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6675" windowHeight="4170" activeTab="2"/>
  </bookViews>
  <sheets>
    <sheet name="Přehled" sheetId="6" r:id="rId1"/>
    <sheet name="Graf - Počty" sheetId="27" r:id="rId2"/>
    <sheet name="Graf - %" sheetId="29" r:id="rId3"/>
    <sheet name="23-27" sheetId="30" r:id="rId4"/>
    <sheet name="27. roč" sheetId="25" r:id="rId5"/>
    <sheet name="Po 26." sheetId="26" r:id="rId6"/>
    <sheet name="26. roč" sheetId="1" r:id="rId7"/>
    <sheet name="Po 25." sheetId="9" r:id="rId8"/>
    <sheet name="25. roč" sheetId="2" r:id="rId9"/>
    <sheet name="Po 24." sheetId="10" r:id="rId10"/>
    <sheet name="24. roč" sheetId="3" r:id="rId11"/>
    <sheet name="Po 23." sheetId="11" r:id="rId12"/>
    <sheet name="23. roč" sheetId="4" r:id="rId13"/>
    <sheet name="Po 22." sheetId="12" r:id="rId14"/>
    <sheet name="22. roč" sheetId="5" r:id="rId15"/>
    <sheet name="Po 21." sheetId="13" r:id="rId16"/>
    <sheet name="21. roč" sheetId="7" r:id="rId17"/>
    <sheet name="Po 20." sheetId="14" r:id="rId18"/>
    <sheet name="20. roč" sheetId="8" r:id="rId19"/>
    <sheet name="Po 19." sheetId="20" r:id="rId20"/>
    <sheet name="19. roč" sheetId="15" r:id="rId21"/>
    <sheet name="Po 18." sheetId="21" r:id="rId22"/>
    <sheet name="18. roč" sheetId="16" r:id="rId23"/>
    <sheet name="Po 17." sheetId="22" r:id="rId24"/>
    <sheet name="17. roč" sheetId="17" r:id="rId25"/>
    <sheet name="Po 16." sheetId="23" r:id="rId26"/>
    <sheet name="16. roč" sheetId="18" r:id="rId27"/>
    <sheet name="Po 15." sheetId="24" r:id="rId28"/>
    <sheet name="15. roč" sheetId="19" r:id="rId29"/>
    <sheet name="15-26" sheetId="31" r:id="rId30"/>
  </sheets>
  <definedNames>
    <definedName name="_xlnm._FilterDatabase" localSheetId="29" hidden="1">'15-26'!$A$3:$O$1222</definedName>
    <definedName name="_xlnm._FilterDatabase" localSheetId="3" hidden="1">'23-27'!$A$3:$O$614</definedName>
  </definedNames>
  <calcPr calcId="125725"/>
</workbook>
</file>

<file path=xl/calcChain.xml><?xml version="1.0" encoding="utf-8"?>
<calcChain xmlns="http://schemas.openxmlformats.org/spreadsheetml/2006/main">
  <c r="P9" i="31"/>
  <c r="P8"/>
  <c r="P7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0"/>
  <c r="P11"/>
  <c r="P4"/>
  <c r="P5"/>
  <c r="P6"/>
  <c r="P4" i="30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3"/>
  <c r="K20" i="6"/>
  <c r="T8" i="26"/>
  <c r="S8"/>
  <c r="R8"/>
  <c r="Q8"/>
  <c r="P8"/>
  <c r="P6"/>
  <c r="Q6"/>
  <c r="S1"/>
  <c r="Q1"/>
  <c r="P1"/>
  <c r="N6" i="6"/>
  <c r="V20"/>
  <c r="U20"/>
  <c r="T20"/>
  <c r="S20"/>
  <c r="F20"/>
  <c r="C20"/>
  <c r="B20"/>
  <c r="R20"/>
  <c r="U3"/>
  <c r="T3"/>
  <c r="S3"/>
  <c r="R3"/>
  <c r="P4" i="26"/>
  <c r="Q4" s="1"/>
  <c r="R4"/>
  <c r="S4" s="1"/>
  <c r="T4"/>
  <c r="P5"/>
  <c r="Q5"/>
  <c r="R5"/>
  <c r="S5"/>
  <c r="T5"/>
  <c r="R6"/>
  <c r="S6" s="1"/>
  <c r="T6"/>
  <c r="P7"/>
  <c r="Q7"/>
  <c r="R7"/>
  <c r="S7"/>
  <c r="T7"/>
  <c r="P9"/>
  <c r="Q9"/>
  <c r="R9"/>
  <c r="S9"/>
  <c r="T9"/>
  <c r="P10"/>
  <c r="Q10" s="1"/>
  <c r="R10"/>
  <c r="S10" s="1"/>
  <c r="T10"/>
  <c r="P11"/>
  <c r="Q11"/>
  <c r="R11"/>
  <c r="S11"/>
  <c r="T11"/>
  <c r="P12"/>
  <c r="Q12" s="1"/>
  <c r="R12"/>
  <c r="S12" s="1"/>
  <c r="T12"/>
  <c r="P13"/>
  <c r="Q13"/>
  <c r="R13"/>
  <c r="S13"/>
  <c r="T13"/>
  <c r="P14"/>
  <c r="Q14" s="1"/>
  <c r="R14"/>
  <c r="S14" s="1"/>
  <c r="T14"/>
  <c r="P15"/>
  <c r="Q15"/>
  <c r="R15"/>
  <c r="S15"/>
  <c r="T15"/>
  <c r="P16"/>
  <c r="Q16" s="1"/>
  <c r="R16"/>
  <c r="S16" s="1"/>
  <c r="T16"/>
  <c r="P17"/>
  <c r="Q17"/>
  <c r="R17"/>
  <c r="S17"/>
  <c r="T17"/>
  <c r="P18"/>
  <c r="Q18" s="1"/>
  <c r="R18"/>
  <c r="S18" s="1"/>
  <c r="T18"/>
  <c r="P19"/>
  <c r="Q19"/>
  <c r="R19"/>
  <c r="S19"/>
  <c r="T19"/>
  <c r="P20"/>
  <c r="Q20" s="1"/>
  <c r="R20"/>
  <c r="S20" s="1"/>
  <c r="T20"/>
  <c r="P21"/>
  <c r="Q21"/>
  <c r="R21"/>
  <c r="S21"/>
  <c r="T21"/>
  <c r="P22"/>
  <c r="Q22" s="1"/>
  <c r="R22"/>
  <c r="S22" s="1"/>
  <c r="T22"/>
  <c r="P23"/>
  <c r="Q23"/>
  <c r="R23"/>
  <c r="S23"/>
  <c r="T23"/>
  <c r="P24"/>
  <c r="Q24" s="1"/>
  <c r="R24"/>
  <c r="S24" s="1"/>
  <c r="T24"/>
  <c r="P25"/>
  <c r="Q25"/>
  <c r="R25"/>
  <c r="S25"/>
  <c r="T25"/>
  <c r="P26"/>
  <c r="Q26" s="1"/>
  <c r="R26"/>
  <c r="S26" s="1"/>
  <c r="T26"/>
  <c r="P27"/>
  <c r="Q27"/>
  <c r="R27"/>
  <c r="S27"/>
  <c r="T27"/>
  <c r="P28"/>
  <c r="Q28" s="1"/>
  <c r="R28"/>
  <c r="S28" s="1"/>
  <c r="T28"/>
  <c r="P29"/>
  <c r="Q29"/>
  <c r="R29"/>
  <c r="S29"/>
  <c r="T29"/>
  <c r="P30"/>
  <c r="Q30" s="1"/>
  <c r="R30"/>
  <c r="S30" s="1"/>
  <c r="T30"/>
  <c r="P31"/>
  <c r="Q31"/>
  <c r="R31"/>
  <c r="S31"/>
  <c r="T31"/>
  <c r="P32"/>
  <c r="Q32" s="1"/>
  <c r="R32"/>
  <c r="S32" s="1"/>
  <c r="T32"/>
  <c r="P33"/>
  <c r="Q33"/>
  <c r="R33"/>
  <c r="S33"/>
  <c r="T33"/>
  <c r="P34"/>
  <c r="Q34" s="1"/>
  <c r="R34"/>
  <c r="S34" s="1"/>
  <c r="T34"/>
  <c r="P35"/>
  <c r="Q35"/>
  <c r="R35"/>
  <c r="S35"/>
  <c r="T35"/>
  <c r="P36"/>
  <c r="Q36" s="1"/>
  <c r="R36"/>
  <c r="S36" s="1"/>
  <c r="T36"/>
  <c r="P37"/>
  <c r="Q37"/>
  <c r="R37"/>
  <c r="S37"/>
  <c r="T37"/>
  <c r="P38"/>
  <c r="Q38" s="1"/>
  <c r="R38"/>
  <c r="S38" s="1"/>
  <c r="T38"/>
  <c r="P39"/>
  <c r="Q39"/>
  <c r="R39"/>
  <c r="S39"/>
  <c r="T39"/>
  <c r="P40"/>
  <c r="Q40" s="1"/>
  <c r="R40"/>
  <c r="S40" s="1"/>
  <c r="T40"/>
  <c r="P41"/>
  <c r="Q41"/>
  <c r="R41"/>
  <c r="S41"/>
  <c r="T41"/>
  <c r="P42"/>
  <c r="Q42" s="1"/>
  <c r="R42"/>
  <c r="S42" s="1"/>
  <c r="T42"/>
  <c r="P43"/>
  <c r="Q43"/>
  <c r="R43"/>
  <c r="S43"/>
  <c r="T43"/>
  <c r="P44"/>
  <c r="Q44" s="1"/>
  <c r="R44"/>
  <c r="S44" s="1"/>
  <c r="T44"/>
  <c r="P45"/>
  <c r="Q45"/>
  <c r="R45"/>
  <c r="S45"/>
  <c r="T45"/>
  <c r="P46"/>
  <c r="Q46" s="1"/>
  <c r="R46"/>
  <c r="S46" s="1"/>
  <c r="T46"/>
  <c r="P47"/>
  <c r="Q47"/>
  <c r="R47"/>
  <c r="S47"/>
  <c r="T47"/>
  <c r="P48"/>
  <c r="Q48" s="1"/>
  <c r="R48"/>
  <c r="S48" s="1"/>
  <c r="T48"/>
  <c r="P49"/>
  <c r="Q49"/>
  <c r="R49"/>
  <c r="S49"/>
  <c r="T49"/>
  <c r="P50"/>
  <c r="Q50" s="1"/>
  <c r="R50"/>
  <c r="S50" s="1"/>
  <c r="T50"/>
  <c r="P51"/>
  <c r="Q51"/>
  <c r="R51"/>
  <c r="S51"/>
  <c r="T51"/>
  <c r="P52"/>
  <c r="Q52" s="1"/>
  <c r="R52"/>
  <c r="S52" s="1"/>
  <c r="T52"/>
  <c r="P53"/>
  <c r="Q53"/>
  <c r="R53"/>
  <c r="S53"/>
  <c r="T53"/>
  <c r="P54"/>
  <c r="Q54" s="1"/>
  <c r="R54"/>
  <c r="S54" s="1"/>
  <c r="T54"/>
  <c r="P55"/>
  <c r="Q55"/>
  <c r="R55"/>
  <c r="S55"/>
  <c r="T55"/>
  <c r="P56"/>
  <c r="Q56" s="1"/>
  <c r="R56"/>
  <c r="S56" s="1"/>
  <c r="T56"/>
  <c r="P57"/>
  <c r="Q57"/>
  <c r="R57"/>
  <c r="S57"/>
  <c r="T57"/>
  <c r="P58"/>
  <c r="Q58" s="1"/>
  <c r="R58"/>
  <c r="S58" s="1"/>
  <c r="T58"/>
  <c r="P59"/>
  <c r="Q59"/>
  <c r="R59"/>
  <c r="S59"/>
  <c r="T59"/>
  <c r="P60"/>
  <c r="Q60" s="1"/>
  <c r="R60"/>
  <c r="S60" s="1"/>
  <c r="T60"/>
  <c r="P61"/>
  <c r="Q61"/>
  <c r="R61"/>
  <c r="S61"/>
  <c r="T61"/>
  <c r="P62"/>
  <c r="Q62" s="1"/>
  <c r="R62"/>
  <c r="S62" s="1"/>
  <c r="T62"/>
  <c r="P63"/>
  <c r="Q63"/>
  <c r="R63"/>
  <c r="S63"/>
  <c r="T63"/>
  <c r="P64"/>
  <c r="Q64" s="1"/>
  <c r="R64"/>
  <c r="S64" s="1"/>
  <c r="T64"/>
  <c r="P65"/>
  <c r="Q65"/>
  <c r="R65"/>
  <c r="S65"/>
  <c r="T65"/>
  <c r="P66"/>
  <c r="Q66" s="1"/>
  <c r="R66"/>
  <c r="S66" s="1"/>
  <c r="T66"/>
  <c r="P67"/>
  <c r="Q67"/>
  <c r="R67"/>
  <c r="S67"/>
  <c r="T67"/>
  <c r="P68"/>
  <c r="Q68" s="1"/>
  <c r="R68"/>
  <c r="S68" s="1"/>
  <c r="T68"/>
  <c r="P69"/>
  <c r="Q69"/>
  <c r="R69"/>
  <c r="S69"/>
  <c r="T69"/>
  <c r="P70"/>
  <c r="Q70" s="1"/>
  <c r="R70"/>
  <c r="S70" s="1"/>
  <c r="T70"/>
  <c r="P71"/>
  <c r="Q71"/>
  <c r="R71"/>
  <c r="S71"/>
  <c r="T71"/>
  <c r="P72"/>
  <c r="Q72" s="1"/>
  <c r="R72"/>
  <c r="S72" s="1"/>
  <c r="T72"/>
  <c r="P73"/>
  <c r="Q73"/>
  <c r="R73"/>
  <c r="S73"/>
  <c r="T73"/>
  <c r="P74"/>
  <c r="Q74" s="1"/>
  <c r="R74"/>
  <c r="S74" s="1"/>
  <c r="T74"/>
  <c r="P75"/>
  <c r="Q75"/>
  <c r="R75"/>
  <c r="S75"/>
  <c r="T75"/>
  <c r="P76"/>
  <c r="Q76" s="1"/>
  <c r="R76"/>
  <c r="S76" s="1"/>
  <c r="T76"/>
  <c r="P77"/>
  <c r="Q77"/>
  <c r="R77"/>
  <c r="S77"/>
  <c r="T77"/>
  <c r="P78"/>
  <c r="Q78" s="1"/>
  <c r="R78"/>
  <c r="S78" s="1"/>
  <c r="T78"/>
  <c r="P79"/>
  <c r="Q79"/>
  <c r="R79"/>
  <c r="S79"/>
  <c r="T79"/>
  <c r="P80"/>
  <c r="Q80" s="1"/>
  <c r="R80"/>
  <c r="S80" s="1"/>
  <c r="T80"/>
  <c r="P81"/>
  <c r="Q81"/>
  <c r="R81"/>
  <c r="S81"/>
  <c r="T81"/>
  <c r="P82"/>
  <c r="Q82" s="1"/>
  <c r="R82"/>
  <c r="S82" s="1"/>
  <c r="T82"/>
  <c r="P83"/>
  <c r="Q83"/>
  <c r="R83"/>
  <c r="S83"/>
  <c r="T83"/>
  <c r="P84"/>
  <c r="Q84" s="1"/>
  <c r="R84"/>
  <c r="S84" s="1"/>
  <c r="T84"/>
  <c r="P85"/>
  <c r="Q85"/>
  <c r="R85"/>
  <c r="S85"/>
  <c r="T85"/>
  <c r="P86"/>
  <c r="Q86" s="1"/>
  <c r="R86"/>
  <c r="S86" s="1"/>
  <c r="T86"/>
  <c r="P87"/>
  <c r="Q87"/>
  <c r="R87"/>
  <c r="S87"/>
  <c r="T87"/>
  <c r="P88"/>
  <c r="Q88" s="1"/>
  <c r="R88"/>
  <c r="S88" s="1"/>
  <c r="T88"/>
  <c r="P89"/>
  <c r="Q89"/>
  <c r="R89"/>
  <c r="S89"/>
  <c r="T89"/>
  <c r="P90"/>
  <c r="Q90" s="1"/>
  <c r="R90"/>
  <c r="S90" s="1"/>
  <c r="T90"/>
  <c r="P91"/>
  <c r="Q91"/>
  <c r="R91"/>
  <c r="S91"/>
  <c r="T91"/>
  <c r="P92"/>
  <c r="Q92" s="1"/>
  <c r="R92"/>
  <c r="S92" s="1"/>
  <c r="T92"/>
  <c r="P93"/>
  <c r="Q93"/>
  <c r="R93"/>
  <c r="S93"/>
  <c r="T93"/>
  <c r="P94"/>
  <c r="Q94" s="1"/>
  <c r="R94"/>
  <c r="S94" s="1"/>
  <c r="T94"/>
  <c r="P95"/>
  <c r="Q95"/>
  <c r="R95"/>
  <c r="S95"/>
  <c r="T95"/>
  <c r="P96"/>
  <c r="Q96" s="1"/>
  <c r="R96"/>
  <c r="S96" s="1"/>
  <c r="T96"/>
  <c r="P97"/>
  <c r="Q97"/>
  <c r="R97"/>
  <c r="S97"/>
  <c r="T97"/>
  <c r="P98"/>
  <c r="Q98" s="1"/>
  <c r="R98"/>
  <c r="S98" s="1"/>
  <c r="T98"/>
  <c r="P99"/>
  <c r="Q99"/>
  <c r="R99"/>
  <c r="S99"/>
  <c r="T99"/>
  <c r="P100"/>
  <c r="Q100" s="1"/>
  <c r="R100"/>
  <c r="S100" s="1"/>
  <c r="T100"/>
  <c r="P101"/>
  <c r="Q101"/>
  <c r="R101"/>
  <c r="S101"/>
  <c r="T101"/>
  <c r="P102"/>
  <c r="Q102" s="1"/>
  <c r="R102"/>
  <c r="S102" s="1"/>
  <c r="T102"/>
  <c r="P103"/>
  <c r="Q103"/>
  <c r="R103"/>
  <c r="S103"/>
  <c r="T103"/>
  <c r="P104"/>
  <c r="Q104" s="1"/>
  <c r="R104"/>
  <c r="S104" s="1"/>
  <c r="T104"/>
  <c r="P105"/>
  <c r="Q105"/>
  <c r="R105"/>
  <c r="S105"/>
  <c r="T105"/>
  <c r="P106"/>
  <c r="Q106" s="1"/>
  <c r="R106"/>
  <c r="S106" s="1"/>
  <c r="T106"/>
  <c r="P107"/>
  <c r="Q107"/>
  <c r="R107"/>
  <c r="S107"/>
  <c r="T107"/>
  <c r="P108"/>
  <c r="Q108" s="1"/>
  <c r="R108"/>
  <c r="S108" s="1"/>
  <c r="T108"/>
  <c r="P109"/>
  <c r="Q109"/>
  <c r="R109"/>
  <c r="S109"/>
  <c r="T109"/>
  <c r="P110"/>
  <c r="Q110" s="1"/>
  <c r="R110"/>
  <c r="S110" s="1"/>
  <c r="T110"/>
  <c r="P111"/>
  <c r="Q111"/>
  <c r="R111"/>
  <c r="S111"/>
  <c r="T111"/>
  <c r="P112"/>
  <c r="Q112" s="1"/>
  <c r="R112"/>
  <c r="S112" s="1"/>
  <c r="T112"/>
  <c r="P113"/>
  <c r="Q113"/>
  <c r="R113"/>
  <c r="S113"/>
  <c r="T113"/>
  <c r="P114"/>
  <c r="Q114" s="1"/>
  <c r="R114"/>
  <c r="S114" s="1"/>
  <c r="T114"/>
  <c r="P115"/>
  <c r="Q115"/>
  <c r="R115"/>
  <c r="S115"/>
  <c r="T115"/>
  <c r="P116"/>
  <c r="Q116" s="1"/>
  <c r="R116"/>
  <c r="S116" s="1"/>
  <c r="T116"/>
  <c r="P117"/>
  <c r="Q117"/>
  <c r="R117"/>
  <c r="S117"/>
  <c r="T117"/>
  <c r="P118"/>
  <c r="Q118" s="1"/>
  <c r="R118"/>
  <c r="S118" s="1"/>
  <c r="T118"/>
  <c r="P119"/>
  <c r="Q119"/>
  <c r="R119"/>
  <c r="S119"/>
  <c r="T119"/>
  <c r="P120"/>
  <c r="Q120" s="1"/>
  <c r="R120"/>
  <c r="S120" s="1"/>
  <c r="T120"/>
  <c r="P121"/>
  <c r="Q121"/>
  <c r="R121"/>
  <c r="S121"/>
  <c r="T121"/>
  <c r="P122"/>
  <c r="Q122" s="1"/>
  <c r="R122"/>
  <c r="S122" s="1"/>
  <c r="T122"/>
  <c r="P123"/>
  <c r="Q123"/>
  <c r="R123"/>
  <c r="S123"/>
  <c r="T123"/>
  <c r="P124"/>
  <c r="Q124" s="1"/>
  <c r="R124"/>
  <c r="S124" s="1"/>
  <c r="T124"/>
  <c r="P125"/>
  <c r="Q125"/>
  <c r="R125"/>
  <c r="S125"/>
  <c r="T125"/>
  <c r="P126"/>
  <c r="Q126" s="1"/>
  <c r="R126"/>
  <c r="S126" s="1"/>
  <c r="T126"/>
  <c r="P127"/>
  <c r="Q127"/>
  <c r="R127"/>
  <c r="S127"/>
  <c r="T127"/>
  <c r="P128"/>
  <c r="Q128" s="1"/>
  <c r="R128"/>
  <c r="S128" s="1"/>
  <c r="T128"/>
  <c r="P129"/>
  <c r="Q129"/>
  <c r="R129"/>
  <c r="S129"/>
  <c r="T129"/>
  <c r="P130"/>
  <c r="Q130" s="1"/>
  <c r="R130"/>
  <c r="S130" s="1"/>
  <c r="T130"/>
  <c r="P131"/>
  <c r="Q131"/>
  <c r="R131"/>
  <c r="S131"/>
  <c r="T131"/>
  <c r="P132"/>
  <c r="Q132" s="1"/>
  <c r="R132"/>
  <c r="S132" s="1"/>
  <c r="T132"/>
  <c r="P133"/>
  <c r="Q133"/>
  <c r="R133"/>
  <c r="S133"/>
  <c r="T133"/>
  <c r="P134"/>
  <c r="Q134" s="1"/>
  <c r="R134"/>
  <c r="S134" s="1"/>
  <c r="T134"/>
  <c r="P135"/>
  <c r="Q135"/>
  <c r="R135"/>
  <c r="S135"/>
  <c r="T135"/>
  <c r="P136"/>
  <c r="Q136" s="1"/>
  <c r="R136"/>
  <c r="S136" s="1"/>
  <c r="T136"/>
  <c r="P137"/>
  <c r="Q137"/>
  <c r="R137"/>
  <c r="S137"/>
  <c r="T137"/>
  <c r="P138"/>
  <c r="Q138" s="1"/>
  <c r="R138"/>
  <c r="S138" s="1"/>
  <c r="T138"/>
  <c r="P139"/>
  <c r="Q139"/>
  <c r="R139"/>
  <c r="S139"/>
  <c r="T139"/>
  <c r="P140"/>
  <c r="Q140" s="1"/>
  <c r="R140"/>
  <c r="S140" s="1"/>
  <c r="T140"/>
  <c r="P141"/>
  <c r="Q141"/>
  <c r="R141"/>
  <c r="S141"/>
  <c r="T141"/>
  <c r="P142"/>
  <c r="Q142" s="1"/>
  <c r="R142"/>
  <c r="S142" s="1"/>
  <c r="T142"/>
  <c r="P143"/>
  <c r="Q143"/>
  <c r="R143"/>
  <c r="S143"/>
  <c r="T143"/>
  <c r="P144"/>
  <c r="Q144" s="1"/>
  <c r="R144"/>
  <c r="S144" s="1"/>
  <c r="T144"/>
  <c r="P145"/>
  <c r="Q145"/>
  <c r="R145"/>
  <c r="S145"/>
  <c r="T145"/>
  <c r="P146"/>
  <c r="Q146" s="1"/>
  <c r="R146"/>
  <c r="S146" s="1"/>
  <c r="T146"/>
  <c r="P147"/>
  <c r="Q147"/>
  <c r="R147"/>
  <c r="S147"/>
  <c r="T147"/>
  <c r="P148"/>
  <c r="Q148" s="1"/>
  <c r="R148"/>
  <c r="S148" s="1"/>
  <c r="T148"/>
  <c r="P149"/>
  <c r="Q149"/>
  <c r="R149"/>
  <c r="S149"/>
  <c r="T149"/>
  <c r="P150"/>
  <c r="Q150" s="1"/>
  <c r="R150"/>
  <c r="S150" s="1"/>
  <c r="T150"/>
  <c r="P151"/>
  <c r="Q151"/>
  <c r="R151"/>
  <c r="S151"/>
  <c r="T151"/>
  <c r="P152"/>
  <c r="Q152" s="1"/>
  <c r="R152"/>
  <c r="T152"/>
  <c r="P153"/>
  <c r="Q153"/>
  <c r="R153"/>
  <c r="S153"/>
  <c r="T153"/>
  <c r="P154"/>
  <c r="Q154" s="1"/>
  <c r="R154"/>
  <c r="T154"/>
  <c r="P155"/>
  <c r="Q155"/>
  <c r="R155"/>
  <c r="S155"/>
  <c r="T155"/>
  <c r="P156"/>
  <c r="Q156" s="1"/>
  <c r="R156"/>
  <c r="T156"/>
  <c r="P157"/>
  <c r="Q157"/>
  <c r="R157"/>
  <c r="S157"/>
  <c r="T157"/>
  <c r="P158"/>
  <c r="Q158" s="1"/>
  <c r="R158"/>
  <c r="T158"/>
  <c r="P159"/>
  <c r="Q159"/>
  <c r="R159"/>
  <c r="S159"/>
  <c r="T159"/>
  <c r="P160"/>
  <c r="Q160" s="1"/>
  <c r="R160"/>
  <c r="T160"/>
  <c r="P161"/>
  <c r="Q161"/>
  <c r="R161"/>
  <c r="S161"/>
  <c r="T161"/>
  <c r="P162"/>
  <c r="Q162" s="1"/>
  <c r="R162"/>
  <c r="T162"/>
  <c r="P163"/>
  <c r="Q163"/>
  <c r="R163"/>
  <c r="S163"/>
  <c r="T163"/>
  <c r="P164"/>
  <c r="Q164" s="1"/>
  <c r="R164"/>
  <c r="T164"/>
  <c r="P165"/>
  <c r="Q165"/>
  <c r="R165"/>
  <c r="S165"/>
  <c r="T165"/>
  <c r="P166"/>
  <c r="Q166" s="1"/>
  <c r="R166"/>
  <c r="T166"/>
  <c r="P167"/>
  <c r="Q167"/>
  <c r="R167"/>
  <c r="S167"/>
  <c r="T167"/>
  <c r="P168"/>
  <c r="Q168" s="1"/>
  <c r="R168"/>
  <c r="T168"/>
  <c r="P169"/>
  <c r="Q169"/>
  <c r="R169"/>
  <c r="S169"/>
  <c r="T169"/>
  <c r="P170"/>
  <c r="Q170" s="1"/>
  <c r="R170"/>
  <c r="T170"/>
  <c r="P171"/>
  <c r="Q171"/>
  <c r="R171"/>
  <c r="S171"/>
  <c r="T171"/>
  <c r="P172"/>
  <c r="Q172" s="1"/>
  <c r="R172"/>
  <c r="T172"/>
  <c r="P173"/>
  <c r="Q173"/>
  <c r="R173"/>
  <c r="S173"/>
  <c r="T173"/>
  <c r="P174"/>
  <c r="Q174" s="1"/>
  <c r="R174"/>
  <c r="T174"/>
  <c r="P175"/>
  <c r="Q175"/>
  <c r="R175"/>
  <c r="S175"/>
  <c r="T175"/>
  <c r="P176"/>
  <c r="Q176" s="1"/>
  <c r="R176"/>
  <c r="T176"/>
  <c r="P177"/>
  <c r="Q177"/>
  <c r="R177"/>
  <c r="S177"/>
  <c r="T177"/>
  <c r="P178"/>
  <c r="Q178" s="1"/>
  <c r="R178"/>
  <c r="T178"/>
  <c r="P179"/>
  <c r="Q179"/>
  <c r="R179"/>
  <c r="S179"/>
  <c r="T179"/>
  <c r="P180"/>
  <c r="Q180" s="1"/>
  <c r="R180"/>
  <c r="T180"/>
  <c r="P181"/>
  <c r="Q181"/>
  <c r="R181"/>
  <c r="S181"/>
  <c r="T181"/>
  <c r="P182"/>
  <c r="Q182" s="1"/>
  <c r="R182"/>
  <c r="T182"/>
  <c r="P183"/>
  <c r="Q183"/>
  <c r="R183"/>
  <c r="S183"/>
  <c r="T183"/>
  <c r="P184"/>
  <c r="Q184" s="1"/>
  <c r="R184"/>
  <c r="T184"/>
  <c r="P185"/>
  <c r="Q185"/>
  <c r="R185"/>
  <c r="S185"/>
  <c r="T185"/>
  <c r="P186"/>
  <c r="Q186" s="1"/>
  <c r="R186"/>
  <c r="T186"/>
  <c r="P187"/>
  <c r="Q187"/>
  <c r="R187"/>
  <c r="S187"/>
  <c r="T187"/>
  <c r="P188"/>
  <c r="Q188" s="1"/>
  <c r="R188"/>
  <c r="T188"/>
  <c r="P189"/>
  <c r="Q189"/>
  <c r="R189"/>
  <c r="S189"/>
  <c r="T189"/>
  <c r="P190"/>
  <c r="Q190" s="1"/>
  <c r="R190"/>
  <c r="T190"/>
  <c r="P191"/>
  <c r="Q191"/>
  <c r="R191"/>
  <c r="S191"/>
  <c r="T191"/>
  <c r="P192"/>
  <c r="Q192" s="1"/>
  <c r="R192"/>
  <c r="T192"/>
  <c r="P193"/>
  <c r="Q193"/>
  <c r="R193"/>
  <c r="S193"/>
  <c r="T193"/>
  <c r="P194"/>
  <c r="Q194" s="1"/>
  <c r="R194"/>
  <c r="T194"/>
  <c r="P195"/>
  <c r="Q195"/>
  <c r="R195"/>
  <c r="S195"/>
  <c r="T195"/>
  <c r="P196"/>
  <c r="Q196" s="1"/>
  <c r="R196"/>
  <c r="T196"/>
  <c r="P197"/>
  <c r="Q197"/>
  <c r="R197"/>
  <c r="S197"/>
  <c r="T197"/>
  <c r="P198"/>
  <c r="Q198" s="1"/>
  <c r="R198"/>
  <c r="T198"/>
  <c r="P199"/>
  <c r="Q199"/>
  <c r="R199"/>
  <c r="S199"/>
  <c r="T199"/>
  <c r="P200"/>
  <c r="Q200" s="1"/>
  <c r="R200"/>
  <c r="T200"/>
  <c r="P201"/>
  <c r="Q201"/>
  <c r="R201"/>
  <c r="S201"/>
  <c r="T201"/>
  <c r="P202"/>
  <c r="Q202" s="1"/>
  <c r="R202"/>
  <c r="T202"/>
  <c r="P203"/>
  <c r="Q203"/>
  <c r="R203"/>
  <c r="S203"/>
  <c r="T203"/>
  <c r="P204"/>
  <c r="Q204" s="1"/>
  <c r="R204"/>
  <c r="T204"/>
  <c r="P205"/>
  <c r="Q205"/>
  <c r="R205"/>
  <c r="S205"/>
  <c r="T205"/>
  <c r="P206"/>
  <c r="Q206" s="1"/>
  <c r="R206"/>
  <c r="T206"/>
  <c r="P207"/>
  <c r="Q207"/>
  <c r="R207"/>
  <c r="S207"/>
  <c r="T207"/>
  <c r="P208"/>
  <c r="Q208" s="1"/>
  <c r="R208"/>
  <c r="T208"/>
  <c r="P209"/>
  <c r="Q209"/>
  <c r="R209"/>
  <c r="S209"/>
  <c r="T209"/>
  <c r="P210"/>
  <c r="Q210" s="1"/>
  <c r="R210"/>
  <c r="T210"/>
  <c r="P211"/>
  <c r="Q211"/>
  <c r="R211"/>
  <c r="S211"/>
  <c r="T211"/>
  <c r="P212"/>
  <c r="Q212" s="1"/>
  <c r="R212"/>
  <c r="T212"/>
  <c r="P213"/>
  <c r="Q213"/>
  <c r="R213"/>
  <c r="S213"/>
  <c r="T213"/>
  <c r="P214"/>
  <c r="Q214" s="1"/>
  <c r="R214"/>
  <c r="T214"/>
  <c r="P215"/>
  <c r="Q215"/>
  <c r="R215"/>
  <c r="S215"/>
  <c r="T215"/>
  <c r="P216"/>
  <c r="Q216" s="1"/>
  <c r="R216"/>
  <c r="T216"/>
  <c r="P217"/>
  <c r="Q217"/>
  <c r="R217"/>
  <c r="S217"/>
  <c r="T217"/>
  <c r="P218"/>
  <c r="Q218" s="1"/>
  <c r="R218"/>
  <c r="T218"/>
  <c r="P219"/>
  <c r="Q219"/>
  <c r="R219"/>
  <c r="S219"/>
  <c r="T219"/>
  <c r="P220"/>
  <c r="Q220" s="1"/>
  <c r="R220"/>
  <c r="T220"/>
  <c r="P221"/>
  <c r="Q221"/>
  <c r="R221"/>
  <c r="S221"/>
  <c r="T221"/>
  <c r="P222"/>
  <c r="Q222" s="1"/>
  <c r="R222"/>
  <c r="T222"/>
  <c r="P223"/>
  <c r="Q223"/>
  <c r="R223"/>
  <c r="S223"/>
  <c r="T223"/>
  <c r="P224"/>
  <c r="Q224" s="1"/>
  <c r="R224"/>
  <c r="T224"/>
  <c r="P225"/>
  <c r="Q225"/>
  <c r="R225"/>
  <c r="S225"/>
  <c r="T225"/>
  <c r="P226"/>
  <c r="Q226" s="1"/>
  <c r="R226"/>
  <c r="T226"/>
  <c r="P227"/>
  <c r="Q227"/>
  <c r="R227"/>
  <c r="S227"/>
  <c r="T227"/>
  <c r="P228"/>
  <c r="Q228" s="1"/>
  <c r="R228"/>
  <c r="T228"/>
  <c r="P229"/>
  <c r="Q229"/>
  <c r="R229"/>
  <c r="S229"/>
  <c r="T229"/>
  <c r="P230"/>
  <c r="Q230" s="1"/>
  <c r="R230"/>
  <c r="T230"/>
  <c r="P231"/>
  <c r="Q231"/>
  <c r="R231"/>
  <c r="S231"/>
  <c r="T231"/>
  <c r="P232"/>
  <c r="Q232" s="1"/>
  <c r="R232"/>
  <c r="T232"/>
  <c r="P233"/>
  <c r="Q233"/>
  <c r="R233"/>
  <c r="S233"/>
  <c r="T233"/>
  <c r="P234"/>
  <c r="Q234" s="1"/>
  <c r="R234"/>
  <c r="T234"/>
  <c r="P235"/>
  <c r="Q235"/>
  <c r="R235"/>
  <c r="S235"/>
  <c r="T235"/>
  <c r="P236"/>
  <c r="Q236" s="1"/>
  <c r="R236"/>
  <c r="T236"/>
  <c r="P237"/>
  <c r="Q237"/>
  <c r="R237"/>
  <c r="S237"/>
  <c r="T237"/>
  <c r="P238"/>
  <c r="Q238" s="1"/>
  <c r="R238"/>
  <c r="T238"/>
  <c r="P239"/>
  <c r="Q239"/>
  <c r="R239"/>
  <c r="S239"/>
  <c r="T239"/>
  <c r="P240"/>
  <c r="Q240" s="1"/>
  <c r="R240"/>
  <c r="T240"/>
  <c r="P241"/>
  <c r="Q241"/>
  <c r="R241"/>
  <c r="S241"/>
  <c r="T241"/>
  <c r="P242"/>
  <c r="Q242" s="1"/>
  <c r="R242"/>
  <c r="T242"/>
  <c r="P243"/>
  <c r="Q243"/>
  <c r="R243"/>
  <c r="S243"/>
  <c r="T243"/>
  <c r="P244"/>
  <c r="Q244" s="1"/>
  <c r="R244"/>
  <c r="T244"/>
  <c r="P245"/>
  <c r="Q245"/>
  <c r="R245"/>
  <c r="S245"/>
  <c r="T245"/>
  <c r="P246"/>
  <c r="Q246" s="1"/>
  <c r="R246"/>
  <c r="T246"/>
  <c r="P247"/>
  <c r="Q247"/>
  <c r="R247"/>
  <c r="S247"/>
  <c r="T247"/>
  <c r="P248"/>
  <c r="Q248" s="1"/>
  <c r="R248"/>
  <c r="T248"/>
  <c r="P249"/>
  <c r="Q249"/>
  <c r="R249"/>
  <c r="S249"/>
  <c r="T249"/>
  <c r="P250"/>
  <c r="Q250" s="1"/>
  <c r="R250"/>
  <c r="T250"/>
  <c r="P251"/>
  <c r="Q251"/>
  <c r="R251"/>
  <c r="S251"/>
  <c r="T251"/>
  <c r="P252"/>
  <c r="Q252" s="1"/>
  <c r="R252"/>
  <c r="T252"/>
  <c r="P253"/>
  <c r="Q253"/>
  <c r="R253"/>
  <c r="S253"/>
  <c r="T253"/>
  <c r="P254"/>
  <c r="Q254" s="1"/>
  <c r="R254"/>
  <c r="T254"/>
  <c r="P255"/>
  <c r="Q255"/>
  <c r="R255"/>
  <c r="S255"/>
  <c r="T255"/>
  <c r="P256"/>
  <c r="Q256" s="1"/>
  <c r="R256"/>
  <c r="T256"/>
  <c r="P257"/>
  <c r="Q257"/>
  <c r="R257"/>
  <c r="S257"/>
  <c r="T257"/>
  <c r="P258"/>
  <c r="Q258" s="1"/>
  <c r="R258"/>
  <c r="T258"/>
  <c r="P259"/>
  <c r="Q259"/>
  <c r="R259"/>
  <c r="S259"/>
  <c r="T259"/>
  <c r="P260"/>
  <c r="Q260" s="1"/>
  <c r="R260"/>
  <c r="S260" s="1"/>
  <c r="T260"/>
  <c r="P261"/>
  <c r="Q261"/>
  <c r="R261"/>
  <c r="S261"/>
  <c r="T261"/>
  <c r="P262"/>
  <c r="Q262" s="1"/>
  <c r="R262"/>
  <c r="S262" s="1"/>
  <c r="T262"/>
  <c r="P263"/>
  <c r="Q263"/>
  <c r="R263"/>
  <c r="S263"/>
  <c r="T263"/>
  <c r="P264"/>
  <c r="Q264" s="1"/>
  <c r="R264"/>
  <c r="S264" s="1"/>
  <c r="T264"/>
  <c r="P265"/>
  <c r="Q265"/>
  <c r="R265"/>
  <c r="S265"/>
  <c r="T265"/>
  <c r="P266"/>
  <c r="Q266" s="1"/>
  <c r="R266"/>
  <c r="S266" s="1"/>
  <c r="T266"/>
  <c r="P267"/>
  <c r="Q267"/>
  <c r="R267"/>
  <c r="S267"/>
  <c r="T267"/>
  <c r="P268"/>
  <c r="Q268" s="1"/>
  <c r="R268"/>
  <c r="S268" s="1"/>
  <c r="T268"/>
  <c r="P269"/>
  <c r="Q269"/>
  <c r="R269"/>
  <c r="S269"/>
  <c r="T269"/>
  <c r="P270"/>
  <c r="Q270" s="1"/>
  <c r="R270"/>
  <c r="S270" s="1"/>
  <c r="T270"/>
  <c r="P271"/>
  <c r="Q271"/>
  <c r="R271"/>
  <c r="S271"/>
  <c r="T271"/>
  <c r="P272"/>
  <c r="Q272" s="1"/>
  <c r="R272"/>
  <c r="S272" s="1"/>
  <c r="T272"/>
  <c r="P273"/>
  <c r="Q273"/>
  <c r="R273"/>
  <c r="S273"/>
  <c r="T273"/>
  <c r="P274"/>
  <c r="Q274" s="1"/>
  <c r="R274"/>
  <c r="S274" s="1"/>
  <c r="T274"/>
  <c r="P275"/>
  <c r="Q275"/>
  <c r="R275"/>
  <c r="S275"/>
  <c r="T275"/>
  <c r="P276"/>
  <c r="Q276" s="1"/>
  <c r="R276"/>
  <c r="S276" s="1"/>
  <c r="T276"/>
  <c r="P277"/>
  <c r="Q277"/>
  <c r="R277"/>
  <c r="S277"/>
  <c r="T277"/>
  <c r="P278"/>
  <c r="Q278" s="1"/>
  <c r="R278"/>
  <c r="S278" s="1"/>
  <c r="T278"/>
  <c r="P279"/>
  <c r="Q279"/>
  <c r="R279"/>
  <c r="S279"/>
  <c r="T279"/>
  <c r="P280"/>
  <c r="Q280" s="1"/>
  <c r="R280"/>
  <c r="S280" s="1"/>
  <c r="T280"/>
  <c r="P281"/>
  <c r="Q281"/>
  <c r="R281"/>
  <c r="S281"/>
  <c r="T281"/>
  <c r="P282"/>
  <c r="Q282" s="1"/>
  <c r="R282"/>
  <c r="S282" s="1"/>
  <c r="T282"/>
  <c r="P283"/>
  <c r="Q283"/>
  <c r="R283"/>
  <c r="S283"/>
  <c r="T283"/>
  <c r="P284"/>
  <c r="Q284" s="1"/>
  <c r="R284"/>
  <c r="S284" s="1"/>
  <c r="T284"/>
  <c r="P285"/>
  <c r="Q285"/>
  <c r="R285"/>
  <c r="S285"/>
  <c r="T285"/>
  <c r="P286"/>
  <c r="Q286" s="1"/>
  <c r="R286"/>
  <c r="S286" s="1"/>
  <c r="T286"/>
  <c r="P287"/>
  <c r="Q287"/>
  <c r="R287"/>
  <c r="S287"/>
  <c r="T287"/>
  <c r="P288"/>
  <c r="Q288" s="1"/>
  <c r="R288"/>
  <c r="S288" s="1"/>
  <c r="T288"/>
  <c r="P289"/>
  <c r="Q289"/>
  <c r="R289"/>
  <c r="S289"/>
  <c r="T289"/>
  <c r="P290"/>
  <c r="Q290" s="1"/>
  <c r="R290"/>
  <c r="S290" s="1"/>
  <c r="T290"/>
  <c r="P291"/>
  <c r="Q291"/>
  <c r="R291"/>
  <c r="S291"/>
  <c r="T291"/>
  <c r="P292"/>
  <c r="Q292" s="1"/>
  <c r="R292"/>
  <c r="S292" s="1"/>
  <c r="T292"/>
  <c r="P293"/>
  <c r="Q293"/>
  <c r="R293"/>
  <c r="S293"/>
  <c r="T293"/>
  <c r="P294"/>
  <c r="Q294" s="1"/>
  <c r="R294"/>
  <c r="S294" s="1"/>
  <c r="T294"/>
  <c r="P295"/>
  <c r="Q295"/>
  <c r="R295"/>
  <c r="S295"/>
  <c r="T295"/>
  <c r="P296"/>
  <c r="Q296" s="1"/>
  <c r="R296"/>
  <c r="S296" s="1"/>
  <c r="T296"/>
  <c r="P297"/>
  <c r="Q297"/>
  <c r="R297"/>
  <c r="S297"/>
  <c r="T297"/>
  <c r="P298"/>
  <c r="Q298" s="1"/>
  <c r="R298"/>
  <c r="S298" s="1"/>
  <c r="T298"/>
  <c r="P299"/>
  <c r="Q299"/>
  <c r="R299"/>
  <c r="S299"/>
  <c r="T299"/>
  <c r="P300"/>
  <c r="Q300" s="1"/>
  <c r="R300"/>
  <c r="S300" s="1"/>
  <c r="T300"/>
  <c r="P301"/>
  <c r="Q301"/>
  <c r="R301"/>
  <c r="S301"/>
  <c r="T301"/>
  <c r="P302"/>
  <c r="Q302" s="1"/>
  <c r="R302"/>
  <c r="S302" s="1"/>
  <c r="T302"/>
  <c r="P303"/>
  <c r="Q303"/>
  <c r="R303"/>
  <c r="S303"/>
  <c r="T303"/>
  <c r="P304"/>
  <c r="Q304" s="1"/>
  <c r="R304"/>
  <c r="S304" s="1"/>
  <c r="P305"/>
  <c r="Q305"/>
  <c r="R305"/>
  <c r="S305"/>
  <c r="T305"/>
  <c r="P306"/>
  <c r="Q306" s="1"/>
  <c r="R306"/>
  <c r="S306" s="1"/>
  <c r="P307"/>
  <c r="Q307"/>
  <c r="R307"/>
  <c r="S307"/>
  <c r="T307"/>
  <c r="P308"/>
  <c r="Q308" s="1"/>
  <c r="R308"/>
  <c r="S308" s="1"/>
  <c r="P309"/>
  <c r="Q309"/>
  <c r="R309"/>
  <c r="S309"/>
  <c r="T309"/>
  <c r="P310"/>
  <c r="Q310" s="1"/>
  <c r="R310"/>
  <c r="S310" s="1"/>
  <c r="P311"/>
  <c r="Q311"/>
  <c r="R311"/>
  <c r="S311"/>
  <c r="T311"/>
  <c r="P312"/>
  <c r="Q312" s="1"/>
  <c r="R312"/>
  <c r="S312" s="1"/>
  <c r="T312"/>
  <c r="P313"/>
  <c r="Q313"/>
  <c r="R313"/>
  <c r="S313"/>
  <c r="T313"/>
  <c r="P314"/>
  <c r="Q314" s="1"/>
  <c r="R314"/>
  <c r="S314" s="1"/>
  <c r="P315"/>
  <c r="Q315"/>
  <c r="R315"/>
  <c r="S315"/>
  <c r="T315"/>
  <c r="P316"/>
  <c r="Q316" s="1"/>
  <c r="R316"/>
  <c r="S316" s="1"/>
  <c r="P317"/>
  <c r="Q317"/>
  <c r="R317"/>
  <c r="S317"/>
  <c r="T317"/>
  <c r="P318"/>
  <c r="Q318" s="1"/>
  <c r="R318"/>
  <c r="S318" s="1"/>
  <c r="P319"/>
  <c r="Q319"/>
  <c r="R319"/>
  <c r="S319"/>
  <c r="T319"/>
  <c r="P320"/>
  <c r="Q320" s="1"/>
  <c r="R320"/>
  <c r="S320" s="1"/>
  <c r="P321"/>
  <c r="Q321"/>
  <c r="R321"/>
  <c r="S321"/>
  <c r="T321"/>
  <c r="P322"/>
  <c r="Q322" s="1"/>
  <c r="R322"/>
  <c r="S322" s="1"/>
  <c r="P323"/>
  <c r="Q323"/>
  <c r="R323"/>
  <c r="S323"/>
  <c r="T323"/>
  <c r="P324"/>
  <c r="Q324" s="1"/>
  <c r="R324"/>
  <c r="S324" s="1"/>
  <c r="T324"/>
  <c r="P325"/>
  <c r="Q325"/>
  <c r="R325"/>
  <c r="S325"/>
  <c r="T325"/>
  <c r="P326"/>
  <c r="Q326" s="1"/>
  <c r="R326"/>
  <c r="S326" s="1"/>
  <c r="P327"/>
  <c r="Q327"/>
  <c r="R327"/>
  <c r="S327"/>
  <c r="T327"/>
  <c r="P328"/>
  <c r="Q328" s="1"/>
  <c r="R328"/>
  <c r="S328" s="1"/>
  <c r="P329"/>
  <c r="Q329"/>
  <c r="R329"/>
  <c r="S329"/>
  <c r="T329"/>
  <c r="P330"/>
  <c r="Q330" s="1"/>
  <c r="R330"/>
  <c r="S330" s="1"/>
  <c r="P331"/>
  <c r="Q331"/>
  <c r="R331"/>
  <c r="S331"/>
  <c r="T331"/>
  <c r="P332"/>
  <c r="Q332" s="1"/>
  <c r="R332"/>
  <c r="S332" s="1"/>
  <c r="P333"/>
  <c r="Q333"/>
  <c r="R333"/>
  <c r="S333"/>
  <c r="T333"/>
  <c r="P334"/>
  <c r="Q334" s="1"/>
  <c r="R334"/>
  <c r="S334" s="1"/>
  <c r="P335"/>
  <c r="Q335"/>
  <c r="R335"/>
  <c r="S335"/>
  <c r="T335"/>
  <c r="P336"/>
  <c r="Q336" s="1"/>
  <c r="R336"/>
  <c r="S336" s="1"/>
  <c r="T336"/>
  <c r="P337"/>
  <c r="Q337"/>
  <c r="R337"/>
  <c r="S337"/>
  <c r="T337"/>
  <c r="P338"/>
  <c r="Q338" s="1"/>
  <c r="R338"/>
  <c r="S338" s="1"/>
  <c r="P339"/>
  <c r="Q339"/>
  <c r="R339"/>
  <c r="S339"/>
  <c r="T339"/>
  <c r="P340"/>
  <c r="Q340" s="1"/>
  <c r="R340"/>
  <c r="S340" s="1"/>
  <c r="P341"/>
  <c r="Q341"/>
  <c r="R341"/>
  <c r="S341"/>
  <c r="T341"/>
  <c r="P342"/>
  <c r="Q342" s="1"/>
  <c r="R342"/>
  <c r="S342" s="1"/>
  <c r="P343"/>
  <c r="Q343"/>
  <c r="R343"/>
  <c r="S343"/>
  <c r="T343"/>
  <c r="P344"/>
  <c r="Q344" s="1"/>
  <c r="R344"/>
  <c r="S344" s="1"/>
  <c r="P345"/>
  <c r="Q345"/>
  <c r="R345"/>
  <c r="S345"/>
  <c r="T345"/>
  <c r="P346"/>
  <c r="Q346" s="1"/>
  <c r="R346"/>
  <c r="S346" s="1"/>
  <c r="P347"/>
  <c r="Q347"/>
  <c r="R347"/>
  <c r="S347"/>
  <c r="T347"/>
  <c r="P348"/>
  <c r="Q348" s="1"/>
  <c r="R348"/>
  <c r="S348" s="1"/>
  <c r="T348"/>
  <c r="P349"/>
  <c r="Q349"/>
  <c r="R349"/>
  <c r="S349"/>
  <c r="T349"/>
  <c r="P350"/>
  <c r="Q350" s="1"/>
  <c r="R350"/>
  <c r="S350" s="1"/>
  <c r="P351"/>
  <c r="Q351"/>
  <c r="R351"/>
  <c r="S351"/>
  <c r="T351"/>
  <c r="P352"/>
  <c r="Q352" s="1"/>
  <c r="R352"/>
  <c r="S352" s="1"/>
  <c r="T352"/>
  <c r="P353"/>
  <c r="Q353"/>
  <c r="R353"/>
  <c r="S353"/>
  <c r="T353"/>
  <c r="P354"/>
  <c r="Q354" s="1"/>
  <c r="R354"/>
  <c r="S354" s="1"/>
  <c r="P355"/>
  <c r="Q355"/>
  <c r="R355"/>
  <c r="S355"/>
  <c r="T355"/>
  <c r="P356"/>
  <c r="Q356" s="1"/>
  <c r="R356"/>
  <c r="S356" s="1"/>
  <c r="P357"/>
  <c r="Q357"/>
  <c r="R357"/>
  <c r="S357"/>
  <c r="T357"/>
  <c r="P358"/>
  <c r="Q358" s="1"/>
  <c r="R358"/>
  <c r="S358" s="1"/>
  <c r="P359"/>
  <c r="Q359"/>
  <c r="R359"/>
  <c r="S359"/>
  <c r="T359"/>
  <c r="P360"/>
  <c r="Q360" s="1"/>
  <c r="R360"/>
  <c r="S360" s="1"/>
  <c r="P361"/>
  <c r="Q361"/>
  <c r="R361"/>
  <c r="S361"/>
  <c r="T361"/>
  <c r="P362"/>
  <c r="Q362" s="1"/>
  <c r="R362"/>
  <c r="S362" s="1"/>
  <c r="P363"/>
  <c r="Q363"/>
  <c r="R363"/>
  <c r="S363"/>
  <c r="T363"/>
  <c r="P364"/>
  <c r="Q364" s="1"/>
  <c r="R364"/>
  <c r="S364" s="1"/>
  <c r="P365"/>
  <c r="Q365"/>
  <c r="R365"/>
  <c r="S365"/>
  <c r="T365"/>
  <c r="P366"/>
  <c r="Q366" s="1"/>
  <c r="R366"/>
  <c r="S366" s="1"/>
  <c r="P367"/>
  <c r="Q367"/>
  <c r="R367"/>
  <c r="S367"/>
  <c r="T367"/>
  <c r="P368"/>
  <c r="Q368" s="1"/>
  <c r="R368"/>
  <c r="S368" s="1"/>
  <c r="P369"/>
  <c r="Q369"/>
  <c r="R369"/>
  <c r="S369"/>
  <c r="T369"/>
  <c r="P370"/>
  <c r="Q370" s="1"/>
  <c r="R370"/>
  <c r="S370" s="1"/>
  <c r="P371"/>
  <c r="Q371"/>
  <c r="R371"/>
  <c r="S371"/>
  <c r="T371"/>
  <c r="P372"/>
  <c r="Q372" s="1"/>
  <c r="R372"/>
  <c r="S372" s="1"/>
  <c r="P3"/>
  <c r="R3"/>
  <c r="T3"/>
  <c r="R2"/>
  <c r="S3" s="1"/>
  <c r="P137" i="25"/>
  <c r="Q137"/>
  <c r="R137"/>
  <c r="P138"/>
  <c r="Q138"/>
  <c r="R138"/>
  <c r="P139"/>
  <c r="Q139"/>
  <c r="R139"/>
  <c r="P143"/>
  <c r="Q143"/>
  <c r="R143"/>
  <c r="P144"/>
  <c r="Q144"/>
  <c r="R144"/>
  <c r="P148"/>
  <c r="Q148"/>
  <c r="R148"/>
  <c r="P149"/>
  <c r="Q149"/>
  <c r="R149"/>
  <c r="P154"/>
  <c r="Q154"/>
  <c r="R154"/>
  <c r="P159"/>
  <c r="Q159"/>
  <c r="R159"/>
  <c r="P160"/>
  <c r="Q160"/>
  <c r="R160"/>
  <c r="P161"/>
  <c r="Q161"/>
  <c r="R161"/>
  <c r="P162"/>
  <c r="Q162"/>
  <c r="R162"/>
  <c r="P165"/>
  <c r="Q165"/>
  <c r="R165"/>
  <c r="P166"/>
  <c r="Q166"/>
  <c r="R166"/>
  <c r="P171"/>
  <c r="Q171"/>
  <c r="R171"/>
  <c r="P172"/>
  <c r="Q172"/>
  <c r="R172"/>
  <c r="P173"/>
  <c r="Q173"/>
  <c r="R173"/>
  <c r="P174"/>
  <c r="Q174"/>
  <c r="R174"/>
  <c r="P175"/>
  <c r="Q175"/>
  <c r="R175"/>
  <c r="P177"/>
  <c r="Q177"/>
  <c r="R177"/>
  <c r="P178"/>
  <c r="Q178"/>
  <c r="R178"/>
  <c r="P179"/>
  <c r="Q179"/>
  <c r="R179"/>
  <c r="P183"/>
  <c r="Q183"/>
  <c r="R183"/>
  <c r="P184"/>
  <c r="Q184"/>
  <c r="R184"/>
  <c r="P185"/>
  <c r="Q185"/>
  <c r="R185"/>
  <c r="P186"/>
  <c r="Q186"/>
  <c r="R186"/>
  <c r="P190"/>
  <c r="Q190"/>
  <c r="R190"/>
  <c r="P196"/>
  <c r="Q196"/>
  <c r="R196"/>
  <c r="P198"/>
  <c r="Q198"/>
  <c r="R198"/>
  <c r="P199"/>
  <c r="Q199"/>
  <c r="R199"/>
  <c r="P200"/>
  <c r="Q200"/>
  <c r="R200"/>
  <c r="P201"/>
  <c r="Q201"/>
  <c r="R201"/>
  <c r="P202"/>
  <c r="Q202"/>
  <c r="R202"/>
  <c r="P203"/>
  <c r="Q203"/>
  <c r="R203"/>
  <c r="P204"/>
  <c r="Q204"/>
  <c r="R204"/>
  <c r="R8"/>
  <c r="H3" i="6"/>
  <c r="G4"/>
  <c r="B137" i="25"/>
  <c r="B138"/>
  <c r="B139"/>
  <c r="B143"/>
  <c r="B144"/>
  <c r="B148"/>
  <c r="B149"/>
  <c r="B154"/>
  <c r="B159"/>
  <c r="B160"/>
  <c r="B161"/>
  <c r="B162"/>
  <c r="B165"/>
  <c r="B166"/>
  <c r="B171"/>
  <c r="B172"/>
  <c r="B173"/>
  <c r="B174"/>
  <c r="B175"/>
  <c r="B177"/>
  <c r="B178"/>
  <c r="B179"/>
  <c r="B183"/>
  <c r="B184"/>
  <c r="B185"/>
  <c r="B186"/>
  <c r="B190"/>
  <c r="B196"/>
  <c r="B198"/>
  <c r="B199"/>
  <c r="B200"/>
  <c r="B201"/>
  <c r="B202"/>
  <c r="B203"/>
  <c r="B204"/>
  <c r="B11"/>
  <c r="B54"/>
  <c r="B55"/>
  <c r="B59"/>
  <c r="B72"/>
  <c r="B78"/>
  <c r="B83"/>
  <c r="B86"/>
  <c r="B94"/>
  <c r="B95"/>
  <c r="B99"/>
  <c r="B101"/>
  <c r="B102"/>
  <c r="B105"/>
  <c r="B115"/>
  <c r="B116"/>
  <c r="B117"/>
  <c r="B126"/>
  <c r="B130"/>
  <c r="B131"/>
  <c r="B140"/>
  <c r="B150"/>
  <c r="B151"/>
  <c r="B155"/>
  <c r="B156"/>
  <c r="B157"/>
  <c r="B163"/>
  <c r="B167"/>
  <c r="B168"/>
  <c r="B180"/>
  <c r="B2"/>
  <c r="B4"/>
  <c r="B10"/>
  <c r="B16"/>
  <c r="B17"/>
  <c r="B19"/>
  <c r="B24"/>
  <c r="B26"/>
  <c r="B27"/>
  <c r="B29"/>
  <c r="B31"/>
  <c r="B36"/>
  <c r="B37"/>
  <c r="B39"/>
  <c r="B41"/>
  <c r="B42"/>
  <c r="B44"/>
  <c r="B47"/>
  <c r="B57"/>
  <c r="B60"/>
  <c r="B61"/>
  <c r="B63"/>
  <c r="B64"/>
  <c r="B69"/>
  <c r="B73"/>
  <c r="B75"/>
  <c r="B81"/>
  <c r="B84"/>
  <c r="B87"/>
  <c r="B91"/>
  <c r="B93"/>
  <c r="B106"/>
  <c r="B107"/>
  <c r="B108"/>
  <c r="B111"/>
  <c r="B112"/>
  <c r="B118"/>
  <c r="B119"/>
  <c r="B120"/>
  <c r="B124"/>
  <c r="B132"/>
  <c r="B133"/>
  <c r="B152"/>
  <c r="B158"/>
  <c r="B187"/>
  <c r="B191"/>
  <c r="B192"/>
  <c r="B193"/>
  <c r="B197"/>
  <c r="B8"/>
  <c r="B12"/>
  <c r="B13"/>
  <c r="B14"/>
  <c r="B20"/>
  <c r="B21"/>
  <c r="B25"/>
  <c r="B28"/>
  <c r="B30"/>
  <c r="B32"/>
  <c r="B33"/>
  <c r="B40"/>
  <c r="B43"/>
  <c r="B50"/>
  <c r="B53"/>
  <c r="B56"/>
  <c r="B58"/>
  <c r="B65"/>
  <c r="B66"/>
  <c r="B68"/>
  <c r="B70"/>
  <c r="B77"/>
  <c r="B82"/>
  <c r="B88"/>
  <c r="B89"/>
  <c r="B90"/>
  <c r="B96"/>
  <c r="B97"/>
  <c r="B100"/>
  <c r="B103"/>
  <c r="B109"/>
  <c r="B110"/>
  <c r="B113"/>
  <c r="B114"/>
  <c r="B121"/>
  <c r="B125"/>
  <c r="B127"/>
  <c r="B128"/>
  <c r="B134"/>
  <c r="B135"/>
  <c r="B136"/>
  <c r="B141"/>
  <c r="B142"/>
  <c r="B145"/>
  <c r="B146"/>
  <c r="B147"/>
  <c r="B153"/>
  <c r="B164"/>
  <c r="B169"/>
  <c r="B170"/>
  <c r="B176"/>
  <c r="B181"/>
  <c r="B182"/>
  <c r="B188"/>
  <c r="B189"/>
  <c r="B194"/>
  <c r="B195"/>
  <c r="B5"/>
  <c r="B6"/>
  <c r="B7"/>
  <c r="B9"/>
  <c r="B15"/>
  <c r="B18"/>
  <c r="B22"/>
  <c r="B23"/>
  <c r="B34"/>
  <c r="B35"/>
  <c r="B38"/>
  <c r="B45"/>
  <c r="B46"/>
  <c r="B1" s="1"/>
  <c r="E3" i="6" s="1"/>
  <c r="B48" i="25"/>
  <c r="B49"/>
  <c r="B51"/>
  <c r="B52"/>
  <c r="B62"/>
  <c r="B67"/>
  <c r="B71"/>
  <c r="B74"/>
  <c r="B76"/>
  <c r="B79"/>
  <c r="B80"/>
  <c r="B85"/>
  <c r="B92"/>
  <c r="B98"/>
  <c r="B104"/>
  <c r="B122"/>
  <c r="B123"/>
  <c r="B129"/>
  <c r="B3"/>
  <c r="P54"/>
  <c r="P11"/>
  <c r="P3"/>
  <c r="C3" i="6"/>
  <c r="R129" i="25"/>
  <c r="Q129"/>
  <c r="P129"/>
  <c r="R123"/>
  <c r="Q123"/>
  <c r="P123"/>
  <c r="R122"/>
  <c r="Q122"/>
  <c r="P122"/>
  <c r="R104"/>
  <c r="Q104"/>
  <c r="P104"/>
  <c r="R98"/>
  <c r="Q98"/>
  <c r="P98"/>
  <c r="R92"/>
  <c r="Q92"/>
  <c r="P92"/>
  <c r="R85"/>
  <c r="Q85"/>
  <c r="P85"/>
  <c r="R80"/>
  <c r="Q80"/>
  <c r="P80"/>
  <c r="R79"/>
  <c r="Q79"/>
  <c r="P79"/>
  <c r="R76"/>
  <c r="Q76"/>
  <c r="P76"/>
  <c r="R74"/>
  <c r="Q74"/>
  <c r="P74"/>
  <c r="R71"/>
  <c r="Q71"/>
  <c r="P71"/>
  <c r="R67"/>
  <c r="Q67"/>
  <c r="P67"/>
  <c r="R62"/>
  <c r="Q62"/>
  <c r="P62"/>
  <c r="R52"/>
  <c r="Q52"/>
  <c r="P52"/>
  <c r="R51"/>
  <c r="Q51"/>
  <c r="P51"/>
  <c r="R49"/>
  <c r="Q49"/>
  <c r="P49"/>
  <c r="R48"/>
  <c r="Q48"/>
  <c r="P48"/>
  <c r="R46"/>
  <c r="Q46"/>
  <c r="P46"/>
  <c r="R45"/>
  <c r="Q45"/>
  <c r="P45"/>
  <c r="R38"/>
  <c r="Q38"/>
  <c r="P38"/>
  <c r="R35"/>
  <c r="Q35"/>
  <c r="P35"/>
  <c r="R34"/>
  <c r="Q34"/>
  <c r="P34"/>
  <c r="R23"/>
  <c r="Q23"/>
  <c r="P23"/>
  <c r="R22"/>
  <c r="Q22"/>
  <c r="P22"/>
  <c r="R18"/>
  <c r="Q18"/>
  <c r="P18"/>
  <c r="R15"/>
  <c r="Q15"/>
  <c r="P15"/>
  <c r="R9"/>
  <c r="Q9"/>
  <c r="P9"/>
  <c r="R7"/>
  <c r="Q7"/>
  <c r="P7"/>
  <c r="R6"/>
  <c r="Q6"/>
  <c r="P6"/>
  <c r="R5"/>
  <c r="Q5"/>
  <c r="P5"/>
  <c r="R195"/>
  <c r="Q195"/>
  <c r="P195"/>
  <c r="R194"/>
  <c r="Q194"/>
  <c r="P194"/>
  <c r="R189"/>
  <c r="Q189"/>
  <c r="P189"/>
  <c r="R188"/>
  <c r="Q188"/>
  <c r="P188"/>
  <c r="R182"/>
  <c r="Q182"/>
  <c r="P182"/>
  <c r="R181"/>
  <c r="Q181"/>
  <c r="P181"/>
  <c r="R176"/>
  <c r="Q176"/>
  <c r="P176"/>
  <c r="R170"/>
  <c r="Q170"/>
  <c r="P170"/>
  <c r="R169"/>
  <c r="Q169"/>
  <c r="P169"/>
  <c r="R164"/>
  <c r="Q164"/>
  <c r="P164"/>
  <c r="R153"/>
  <c r="Q153"/>
  <c r="P153"/>
  <c r="R147"/>
  <c r="Q147"/>
  <c r="P147"/>
  <c r="R146"/>
  <c r="Q146"/>
  <c r="P146"/>
  <c r="R145"/>
  <c r="Q145"/>
  <c r="P145"/>
  <c r="R142"/>
  <c r="Q142"/>
  <c r="P142"/>
  <c r="R141"/>
  <c r="Q141"/>
  <c r="P141"/>
  <c r="R136"/>
  <c r="Q136"/>
  <c r="P136"/>
  <c r="R135"/>
  <c r="Q135"/>
  <c r="P135"/>
  <c r="R134"/>
  <c r="Q134"/>
  <c r="P134"/>
  <c r="R128"/>
  <c r="Q128"/>
  <c r="P128"/>
  <c r="R127"/>
  <c r="Q127"/>
  <c r="P127"/>
  <c r="R125"/>
  <c r="Q125"/>
  <c r="P125"/>
  <c r="R121"/>
  <c r="Q121"/>
  <c r="P121"/>
  <c r="R114"/>
  <c r="Q114"/>
  <c r="P114"/>
  <c r="R113"/>
  <c r="Q113"/>
  <c r="P113"/>
  <c r="R110"/>
  <c r="Q110"/>
  <c r="P110"/>
  <c r="R109"/>
  <c r="Q109"/>
  <c r="P109"/>
  <c r="R103"/>
  <c r="Q103"/>
  <c r="P103"/>
  <c r="R100"/>
  <c r="Q100"/>
  <c r="P100"/>
  <c r="R97"/>
  <c r="Q97"/>
  <c r="P97"/>
  <c r="R96"/>
  <c r="Q96"/>
  <c r="P96"/>
  <c r="R90"/>
  <c r="Q90"/>
  <c r="P90"/>
  <c r="R89"/>
  <c r="Q89"/>
  <c r="P89"/>
  <c r="R88"/>
  <c r="Q88"/>
  <c r="P88"/>
  <c r="R82"/>
  <c r="Q82"/>
  <c r="P82"/>
  <c r="R77"/>
  <c r="Q77"/>
  <c r="P77"/>
  <c r="R70"/>
  <c r="Q70"/>
  <c r="P70"/>
  <c r="R68"/>
  <c r="Q68"/>
  <c r="P68"/>
  <c r="R66"/>
  <c r="Q66"/>
  <c r="P66"/>
  <c r="R65"/>
  <c r="Q65"/>
  <c r="P65"/>
  <c r="R58"/>
  <c r="Q58"/>
  <c r="P58"/>
  <c r="R56"/>
  <c r="Q56"/>
  <c r="P56"/>
  <c r="R53"/>
  <c r="Q53"/>
  <c r="P53"/>
  <c r="R50"/>
  <c r="Q50"/>
  <c r="P50"/>
  <c r="R43"/>
  <c r="Q43"/>
  <c r="P43"/>
  <c r="R40"/>
  <c r="Q40"/>
  <c r="P40"/>
  <c r="R33"/>
  <c r="Q33"/>
  <c r="P33"/>
  <c r="R32"/>
  <c r="Q32"/>
  <c r="P32"/>
  <c r="R30"/>
  <c r="Q30"/>
  <c r="P30"/>
  <c r="R28"/>
  <c r="Q28"/>
  <c r="P28"/>
  <c r="R25"/>
  <c r="Q25"/>
  <c r="P25"/>
  <c r="R21"/>
  <c r="Q21"/>
  <c r="P21"/>
  <c r="R20"/>
  <c r="Q20"/>
  <c r="P20"/>
  <c r="R14"/>
  <c r="Q14"/>
  <c r="P14"/>
  <c r="R13"/>
  <c r="Q13"/>
  <c r="P13"/>
  <c r="R12"/>
  <c r="Q12"/>
  <c r="P12"/>
  <c r="Q8"/>
  <c r="P8"/>
  <c r="R197"/>
  <c r="Q197"/>
  <c r="P197"/>
  <c r="R193"/>
  <c r="Q193"/>
  <c r="P193"/>
  <c r="R192"/>
  <c r="Q192"/>
  <c r="P192"/>
  <c r="R191"/>
  <c r="Q191"/>
  <c r="P191"/>
  <c r="R187"/>
  <c r="Q187"/>
  <c r="P187"/>
  <c r="R158"/>
  <c r="Q158"/>
  <c r="P158"/>
  <c r="R152"/>
  <c r="Q152"/>
  <c r="P152"/>
  <c r="R133"/>
  <c r="Q133"/>
  <c r="P133"/>
  <c r="R132"/>
  <c r="Q132"/>
  <c r="P132"/>
  <c r="R124"/>
  <c r="Q124"/>
  <c r="P124"/>
  <c r="R120"/>
  <c r="Q120"/>
  <c r="P120"/>
  <c r="R119"/>
  <c r="Q119"/>
  <c r="P119"/>
  <c r="R118"/>
  <c r="Q118"/>
  <c r="P118"/>
  <c r="R112"/>
  <c r="Q112"/>
  <c r="P112"/>
  <c r="R111"/>
  <c r="Q111"/>
  <c r="P111"/>
  <c r="R108"/>
  <c r="Q108"/>
  <c r="P108"/>
  <c r="R107"/>
  <c r="Q107"/>
  <c r="P107"/>
  <c r="R106"/>
  <c r="Q106"/>
  <c r="P106"/>
  <c r="R93"/>
  <c r="Q93"/>
  <c r="P93"/>
  <c r="R91"/>
  <c r="Q91"/>
  <c r="P91"/>
  <c r="R87"/>
  <c r="Q87"/>
  <c r="P87"/>
  <c r="R84"/>
  <c r="Q84"/>
  <c r="P84"/>
  <c r="R81"/>
  <c r="Q81"/>
  <c r="P81"/>
  <c r="R75"/>
  <c r="Q75"/>
  <c r="P75"/>
  <c r="R73"/>
  <c r="Q73"/>
  <c r="P73"/>
  <c r="R69"/>
  <c r="Q69"/>
  <c r="P69"/>
  <c r="R64"/>
  <c r="Q64"/>
  <c r="P64"/>
  <c r="R63"/>
  <c r="Q63"/>
  <c r="P63"/>
  <c r="R61"/>
  <c r="Q61"/>
  <c r="P61"/>
  <c r="R60"/>
  <c r="Q60"/>
  <c r="P60"/>
  <c r="R57"/>
  <c r="Q57"/>
  <c r="P57"/>
  <c r="R47"/>
  <c r="Q47"/>
  <c r="P47"/>
  <c r="R44"/>
  <c r="Q44"/>
  <c r="P44"/>
  <c r="R42"/>
  <c r="Q42"/>
  <c r="P42"/>
  <c r="R41"/>
  <c r="Q41"/>
  <c r="P41"/>
  <c r="R39"/>
  <c r="Q39"/>
  <c r="P39"/>
  <c r="R37"/>
  <c r="Q37"/>
  <c r="P37"/>
  <c r="R36"/>
  <c r="Q36"/>
  <c r="P36"/>
  <c r="R31"/>
  <c r="Q31"/>
  <c r="P31"/>
  <c r="R29"/>
  <c r="Q29"/>
  <c r="P29"/>
  <c r="R27"/>
  <c r="Q27"/>
  <c r="P27"/>
  <c r="R26"/>
  <c r="Q26"/>
  <c r="P26"/>
  <c r="R24"/>
  <c r="Q24"/>
  <c r="P24"/>
  <c r="R19"/>
  <c r="Q19"/>
  <c r="P19"/>
  <c r="R17"/>
  <c r="Q17"/>
  <c r="P17"/>
  <c r="R16"/>
  <c r="Q16"/>
  <c r="P16"/>
  <c r="R10"/>
  <c r="Q10"/>
  <c r="P10"/>
  <c r="R4"/>
  <c r="Q4"/>
  <c r="P4"/>
  <c r="R2"/>
  <c r="R1" s="1"/>
  <c r="Q2"/>
  <c r="P2"/>
  <c r="R180"/>
  <c r="Q180"/>
  <c r="P180"/>
  <c r="R168"/>
  <c r="Q168"/>
  <c r="P168"/>
  <c r="R167"/>
  <c r="Q167"/>
  <c r="P167"/>
  <c r="R163"/>
  <c r="Q163"/>
  <c r="P163"/>
  <c r="R157"/>
  <c r="Q157"/>
  <c r="P157"/>
  <c r="R156"/>
  <c r="Q156"/>
  <c r="P156"/>
  <c r="R155"/>
  <c r="Q155"/>
  <c r="P155"/>
  <c r="R151"/>
  <c r="Q151"/>
  <c r="P151"/>
  <c r="R150"/>
  <c r="Q150"/>
  <c r="P150"/>
  <c r="R140"/>
  <c r="Q140"/>
  <c r="P140"/>
  <c r="R131"/>
  <c r="Q131"/>
  <c r="P131"/>
  <c r="R130"/>
  <c r="Q130"/>
  <c r="P130"/>
  <c r="R126"/>
  <c r="Q126"/>
  <c r="P126"/>
  <c r="R117"/>
  <c r="Q117"/>
  <c r="P117"/>
  <c r="R116"/>
  <c r="Q116"/>
  <c r="P116"/>
  <c r="R115"/>
  <c r="Q115"/>
  <c r="P115"/>
  <c r="R105"/>
  <c r="Q105"/>
  <c r="P105"/>
  <c r="R102"/>
  <c r="Q102"/>
  <c r="P102"/>
  <c r="R101"/>
  <c r="Q101"/>
  <c r="P101"/>
  <c r="R99"/>
  <c r="Q99"/>
  <c r="P99"/>
  <c r="R95"/>
  <c r="Q95"/>
  <c r="P95"/>
  <c r="R94"/>
  <c r="Q94"/>
  <c r="P94"/>
  <c r="R86"/>
  <c r="Q86"/>
  <c r="P86"/>
  <c r="R83"/>
  <c r="Q83"/>
  <c r="P83"/>
  <c r="R78"/>
  <c r="Q78"/>
  <c r="P78"/>
  <c r="R72"/>
  <c r="Q72"/>
  <c r="P72"/>
  <c r="R59"/>
  <c r="Q59"/>
  <c r="P59"/>
  <c r="R55"/>
  <c r="Q55"/>
  <c r="P55"/>
  <c r="R54"/>
  <c r="Q54"/>
  <c r="R11"/>
  <c r="Q11"/>
  <c r="R3"/>
  <c r="Q3"/>
  <c r="Q1" s="1"/>
  <c r="J3" i="6" s="1"/>
  <c r="P1" i="25"/>
  <c r="D3" i="6" s="1"/>
  <c r="M1" i="25"/>
  <c r="G3" i="6" s="1"/>
  <c r="I3" s="1"/>
  <c r="B13" i="1"/>
  <c r="E13" i="6"/>
  <c r="E12"/>
  <c r="E11"/>
  <c r="E10"/>
  <c r="E9"/>
  <c r="E8"/>
  <c r="E7"/>
  <c r="E6"/>
  <c r="E5"/>
  <c r="E4"/>
  <c r="E15"/>
  <c r="E14"/>
  <c r="R6" i="19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5"/>
  <c r="R4"/>
  <c r="R3"/>
  <c r="R2"/>
  <c r="R1"/>
  <c r="R5" i="18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4"/>
  <c r="R3"/>
  <c r="R2"/>
  <c r="R5" i="17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4"/>
  <c r="R3"/>
  <c r="R2"/>
  <c r="R1" s="1"/>
  <c r="R5" i="16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4"/>
  <c r="R3"/>
  <c r="R1" s="1"/>
  <c r="R2"/>
  <c r="R5" i="1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4"/>
  <c r="R3"/>
  <c r="R2"/>
  <c r="R5" i="8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4"/>
  <c r="R3"/>
  <c r="R2"/>
  <c r="R1" s="1"/>
  <c r="R5" i="7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4"/>
  <c r="R3"/>
  <c r="R2"/>
  <c r="R5" i="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4"/>
  <c r="R3"/>
  <c r="R2"/>
  <c r="R5" i="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4"/>
  <c r="R3"/>
  <c r="R2"/>
  <c r="R5" i="3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4"/>
  <c r="R3"/>
  <c r="R2"/>
  <c r="R2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3"/>
  <c r="R2"/>
  <c r="R1" i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2"/>
  <c r="P1"/>
  <c r="M1"/>
  <c r="B3"/>
  <c r="Q2" i="31" l="1"/>
  <c r="Q1"/>
  <c r="Q2" i="30"/>
  <c r="Q1"/>
  <c r="Q3" s="1"/>
  <c r="K3" i="6"/>
  <c r="G20"/>
  <c r="N20"/>
  <c r="O20" s="1"/>
  <c r="D20"/>
  <c r="AA20"/>
  <c r="W20"/>
  <c r="V3"/>
  <c r="T372" i="26"/>
  <c r="T368"/>
  <c r="T366"/>
  <c r="T360"/>
  <c r="T356"/>
  <c r="T354"/>
  <c r="T344"/>
  <c r="T340"/>
  <c r="T338"/>
  <c r="T334"/>
  <c r="T332"/>
  <c r="T328"/>
  <c r="T326"/>
  <c r="T320"/>
  <c r="T316"/>
  <c r="T306"/>
  <c r="T370"/>
  <c r="T364"/>
  <c r="T362"/>
  <c r="T358"/>
  <c r="T350"/>
  <c r="T346"/>
  <c r="T342"/>
  <c r="T330"/>
  <c r="T322"/>
  <c r="T318"/>
  <c r="T314"/>
  <c r="T310"/>
  <c r="T308"/>
  <c r="T304"/>
  <c r="S258"/>
  <c r="S256"/>
  <c r="S254"/>
  <c r="S252"/>
  <c r="S250"/>
  <c r="S248"/>
  <c r="S246"/>
  <c r="S244"/>
  <c r="S242"/>
  <c r="S240"/>
  <c r="S238"/>
  <c r="S236"/>
  <c r="S234"/>
  <c r="S232"/>
  <c r="S230"/>
  <c r="S228"/>
  <c r="S226"/>
  <c r="S224"/>
  <c r="S222"/>
  <c r="S220"/>
  <c r="S218"/>
  <c r="S216"/>
  <c r="S214"/>
  <c r="S212"/>
  <c r="S210"/>
  <c r="S208"/>
  <c r="S206"/>
  <c r="S204"/>
  <c r="S202"/>
  <c r="S200"/>
  <c r="S198"/>
  <c r="S196"/>
  <c r="S194"/>
  <c r="S192"/>
  <c r="S190"/>
  <c r="S188"/>
  <c r="S186"/>
  <c r="S184"/>
  <c r="S182"/>
  <c r="S180"/>
  <c r="S178"/>
  <c r="S176"/>
  <c r="S174"/>
  <c r="S172"/>
  <c r="S170"/>
  <c r="S168"/>
  <c r="S166"/>
  <c r="S164"/>
  <c r="S162"/>
  <c r="S160"/>
  <c r="S158"/>
  <c r="S156"/>
  <c r="S154"/>
  <c r="S152"/>
  <c r="Q3"/>
  <c r="F3" i="6"/>
  <c r="R1" i="18"/>
  <c r="R1" i="15"/>
  <c r="R1" i="7"/>
  <c r="R1" i="5"/>
  <c r="R1" i="4"/>
  <c r="R1" i="3"/>
  <c r="R1" i="2"/>
  <c r="F21" i="6"/>
  <c r="T21"/>
  <c r="U5"/>
  <c r="U4"/>
  <c r="AC3" s="1"/>
  <c r="V25"/>
  <c r="S21"/>
  <c r="S22"/>
  <c r="S24"/>
  <c r="S25"/>
  <c r="S26"/>
  <c r="S27"/>
  <c r="S28"/>
  <c r="S29"/>
  <c r="S31"/>
  <c r="U21"/>
  <c r="V21"/>
  <c r="U22"/>
  <c r="V22"/>
  <c r="V23"/>
  <c r="U24"/>
  <c r="V24"/>
  <c r="U25"/>
  <c r="U26"/>
  <c r="V26"/>
  <c r="U27"/>
  <c r="V27"/>
  <c r="U28"/>
  <c r="V28"/>
  <c r="U29"/>
  <c r="V29"/>
  <c r="U31"/>
  <c r="V31"/>
  <c r="T31"/>
  <c r="T29"/>
  <c r="T28"/>
  <c r="T27"/>
  <c r="T26"/>
  <c r="T25"/>
  <c r="T24"/>
  <c r="T23"/>
  <c r="T22"/>
  <c r="W22" s="1"/>
  <c r="S6" i="24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5"/>
  <c r="S4"/>
  <c r="S3"/>
  <c r="S6" i="23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V30" i="6" s="1"/>
  <c r="S212" i="23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5"/>
  <c r="S4"/>
  <c r="S3"/>
  <c r="S5" i="22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4"/>
  <c r="S3"/>
  <c r="S5" i="2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4"/>
  <c r="S3"/>
  <c r="S5" i="20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4"/>
  <c r="S3"/>
  <c r="S5" i="1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4"/>
  <c r="S3"/>
  <c r="S5" i="1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4"/>
  <c r="S3"/>
  <c r="S5" i="12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4"/>
  <c r="S3"/>
  <c r="S5" i="1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U23" i="6" s="1"/>
  <c r="S94" i="11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4"/>
  <c r="S3"/>
  <c r="S5" i="10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4"/>
  <c r="S3"/>
  <c r="S4" i="9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3"/>
  <c r="R30" i="6"/>
  <c r="R29"/>
  <c r="R28"/>
  <c r="R27"/>
  <c r="R26"/>
  <c r="R25"/>
  <c r="R24"/>
  <c r="R23"/>
  <c r="R22"/>
  <c r="R21"/>
  <c r="K31"/>
  <c r="K30"/>
  <c r="K29"/>
  <c r="K28"/>
  <c r="F31"/>
  <c r="F30"/>
  <c r="F29"/>
  <c r="F28"/>
  <c r="C31"/>
  <c r="C30"/>
  <c r="C29"/>
  <c r="C28"/>
  <c r="K27"/>
  <c r="F27"/>
  <c r="C27"/>
  <c r="B26"/>
  <c r="B27"/>
  <c r="B28"/>
  <c r="B29"/>
  <c r="B30"/>
  <c r="U15"/>
  <c r="U14"/>
  <c r="U13"/>
  <c r="U12"/>
  <c r="T15"/>
  <c r="T14"/>
  <c r="T13"/>
  <c r="T12"/>
  <c r="S15"/>
  <c r="S14"/>
  <c r="S13"/>
  <c r="S12"/>
  <c r="R15"/>
  <c r="R14"/>
  <c r="R13"/>
  <c r="R12"/>
  <c r="U11"/>
  <c r="T11"/>
  <c r="S11"/>
  <c r="R11"/>
  <c r="Z11" s="1"/>
  <c r="J15"/>
  <c r="J14"/>
  <c r="J13"/>
  <c r="J12"/>
  <c r="H15"/>
  <c r="H14"/>
  <c r="H13"/>
  <c r="H12"/>
  <c r="G15"/>
  <c r="G14"/>
  <c r="I14" s="1"/>
  <c r="G13"/>
  <c r="I13" s="1"/>
  <c r="G12"/>
  <c r="D15"/>
  <c r="D14"/>
  <c r="D13"/>
  <c r="D12"/>
  <c r="C15"/>
  <c r="C14"/>
  <c r="F14" s="1"/>
  <c r="C13"/>
  <c r="C12"/>
  <c r="J11"/>
  <c r="H11"/>
  <c r="G11"/>
  <c r="D11"/>
  <c r="C11"/>
  <c r="F11" s="1"/>
  <c r="O6" i="24"/>
  <c r="P6" s="1"/>
  <c r="Q6"/>
  <c r="R6" s="1"/>
  <c r="O7"/>
  <c r="P7" s="1"/>
  <c r="Q7"/>
  <c r="R8" s="1"/>
  <c r="O8"/>
  <c r="P8" s="1"/>
  <c r="Q8"/>
  <c r="R9" s="1"/>
  <c r="O9"/>
  <c r="P9" s="1"/>
  <c r="Q9"/>
  <c r="R10" s="1"/>
  <c r="O10"/>
  <c r="P10" s="1"/>
  <c r="Q10"/>
  <c r="R11" s="1"/>
  <c r="O11"/>
  <c r="P11" s="1"/>
  <c r="Q11"/>
  <c r="R12" s="1"/>
  <c r="O12"/>
  <c r="P12" s="1"/>
  <c r="Q12"/>
  <c r="R13" s="1"/>
  <c r="O13"/>
  <c r="P13" s="1"/>
  <c r="Q13"/>
  <c r="R14" s="1"/>
  <c r="O14"/>
  <c r="P14" s="1"/>
  <c r="Q14"/>
  <c r="R15" s="1"/>
  <c r="O15"/>
  <c r="P15" s="1"/>
  <c r="Q15"/>
  <c r="R16" s="1"/>
  <c r="O16"/>
  <c r="P16" s="1"/>
  <c r="Q16"/>
  <c r="R17" s="1"/>
  <c r="O17"/>
  <c r="P17" s="1"/>
  <c r="Q17"/>
  <c r="R18" s="1"/>
  <c r="O18"/>
  <c r="P18" s="1"/>
  <c r="Q18"/>
  <c r="R19" s="1"/>
  <c r="O19"/>
  <c r="P19" s="1"/>
  <c r="Q19"/>
  <c r="R20" s="1"/>
  <c r="O20"/>
  <c r="P20" s="1"/>
  <c r="Q20"/>
  <c r="R21" s="1"/>
  <c r="O21"/>
  <c r="P21" s="1"/>
  <c r="Q21"/>
  <c r="R22" s="1"/>
  <c r="O22"/>
  <c r="P22" s="1"/>
  <c r="Q22"/>
  <c r="R23" s="1"/>
  <c r="O23"/>
  <c r="P23" s="1"/>
  <c r="Q23"/>
  <c r="R24" s="1"/>
  <c r="O24"/>
  <c r="P24" s="1"/>
  <c r="Q24"/>
  <c r="R25" s="1"/>
  <c r="O25"/>
  <c r="P25" s="1"/>
  <c r="Q25"/>
  <c r="R26" s="1"/>
  <c r="O26"/>
  <c r="P26" s="1"/>
  <c r="Q26"/>
  <c r="R27" s="1"/>
  <c r="O27"/>
  <c r="P27" s="1"/>
  <c r="Q27"/>
  <c r="R28" s="1"/>
  <c r="O28"/>
  <c r="P28" s="1"/>
  <c r="Q28"/>
  <c r="R29" s="1"/>
  <c r="O29"/>
  <c r="P29" s="1"/>
  <c r="Q29"/>
  <c r="R30" s="1"/>
  <c r="O30"/>
  <c r="P30" s="1"/>
  <c r="Q30"/>
  <c r="R31" s="1"/>
  <c r="O31"/>
  <c r="P31" s="1"/>
  <c r="Q31"/>
  <c r="R32" s="1"/>
  <c r="O32"/>
  <c r="P32" s="1"/>
  <c r="Q32"/>
  <c r="R33" s="1"/>
  <c r="O33"/>
  <c r="P33" s="1"/>
  <c r="Q33"/>
  <c r="R34" s="1"/>
  <c r="O34"/>
  <c r="P34" s="1"/>
  <c r="Q34"/>
  <c r="R35" s="1"/>
  <c r="O35"/>
  <c r="P35" s="1"/>
  <c r="Q35"/>
  <c r="R36" s="1"/>
  <c r="O36"/>
  <c r="P36" s="1"/>
  <c r="Q36"/>
  <c r="R37" s="1"/>
  <c r="O37"/>
  <c r="P37" s="1"/>
  <c r="Q37"/>
  <c r="R38" s="1"/>
  <c r="O38"/>
  <c r="P38" s="1"/>
  <c r="Q38"/>
  <c r="R39" s="1"/>
  <c r="O39"/>
  <c r="P39" s="1"/>
  <c r="Q39"/>
  <c r="R40" s="1"/>
  <c r="O40"/>
  <c r="P40" s="1"/>
  <c r="Q40"/>
  <c r="R41" s="1"/>
  <c r="O41"/>
  <c r="P41" s="1"/>
  <c r="Q41"/>
  <c r="R42" s="1"/>
  <c r="O42"/>
  <c r="P42" s="1"/>
  <c r="Q42"/>
  <c r="R43" s="1"/>
  <c r="O43"/>
  <c r="P43" s="1"/>
  <c r="Q43"/>
  <c r="R44" s="1"/>
  <c r="O44"/>
  <c r="P44" s="1"/>
  <c r="Q44"/>
  <c r="R45" s="1"/>
  <c r="O45"/>
  <c r="P45" s="1"/>
  <c r="Q45"/>
  <c r="R46" s="1"/>
  <c r="O46"/>
  <c r="P46" s="1"/>
  <c r="Q46"/>
  <c r="R47" s="1"/>
  <c r="O47"/>
  <c r="P47" s="1"/>
  <c r="Q47"/>
  <c r="R48" s="1"/>
  <c r="O48"/>
  <c r="P48" s="1"/>
  <c r="Q48"/>
  <c r="R49" s="1"/>
  <c r="O49"/>
  <c r="P49" s="1"/>
  <c r="Q49"/>
  <c r="R50" s="1"/>
  <c r="O50"/>
  <c r="P50" s="1"/>
  <c r="Q50"/>
  <c r="R51" s="1"/>
  <c r="O51"/>
  <c r="P51" s="1"/>
  <c r="Q51"/>
  <c r="R52" s="1"/>
  <c r="O52"/>
  <c r="P52" s="1"/>
  <c r="Q52"/>
  <c r="R53" s="1"/>
  <c r="O53"/>
  <c r="P53" s="1"/>
  <c r="Q53"/>
  <c r="R54" s="1"/>
  <c r="O54"/>
  <c r="P54" s="1"/>
  <c r="Q54"/>
  <c r="R55" s="1"/>
  <c r="O55"/>
  <c r="P55" s="1"/>
  <c r="Q55"/>
  <c r="R56" s="1"/>
  <c r="O56"/>
  <c r="P56" s="1"/>
  <c r="Q56"/>
  <c r="R57" s="1"/>
  <c r="O57"/>
  <c r="P57" s="1"/>
  <c r="Q57"/>
  <c r="R58" s="1"/>
  <c r="O58"/>
  <c r="P58" s="1"/>
  <c r="Q58"/>
  <c r="R59" s="1"/>
  <c r="O59"/>
  <c r="P59" s="1"/>
  <c r="Q59"/>
  <c r="R60" s="1"/>
  <c r="O60"/>
  <c r="P60" s="1"/>
  <c r="Q60"/>
  <c r="R61" s="1"/>
  <c r="O61"/>
  <c r="P61" s="1"/>
  <c r="Q61"/>
  <c r="R62" s="1"/>
  <c r="O62"/>
  <c r="P62" s="1"/>
  <c r="Q62"/>
  <c r="R63" s="1"/>
  <c r="O63"/>
  <c r="P63" s="1"/>
  <c r="Q63"/>
  <c r="R64" s="1"/>
  <c r="O64"/>
  <c r="P64" s="1"/>
  <c r="Q64"/>
  <c r="R65" s="1"/>
  <c r="O65"/>
  <c r="P65" s="1"/>
  <c r="Q65"/>
  <c r="R66" s="1"/>
  <c r="O66"/>
  <c r="P66" s="1"/>
  <c r="Q66"/>
  <c r="R67" s="1"/>
  <c r="O67"/>
  <c r="P67" s="1"/>
  <c r="Q67"/>
  <c r="R68" s="1"/>
  <c r="O68"/>
  <c r="P68" s="1"/>
  <c r="Q68"/>
  <c r="R69" s="1"/>
  <c r="O69"/>
  <c r="P69" s="1"/>
  <c r="Q69"/>
  <c r="R70" s="1"/>
  <c r="O70"/>
  <c r="P70" s="1"/>
  <c r="Q70"/>
  <c r="R71" s="1"/>
  <c r="O71"/>
  <c r="P71" s="1"/>
  <c r="Q71"/>
  <c r="R72" s="1"/>
  <c r="O72"/>
  <c r="P72" s="1"/>
  <c r="Q72"/>
  <c r="R73" s="1"/>
  <c r="O73"/>
  <c r="P73" s="1"/>
  <c r="Q73"/>
  <c r="R74" s="1"/>
  <c r="O74"/>
  <c r="P74" s="1"/>
  <c r="Q74"/>
  <c r="R75" s="1"/>
  <c r="O75"/>
  <c r="P75" s="1"/>
  <c r="Q75"/>
  <c r="R76" s="1"/>
  <c r="O76"/>
  <c r="P76" s="1"/>
  <c r="Q76"/>
  <c r="R77" s="1"/>
  <c r="O77"/>
  <c r="P77" s="1"/>
  <c r="Q77"/>
  <c r="R78" s="1"/>
  <c r="O78"/>
  <c r="P78" s="1"/>
  <c r="Q78"/>
  <c r="R79" s="1"/>
  <c r="O79"/>
  <c r="P79" s="1"/>
  <c r="Q79"/>
  <c r="R80" s="1"/>
  <c r="O80"/>
  <c r="P80" s="1"/>
  <c r="Q80"/>
  <c r="R81" s="1"/>
  <c r="O81"/>
  <c r="P81" s="1"/>
  <c r="Q81"/>
  <c r="R82" s="1"/>
  <c r="O82"/>
  <c r="P82" s="1"/>
  <c r="Q82"/>
  <c r="R83" s="1"/>
  <c r="O83"/>
  <c r="P83" s="1"/>
  <c r="Q83"/>
  <c r="R84" s="1"/>
  <c r="O84"/>
  <c r="P84" s="1"/>
  <c r="Q84"/>
  <c r="R85" s="1"/>
  <c r="O85"/>
  <c r="P85" s="1"/>
  <c r="Q85"/>
  <c r="R86" s="1"/>
  <c r="O86"/>
  <c r="P86" s="1"/>
  <c r="Q86"/>
  <c r="R87" s="1"/>
  <c r="O87"/>
  <c r="P87" s="1"/>
  <c r="Q87"/>
  <c r="R88" s="1"/>
  <c r="O88"/>
  <c r="P88" s="1"/>
  <c r="Q88"/>
  <c r="R89" s="1"/>
  <c r="O89"/>
  <c r="P89" s="1"/>
  <c r="Q89"/>
  <c r="R90" s="1"/>
  <c r="O90"/>
  <c r="P90" s="1"/>
  <c r="Q90"/>
  <c r="R91" s="1"/>
  <c r="O91"/>
  <c r="P91" s="1"/>
  <c r="Q91"/>
  <c r="R92" s="1"/>
  <c r="O92"/>
  <c r="P92" s="1"/>
  <c r="Q92"/>
  <c r="R93" s="1"/>
  <c r="O93"/>
  <c r="P93" s="1"/>
  <c r="Q93"/>
  <c r="R94" s="1"/>
  <c r="O94"/>
  <c r="P94" s="1"/>
  <c r="Q94"/>
  <c r="R95" s="1"/>
  <c r="O95"/>
  <c r="P95" s="1"/>
  <c r="Q95"/>
  <c r="R96" s="1"/>
  <c r="O96"/>
  <c r="P96" s="1"/>
  <c r="Q96"/>
  <c r="R97" s="1"/>
  <c r="O97"/>
  <c r="P97" s="1"/>
  <c r="Q97"/>
  <c r="R98" s="1"/>
  <c r="O98"/>
  <c r="P98" s="1"/>
  <c r="Q98"/>
  <c r="R99" s="1"/>
  <c r="O99"/>
  <c r="P99" s="1"/>
  <c r="Q99"/>
  <c r="R100" s="1"/>
  <c r="O100"/>
  <c r="P100" s="1"/>
  <c r="Q100"/>
  <c r="R101" s="1"/>
  <c r="O101"/>
  <c r="P101" s="1"/>
  <c r="Q101"/>
  <c r="R102" s="1"/>
  <c r="O102"/>
  <c r="P102" s="1"/>
  <c r="Q102"/>
  <c r="R103" s="1"/>
  <c r="O103"/>
  <c r="P103" s="1"/>
  <c r="Q103"/>
  <c r="R104" s="1"/>
  <c r="O104"/>
  <c r="P104" s="1"/>
  <c r="Q104"/>
  <c r="R105" s="1"/>
  <c r="O105"/>
  <c r="P105" s="1"/>
  <c r="Q105"/>
  <c r="R106" s="1"/>
  <c r="O106"/>
  <c r="P106" s="1"/>
  <c r="Q106"/>
  <c r="R107" s="1"/>
  <c r="O107"/>
  <c r="P107" s="1"/>
  <c r="Q107"/>
  <c r="R108" s="1"/>
  <c r="O108"/>
  <c r="P108" s="1"/>
  <c r="Q108"/>
  <c r="R109" s="1"/>
  <c r="O109"/>
  <c r="P109" s="1"/>
  <c r="Q109"/>
  <c r="R110" s="1"/>
  <c r="O110"/>
  <c r="P110" s="1"/>
  <c r="Q110"/>
  <c r="R111" s="1"/>
  <c r="O111"/>
  <c r="P111" s="1"/>
  <c r="Q111"/>
  <c r="R112" s="1"/>
  <c r="O112"/>
  <c r="P112" s="1"/>
  <c r="Q112"/>
  <c r="R113" s="1"/>
  <c r="O113"/>
  <c r="P113" s="1"/>
  <c r="Q113"/>
  <c r="R114" s="1"/>
  <c r="O114"/>
  <c r="P114" s="1"/>
  <c r="Q114"/>
  <c r="R115" s="1"/>
  <c r="O115"/>
  <c r="P115" s="1"/>
  <c r="Q115"/>
  <c r="R116" s="1"/>
  <c r="O116"/>
  <c r="P116" s="1"/>
  <c r="Q116"/>
  <c r="R117" s="1"/>
  <c r="O117"/>
  <c r="P117" s="1"/>
  <c r="Q117"/>
  <c r="R118" s="1"/>
  <c r="O118"/>
  <c r="P118" s="1"/>
  <c r="Q118"/>
  <c r="R119" s="1"/>
  <c r="O119"/>
  <c r="P119" s="1"/>
  <c r="Q119"/>
  <c r="R120" s="1"/>
  <c r="O120"/>
  <c r="P120" s="1"/>
  <c r="Q120"/>
  <c r="R121" s="1"/>
  <c r="O121"/>
  <c r="P121" s="1"/>
  <c r="Q121"/>
  <c r="R122" s="1"/>
  <c r="O122"/>
  <c r="P122" s="1"/>
  <c r="Q122"/>
  <c r="R123" s="1"/>
  <c r="O123"/>
  <c r="P123" s="1"/>
  <c r="Q123"/>
  <c r="R124" s="1"/>
  <c r="O124"/>
  <c r="P124" s="1"/>
  <c r="Q124"/>
  <c r="R125" s="1"/>
  <c r="O125"/>
  <c r="P125" s="1"/>
  <c r="Q125"/>
  <c r="R126" s="1"/>
  <c r="O126"/>
  <c r="P126" s="1"/>
  <c r="Q126"/>
  <c r="R127" s="1"/>
  <c r="O127"/>
  <c r="P127" s="1"/>
  <c r="Q127"/>
  <c r="R128" s="1"/>
  <c r="O128"/>
  <c r="P128" s="1"/>
  <c r="Q128"/>
  <c r="R129" s="1"/>
  <c r="O129"/>
  <c r="P129" s="1"/>
  <c r="Q129"/>
  <c r="R130" s="1"/>
  <c r="O130"/>
  <c r="P130" s="1"/>
  <c r="Q130"/>
  <c r="R131" s="1"/>
  <c r="O131"/>
  <c r="P131" s="1"/>
  <c r="Q131"/>
  <c r="R132" s="1"/>
  <c r="O132"/>
  <c r="P132" s="1"/>
  <c r="Q132"/>
  <c r="R133" s="1"/>
  <c r="O133"/>
  <c r="P133" s="1"/>
  <c r="Q133"/>
  <c r="R134" s="1"/>
  <c r="O134"/>
  <c r="P134" s="1"/>
  <c r="Q134"/>
  <c r="R135" s="1"/>
  <c r="O135"/>
  <c r="P135" s="1"/>
  <c r="Q135"/>
  <c r="R136" s="1"/>
  <c r="O136"/>
  <c r="P136" s="1"/>
  <c r="Q136"/>
  <c r="R137" s="1"/>
  <c r="O137"/>
  <c r="P137" s="1"/>
  <c r="Q137"/>
  <c r="R138" s="1"/>
  <c r="O138"/>
  <c r="P138" s="1"/>
  <c r="Q138"/>
  <c r="R139" s="1"/>
  <c r="O139"/>
  <c r="P139" s="1"/>
  <c r="Q139"/>
  <c r="R140" s="1"/>
  <c r="O140"/>
  <c r="P140" s="1"/>
  <c r="Q140"/>
  <c r="R141" s="1"/>
  <c r="O141"/>
  <c r="P141" s="1"/>
  <c r="Q141"/>
  <c r="R142" s="1"/>
  <c r="O142"/>
  <c r="P142" s="1"/>
  <c r="Q142"/>
  <c r="R143" s="1"/>
  <c r="O143"/>
  <c r="P143" s="1"/>
  <c r="Q143"/>
  <c r="R144" s="1"/>
  <c r="O144"/>
  <c r="P144" s="1"/>
  <c r="Q144"/>
  <c r="R145" s="1"/>
  <c r="O145"/>
  <c r="P145" s="1"/>
  <c r="Q145"/>
  <c r="R146" s="1"/>
  <c r="O146"/>
  <c r="P146" s="1"/>
  <c r="Q146"/>
  <c r="R147" s="1"/>
  <c r="O147"/>
  <c r="P147" s="1"/>
  <c r="Q147"/>
  <c r="R148" s="1"/>
  <c r="O148"/>
  <c r="P148" s="1"/>
  <c r="Q148"/>
  <c r="R149" s="1"/>
  <c r="O149"/>
  <c r="P149" s="1"/>
  <c r="Q149"/>
  <c r="R150" s="1"/>
  <c r="O150"/>
  <c r="P150" s="1"/>
  <c r="Q150"/>
  <c r="R151" s="1"/>
  <c r="O151"/>
  <c r="P151" s="1"/>
  <c r="Q151"/>
  <c r="R152" s="1"/>
  <c r="O152"/>
  <c r="P152" s="1"/>
  <c r="Q152"/>
  <c r="R153" s="1"/>
  <c r="O153"/>
  <c r="P153" s="1"/>
  <c r="Q153"/>
  <c r="R154" s="1"/>
  <c r="O154"/>
  <c r="P154" s="1"/>
  <c r="Q154"/>
  <c r="R155" s="1"/>
  <c r="O155"/>
  <c r="P155" s="1"/>
  <c r="Q155"/>
  <c r="R156" s="1"/>
  <c r="O156"/>
  <c r="P156" s="1"/>
  <c r="Q156"/>
  <c r="R157" s="1"/>
  <c r="O157"/>
  <c r="P157" s="1"/>
  <c r="Q157"/>
  <c r="R158" s="1"/>
  <c r="O158"/>
  <c r="P158" s="1"/>
  <c r="Q158"/>
  <c r="R159" s="1"/>
  <c r="O159"/>
  <c r="P159" s="1"/>
  <c r="Q159"/>
  <c r="R160" s="1"/>
  <c r="O160"/>
  <c r="P160" s="1"/>
  <c r="Q160"/>
  <c r="R161" s="1"/>
  <c r="O161"/>
  <c r="P161" s="1"/>
  <c r="Q161"/>
  <c r="R162" s="1"/>
  <c r="O162"/>
  <c r="P162" s="1"/>
  <c r="Q162"/>
  <c r="R163" s="1"/>
  <c r="O163"/>
  <c r="P163" s="1"/>
  <c r="Q163"/>
  <c r="R164" s="1"/>
  <c r="O164"/>
  <c r="P164" s="1"/>
  <c r="Q164"/>
  <c r="R165" s="1"/>
  <c r="O165"/>
  <c r="P165" s="1"/>
  <c r="Q165"/>
  <c r="R166" s="1"/>
  <c r="O166"/>
  <c r="P166" s="1"/>
  <c r="Q166"/>
  <c r="R167" s="1"/>
  <c r="O167"/>
  <c r="P167" s="1"/>
  <c r="Q167"/>
  <c r="R168" s="1"/>
  <c r="O168"/>
  <c r="P168" s="1"/>
  <c r="Q168"/>
  <c r="R169" s="1"/>
  <c r="O169"/>
  <c r="P169" s="1"/>
  <c r="Q169"/>
  <c r="R170" s="1"/>
  <c r="O170"/>
  <c r="P170" s="1"/>
  <c r="Q170"/>
  <c r="R171" s="1"/>
  <c r="O171"/>
  <c r="P171" s="1"/>
  <c r="Q171"/>
  <c r="R172" s="1"/>
  <c r="O172"/>
  <c r="P172" s="1"/>
  <c r="Q172"/>
  <c r="R173" s="1"/>
  <c r="O173"/>
  <c r="P173" s="1"/>
  <c r="Q173"/>
  <c r="R174" s="1"/>
  <c r="O174"/>
  <c r="P174" s="1"/>
  <c r="Q174"/>
  <c r="R175" s="1"/>
  <c r="O175"/>
  <c r="P175" s="1"/>
  <c r="Q175"/>
  <c r="R176" s="1"/>
  <c r="O176"/>
  <c r="P176" s="1"/>
  <c r="Q176"/>
  <c r="R177" s="1"/>
  <c r="O177"/>
  <c r="P177" s="1"/>
  <c r="Q177"/>
  <c r="R178" s="1"/>
  <c r="O178"/>
  <c r="P178" s="1"/>
  <c r="Q178"/>
  <c r="R179" s="1"/>
  <c r="O179"/>
  <c r="P179" s="1"/>
  <c r="Q179"/>
  <c r="R180" s="1"/>
  <c r="O180"/>
  <c r="P180" s="1"/>
  <c r="Q180"/>
  <c r="R181" s="1"/>
  <c r="O181"/>
  <c r="P181" s="1"/>
  <c r="Q181"/>
  <c r="R182" s="1"/>
  <c r="O182"/>
  <c r="P182" s="1"/>
  <c r="Q182"/>
  <c r="R183" s="1"/>
  <c r="O183"/>
  <c r="P183" s="1"/>
  <c r="Q183"/>
  <c r="R184" s="1"/>
  <c r="O184"/>
  <c r="P184" s="1"/>
  <c r="Q184"/>
  <c r="R185" s="1"/>
  <c r="O185"/>
  <c r="P185" s="1"/>
  <c r="Q185"/>
  <c r="R186" s="1"/>
  <c r="O186"/>
  <c r="P186" s="1"/>
  <c r="Q186"/>
  <c r="R187" s="1"/>
  <c r="O187"/>
  <c r="P187" s="1"/>
  <c r="Q187"/>
  <c r="R188" s="1"/>
  <c r="O188"/>
  <c r="P188" s="1"/>
  <c r="Q188"/>
  <c r="R189" s="1"/>
  <c r="O189"/>
  <c r="P189" s="1"/>
  <c r="Q189"/>
  <c r="R190" s="1"/>
  <c r="O190"/>
  <c r="P190" s="1"/>
  <c r="Q190"/>
  <c r="R191" s="1"/>
  <c r="O191"/>
  <c r="P191" s="1"/>
  <c r="Q191"/>
  <c r="R192" s="1"/>
  <c r="O192"/>
  <c r="P192" s="1"/>
  <c r="Q192"/>
  <c r="R193" s="1"/>
  <c r="O193"/>
  <c r="P193" s="1"/>
  <c r="Q193"/>
  <c r="R194" s="1"/>
  <c r="O194"/>
  <c r="P194" s="1"/>
  <c r="Q194"/>
  <c r="R195" s="1"/>
  <c r="O195"/>
  <c r="P195" s="1"/>
  <c r="Q195"/>
  <c r="R196" s="1"/>
  <c r="O196"/>
  <c r="P196" s="1"/>
  <c r="Q196"/>
  <c r="R197" s="1"/>
  <c r="O197"/>
  <c r="P197" s="1"/>
  <c r="Q197"/>
  <c r="R198" s="1"/>
  <c r="O198"/>
  <c r="P198" s="1"/>
  <c r="Q198"/>
  <c r="R199" s="1"/>
  <c r="O199"/>
  <c r="P199" s="1"/>
  <c r="Q199"/>
  <c r="R200" s="1"/>
  <c r="O200"/>
  <c r="P200" s="1"/>
  <c r="Q200"/>
  <c r="R201" s="1"/>
  <c r="O201"/>
  <c r="P201" s="1"/>
  <c r="Q201"/>
  <c r="R202" s="1"/>
  <c r="O202"/>
  <c r="P202" s="1"/>
  <c r="Q202"/>
  <c r="R203" s="1"/>
  <c r="O203"/>
  <c r="P203" s="1"/>
  <c r="Q203"/>
  <c r="R204" s="1"/>
  <c r="O204"/>
  <c r="P204" s="1"/>
  <c r="Q204"/>
  <c r="R205" s="1"/>
  <c r="O205"/>
  <c r="P205" s="1"/>
  <c r="Q205"/>
  <c r="R206" s="1"/>
  <c r="O206"/>
  <c r="P206" s="1"/>
  <c r="Q206"/>
  <c r="R207" s="1"/>
  <c r="O207"/>
  <c r="P207" s="1"/>
  <c r="Q207"/>
  <c r="R208" s="1"/>
  <c r="O208"/>
  <c r="P208" s="1"/>
  <c r="Q208"/>
  <c r="R209" s="1"/>
  <c r="O209"/>
  <c r="P209" s="1"/>
  <c r="Q209"/>
  <c r="R210" s="1"/>
  <c r="O210"/>
  <c r="P210" s="1"/>
  <c r="Q210"/>
  <c r="R211" s="1"/>
  <c r="O211"/>
  <c r="P211" s="1"/>
  <c r="Q211"/>
  <c r="R212" s="1"/>
  <c r="O212"/>
  <c r="P212" s="1"/>
  <c r="Q212"/>
  <c r="R213" s="1"/>
  <c r="O213"/>
  <c r="P213" s="1"/>
  <c r="Q213"/>
  <c r="R214" s="1"/>
  <c r="O214"/>
  <c r="P214" s="1"/>
  <c r="Q214"/>
  <c r="R215" s="1"/>
  <c r="O215"/>
  <c r="P215" s="1"/>
  <c r="Q215"/>
  <c r="R216" s="1"/>
  <c r="O216"/>
  <c r="P216" s="1"/>
  <c r="Q216"/>
  <c r="R217" s="1"/>
  <c r="O217"/>
  <c r="P217" s="1"/>
  <c r="Q217"/>
  <c r="R218" s="1"/>
  <c r="O218"/>
  <c r="P218" s="1"/>
  <c r="Q218"/>
  <c r="R219" s="1"/>
  <c r="O219"/>
  <c r="P219" s="1"/>
  <c r="Q219"/>
  <c r="R220" s="1"/>
  <c r="O220"/>
  <c r="P220" s="1"/>
  <c r="Q220"/>
  <c r="R221" s="1"/>
  <c r="O221"/>
  <c r="P221" s="1"/>
  <c r="Q221"/>
  <c r="R222" s="1"/>
  <c r="O222"/>
  <c r="P222" s="1"/>
  <c r="Q222"/>
  <c r="R223" s="1"/>
  <c r="O223"/>
  <c r="P223" s="1"/>
  <c r="Q223"/>
  <c r="R224" s="1"/>
  <c r="O224"/>
  <c r="P224" s="1"/>
  <c r="Q224"/>
  <c r="R225" s="1"/>
  <c r="O225"/>
  <c r="P225" s="1"/>
  <c r="Q225"/>
  <c r="R226" s="1"/>
  <c r="O226"/>
  <c r="P226" s="1"/>
  <c r="Q226"/>
  <c r="R227" s="1"/>
  <c r="O227"/>
  <c r="P227" s="1"/>
  <c r="Q227"/>
  <c r="R228" s="1"/>
  <c r="O228"/>
  <c r="P228" s="1"/>
  <c r="Q228"/>
  <c r="R229" s="1"/>
  <c r="O229"/>
  <c r="P229" s="1"/>
  <c r="Q229"/>
  <c r="R230" s="1"/>
  <c r="O230"/>
  <c r="P230" s="1"/>
  <c r="Q230"/>
  <c r="R231" s="1"/>
  <c r="O231"/>
  <c r="P231" s="1"/>
  <c r="Q231"/>
  <c r="R232" s="1"/>
  <c r="O232"/>
  <c r="P232" s="1"/>
  <c r="Q232"/>
  <c r="R233" s="1"/>
  <c r="O233"/>
  <c r="P233" s="1"/>
  <c r="Q233"/>
  <c r="R234" s="1"/>
  <c r="O234"/>
  <c r="P234" s="1"/>
  <c r="Q234"/>
  <c r="R235" s="1"/>
  <c r="O235"/>
  <c r="P235" s="1"/>
  <c r="Q235"/>
  <c r="R236" s="1"/>
  <c r="O236"/>
  <c r="P236" s="1"/>
  <c r="Q236"/>
  <c r="R237" s="1"/>
  <c r="O237"/>
  <c r="P237" s="1"/>
  <c r="Q237"/>
  <c r="R238" s="1"/>
  <c r="O238"/>
  <c r="P238" s="1"/>
  <c r="Q238"/>
  <c r="R239" s="1"/>
  <c r="O239"/>
  <c r="P239" s="1"/>
  <c r="Q239"/>
  <c r="R240" s="1"/>
  <c r="O240"/>
  <c r="P240" s="1"/>
  <c r="Q240"/>
  <c r="R241" s="1"/>
  <c r="O241"/>
  <c r="P241" s="1"/>
  <c r="Q241"/>
  <c r="R5"/>
  <c r="Q5"/>
  <c r="P5"/>
  <c r="O5"/>
  <c r="R4"/>
  <c r="Q4"/>
  <c r="P4"/>
  <c r="O4"/>
  <c r="Q3"/>
  <c r="P3"/>
  <c r="O3"/>
  <c r="Q2"/>
  <c r="R3" s="1"/>
  <c r="O5" i="23"/>
  <c r="R5" s="1"/>
  <c r="Q5"/>
  <c r="O6"/>
  <c r="R6" s="1"/>
  <c r="Q6"/>
  <c r="O7"/>
  <c r="R7" s="1"/>
  <c r="Q7"/>
  <c r="O8"/>
  <c r="R8" s="1"/>
  <c r="Q8"/>
  <c r="O9"/>
  <c r="R9" s="1"/>
  <c r="Q9"/>
  <c r="O10"/>
  <c r="R10" s="1"/>
  <c r="Q10"/>
  <c r="O11"/>
  <c r="R11" s="1"/>
  <c r="Q11"/>
  <c r="O12"/>
  <c r="R12" s="1"/>
  <c r="Q12"/>
  <c r="O13"/>
  <c r="R13" s="1"/>
  <c r="Q13"/>
  <c r="O14"/>
  <c r="R14" s="1"/>
  <c r="Q14"/>
  <c r="O15"/>
  <c r="R15" s="1"/>
  <c r="Q15"/>
  <c r="O16"/>
  <c r="R16" s="1"/>
  <c r="Q16"/>
  <c r="O17"/>
  <c r="R17" s="1"/>
  <c r="Q17"/>
  <c r="O18"/>
  <c r="R18" s="1"/>
  <c r="Q18"/>
  <c r="O19"/>
  <c r="R19" s="1"/>
  <c r="Q19"/>
  <c r="O20"/>
  <c r="R20" s="1"/>
  <c r="Q20"/>
  <c r="O21"/>
  <c r="R21" s="1"/>
  <c r="Q21"/>
  <c r="O22"/>
  <c r="R22" s="1"/>
  <c r="Q22"/>
  <c r="O23"/>
  <c r="R23" s="1"/>
  <c r="Q23"/>
  <c r="O24"/>
  <c r="R24" s="1"/>
  <c r="Q24"/>
  <c r="O25"/>
  <c r="R25" s="1"/>
  <c r="Q25"/>
  <c r="O26"/>
  <c r="R26" s="1"/>
  <c r="Q26"/>
  <c r="O27"/>
  <c r="R27" s="1"/>
  <c r="Q27"/>
  <c r="O28"/>
  <c r="R28" s="1"/>
  <c r="Q28"/>
  <c r="O29"/>
  <c r="R29" s="1"/>
  <c r="Q29"/>
  <c r="O30"/>
  <c r="R30" s="1"/>
  <c r="Q30"/>
  <c r="O31"/>
  <c r="R31" s="1"/>
  <c r="Q31"/>
  <c r="O32"/>
  <c r="R32" s="1"/>
  <c r="Q32"/>
  <c r="O33"/>
  <c r="R33" s="1"/>
  <c r="Q33"/>
  <c r="O34"/>
  <c r="R34" s="1"/>
  <c r="Q34"/>
  <c r="O35"/>
  <c r="R35" s="1"/>
  <c r="Q35"/>
  <c r="O36"/>
  <c r="R36" s="1"/>
  <c r="Q36"/>
  <c r="O37"/>
  <c r="R37" s="1"/>
  <c r="Q37"/>
  <c r="O38"/>
  <c r="R38" s="1"/>
  <c r="Q38"/>
  <c r="O39"/>
  <c r="R39" s="1"/>
  <c r="Q39"/>
  <c r="O40"/>
  <c r="R40" s="1"/>
  <c r="Q40"/>
  <c r="O41"/>
  <c r="R41" s="1"/>
  <c r="Q41"/>
  <c r="O42"/>
  <c r="R42" s="1"/>
  <c r="Q42"/>
  <c r="O43"/>
  <c r="R43" s="1"/>
  <c r="Q43"/>
  <c r="O44"/>
  <c r="R44" s="1"/>
  <c r="Q44"/>
  <c r="O45"/>
  <c r="R45" s="1"/>
  <c r="Q45"/>
  <c r="O46"/>
  <c r="R46" s="1"/>
  <c r="Q46"/>
  <c r="O47"/>
  <c r="R47" s="1"/>
  <c r="Q47"/>
  <c r="O48"/>
  <c r="R48" s="1"/>
  <c r="Q48"/>
  <c r="O49"/>
  <c r="R49" s="1"/>
  <c r="Q49"/>
  <c r="O50"/>
  <c r="R50" s="1"/>
  <c r="Q50"/>
  <c r="O51"/>
  <c r="R51" s="1"/>
  <c r="Q51"/>
  <c r="O52"/>
  <c r="R52" s="1"/>
  <c r="Q52"/>
  <c r="O53"/>
  <c r="R53" s="1"/>
  <c r="Q53"/>
  <c r="O54"/>
  <c r="R54" s="1"/>
  <c r="Q54"/>
  <c r="O55"/>
  <c r="R55" s="1"/>
  <c r="Q55"/>
  <c r="O56"/>
  <c r="R56" s="1"/>
  <c r="Q56"/>
  <c r="O57"/>
  <c r="R57" s="1"/>
  <c r="Q57"/>
  <c r="O58"/>
  <c r="R58" s="1"/>
  <c r="Q58"/>
  <c r="O59"/>
  <c r="R59" s="1"/>
  <c r="Q59"/>
  <c r="O60"/>
  <c r="R60" s="1"/>
  <c r="Q60"/>
  <c r="O61"/>
  <c r="R61" s="1"/>
  <c r="Q61"/>
  <c r="O62"/>
  <c r="R62" s="1"/>
  <c r="Q62"/>
  <c r="O63"/>
  <c r="R63" s="1"/>
  <c r="Q63"/>
  <c r="O64"/>
  <c r="R64" s="1"/>
  <c r="Q64"/>
  <c r="O65"/>
  <c r="R65" s="1"/>
  <c r="Q65"/>
  <c r="O66"/>
  <c r="R66" s="1"/>
  <c r="Q66"/>
  <c r="O67"/>
  <c r="R67" s="1"/>
  <c r="Q67"/>
  <c r="O68"/>
  <c r="R68" s="1"/>
  <c r="Q68"/>
  <c r="O69"/>
  <c r="R69" s="1"/>
  <c r="Q69"/>
  <c r="O70"/>
  <c r="R70" s="1"/>
  <c r="Q70"/>
  <c r="O71"/>
  <c r="R71" s="1"/>
  <c r="Q71"/>
  <c r="O72"/>
  <c r="R72" s="1"/>
  <c r="Q72"/>
  <c r="O73"/>
  <c r="R73" s="1"/>
  <c r="Q73"/>
  <c r="O74"/>
  <c r="R74" s="1"/>
  <c r="Q74"/>
  <c r="O75"/>
  <c r="R75" s="1"/>
  <c r="Q75"/>
  <c r="O76"/>
  <c r="R76" s="1"/>
  <c r="Q76"/>
  <c r="O77"/>
  <c r="R77" s="1"/>
  <c r="Q77"/>
  <c r="O78"/>
  <c r="R78" s="1"/>
  <c r="Q78"/>
  <c r="O79"/>
  <c r="R79" s="1"/>
  <c r="Q79"/>
  <c r="O80"/>
  <c r="R80" s="1"/>
  <c r="Q80"/>
  <c r="O81"/>
  <c r="R81" s="1"/>
  <c r="Q81"/>
  <c r="O82"/>
  <c r="R82" s="1"/>
  <c r="Q82"/>
  <c r="O83"/>
  <c r="R83" s="1"/>
  <c r="Q83"/>
  <c r="O84"/>
  <c r="R84" s="1"/>
  <c r="Q84"/>
  <c r="O85"/>
  <c r="R85" s="1"/>
  <c r="Q85"/>
  <c r="O86"/>
  <c r="R86" s="1"/>
  <c r="Q86"/>
  <c r="O87"/>
  <c r="R87" s="1"/>
  <c r="Q87"/>
  <c r="O88"/>
  <c r="R88" s="1"/>
  <c r="Q88"/>
  <c r="O89"/>
  <c r="R89" s="1"/>
  <c r="Q89"/>
  <c r="O90"/>
  <c r="R90" s="1"/>
  <c r="Q90"/>
  <c r="O91"/>
  <c r="R91" s="1"/>
  <c r="Q91"/>
  <c r="O92"/>
  <c r="R92" s="1"/>
  <c r="Q92"/>
  <c r="O93"/>
  <c r="R93" s="1"/>
  <c r="Q93"/>
  <c r="O94"/>
  <c r="R94" s="1"/>
  <c r="Q94"/>
  <c r="O95"/>
  <c r="R95" s="1"/>
  <c r="Q95"/>
  <c r="O96"/>
  <c r="R96" s="1"/>
  <c r="Q96"/>
  <c r="O97"/>
  <c r="R97" s="1"/>
  <c r="Q97"/>
  <c r="O98"/>
  <c r="R98" s="1"/>
  <c r="Q98"/>
  <c r="O99"/>
  <c r="R99" s="1"/>
  <c r="Q99"/>
  <c r="O100"/>
  <c r="R100" s="1"/>
  <c r="Q100"/>
  <c r="O101"/>
  <c r="R101" s="1"/>
  <c r="Q101"/>
  <c r="O102"/>
  <c r="R102" s="1"/>
  <c r="Q102"/>
  <c r="O103"/>
  <c r="R103" s="1"/>
  <c r="Q103"/>
  <c r="O104"/>
  <c r="R104" s="1"/>
  <c r="Q104"/>
  <c r="O105"/>
  <c r="R105" s="1"/>
  <c r="Q105"/>
  <c r="O106"/>
  <c r="R106" s="1"/>
  <c r="Q106"/>
  <c r="O107"/>
  <c r="R107" s="1"/>
  <c r="Q107"/>
  <c r="O108"/>
  <c r="R108" s="1"/>
  <c r="Q108"/>
  <c r="O109"/>
  <c r="R109" s="1"/>
  <c r="Q109"/>
  <c r="O110"/>
  <c r="R110" s="1"/>
  <c r="Q110"/>
  <c r="O111"/>
  <c r="R111" s="1"/>
  <c r="Q111"/>
  <c r="O112"/>
  <c r="R112" s="1"/>
  <c r="Q112"/>
  <c r="O113"/>
  <c r="R113" s="1"/>
  <c r="Q113"/>
  <c r="O114"/>
  <c r="R114" s="1"/>
  <c r="Q114"/>
  <c r="O115"/>
  <c r="R115" s="1"/>
  <c r="Q115"/>
  <c r="O116"/>
  <c r="R116" s="1"/>
  <c r="Q116"/>
  <c r="O117"/>
  <c r="R117" s="1"/>
  <c r="Q117"/>
  <c r="O118"/>
  <c r="R118" s="1"/>
  <c r="Q118"/>
  <c r="O119"/>
  <c r="R119" s="1"/>
  <c r="Q119"/>
  <c r="O120"/>
  <c r="R120" s="1"/>
  <c r="Q120"/>
  <c r="O121"/>
  <c r="R121" s="1"/>
  <c r="Q121"/>
  <c r="O122"/>
  <c r="R122" s="1"/>
  <c r="Q122"/>
  <c r="O123"/>
  <c r="R123" s="1"/>
  <c r="Q123"/>
  <c r="O124"/>
  <c r="R124" s="1"/>
  <c r="Q124"/>
  <c r="O125"/>
  <c r="R125" s="1"/>
  <c r="Q125"/>
  <c r="O126"/>
  <c r="R126" s="1"/>
  <c r="Q126"/>
  <c r="O127"/>
  <c r="R127" s="1"/>
  <c r="Q127"/>
  <c r="O128"/>
  <c r="R128" s="1"/>
  <c r="Q128"/>
  <c r="O129"/>
  <c r="R129" s="1"/>
  <c r="Q129"/>
  <c r="O130"/>
  <c r="R130" s="1"/>
  <c r="Q130"/>
  <c r="O131"/>
  <c r="R131" s="1"/>
  <c r="Q131"/>
  <c r="O132"/>
  <c r="R132" s="1"/>
  <c r="Q132"/>
  <c r="O133"/>
  <c r="R133" s="1"/>
  <c r="Q133"/>
  <c r="O134"/>
  <c r="R134" s="1"/>
  <c r="Q134"/>
  <c r="O135"/>
  <c r="R135" s="1"/>
  <c r="Q135"/>
  <c r="O136"/>
  <c r="R136" s="1"/>
  <c r="Q136"/>
  <c r="O137"/>
  <c r="R137" s="1"/>
  <c r="Q137"/>
  <c r="O138"/>
  <c r="R138" s="1"/>
  <c r="Q138"/>
  <c r="O139"/>
  <c r="R139" s="1"/>
  <c r="Q139"/>
  <c r="O140"/>
  <c r="R140" s="1"/>
  <c r="Q140"/>
  <c r="O141"/>
  <c r="R141" s="1"/>
  <c r="Q141"/>
  <c r="O142"/>
  <c r="R142" s="1"/>
  <c r="Q142"/>
  <c r="O143"/>
  <c r="R143" s="1"/>
  <c r="Q143"/>
  <c r="O144"/>
  <c r="R144" s="1"/>
  <c r="Q144"/>
  <c r="O145"/>
  <c r="R145" s="1"/>
  <c r="Q145"/>
  <c r="O146"/>
  <c r="R146" s="1"/>
  <c r="Q146"/>
  <c r="O147"/>
  <c r="R147" s="1"/>
  <c r="Q147"/>
  <c r="O148"/>
  <c r="R148" s="1"/>
  <c r="Q148"/>
  <c r="O149"/>
  <c r="R149" s="1"/>
  <c r="Q149"/>
  <c r="O150"/>
  <c r="R150" s="1"/>
  <c r="Q150"/>
  <c r="O151"/>
  <c r="R151" s="1"/>
  <c r="Q151"/>
  <c r="O152"/>
  <c r="R152" s="1"/>
  <c r="Q152"/>
  <c r="O153"/>
  <c r="R153" s="1"/>
  <c r="Q153"/>
  <c r="O154"/>
  <c r="R154" s="1"/>
  <c r="Q154"/>
  <c r="O155"/>
  <c r="R155" s="1"/>
  <c r="Q155"/>
  <c r="O156"/>
  <c r="R156" s="1"/>
  <c r="Q156"/>
  <c r="O157"/>
  <c r="R157" s="1"/>
  <c r="Q157"/>
  <c r="O158"/>
  <c r="R158" s="1"/>
  <c r="Q158"/>
  <c r="O159"/>
  <c r="R159" s="1"/>
  <c r="Q159"/>
  <c r="O160"/>
  <c r="R160" s="1"/>
  <c r="Q160"/>
  <c r="O161"/>
  <c r="R161" s="1"/>
  <c r="Q161"/>
  <c r="O162"/>
  <c r="R162" s="1"/>
  <c r="Q162"/>
  <c r="O163"/>
  <c r="R163" s="1"/>
  <c r="Q163"/>
  <c r="O164"/>
  <c r="R164" s="1"/>
  <c r="Q164"/>
  <c r="O165"/>
  <c r="R165" s="1"/>
  <c r="Q165"/>
  <c r="O166"/>
  <c r="R166" s="1"/>
  <c r="Q166"/>
  <c r="O167"/>
  <c r="R167" s="1"/>
  <c r="Q167"/>
  <c r="O168"/>
  <c r="R168" s="1"/>
  <c r="Q168"/>
  <c r="O169"/>
  <c r="R169" s="1"/>
  <c r="Q169"/>
  <c r="O170"/>
  <c r="R170" s="1"/>
  <c r="Q170"/>
  <c r="O171"/>
  <c r="R171" s="1"/>
  <c r="Q171"/>
  <c r="O172"/>
  <c r="R172" s="1"/>
  <c r="Q172"/>
  <c r="O173"/>
  <c r="R173" s="1"/>
  <c r="Q173"/>
  <c r="O174"/>
  <c r="R174" s="1"/>
  <c r="Q174"/>
  <c r="O175"/>
  <c r="R175" s="1"/>
  <c r="Q175"/>
  <c r="O176"/>
  <c r="R176" s="1"/>
  <c r="Q176"/>
  <c r="O177"/>
  <c r="R177" s="1"/>
  <c r="Q177"/>
  <c r="O178"/>
  <c r="R178" s="1"/>
  <c r="Q178"/>
  <c r="O179"/>
  <c r="R179" s="1"/>
  <c r="Q179"/>
  <c r="O180"/>
  <c r="R180" s="1"/>
  <c r="Q180"/>
  <c r="O181"/>
  <c r="R181" s="1"/>
  <c r="Q181"/>
  <c r="O182"/>
  <c r="R182" s="1"/>
  <c r="Q182"/>
  <c r="O183"/>
  <c r="R183" s="1"/>
  <c r="Q183"/>
  <c r="O184"/>
  <c r="R184" s="1"/>
  <c r="Q184"/>
  <c r="O185"/>
  <c r="R185" s="1"/>
  <c r="Q185"/>
  <c r="O186"/>
  <c r="R186" s="1"/>
  <c r="Q186"/>
  <c r="O187"/>
  <c r="R187" s="1"/>
  <c r="Q187"/>
  <c r="O188"/>
  <c r="R188" s="1"/>
  <c r="Q188"/>
  <c r="O189"/>
  <c r="R189" s="1"/>
  <c r="Q189"/>
  <c r="O190"/>
  <c r="R190" s="1"/>
  <c r="Q190"/>
  <c r="O191"/>
  <c r="R191" s="1"/>
  <c r="Q191"/>
  <c r="O192"/>
  <c r="R192" s="1"/>
  <c r="Q192"/>
  <c r="O193"/>
  <c r="R193" s="1"/>
  <c r="Q193"/>
  <c r="O194"/>
  <c r="R194" s="1"/>
  <c r="Q194"/>
  <c r="O195"/>
  <c r="R195" s="1"/>
  <c r="Q195"/>
  <c r="O196"/>
  <c r="R196" s="1"/>
  <c r="Q196"/>
  <c r="O197"/>
  <c r="R197" s="1"/>
  <c r="Q197"/>
  <c r="O198"/>
  <c r="R198" s="1"/>
  <c r="Q198"/>
  <c r="O199"/>
  <c r="R199" s="1"/>
  <c r="Q199"/>
  <c r="O200"/>
  <c r="R200" s="1"/>
  <c r="Q200"/>
  <c r="O201"/>
  <c r="R201" s="1"/>
  <c r="Q201"/>
  <c r="O202"/>
  <c r="R202" s="1"/>
  <c r="Q202"/>
  <c r="O203"/>
  <c r="R203" s="1"/>
  <c r="Q203"/>
  <c r="O204"/>
  <c r="R204" s="1"/>
  <c r="Q204"/>
  <c r="O205"/>
  <c r="R205" s="1"/>
  <c r="Q205"/>
  <c r="O206"/>
  <c r="R206" s="1"/>
  <c r="Q206"/>
  <c r="O207"/>
  <c r="R207" s="1"/>
  <c r="Q207"/>
  <c r="O208"/>
  <c r="R208" s="1"/>
  <c r="Q208"/>
  <c r="O209"/>
  <c r="R209" s="1"/>
  <c r="Q209"/>
  <c r="O210"/>
  <c r="R210" s="1"/>
  <c r="Q210"/>
  <c r="O211"/>
  <c r="R211" s="1"/>
  <c r="Q211"/>
  <c r="O212"/>
  <c r="R212" s="1"/>
  <c r="Q212"/>
  <c r="O213"/>
  <c r="R213" s="1"/>
  <c r="Q213"/>
  <c r="O214"/>
  <c r="R214" s="1"/>
  <c r="Q214"/>
  <c r="O215"/>
  <c r="R215" s="1"/>
  <c r="Q215"/>
  <c r="O216"/>
  <c r="R216" s="1"/>
  <c r="Q216"/>
  <c r="O217"/>
  <c r="R217" s="1"/>
  <c r="Q217"/>
  <c r="O218"/>
  <c r="R218" s="1"/>
  <c r="Q218"/>
  <c r="O219"/>
  <c r="R219" s="1"/>
  <c r="Q219"/>
  <c r="O220"/>
  <c r="R220" s="1"/>
  <c r="Q220"/>
  <c r="O221"/>
  <c r="R221" s="1"/>
  <c r="Q221"/>
  <c r="O222"/>
  <c r="R222" s="1"/>
  <c r="Q222"/>
  <c r="O223"/>
  <c r="R223" s="1"/>
  <c r="Q223"/>
  <c r="O224"/>
  <c r="R224" s="1"/>
  <c r="Q224"/>
  <c r="O225"/>
  <c r="R225" s="1"/>
  <c r="Q225"/>
  <c r="O226"/>
  <c r="R226" s="1"/>
  <c r="Q226"/>
  <c r="O227"/>
  <c r="R227" s="1"/>
  <c r="Q227"/>
  <c r="O228"/>
  <c r="R228" s="1"/>
  <c r="Q228"/>
  <c r="O229"/>
  <c r="R229" s="1"/>
  <c r="Q229"/>
  <c r="R4"/>
  <c r="Q4"/>
  <c r="P4"/>
  <c r="O4"/>
  <c r="Q3"/>
  <c r="O3"/>
  <c r="P3" s="1"/>
  <c r="Q2"/>
  <c r="R3" s="1"/>
  <c r="O5" i="22"/>
  <c r="P5"/>
  <c r="Q5"/>
  <c r="R5" s="1"/>
  <c r="O6"/>
  <c r="P6"/>
  <c r="Q6"/>
  <c r="R7" s="1"/>
  <c r="O7"/>
  <c r="P7"/>
  <c r="Q7"/>
  <c r="R8" s="1"/>
  <c r="O8"/>
  <c r="P8"/>
  <c r="Q8"/>
  <c r="R9" s="1"/>
  <c r="O9"/>
  <c r="P9"/>
  <c r="Q9"/>
  <c r="R10" s="1"/>
  <c r="O10"/>
  <c r="P10"/>
  <c r="Q10"/>
  <c r="R11" s="1"/>
  <c r="O11"/>
  <c r="P11"/>
  <c r="Q11"/>
  <c r="R12" s="1"/>
  <c r="O12"/>
  <c r="P12"/>
  <c r="Q12"/>
  <c r="R13" s="1"/>
  <c r="O13"/>
  <c r="P13"/>
  <c r="Q13"/>
  <c r="R14" s="1"/>
  <c r="O14"/>
  <c r="P14"/>
  <c r="Q14"/>
  <c r="R15" s="1"/>
  <c r="O15"/>
  <c r="P15"/>
  <c r="Q15"/>
  <c r="R16" s="1"/>
  <c r="O16"/>
  <c r="P16"/>
  <c r="Q16"/>
  <c r="R17" s="1"/>
  <c r="O17"/>
  <c r="P17"/>
  <c r="Q17"/>
  <c r="R18" s="1"/>
  <c r="O18"/>
  <c r="P18"/>
  <c r="Q18"/>
  <c r="R19" s="1"/>
  <c r="O19"/>
  <c r="P19"/>
  <c r="Q19"/>
  <c r="R20" s="1"/>
  <c r="O20"/>
  <c r="P20"/>
  <c r="Q20"/>
  <c r="R21" s="1"/>
  <c r="O21"/>
  <c r="P21"/>
  <c r="Q21"/>
  <c r="R22" s="1"/>
  <c r="O22"/>
  <c r="P22"/>
  <c r="Q22"/>
  <c r="R23" s="1"/>
  <c r="O23"/>
  <c r="P23"/>
  <c r="Q23"/>
  <c r="R24" s="1"/>
  <c r="O24"/>
  <c r="P24"/>
  <c r="Q24"/>
  <c r="R25" s="1"/>
  <c r="O25"/>
  <c r="P25"/>
  <c r="Q25"/>
  <c r="R26" s="1"/>
  <c r="O26"/>
  <c r="P26"/>
  <c r="Q26"/>
  <c r="R27" s="1"/>
  <c r="O27"/>
  <c r="P27"/>
  <c r="Q27"/>
  <c r="R28" s="1"/>
  <c r="O28"/>
  <c r="P28"/>
  <c r="Q28"/>
  <c r="R29" s="1"/>
  <c r="O29"/>
  <c r="P29"/>
  <c r="Q29"/>
  <c r="R30" s="1"/>
  <c r="O30"/>
  <c r="P30"/>
  <c r="Q30"/>
  <c r="R31" s="1"/>
  <c r="O31"/>
  <c r="P31"/>
  <c r="Q31"/>
  <c r="R32" s="1"/>
  <c r="O32"/>
  <c r="P32"/>
  <c r="Q32"/>
  <c r="R33" s="1"/>
  <c r="O33"/>
  <c r="P33"/>
  <c r="Q33"/>
  <c r="R34" s="1"/>
  <c r="O34"/>
  <c r="P34"/>
  <c r="Q34"/>
  <c r="R35" s="1"/>
  <c r="O35"/>
  <c r="P35"/>
  <c r="Q35"/>
  <c r="R36" s="1"/>
  <c r="O36"/>
  <c r="P36"/>
  <c r="Q36"/>
  <c r="R37" s="1"/>
  <c r="O37"/>
  <c r="P37"/>
  <c r="Q37"/>
  <c r="R38" s="1"/>
  <c r="O38"/>
  <c r="P38"/>
  <c r="Q38"/>
  <c r="R39" s="1"/>
  <c r="O39"/>
  <c r="P39"/>
  <c r="Q39"/>
  <c r="R40" s="1"/>
  <c r="O40"/>
  <c r="P40"/>
  <c r="Q40"/>
  <c r="R41" s="1"/>
  <c r="O41"/>
  <c r="P41"/>
  <c r="Q41"/>
  <c r="R42" s="1"/>
  <c r="O42"/>
  <c r="P42"/>
  <c r="Q42"/>
  <c r="R43" s="1"/>
  <c r="O43"/>
  <c r="P43"/>
  <c r="Q43"/>
  <c r="R44" s="1"/>
  <c r="O44"/>
  <c r="P44"/>
  <c r="Q44"/>
  <c r="R45" s="1"/>
  <c r="O45"/>
  <c r="P45"/>
  <c r="Q45"/>
  <c r="R46" s="1"/>
  <c r="O46"/>
  <c r="P46"/>
  <c r="Q46"/>
  <c r="R47" s="1"/>
  <c r="O47"/>
  <c r="P47"/>
  <c r="Q47"/>
  <c r="R48" s="1"/>
  <c r="O48"/>
  <c r="P48"/>
  <c r="Q48"/>
  <c r="R49" s="1"/>
  <c r="O49"/>
  <c r="P49"/>
  <c r="Q49"/>
  <c r="R50" s="1"/>
  <c r="O50"/>
  <c r="P50"/>
  <c r="Q50"/>
  <c r="R51" s="1"/>
  <c r="O51"/>
  <c r="P51"/>
  <c r="Q51"/>
  <c r="R52" s="1"/>
  <c r="O52"/>
  <c r="P52"/>
  <c r="Q52"/>
  <c r="R53" s="1"/>
  <c r="O53"/>
  <c r="P53"/>
  <c r="Q53"/>
  <c r="R54" s="1"/>
  <c r="O54"/>
  <c r="P54"/>
  <c r="Q54"/>
  <c r="R55" s="1"/>
  <c r="O55"/>
  <c r="P55"/>
  <c r="Q55"/>
  <c r="R56" s="1"/>
  <c r="O56"/>
  <c r="P56"/>
  <c r="Q56"/>
  <c r="R57" s="1"/>
  <c r="O57"/>
  <c r="P57"/>
  <c r="Q57"/>
  <c r="R58" s="1"/>
  <c r="O58"/>
  <c r="P58"/>
  <c r="Q58"/>
  <c r="R59" s="1"/>
  <c r="O59"/>
  <c r="P59"/>
  <c r="Q59"/>
  <c r="R60" s="1"/>
  <c r="O60"/>
  <c r="P60"/>
  <c r="Q60"/>
  <c r="R61" s="1"/>
  <c r="O61"/>
  <c r="P61"/>
  <c r="Q61"/>
  <c r="R62" s="1"/>
  <c r="O62"/>
  <c r="P62"/>
  <c r="Q62"/>
  <c r="R63" s="1"/>
  <c r="O63"/>
  <c r="P63"/>
  <c r="Q63"/>
  <c r="R64" s="1"/>
  <c r="O64"/>
  <c r="P64"/>
  <c r="Q64"/>
  <c r="R65" s="1"/>
  <c r="O65"/>
  <c r="P65"/>
  <c r="Q65"/>
  <c r="R66" s="1"/>
  <c r="O66"/>
  <c r="P66"/>
  <c r="Q66"/>
  <c r="R67" s="1"/>
  <c r="O67"/>
  <c r="P67"/>
  <c r="Q67"/>
  <c r="R68" s="1"/>
  <c r="O68"/>
  <c r="P68"/>
  <c r="Q68"/>
  <c r="R69" s="1"/>
  <c r="O69"/>
  <c r="P69"/>
  <c r="Q69"/>
  <c r="R70" s="1"/>
  <c r="O70"/>
  <c r="P70"/>
  <c r="Q70"/>
  <c r="R71" s="1"/>
  <c r="O71"/>
  <c r="P71"/>
  <c r="Q71"/>
  <c r="R72" s="1"/>
  <c r="O72"/>
  <c r="P72"/>
  <c r="Q72"/>
  <c r="R73" s="1"/>
  <c r="O73"/>
  <c r="P73"/>
  <c r="Q73"/>
  <c r="R74" s="1"/>
  <c r="O74"/>
  <c r="P74"/>
  <c r="Q74"/>
  <c r="R75" s="1"/>
  <c r="O75"/>
  <c r="P75"/>
  <c r="Q75"/>
  <c r="R76" s="1"/>
  <c r="O76"/>
  <c r="P76"/>
  <c r="Q76"/>
  <c r="R77" s="1"/>
  <c r="O77"/>
  <c r="P77"/>
  <c r="Q77"/>
  <c r="R78" s="1"/>
  <c r="O78"/>
  <c r="P78"/>
  <c r="Q78"/>
  <c r="R79" s="1"/>
  <c r="O79"/>
  <c r="P79"/>
  <c r="Q79"/>
  <c r="R80" s="1"/>
  <c r="O80"/>
  <c r="P80"/>
  <c r="Q80"/>
  <c r="R81" s="1"/>
  <c r="O81"/>
  <c r="P81"/>
  <c r="Q81"/>
  <c r="R82" s="1"/>
  <c r="O82"/>
  <c r="P82"/>
  <c r="Q82"/>
  <c r="R83" s="1"/>
  <c r="O83"/>
  <c r="P83"/>
  <c r="Q83"/>
  <c r="R84" s="1"/>
  <c r="O84"/>
  <c r="P84"/>
  <c r="Q84"/>
  <c r="R85" s="1"/>
  <c r="O85"/>
  <c r="P85"/>
  <c r="Q85"/>
  <c r="R86" s="1"/>
  <c r="O86"/>
  <c r="P86"/>
  <c r="Q86"/>
  <c r="R87" s="1"/>
  <c r="O87"/>
  <c r="P87"/>
  <c r="Q87"/>
  <c r="R88" s="1"/>
  <c r="O88"/>
  <c r="P88"/>
  <c r="Q88"/>
  <c r="R89" s="1"/>
  <c r="O89"/>
  <c r="P89"/>
  <c r="Q89"/>
  <c r="R90" s="1"/>
  <c r="O90"/>
  <c r="P90"/>
  <c r="Q90"/>
  <c r="R91" s="1"/>
  <c r="O91"/>
  <c r="P91"/>
  <c r="Q91"/>
  <c r="R92" s="1"/>
  <c r="O92"/>
  <c r="P92"/>
  <c r="Q92"/>
  <c r="R93" s="1"/>
  <c r="O93"/>
  <c r="P93"/>
  <c r="Q93"/>
  <c r="R94" s="1"/>
  <c r="O94"/>
  <c r="P94"/>
  <c r="Q94"/>
  <c r="R95" s="1"/>
  <c r="O95"/>
  <c r="P95"/>
  <c r="Q95"/>
  <c r="R96" s="1"/>
  <c r="O96"/>
  <c r="P96"/>
  <c r="Q96"/>
  <c r="R97" s="1"/>
  <c r="O97"/>
  <c r="P97"/>
  <c r="Q97"/>
  <c r="R98" s="1"/>
  <c r="O98"/>
  <c r="P98"/>
  <c r="Q98"/>
  <c r="R99" s="1"/>
  <c r="O99"/>
  <c r="P99"/>
  <c r="Q99"/>
  <c r="R100" s="1"/>
  <c r="O100"/>
  <c r="P100"/>
  <c r="Q100"/>
  <c r="R101" s="1"/>
  <c r="O101"/>
  <c r="P101"/>
  <c r="Q101"/>
  <c r="R102" s="1"/>
  <c r="O102"/>
  <c r="P102"/>
  <c r="Q102"/>
  <c r="R103" s="1"/>
  <c r="O103"/>
  <c r="P103"/>
  <c r="Q103"/>
  <c r="R104" s="1"/>
  <c r="O104"/>
  <c r="P104"/>
  <c r="Q104"/>
  <c r="R105" s="1"/>
  <c r="O105"/>
  <c r="P105"/>
  <c r="Q105"/>
  <c r="R106" s="1"/>
  <c r="O106"/>
  <c r="P106"/>
  <c r="Q106"/>
  <c r="R107" s="1"/>
  <c r="O107"/>
  <c r="P107"/>
  <c r="Q107"/>
  <c r="R108" s="1"/>
  <c r="O108"/>
  <c r="P108"/>
  <c r="Q108"/>
  <c r="R109" s="1"/>
  <c r="O109"/>
  <c r="P109"/>
  <c r="Q109"/>
  <c r="R110" s="1"/>
  <c r="O110"/>
  <c r="P110"/>
  <c r="Q110"/>
  <c r="R111" s="1"/>
  <c r="O111"/>
  <c r="P111"/>
  <c r="Q111"/>
  <c r="R112" s="1"/>
  <c r="O112"/>
  <c r="P112"/>
  <c r="Q112"/>
  <c r="R113" s="1"/>
  <c r="O113"/>
  <c r="P113"/>
  <c r="Q113"/>
  <c r="R114" s="1"/>
  <c r="O114"/>
  <c r="P114"/>
  <c r="Q114"/>
  <c r="R115" s="1"/>
  <c r="O115"/>
  <c r="P115"/>
  <c r="Q115"/>
  <c r="R116" s="1"/>
  <c r="O116"/>
  <c r="P116"/>
  <c r="Q116"/>
  <c r="R117" s="1"/>
  <c r="O117"/>
  <c r="P117"/>
  <c r="Q117"/>
  <c r="R118" s="1"/>
  <c r="O118"/>
  <c r="P118"/>
  <c r="Q118"/>
  <c r="R119" s="1"/>
  <c r="O119"/>
  <c r="P119"/>
  <c r="Q119"/>
  <c r="R120" s="1"/>
  <c r="O120"/>
  <c r="P120"/>
  <c r="Q120"/>
  <c r="R121" s="1"/>
  <c r="O121"/>
  <c r="P121"/>
  <c r="Q121"/>
  <c r="R122" s="1"/>
  <c r="O122"/>
  <c r="P122"/>
  <c r="Q122"/>
  <c r="R123" s="1"/>
  <c r="O123"/>
  <c r="P123"/>
  <c r="Q123"/>
  <c r="R124" s="1"/>
  <c r="O124"/>
  <c r="P124"/>
  <c r="Q124"/>
  <c r="R125" s="1"/>
  <c r="O125"/>
  <c r="P125"/>
  <c r="Q125"/>
  <c r="R126" s="1"/>
  <c r="O126"/>
  <c r="P126"/>
  <c r="Q126"/>
  <c r="R127" s="1"/>
  <c r="O127"/>
  <c r="P127"/>
  <c r="Q127"/>
  <c r="R128" s="1"/>
  <c r="O128"/>
  <c r="P128"/>
  <c r="Q128"/>
  <c r="R129" s="1"/>
  <c r="O129"/>
  <c r="P129"/>
  <c r="Q129"/>
  <c r="R130" s="1"/>
  <c r="O130"/>
  <c r="P130"/>
  <c r="Q130"/>
  <c r="R131" s="1"/>
  <c r="O131"/>
  <c r="P131"/>
  <c r="Q131"/>
  <c r="R132" s="1"/>
  <c r="O132"/>
  <c r="P132"/>
  <c r="Q132"/>
  <c r="R133" s="1"/>
  <c r="O133"/>
  <c r="P133"/>
  <c r="Q133"/>
  <c r="R134" s="1"/>
  <c r="O134"/>
  <c r="P134"/>
  <c r="Q134"/>
  <c r="R135" s="1"/>
  <c r="O135"/>
  <c r="P135"/>
  <c r="Q135"/>
  <c r="R136" s="1"/>
  <c r="O136"/>
  <c r="P136"/>
  <c r="Q136"/>
  <c r="R137" s="1"/>
  <c r="O137"/>
  <c r="P137"/>
  <c r="Q137"/>
  <c r="R138" s="1"/>
  <c r="O138"/>
  <c r="P138"/>
  <c r="Q138"/>
  <c r="R139" s="1"/>
  <c r="O139"/>
  <c r="P139"/>
  <c r="Q139"/>
  <c r="R140" s="1"/>
  <c r="O140"/>
  <c r="P140"/>
  <c r="Q140"/>
  <c r="R141" s="1"/>
  <c r="O141"/>
  <c r="P141"/>
  <c r="Q141"/>
  <c r="R142" s="1"/>
  <c r="O142"/>
  <c r="P142"/>
  <c r="Q142"/>
  <c r="R143" s="1"/>
  <c r="O143"/>
  <c r="P143"/>
  <c r="Q143"/>
  <c r="R144" s="1"/>
  <c r="O144"/>
  <c r="P144"/>
  <c r="Q144"/>
  <c r="R145" s="1"/>
  <c r="O145"/>
  <c r="P145"/>
  <c r="Q145"/>
  <c r="R146" s="1"/>
  <c r="O146"/>
  <c r="P146"/>
  <c r="Q146"/>
  <c r="R147" s="1"/>
  <c r="O147"/>
  <c r="P147"/>
  <c r="Q147"/>
  <c r="R148" s="1"/>
  <c r="O148"/>
  <c r="P148"/>
  <c r="Q148"/>
  <c r="R149" s="1"/>
  <c r="O149"/>
  <c r="P149"/>
  <c r="Q149"/>
  <c r="R150" s="1"/>
  <c r="O150"/>
  <c r="P150"/>
  <c r="Q150"/>
  <c r="R151" s="1"/>
  <c r="O151"/>
  <c r="P151"/>
  <c r="Q151"/>
  <c r="R152" s="1"/>
  <c r="O152"/>
  <c r="P152"/>
  <c r="Q152"/>
  <c r="R153" s="1"/>
  <c r="O153"/>
  <c r="P153"/>
  <c r="Q153"/>
  <c r="R154" s="1"/>
  <c r="O154"/>
  <c r="P154"/>
  <c r="Q154"/>
  <c r="R155" s="1"/>
  <c r="O155"/>
  <c r="P155"/>
  <c r="Q155"/>
  <c r="R156" s="1"/>
  <c r="O156"/>
  <c r="P156"/>
  <c r="Q156"/>
  <c r="R157" s="1"/>
  <c r="O157"/>
  <c r="O1" s="1"/>
  <c r="P1" s="1"/>
  <c r="P157"/>
  <c r="Q157"/>
  <c r="R158" s="1"/>
  <c r="O158"/>
  <c r="P158"/>
  <c r="Q158"/>
  <c r="R159" s="1"/>
  <c r="O159"/>
  <c r="P159"/>
  <c r="Q159"/>
  <c r="R160" s="1"/>
  <c r="O160"/>
  <c r="P160"/>
  <c r="Q160"/>
  <c r="R161" s="1"/>
  <c r="O161"/>
  <c r="P161"/>
  <c r="Q161"/>
  <c r="R162" s="1"/>
  <c r="O162"/>
  <c r="P162"/>
  <c r="Q162"/>
  <c r="R163" s="1"/>
  <c r="O163"/>
  <c r="P163"/>
  <c r="Q163"/>
  <c r="R164" s="1"/>
  <c r="O164"/>
  <c r="P164"/>
  <c r="Q164"/>
  <c r="R165" s="1"/>
  <c r="O165"/>
  <c r="P165"/>
  <c r="Q165"/>
  <c r="R166" s="1"/>
  <c r="O166"/>
  <c r="P166"/>
  <c r="Q166"/>
  <c r="R167" s="1"/>
  <c r="O167"/>
  <c r="P167"/>
  <c r="Q167"/>
  <c r="R168" s="1"/>
  <c r="O168"/>
  <c r="P168"/>
  <c r="Q168"/>
  <c r="R169" s="1"/>
  <c r="O169"/>
  <c r="P169"/>
  <c r="Q169"/>
  <c r="R170" s="1"/>
  <c r="O170"/>
  <c r="P170"/>
  <c r="Q170"/>
  <c r="R171" s="1"/>
  <c r="O171"/>
  <c r="P171"/>
  <c r="Q171"/>
  <c r="R172" s="1"/>
  <c r="O172"/>
  <c r="P172"/>
  <c r="Q172"/>
  <c r="R173" s="1"/>
  <c r="O173"/>
  <c r="P173"/>
  <c r="Q173"/>
  <c r="R174" s="1"/>
  <c r="O174"/>
  <c r="P174"/>
  <c r="Q174"/>
  <c r="R175" s="1"/>
  <c r="O175"/>
  <c r="P175"/>
  <c r="Q175"/>
  <c r="R176" s="1"/>
  <c r="O176"/>
  <c r="P176"/>
  <c r="Q176"/>
  <c r="R177" s="1"/>
  <c r="O177"/>
  <c r="P177"/>
  <c r="Q177"/>
  <c r="R178" s="1"/>
  <c r="O178"/>
  <c r="P178"/>
  <c r="Q178"/>
  <c r="R179" s="1"/>
  <c r="O179"/>
  <c r="P179"/>
  <c r="Q179"/>
  <c r="R180" s="1"/>
  <c r="O180"/>
  <c r="P180"/>
  <c r="Q180"/>
  <c r="R181" s="1"/>
  <c r="O181"/>
  <c r="P181"/>
  <c r="Q181"/>
  <c r="R182" s="1"/>
  <c r="O182"/>
  <c r="P182"/>
  <c r="Q182"/>
  <c r="R183" s="1"/>
  <c r="O183"/>
  <c r="P183"/>
  <c r="Q183"/>
  <c r="R184" s="1"/>
  <c r="O184"/>
  <c r="P184"/>
  <c r="Q184"/>
  <c r="R185" s="1"/>
  <c r="O185"/>
  <c r="P185"/>
  <c r="Q185"/>
  <c r="R186" s="1"/>
  <c r="O186"/>
  <c r="P186"/>
  <c r="Q186"/>
  <c r="R187" s="1"/>
  <c r="O187"/>
  <c r="P187"/>
  <c r="Q187"/>
  <c r="R188" s="1"/>
  <c r="O188"/>
  <c r="P188"/>
  <c r="Q188"/>
  <c r="R189" s="1"/>
  <c r="O189"/>
  <c r="P189"/>
  <c r="Q189"/>
  <c r="R190" s="1"/>
  <c r="O190"/>
  <c r="P190"/>
  <c r="Q190"/>
  <c r="R191" s="1"/>
  <c r="O191"/>
  <c r="P191"/>
  <c r="Q191"/>
  <c r="R192" s="1"/>
  <c r="O192"/>
  <c r="P192"/>
  <c r="Q192"/>
  <c r="R193" s="1"/>
  <c r="O193"/>
  <c r="P193"/>
  <c r="Q193"/>
  <c r="R194" s="1"/>
  <c r="O194"/>
  <c r="P194"/>
  <c r="Q194"/>
  <c r="R195" s="1"/>
  <c r="O195"/>
  <c r="P195"/>
  <c r="Q195"/>
  <c r="R196" s="1"/>
  <c r="O196"/>
  <c r="P196"/>
  <c r="Q196"/>
  <c r="R197" s="1"/>
  <c r="O197"/>
  <c r="P197"/>
  <c r="Q197"/>
  <c r="R198" s="1"/>
  <c r="O198"/>
  <c r="P198"/>
  <c r="Q198"/>
  <c r="R199" s="1"/>
  <c r="O199"/>
  <c r="P199"/>
  <c r="Q199"/>
  <c r="R200" s="1"/>
  <c r="O200"/>
  <c r="P200"/>
  <c r="Q200"/>
  <c r="R201" s="1"/>
  <c r="O201"/>
  <c r="P201"/>
  <c r="Q201"/>
  <c r="R202" s="1"/>
  <c r="O202"/>
  <c r="P202"/>
  <c r="Q202"/>
  <c r="R203" s="1"/>
  <c r="O203"/>
  <c r="P203"/>
  <c r="Q203"/>
  <c r="R204" s="1"/>
  <c r="O204"/>
  <c r="P204"/>
  <c r="Q204"/>
  <c r="R205" s="1"/>
  <c r="O205"/>
  <c r="P205"/>
  <c r="Q205"/>
  <c r="R206" s="1"/>
  <c r="O206"/>
  <c r="P206"/>
  <c r="Q206"/>
  <c r="R207" s="1"/>
  <c r="O207"/>
  <c r="P207"/>
  <c r="Q207"/>
  <c r="R208" s="1"/>
  <c r="O208"/>
  <c r="P208"/>
  <c r="Q208"/>
  <c r="R209" s="1"/>
  <c r="O209"/>
  <c r="P209"/>
  <c r="Q209"/>
  <c r="R210" s="1"/>
  <c r="O210"/>
  <c r="P210"/>
  <c r="Q210"/>
  <c r="R211" s="1"/>
  <c r="O211"/>
  <c r="P211"/>
  <c r="Q211"/>
  <c r="R212" s="1"/>
  <c r="O212"/>
  <c r="P212"/>
  <c r="Q212"/>
  <c r="R213" s="1"/>
  <c r="O213"/>
  <c r="P213"/>
  <c r="Q213"/>
  <c r="R214" s="1"/>
  <c r="O214"/>
  <c r="P214"/>
  <c r="Q214"/>
  <c r="R215" s="1"/>
  <c r="O215"/>
  <c r="P215"/>
  <c r="Q215"/>
  <c r="R216" s="1"/>
  <c r="O216"/>
  <c r="P216"/>
  <c r="Q216"/>
  <c r="R217" s="1"/>
  <c r="O217"/>
  <c r="P217"/>
  <c r="Q217"/>
  <c r="R218" s="1"/>
  <c r="O218"/>
  <c r="P218"/>
  <c r="Q218"/>
  <c r="R219" s="1"/>
  <c r="O219"/>
  <c r="P219"/>
  <c r="Q219"/>
  <c r="R220" s="1"/>
  <c r="O220"/>
  <c r="P220"/>
  <c r="Q220"/>
  <c r="R221" s="1"/>
  <c r="O221"/>
  <c r="P221"/>
  <c r="Q221"/>
  <c r="R222" s="1"/>
  <c r="O222"/>
  <c r="P222"/>
  <c r="Q222"/>
  <c r="R223" s="1"/>
  <c r="O223"/>
  <c r="P223"/>
  <c r="Q223"/>
  <c r="R224" s="1"/>
  <c r="O224"/>
  <c r="P224"/>
  <c r="Q224"/>
  <c r="R225" s="1"/>
  <c r="O225"/>
  <c r="P225"/>
  <c r="Q225"/>
  <c r="R226" s="1"/>
  <c r="O226"/>
  <c r="P226"/>
  <c r="Q226"/>
  <c r="R227" s="1"/>
  <c r="O227"/>
  <c r="P227"/>
  <c r="Q227"/>
  <c r="R228" s="1"/>
  <c r="O228"/>
  <c r="P228"/>
  <c r="Q228"/>
  <c r="R229" s="1"/>
  <c r="O229"/>
  <c r="P229"/>
  <c r="Q229"/>
  <c r="R230" s="1"/>
  <c r="O230"/>
  <c r="P230"/>
  <c r="Q230"/>
  <c r="R231" s="1"/>
  <c r="O231"/>
  <c r="P231"/>
  <c r="Q231"/>
  <c r="R232" s="1"/>
  <c r="O232"/>
  <c r="P232"/>
  <c r="Q232"/>
  <c r="R233" s="1"/>
  <c r="O233"/>
  <c r="P233"/>
  <c r="Q233"/>
  <c r="R234" s="1"/>
  <c r="O234"/>
  <c r="P234"/>
  <c r="Q234"/>
  <c r="R235" s="1"/>
  <c r="O235"/>
  <c r="P235"/>
  <c r="Q235"/>
  <c r="R236" s="1"/>
  <c r="O236"/>
  <c r="P236"/>
  <c r="Q236"/>
  <c r="R237" s="1"/>
  <c r="O237"/>
  <c r="P237"/>
  <c r="Q237"/>
  <c r="R238" s="1"/>
  <c r="O238"/>
  <c r="P238"/>
  <c r="Q238"/>
  <c r="R239" s="1"/>
  <c r="O239"/>
  <c r="P239"/>
  <c r="Q239"/>
  <c r="R240" s="1"/>
  <c r="O240"/>
  <c r="P240"/>
  <c r="Q240"/>
  <c r="R241" s="1"/>
  <c r="O241"/>
  <c r="P241"/>
  <c r="Q241"/>
  <c r="R242" s="1"/>
  <c r="O242"/>
  <c r="P242"/>
  <c r="Q242"/>
  <c r="R243" s="1"/>
  <c r="O243"/>
  <c r="P243"/>
  <c r="Q243"/>
  <c r="R244" s="1"/>
  <c r="O244"/>
  <c r="P244"/>
  <c r="Q244"/>
  <c r="R245" s="1"/>
  <c r="O245"/>
  <c r="P245"/>
  <c r="Q245"/>
  <c r="R246" s="1"/>
  <c r="O246"/>
  <c r="P246"/>
  <c r="Q246"/>
  <c r="R247" s="1"/>
  <c r="O247"/>
  <c r="P247"/>
  <c r="Q247"/>
  <c r="R248" s="1"/>
  <c r="O248"/>
  <c r="P248"/>
  <c r="Q248"/>
  <c r="R4"/>
  <c r="Q4"/>
  <c r="P4"/>
  <c r="O4"/>
  <c r="R3"/>
  <c r="Q3"/>
  <c r="P3"/>
  <c r="O3"/>
  <c r="Q2"/>
  <c r="O5" i="21"/>
  <c r="P5"/>
  <c r="Q5"/>
  <c r="R5" s="1"/>
  <c r="O6"/>
  <c r="P6"/>
  <c r="Q6"/>
  <c r="R7" s="1"/>
  <c r="O7"/>
  <c r="P7"/>
  <c r="Q7"/>
  <c r="R8" s="1"/>
  <c r="O8"/>
  <c r="P8"/>
  <c r="Q8"/>
  <c r="R9" s="1"/>
  <c r="O9"/>
  <c r="P9"/>
  <c r="Q9"/>
  <c r="R10" s="1"/>
  <c r="O10"/>
  <c r="P10"/>
  <c r="Q10"/>
  <c r="R11" s="1"/>
  <c r="O11"/>
  <c r="P11"/>
  <c r="Q11"/>
  <c r="R12" s="1"/>
  <c r="O12"/>
  <c r="P12"/>
  <c r="Q12"/>
  <c r="R13" s="1"/>
  <c r="O13"/>
  <c r="P13"/>
  <c r="Q13"/>
  <c r="R14" s="1"/>
  <c r="O14"/>
  <c r="P14"/>
  <c r="Q14"/>
  <c r="R15" s="1"/>
  <c r="O15"/>
  <c r="P15"/>
  <c r="Q15"/>
  <c r="R16" s="1"/>
  <c r="O16"/>
  <c r="P16"/>
  <c r="Q16"/>
  <c r="R17" s="1"/>
  <c r="O17"/>
  <c r="P17"/>
  <c r="Q17"/>
  <c r="R18" s="1"/>
  <c r="O18"/>
  <c r="P18"/>
  <c r="Q18"/>
  <c r="R19" s="1"/>
  <c r="O19"/>
  <c r="P19"/>
  <c r="Q19"/>
  <c r="R20" s="1"/>
  <c r="O20"/>
  <c r="P20"/>
  <c r="Q20"/>
  <c r="R21" s="1"/>
  <c r="O21"/>
  <c r="P21"/>
  <c r="Q21"/>
  <c r="R22" s="1"/>
  <c r="O22"/>
  <c r="P22"/>
  <c r="Q22"/>
  <c r="R23" s="1"/>
  <c r="O23"/>
  <c r="P23"/>
  <c r="Q23"/>
  <c r="R24" s="1"/>
  <c r="O24"/>
  <c r="P24"/>
  <c r="Q24"/>
  <c r="R25" s="1"/>
  <c r="O25"/>
  <c r="P25"/>
  <c r="Q25"/>
  <c r="R26" s="1"/>
  <c r="O26"/>
  <c r="P26"/>
  <c r="Q26"/>
  <c r="R27" s="1"/>
  <c r="O27"/>
  <c r="P27"/>
  <c r="Q27"/>
  <c r="R28" s="1"/>
  <c r="O28"/>
  <c r="P28"/>
  <c r="Q28"/>
  <c r="R29" s="1"/>
  <c r="O29"/>
  <c r="P29"/>
  <c r="Q29"/>
  <c r="R30" s="1"/>
  <c r="O30"/>
  <c r="P30"/>
  <c r="Q30"/>
  <c r="R31" s="1"/>
  <c r="O31"/>
  <c r="P31"/>
  <c r="Q31"/>
  <c r="R32" s="1"/>
  <c r="O32"/>
  <c r="P32"/>
  <c r="Q32"/>
  <c r="R33" s="1"/>
  <c r="O33"/>
  <c r="P33"/>
  <c r="Q33"/>
  <c r="R34" s="1"/>
  <c r="O34"/>
  <c r="P34"/>
  <c r="Q34"/>
  <c r="R35" s="1"/>
  <c r="O35"/>
  <c r="P35"/>
  <c r="Q35"/>
  <c r="R36" s="1"/>
  <c r="O36"/>
  <c r="P36"/>
  <c r="Q36"/>
  <c r="R37" s="1"/>
  <c r="O37"/>
  <c r="P37"/>
  <c r="Q37"/>
  <c r="R38" s="1"/>
  <c r="O38"/>
  <c r="P38"/>
  <c r="Q38"/>
  <c r="R39" s="1"/>
  <c r="O39"/>
  <c r="P39"/>
  <c r="Q39"/>
  <c r="R40" s="1"/>
  <c r="O40"/>
  <c r="P40"/>
  <c r="Q40"/>
  <c r="R41" s="1"/>
  <c r="O41"/>
  <c r="P41"/>
  <c r="Q41"/>
  <c r="R42" s="1"/>
  <c r="O42"/>
  <c r="P42"/>
  <c r="Q42"/>
  <c r="R43" s="1"/>
  <c r="O43"/>
  <c r="P43"/>
  <c r="Q43"/>
  <c r="R44" s="1"/>
  <c r="O44"/>
  <c r="P44"/>
  <c r="Q44"/>
  <c r="R45" s="1"/>
  <c r="O45"/>
  <c r="P45"/>
  <c r="Q45"/>
  <c r="R46" s="1"/>
  <c r="O46"/>
  <c r="P46"/>
  <c r="Q46"/>
  <c r="R47" s="1"/>
  <c r="O47"/>
  <c r="P47"/>
  <c r="Q47"/>
  <c r="R48" s="1"/>
  <c r="O48"/>
  <c r="P48"/>
  <c r="Q48"/>
  <c r="R49" s="1"/>
  <c r="O49"/>
  <c r="P49"/>
  <c r="Q49"/>
  <c r="R50" s="1"/>
  <c r="O50"/>
  <c r="P50"/>
  <c r="Q50"/>
  <c r="R51" s="1"/>
  <c r="O51"/>
  <c r="P51"/>
  <c r="Q51"/>
  <c r="R52" s="1"/>
  <c r="O52"/>
  <c r="P52"/>
  <c r="Q52"/>
  <c r="R53" s="1"/>
  <c r="O53"/>
  <c r="P53"/>
  <c r="Q53"/>
  <c r="R54" s="1"/>
  <c r="O54"/>
  <c r="P54"/>
  <c r="Q54"/>
  <c r="R55" s="1"/>
  <c r="O55"/>
  <c r="P55"/>
  <c r="Q55"/>
  <c r="R56" s="1"/>
  <c r="O56"/>
  <c r="P56"/>
  <c r="Q56"/>
  <c r="R57" s="1"/>
  <c r="O57"/>
  <c r="P57"/>
  <c r="Q57"/>
  <c r="R58" s="1"/>
  <c r="O58"/>
  <c r="P58"/>
  <c r="Q58"/>
  <c r="R59" s="1"/>
  <c r="O59"/>
  <c r="P59"/>
  <c r="Q59"/>
  <c r="R60" s="1"/>
  <c r="O60"/>
  <c r="P60"/>
  <c r="Q60"/>
  <c r="R61" s="1"/>
  <c r="O61"/>
  <c r="P61"/>
  <c r="Q61"/>
  <c r="R62" s="1"/>
  <c r="O62"/>
  <c r="P62"/>
  <c r="Q62"/>
  <c r="R63" s="1"/>
  <c r="O63"/>
  <c r="P63"/>
  <c r="Q63"/>
  <c r="R64" s="1"/>
  <c r="O64"/>
  <c r="P64"/>
  <c r="Q64"/>
  <c r="R65" s="1"/>
  <c r="O65"/>
  <c r="P65"/>
  <c r="Q65"/>
  <c r="R66" s="1"/>
  <c r="O66"/>
  <c r="P66"/>
  <c r="Q66"/>
  <c r="R67" s="1"/>
  <c r="O67"/>
  <c r="P67"/>
  <c r="Q67"/>
  <c r="R68" s="1"/>
  <c r="O68"/>
  <c r="P68"/>
  <c r="Q68"/>
  <c r="R69" s="1"/>
  <c r="O69"/>
  <c r="P69"/>
  <c r="Q69"/>
  <c r="R70" s="1"/>
  <c r="O70"/>
  <c r="P70"/>
  <c r="Q70"/>
  <c r="R71" s="1"/>
  <c r="O71"/>
  <c r="P71"/>
  <c r="Q71"/>
  <c r="R72" s="1"/>
  <c r="O72"/>
  <c r="P72"/>
  <c r="Q72"/>
  <c r="R73" s="1"/>
  <c r="O73"/>
  <c r="P73"/>
  <c r="Q73"/>
  <c r="R74" s="1"/>
  <c r="O74"/>
  <c r="P74"/>
  <c r="Q74"/>
  <c r="R75" s="1"/>
  <c r="O75"/>
  <c r="P75"/>
  <c r="Q75"/>
  <c r="R76" s="1"/>
  <c r="O76"/>
  <c r="P76"/>
  <c r="Q76"/>
  <c r="R77" s="1"/>
  <c r="O77"/>
  <c r="P77"/>
  <c r="Q77"/>
  <c r="R78" s="1"/>
  <c r="O78"/>
  <c r="P78"/>
  <c r="Q78"/>
  <c r="R79" s="1"/>
  <c r="O79"/>
  <c r="P79"/>
  <c r="Q79"/>
  <c r="R80" s="1"/>
  <c r="O80"/>
  <c r="P80"/>
  <c r="Q80"/>
  <c r="R81" s="1"/>
  <c r="O81"/>
  <c r="P81"/>
  <c r="Q81"/>
  <c r="R82" s="1"/>
  <c r="O82"/>
  <c r="P82"/>
  <c r="Q82"/>
  <c r="R83" s="1"/>
  <c r="O83"/>
  <c r="P83"/>
  <c r="Q83"/>
  <c r="R84" s="1"/>
  <c r="O84"/>
  <c r="P84"/>
  <c r="Q84"/>
  <c r="R85" s="1"/>
  <c r="O85"/>
  <c r="P85"/>
  <c r="Q85"/>
  <c r="R86" s="1"/>
  <c r="O86"/>
  <c r="P86"/>
  <c r="Q86"/>
  <c r="R87" s="1"/>
  <c r="O87"/>
  <c r="P87"/>
  <c r="Q87"/>
  <c r="R88" s="1"/>
  <c r="O88"/>
  <c r="P88"/>
  <c r="Q88"/>
  <c r="R89" s="1"/>
  <c r="O89"/>
  <c r="P89"/>
  <c r="Q89"/>
  <c r="R90" s="1"/>
  <c r="O90"/>
  <c r="P90"/>
  <c r="Q90"/>
  <c r="R91" s="1"/>
  <c r="O91"/>
  <c r="P91"/>
  <c r="Q91"/>
  <c r="R92" s="1"/>
  <c r="O92"/>
  <c r="P92"/>
  <c r="Q92"/>
  <c r="R93" s="1"/>
  <c r="O93"/>
  <c r="P93"/>
  <c r="Q93"/>
  <c r="R94" s="1"/>
  <c r="O94"/>
  <c r="P94"/>
  <c r="Q94"/>
  <c r="R95" s="1"/>
  <c r="O95"/>
  <c r="P95"/>
  <c r="Q95"/>
  <c r="R96" s="1"/>
  <c r="O96"/>
  <c r="P96"/>
  <c r="Q96"/>
  <c r="R97" s="1"/>
  <c r="O97"/>
  <c r="P97"/>
  <c r="Q97"/>
  <c r="R98" s="1"/>
  <c r="O98"/>
  <c r="P98"/>
  <c r="Q98"/>
  <c r="R99" s="1"/>
  <c r="O99"/>
  <c r="P99"/>
  <c r="Q99"/>
  <c r="R100" s="1"/>
  <c r="O100"/>
  <c r="P100"/>
  <c r="Q100"/>
  <c r="R101" s="1"/>
  <c r="O101"/>
  <c r="P101"/>
  <c r="Q101"/>
  <c r="R102" s="1"/>
  <c r="O102"/>
  <c r="P102"/>
  <c r="Q102"/>
  <c r="R103" s="1"/>
  <c r="O103"/>
  <c r="P103"/>
  <c r="Q103"/>
  <c r="R104" s="1"/>
  <c r="O104"/>
  <c r="P104"/>
  <c r="Q104"/>
  <c r="R105" s="1"/>
  <c r="O105"/>
  <c r="P105"/>
  <c r="Q105"/>
  <c r="R106" s="1"/>
  <c r="O106"/>
  <c r="P106"/>
  <c r="Q106"/>
  <c r="R107" s="1"/>
  <c r="O107"/>
  <c r="P107"/>
  <c r="Q107"/>
  <c r="R108" s="1"/>
  <c r="O108"/>
  <c r="P108"/>
  <c r="Q108"/>
  <c r="R109" s="1"/>
  <c r="O109"/>
  <c r="P109"/>
  <c r="Q109"/>
  <c r="R110" s="1"/>
  <c r="O110"/>
  <c r="P110"/>
  <c r="Q110"/>
  <c r="R111" s="1"/>
  <c r="O111"/>
  <c r="P111"/>
  <c r="Q111"/>
  <c r="R112" s="1"/>
  <c r="O112"/>
  <c r="P112"/>
  <c r="Q112"/>
  <c r="R113" s="1"/>
  <c r="O113"/>
  <c r="P113"/>
  <c r="Q113"/>
  <c r="R114" s="1"/>
  <c r="O114"/>
  <c r="P114"/>
  <c r="Q114"/>
  <c r="R115" s="1"/>
  <c r="O115"/>
  <c r="P115"/>
  <c r="Q115"/>
  <c r="R116" s="1"/>
  <c r="O116"/>
  <c r="P116"/>
  <c r="Q116"/>
  <c r="R117" s="1"/>
  <c r="O117"/>
  <c r="P117"/>
  <c r="Q117"/>
  <c r="R118" s="1"/>
  <c r="O118"/>
  <c r="P118"/>
  <c r="Q118"/>
  <c r="R119" s="1"/>
  <c r="O119"/>
  <c r="P119"/>
  <c r="Q119"/>
  <c r="R120" s="1"/>
  <c r="O120"/>
  <c r="P120"/>
  <c r="Q120"/>
  <c r="R121" s="1"/>
  <c r="O121"/>
  <c r="P121"/>
  <c r="Q121"/>
  <c r="R122" s="1"/>
  <c r="O122"/>
  <c r="P122"/>
  <c r="Q122"/>
  <c r="R123" s="1"/>
  <c r="O123"/>
  <c r="P123"/>
  <c r="Q123"/>
  <c r="R124" s="1"/>
  <c r="O124"/>
  <c r="P124"/>
  <c r="Q124"/>
  <c r="R125" s="1"/>
  <c r="O125"/>
  <c r="P125"/>
  <c r="Q125"/>
  <c r="R126" s="1"/>
  <c r="O126"/>
  <c r="P126"/>
  <c r="Q126"/>
  <c r="R127" s="1"/>
  <c r="O127"/>
  <c r="P127"/>
  <c r="Q127"/>
  <c r="R128" s="1"/>
  <c r="O128"/>
  <c r="P128"/>
  <c r="Q128"/>
  <c r="R129" s="1"/>
  <c r="O129"/>
  <c r="P129"/>
  <c r="Q129"/>
  <c r="R130" s="1"/>
  <c r="O130"/>
  <c r="P130"/>
  <c r="Q130"/>
  <c r="R131" s="1"/>
  <c r="O131"/>
  <c r="P131"/>
  <c r="Q131"/>
  <c r="R132" s="1"/>
  <c r="O132"/>
  <c r="P132"/>
  <c r="Q132"/>
  <c r="R133" s="1"/>
  <c r="O133"/>
  <c r="P133"/>
  <c r="Q133"/>
  <c r="R134" s="1"/>
  <c r="O134"/>
  <c r="P134"/>
  <c r="Q134"/>
  <c r="R135" s="1"/>
  <c r="O135"/>
  <c r="P135"/>
  <c r="Q135"/>
  <c r="R136" s="1"/>
  <c r="O136"/>
  <c r="P136"/>
  <c r="Q136"/>
  <c r="R137" s="1"/>
  <c r="O137"/>
  <c r="P137"/>
  <c r="Q137"/>
  <c r="R138" s="1"/>
  <c r="O138"/>
  <c r="P138"/>
  <c r="Q138"/>
  <c r="R139" s="1"/>
  <c r="O139"/>
  <c r="P139"/>
  <c r="Q139"/>
  <c r="R140" s="1"/>
  <c r="O140"/>
  <c r="P140"/>
  <c r="Q140"/>
  <c r="R141" s="1"/>
  <c r="O141"/>
  <c r="P141"/>
  <c r="Q141"/>
  <c r="R142" s="1"/>
  <c r="O142"/>
  <c r="P142"/>
  <c r="Q142"/>
  <c r="R143" s="1"/>
  <c r="O143"/>
  <c r="P143"/>
  <c r="Q143"/>
  <c r="R144" s="1"/>
  <c r="O144"/>
  <c r="P144"/>
  <c r="Q144"/>
  <c r="R145" s="1"/>
  <c r="O145"/>
  <c r="P145"/>
  <c r="Q145"/>
  <c r="R146" s="1"/>
  <c r="O146"/>
  <c r="P146"/>
  <c r="Q146"/>
  <c r="R147" s="1"/>
  <c r="O147"/>
  <c r="P147"/>
  <c r="Q147"/>
  <c r="R148" s="1"/>
  <c r="O148"/>
  <c r="P148"/>
  <c r="Q148"/>
  <c r="R149" s="1"/>
  <c r="O149"/>
  <c r="P149"/>
  <c r="Q149"/>
  <c r="R150" s="1"/>
  <c r="O150"/>
  <c r="P150"/>
  <c r="Q150"/>
  <c r="R151" s="1"/>
  <c r="O151"/>
  <c r="P151"/>
  <c r="Q151"/>
  <c r="R152" s="1"/>
  <c r="O152"/>
  <c r="P152"/>
  <c r="Q152"/>
  <c r="R153" s="1"/>
  <c r="O153"/>
  <c r="P153"/>
  <c r="Q153"/>
  <c r="R154" s="1"/>
  <c r="O154"/>
  <c r="P154"/>
  <c r="Q154"/>
  <c r="R155" s="1"/>
  <c r="O155"/>
  <c r="P155"/>
  <c r="Q155"/>
  <c r="R156" s="1"/>
  <c r="O156"/>
  <c r="P156"/>
  <c r="Q156"/>
  <c r="R157" s="1"/>
  <c r="O157"/>
  <c r="P157"/>
  <c r="Q157"/>
  <c r="R158" s="1"/>
  <c r="O158"/>
  <c r="P158"/>
  <c r="Q158"/>
  <c r="R159" s="1"/>
  <c r="O159"/>
  <c r="P159"/>
  <c r="Q159"/>
  <c r="R160" s="1"/>
  <c r="O160"/>
  <c r="P160"/>
  <c r="Q160"/>
  <c r="R161" s="1"/>
  <c r="O161"/>
  <c r="P161"/>
  <c r="Q161"/>
  <c r="R162" s="1"/>
  <c r="O162"/>
  <c r="P162"/>
  <c r="Q162"/>
  <c r="R163" s="1"/>
  <c r="O163"/>
  <c r="P163"/>
  <c r="Q163"/>
  <c r="R164" s="1"/>
  <c r="O164"/>
  <c r="P164"/>
  <c r="Q164"/>
  <c r="R165" s="1"/>
  <c r="O165"/>
  <c r="P165"/>
  <c r="Q165"/>
  <c r="R166" s="1"/>
  <c r="O166"/>
  <c r="P166"/>
  <c r="Q166"/>
  <c r="R167" s="1"/>
  <c r="O167"/>
  <c r="P167"/>
  <c r="Q167"/>
  <c r="R168" s="1"/>
  <c r="O168"/>
  <c r="P168"/>
  <c r="Q168"/>
  <c r="R169" s="1"/>
  <c r="O169"/>
  <c r="P169"/>
  <c r="Q169"/>
  <c r="R170" s="1"/>
  <c r="O170"/>
  <c r="P170"/>
  <c r="Q170"/>
  <c r="R171" s="1"/>
  <c r="O171"/>
  <c r="P171"/>
  <c r="Q171"/>
  <c r="R172" s="1"/>
  <c r="O172"/>
  <c r="P172"/>
  <c r="Q172"/>
  <c r="R173" s="1"/>
  <c r="O173"/>
  <c r="P173"/>
  <c r="Q173"/>
  <c r="R174" s="1"/>
  <c r="O174"/>
  <c r="P174"/>
  <c r="Q174"/>
  <c r="R175" s="1"/>
  <c r="O175"/>
  <c r="P175"/>
  <c r="Q175"/>
  <c r="R176" s="1"/>
  <c r="O176"/>
  <c r="P176"/>
  <c r="Q176"/>
  <c r="R177" s="1"/>
  <c r="O177"/>
  <c r="P177"/>
  <c r="Q177"/>
  <c r="R178" s="1"/>
  <c r="O178"/>
  <c r="P178"/>
  <c r="Q178"/>
  <c r="R179" s="1"/>
  <c r="O179"/>
  <c r="P179"/>
  <c r="Q179"/>
  <c r="R180" s="1"/>
  <c r="O180"/>
  <c r="P180"/>
  <c r="Q180"/>
  <c r="R181" s="1"/>
  <c r="O181"/>
  <c r="P181"/>
  <c r="Q181"/>
  <c r="R182" s="1"/>
  <c r="O182"/>
  <c r="P182"/>
  <c r="Q182"/>
  <c r="R183" s="1"/>
  <c r="O183"/>
  <c r="P183"/>
  <c r="Q183"/>
  <c r="R184" s="1"/>
  <c r="O184"/>
  <c r="P184"/>
  <c r="Q184"/>
  <c r="R185" s="1"/>
  <c r="O185"/>
  <c r="P185"/>
  <c r="Q185"/>
  <c r="R186" s="1"/>
  <c r="O186"/>
  <c r="P186"/>
  <c r="Q186"/>
  <c r="R187" s="1"/>
  <c r="O187"/>
  <c r="P187"/>
  <c r="Q187"/>
  <c r="R188" s="1"/>
  <c r="O188"/>
  <c r="P188"/>
  <c r="Q188"/>
  <c r="R189" s="1"/>
  <c r="O189"/>
  <c r="P189"/>
  <c r="Q189"/>
  <c r="R190" s="1"/>
  <c r="O190"/>
  <c r="P190"/>
  <c r="Q190"/>
  <c r="R191" s="1"/>
  <c r="O191"/>
  <c r="P191"/>
  <c r="Q191"/>
  <c r="R192" s="1"/>
  <c r="O192"/>
  <c r="P192"/>
  <c r="Q192"/>
  <c r="R193" s="1"/>
  <c r="O193"/>
  <c r="P193"/>
  <c r="Q193"/>
  <c r="R194" s="1"/>
  <c r="O194"/>
  <c r="P194"/>
  <c r="Q194"/>
  <c r="R195" s="1"/>
  <c r="O195"/>
  <c r="P195"/>
  <c r="Q195"/>
  <c r="R196" s="1"/>
  <c r="O196"/>
  <c r="P196"/>
  <c r="Q196"/>
  <c r="R197" s="1"/>
  <c r="O197"/>
  <c r="P197"/>
  <c r="Q197"/>
  <c r="R198" s="1"/>
  <c r="O198"/>
  <c r="P198"/>
  <c r="Q198"/>
  <c r="R199" s="1"/>
  <c r="O199"/>
  <c r="P199"/>
  <c r="Q199"/>
  <c r="R200" s="1"/>
  <c r="O200"/>
  <c r="P200"/>
  <c r="Q200"/>
  <c r="R201" s="1"/>
  <c r="O201"/>
  <c r="P201"/>
  <c r="Q201"/>
  <c r="R202" s="1"/>
  <c r="O202"/>
  <c r="P202"/>
  <c r="Q202"/>
  <c r="R203" s="1"/>
  <c r="O203"/>
  <c r="P203"/>
  <c r="Q203"/>
  <c r="R204" s="1"/>
  <c r="O204"/>
  <c r="P204"/>
  <c r="Q204"/>
  <c r="R205" s="1"/>
  <c r="O205"/>
  <c r="P205"/>
  <c r="Q205"/>
  <c r="R206" s="1"/>
  <c r="O206"/>
  <c r="P206"/>
  <c r="Q206"/>
  <c r="R207" s="1"/>
  <c r="O207"/>
  <c r="P207"/>
  <c r="Q207"/>
  <c r="R208" s="1"/>
  <c r="O208"/>
  <c r="P208"/>
  <c r="Q208"/>
  <c r="R209" s="1"/>
  <c r="O209"/>
  <c r="P209"/>
  <c r="Q209"/>
  <c r="R210" s="1"/>
  <c r="O210"/>
  <c r="P210"/>
  <c r="Q210"/>
  <c r="R211" s="1"/>
  <c r="O211"/>
  <c r="P211"/>
  <c r="Q211"/>
  <c r="R212" s="1"/>
  <c r="O212"/>
  <c r="P212"/>
  <c r="Q212"/>
  <c r="R213" s="1"/>
  <c r="O213"/>
  <c r="P213"/>
  <c r="Q213"/>
  <c r="R214" s="1"/>
  <c r="O214"/>
  <c r="P214"/>
  <c r="Q214"/>
  <c r="R215" s="1"/>
  <c r="O215"/>
  <c r="P215"/>
  <c r="Q215"/>
  <c r="R216" s="1"/>
  <c r="O216"/>
  <c r="P216"/>
  <c r="Q216"/>
  <c r="R217" s="1"/>
  <c r="O217"/>
  <c r="P217"/>
  <c r="Q217"/>
  <c r="R218" s="1"/>
  <c r="O218"/>
  <c r="P218"/>
  <c r="Q218"/>
  <c r="R219" s="1"/>
  <c r="O219"/>
  <c r="P219"/>
  <c r="Q219"/>
  <c r="R220" s="1"/>
  <c r="O220"/>
  <c r="P220"/>
  <c r="Q220"/>
  <c r="R221" s="1"/>
  <c r="O221"/>
  <c r="P221"/>
  <c r="Q221"/>
  <c r="R222" s="1"/>
  <c r="O222"/>
  <c r="P222"/>
  <c r="Q222"/>
  <c r="R223" s="1"/>
  <c r="O223"/>
  <c r="P223"/>
  <c r="Q223"/>
  <c r="R224" s="1"/>
  <c r="O224"/>
  <c r="P224"/>
  <c r="Q224"/>
  <c r="R225" s="1"/>
  <c r="O225"/>
  <c r="P225"/>
  <c r="Q225"/>
  <c r="R226" s="1"/>
  <c r="O226"/>
  <c r="P226"/>
  <c r="Q226"/>
  <c r="R227" s="1"/>
  <c r="O227"/>
  <c r="P227"/>
  <c r="Q227"/>
  <c r="R228" s="1"/>
  <c r="O228"/>
  <c r="P228"/>
  <c r="Q228"/>
  <c r="R229" s="1"/>
  <c r="O229"/>
  <c r="P229"/>
  <c r="Q229"/>
  <c r="R230" s="1"/>
  <c r="O230"/>
  <c r="P230"/>
  <c r="Q230"/>
  <c r="R231" s="1"/>
  <c r="O231"/>
  <c r="P231"/>
  <c r="Q231"/>
  <c r="R232" s="1"/>
  <c r="O232"/>
  <c r="P232"/>
  <c r="Q232"/>
  <c r="R233" s="1"/>
  <c r="O233"/>
  <c r="P233"/>
  <c r="Q233"/>
  <c r="R234" s="1"/>
  <c r="O234"/>
  <c r="P234"/>
  <c r="Q234"/>
  <c r="R235" s="1"/>
  <c r="O235"/>
  <c r="P235"/>
  <c r="Q235"/>
  <c r="R236" s="1"/>
  <c r="O236"/>
  <c r="P236"/>
  <c r="Q236"/>
  <c r="R237" s="1"/>
  <c r="O237"/>
  <c r="P237"/>
  <c r="Q237"/>
  <c r="R4"/>
  <c r="Q4"/>
  <c r="O4"/>
  <c r="P4" s="1"/>
  <c r="Q3"/>
  <c r="O3"/>
  <c r="P3" s="1"/>
  <c r="Q2"/>
  <c r="R3" s="1"/>
  <c r="O1"/>
  <c r="O5" i="20"/>
  <c r="P5" s="1"/>
  <c r="Q5"/>
  <c r="R5" s="1"/>
  <c r="O6"/>
  <c r="P6" s="1"/>
  <c r="Q6"/>
  <c r="R7" s="1"/>
  <c r="O7"/>
  <c r="P7" s="1"/>
  <c r="Q7"/>
  <c r="R8" s="1"/>
  <c r="O8"/>
  <c r="P8" s="1"/>
  <c r="Q8"/>
  <c r="R9" s="1"/>
  <c r="O9"/>
  <c r="P9" s="1"/>
  <c r="Q9"/>
  <c r="R10" s="1"/>
  <c r="O10"/>
  <c r="P10" s="1"/>
  <c r="Q10"/>
  <c r="R11" s="1"/>
  <c r="O11"/>
  <c r="P11" s="1"/>
  <c r="Q11"/>
  <c r="R12" s="1"/>
  <c r="O12"/>
  <c r="P12" s="1"/>
  <c r="Q12"/>
  <c r="R13" s="1"/>
  <c r="O13"/>
  <c r="P13" s="1"/>
  <c r="Q13"/>
  <c r="R14" s="1"/>
  <c r="O14"/>
  <c r="P14" s="1"/>
  <c r="Q14"/>
  <c r="R15" s="1"/>
  <c r="O15"/>
  <c r="P15" s="1"/>
  <c r="Q15"/>
  <c r="R16" s="1"/>
  <c r="O16"/>
  <c r="P16" s="1"/>
  <c r="Q16"/>
  <c r="R17" s="1"/>
  <c r="O17"/>
  <c r="P17" s="1"/>
  <c r="Q17"/>
  <c r="R18" s="1"/>
  <c r="O18"/>
  <c r="P18" s="1"/>
  <c r="Q18"/>
  <c r="R19" s="1"/>
  <c r="O19"/>
  <c r="P19" s="1"/>
  <c r="Q19"/>
  <c r="R20" s="1"/>
  <c r="O20"/>
  <c r="P20" s="1"/>
  <c r="Q20"/>
  <c r="R21" s="1"/>
  <c r="O21"/>
  <c r="P21" s="1"/>
  <c r="Q21"/>
  <c r="R22" s="1"/>
  <c r="O22"/>
  <c r="P22" s="1"/>
  <c r="Q22"/>
  <c r="R23" s="1"/>
  <c r="O23"/>
  <c r="P23" s="1"/>
  <c r="Q23"/>
  <c r="R24" s="1"/>
  <c r="O24"/>
  <c r="P24" s="1"/>
  <c r="Q24"/>
  <c r="R25" s="1"/>
  <c r="O25"/>
  <c r="P25" s="1"/>
  <c r="Q25"/>
  <c r="R26" s="1"/>
  <c r="O26"/>
  <c r="P26" s="1"/>
  <c r="Q26"/>
  <c r="R27" s="1"/>
  <c r="O27"/>
  <c r="P27" s="1"/>
  <c r="Q27"/>
  <c r="R28" s="1"/>
  <c r="O28"/>
  <c r="P28" s="1"/>
  <c r="Q28"/>
  <c r="R29" s="1"/>
  <c r="O29"/>
  <c r="P29" s="1"/>
  <c r="Q29"/>
  <c r="R30" s="1"/>
  <c r="O30"/>
  <c r="P30" s="1"/>
  <c r="Q30"/>
  <c r="R31" s="1"/>
  <c r="O31"/>
  <c r="P31" s="1"/>
  <c r="Q31"/>
  <c r="R32" s="1"/>
  <c r="O32"/>
  <c r="P32" s="1"/>
  <c r="Q32"/>
  <c r="R33" s="1"/>
  <c r="O33"/>
  <c r="P33" s="1"/>
  <c r="Q33"/>
  <c r="R34" s="1"/>
  <c r="O34"/>
  <c r="P34" s="1"/>
  <c r="Q34"/>
  <c r="R35" s="1"/>
  <c r="O35"/>
  <c r="P35" s="1"/>
  <c r="Q35"/>
  <c r="R36" s="1"/>
  <c r="O36"/>
  <c r="P36" s="1"/>
  <c r="Q36"/>
  <c r="R37" s="1"/>
  <c r="O37"/>
  <c r="P37" s="1"/>
  <c r="Q37"/>
  <c r="R38" s="1"/>
  <c r="O38"/>
  <c r="P38" s="1"/>
  <c r="Q38"/>
  <c r="R39" s="1"/>
  <c r="O39"/>
  <c r="P39" s="1"/>
  <c r="Q39"/>
  <c r="R40" s="1"/>
  <c r="O40"/>
  <c r="P40" s="1"/>
  <c r="Q40"/>
  <c r="R41" s="1"/>
  <c r="O41"/>
  <c r="P41" s="1"/>
  <c r="Q41"/>
  <c r="R42" s="1"/>
  <c r="O42"/>
  <c r="P42" s="1"/>
  <c r="Q42"/>
  <c r="R43" s="1"/>
  <c r="O43"/>
  <c r="P43" s="1"/>
  <c r="Q43"/>
  <c r="R44" s="1"/>
  <c r="O44"/>
  <c r="P44" s="1"/>
  <c r="Q44"/>
  <c r="R45" s="1"/>
  <c r="O45"/>
  <c r="P45" s="1"/>
  <c r="Q45"/>
  <c r="R46" s="1"/>
  <c r="O46"/>
  <c r="P46" s="1"/>
  <c r="Q46"/>
  <c r="R47" s="1"/>
  <c r="O47"/>
  <c r="P47" s="1"/>
  <c r="Q47"/>
  <c r="R48" s="1"/>
  <c r="O48"/>
  <c r="P48" s="1"/>
  <c r="Q48"/>
  <c r="R49" s="1"/>
  <c r="O49"/>
  <c r="P49" s="1"/>
  <c r="Q49"/>
  <c r="R50" s="1"/>
  <c r="O50"/>
  <c r="P50" s="1"/>
  <c r="Q50"/>
  <c r="R51" s="1"/>
  <c r="O51"/>
  <c r="P51" s="1"/>
  <c r="Q51"/>
  <c r="R52" s="1"/>
  <c r="O52"/>
  <c r="P52" s="1"/>
  <c r="Q52"/>
  <c r="R53" s="1"/>
  <c r="O53"/>
  <c r="P53" s="1"/>
  <c r="Q53"/>
  <c r="R54" s="1"/>
  <c r="O54"/>
  <c r="O1" s="1"/>
  <c r="Q54"/>
  <c r="R55" s="1"/>
  <c r="O55"/>
  <c r="P55" s="1"/>
  <c r="Q55"/>
  <c r="R56" s="1"/>
  <c r="O56"/>
  <c r="P56" s="1"/>
  <c r="Q56"/>
  <c r="R57" s="1"/>
  <c r="O57"/>
  <c r="P57" s="1"/>
  <c r="Q57"/>
  <c r="R58" s="1"/>
  <c r="O58"/>
  <c r="P58" s="1"/>
  <c r="Q58"/>
  <c r="R59" s="1"/>
  <c r="O59"/>
  <c r="P59" s="1"/>
  <c r="Q59"/>
  <c r="R60" s="1"/>
  <c r="O60"/>
  <c r="P60" s="1"/>
  <c r="Q60"/>
  <c r="R61" s="1"/>
  <c r="O61"/>
  <c r="P61" s="1"/>
  <c r="Q61"/>
  <c r="R62" s="1"/>
  <c r="O62"/>
  <c r="P62" s="1"/>
  <c r="Q62"/>
  <c r="R63" s="1"/>
  <c r="O63"/>
  <c r="P63" s="1"/>
  <c r="Q63"/>
  <c r="R64" s="1"/>
  <c r="O64"/>
  <c r="P64" s="1"/>
  <c r="Q64"/>
  <c r="R65" s="1"/>
  <c r="O65"/>
  <c r="P65" s="1"/>
  <c r="Q65"/>
  <c r="R66" s="1"/>
  <c r="O66"/>
  <c r="P66" s="1"/>
  <c r="Q66"/>
  <c r="R67" s="1"/>
  <c r="O67"/>
  <c r="P67" s="1"/>
  <c r="Q67"/>
  <c r="R68" s="1"/>
  <c r="O68"/>
  <c r="P68" s="1"/>
  <c r="Q68"/>
  <c r="R69" s="1"/>
  <c r="O69"/>
  <c r="P69" s="1"/>
  <c r="Q69"/>
  <c r="R70" s="1"/>
  <c r="O70"/>
  <c r="P70" s="1"/>
  <c r="Q70"/>
  <c r="R71" s="1"/>
  <c r="O71"/>
  <c r="P71" s="1"/>
  <c r="Q71"/>
  <c r="R72" s="1"/>
  <c r="O72"/>
  <c r="P72" s="1"/>
  <c r="Q72"/>
  <c r="R73" s="1"/>
  <c r="O73"/>
  <c r="P73" s="1"/>
  <c r="Q73"/>
  <c r="R74" s="1"/>
  <c r="O74"/>
  <c r="P74" s="1"/>
  <c r="Q74"/>
  <c r="R75" s="1"/>
  <c r="O75"/>
  <c r="P75" s="1"/>
  <c r="Q75"/>
  <c r="R76" s="1"/>
  <c r="O76"/>
  <c r="P76" s="1"/>
  <c r="Q76"/>
  <c r="R77" s="1"/>
  <c r="O77"/>
  <c r="P77" s="1"/>
  <c r="Q77"/>
  <c r="R78" s="1"/>
  <c r="O78"/>
  <c r="P78" s="1"/>
  <c r="Q78"/>
  <c r="R79" s="1"/>
  <c r="O79"/>
  <c r="P79" s="1"/>
  <c r="Q79"/>
  <c r="R80" s="1"/>
  <c r="O80"/>
  <c r="P80" s="1"/>
  <c r="Q80"/>
  <c r="R81" s="1"/>
  <c r="O81"/>
  <c r="P81" s="1"/>
  <c r="Q81"/>
  <c r="R82" s="1"/>
  <c r="O82"/>
  <c r="P82" s="1"/>
  <c r="Q82"/>
  <c r="R83" s="1"/>
  <c r="O83"/>
  <c r="P83" s="1"/>
  <c r="Q83"/>
  <c r="R84" s="1"/>
  <c r="O84"/>
  <c r="P84" s="1"/>
  <c r="Q84"/>
  <c r="R85" s="1"/>
  <c r="O85"/>
  <c r="P85" s="1"/>
  <c r="Q85"/>
  <c r="R86" s="1"/>
  <c r="O86"/>
  <c r="P86" s="1"/>
  <c r="Q86"/>
  <c r="R87" s="1"/>
  <c r="O87"/>
  <c r="P87" s="1"/>
  <c r="Q87"/>
  <c r="R88" s="1"/>
  <c r="O88"/>
  <c r="P88" s="1"/>
  <c r="Q88"/>
  <c r="R89" s="1"/>
  <c r="O89"/>
  <c r="P89" s="1"/>
  <c r="Q89"/>
  <c r="R90" s="1"/>
  <c r="O90"/>
  <c r="P90" s="1"/>
  <c r="Q90"/>
  <c r="R91" s="1"/>
  <c r="O91"/>
  <c r="P91" s="1"/>
  <c r="Q91"/>
  <c r="R92" s="1"/>
  <c r="O92"/>
  <c r="P92" s="1"/>
  <c r="Q92"/>
  <c r="R93" s="1"/>
  <c r="O93"/>
  <c r="P93" s="1"/>
  <c r="Q93"/>
  <c r="R94" s="1"/>
  <c r="O94"/>
  <c r="P94" s="1"/>
  <c r="Q94"/>
  <c r="R95" s="1"/>
  <c r="O95"/>
  <c r="P95" s="1"/>
  <c r="Q95"/>
  <c r="R96" s="1"/>
  <c r="O96"/>
  <c r="P96" s="1"/>
  <c r="Q96"/>
  <c r="R97" s="1"/>
  <c r="O97"/>
  <c r="P97" s="1"/>
  <c r="Q97"/>
  <c r="R98" s="1"/>
  <c r="O98"/>
  <c r="P98" s="1"/>
  <c r="Q98"/>
  <c r="R99" s="1"/>
  <c r="O99"/>
  <c r="P99" s="1"/>
  <c r="Q99"/>
  <c r="R100" s="1"/>
  <c r="O100"/>
  <c r="P100" s="1"/>
  <c r="Q100"/>
  <c r="R101" s="1"/>
  <c r="O101"/>
  <c r="P101" s="1"/>
  <c r="Q101"/>
  <c r="R102" s="1"/>
  <c r="O102"/>
  <c r="P102" s="1"/>
  <c r="Q102"/>
  <c r="R103" s="1"/>
  <c r="O103"/>
  <c r="P103" s="1"/>
  <c r="Q103"/>
  <c r="R104" s="1"/>
  <c r="O104"/>
  <c r="P104" s="1"/>
  <c r="Q104"/>
  <c r="R105" s="1"/>
  <c r="O105"/>
  <c r="P105" s="1"/>
  <c r="Q105"/>
  <c r="R106" s="1"/>
  <c r="O106"/>
  <c r="P106" s="1"/>
  <c r="Q106"/>
  <c r="R107" s="1"/>
  <c r="O107"/>
  <c r="P107" s="1"/>
  <c r="Q107"/>
  <c r="R108" s="1"/>
  <c r="O108"/>
  <c r="P108" s="1"/>
  <c r="Q108"/>
  <c r="R109" s="1"/>
  <c r="O109"/>
  <c r="P109" s="1"/>
  <c r="Q109"/>
  <c r="R110" s="1"/>
  <c r="O110"/>
  <c r="P110" s="1"/>
  <c r="Q110"/>
  <c r="R111" s="1"/>
  <c r="O111"/>
  <c r="P111" s="1"/>
  <c r="Q111"/>
  <c r="R112" s="1"/>
  <c r="O112"/>
  <c r="P112" s="1"/>
  <c r="Q112"/>
  <c r="R113" s="1"/>
  <c r="O113"/>
  <c r="P113" s="1"/>
  <c r="Q113"/>
  <c r="R114" s="1"/>
  <c r="O114"/>
  <c r="P114" s="1"/>
  <c r="Q114"/>
  <c r="R115" s="1"/>
  <c r="O115"/>
  <c r="P115" s="1"/>
  <c r="Q115"/>
  <c r="R116" s="1"/>
  <c r="O116"/>
  <c r="P116" s="1"/>
  <c r="Q116"/>
  <c r="R117" s="1"/>
  <c r="O117"/>
  <c r="P117" s="1"/>
  <c r="Q117"/>
  <c r="R118" s="1"/>
  <c r="O118"/>
  <c r="P118" s="1"/>
  <c r="Q118"/>
  <c r="R119" s="1"/>
  <c r="O119"/>
  <c r="P119" s="1"/>
  <c r="Q119"/>
  <c r="R120" s="1"/>
  <c r="O120"/>
  <c r="P120" s="1"/>
  <c r="Q120"/>
  <c r="R121" s="1"/>
  <c r="O121"/>
  <c r="P121" s="1"/>
  <c r="Q121"/>
  <c r="R122" s="1"/>
  <c r="O122"/>
  <c r="P122" s="1"/>
  <c r="Q122"/>
  <c r="R123" s="1"/>
  <c r="O123"/>
  <c r="P123" s="1"/>
  <c r="Q123"/>
  <c r="R124" s="1"/>
  <c r="O124"/>
  <c r="P124" s="1"/>
  <c r="Q124"/>
  <c r="R125" s="1"/>
  <c r="O125"/>
  <c r="P125" s="1"/>
  <c r="Q125"/>
  <c r="R126" s="1"/>
  <c r="O126"/>
  <c r="P126" s="1"/>
  <c r="Q126"/>
  <c r="R127" s="1"/>
  <c r="O127"/>
  <c r="P127" s="1"/>
  <c r="Q127"/>
  <c r="R128" s="1"/>
  <c r="O128"/>
  <c r="P128" s="1"/>
  <c r="Q128"/>
  <c r="R129" s="1"/>
  <c r="O129"/>
  <c r="P129" s="1"/>
  <c r="Q129"/>
  <c r="R130" s="1"/>
  <c r="O130"/>
  <c r="P130" s="1"/>
  <c r="Q130"/>
  <c r="R131" s="1"/>
  <c r="O131"/>
  <c r="P131" s="1"/>
  <c r="Q131"/>
  <c r="R132" s="1"/>
  <c r="O132"/>
  <c r="P132" s="1"/>
  <c r="Q132"/>
  <c r="R133" s="1"/>
  <c r="O133"/>
  <c r="P133" s="1"/>
  <c r="Q133"/>
  <c r="R134" s="1"/>
  <c r="O134"/>
  <c r="P134" s="1"/>
  <c r="Q134"/>
  <c r="R135" s="1"/>
  <c r="O135"/>
  <c r="P135" s="1"/>
  <c r="Q135"/>
  <c r="R136" s="1"/>
  <c r="O136"/>
  <c r="P136" s="1"/>
  <c r="Q136"/>
  <c r="R137" s="1"/>
  <c r="O137"/>
  <c r="P137" s="1"/>
  <c r="Q137"/>
  <c r="R138" s="1"/>
  <c r="O138"/>
  <c r="P138" s="1"/>
  <c r="Q138"/>
  <c r="R139" s="1"/>
  <c r="O139"/>
  <c r="P139" s="1"/>
  <c r="Q139"/>
  <c r="R140" s="1"/>
  <c r="O140"/>
  <c r="P140" s="1"/>
  <c r="Q140"/>
  <c r="R141" s="1"/>
  <c r="O141"/>
  <c r="P141" s="1"/>
  <c r="Q141"/>
  <c r="R142" s="1"/>
  <c r="O142"/>
  <c r="P142" s="1"/>
  <c r="Q142"/>
  <c r="R143" s="1"/>
  <c r="O143"/>
  <c r="P143" s="1"/>
  <c r="Q143"/>
  <c r="R144" s="1"/>
  <c r="O144"/>
  <c r="P144" s="1"/>
  <c r="Q144"/>
  <c r="R145" s="1"/>
  <c r="O145"/>
  <c r="P145" s="1"/>
  <c r="Q145"/>
  <c r="R146" s="1"/>
  <c r="O146"/>
  <c r="P146" s="1"/>
  <c r="Q146"/>
  <c r="R147" s="1"/>
  <c r="O147"/>
  <c r="P147" s="1"/>
  <c r="Q147"/>
  <c r="R148" s="1"/>
  <c r="O148"/>
  <c r="P148" s="1"/>
  <c r="Q148"/>
  <c r="R149" s="1"/>
  <c r="O149"/>
  <c r="P149" s="1"/>
  <c r="Q149"/>
  <c r="R150" s="1"/>
  <c r="O150"/>
  <c r="P150" s="1"/>
  <c r="Q150"/>
  <c r="R151" s="1"/>
  <c r="O151"/>
  <c r="P151" s="1"/>
  <c r="Q151"/>
  <c r="R152" s="1"/>
  <c r="O152"/>
  <c r="P152" s="1"/>
  <c r="Q152"/>
  <c r="R153" s="1"/>
  <c r="O153"/>
  <c r="P153" s="1"/>
  <c r="Q153"/>
  <c r="R154" s="1"/>
  <c r="O154"/>
  <c r="P154" s="1"/>
  <c r="Q154"/>
  <c r="R155" s="1"/>
  <c r="O155"/>
  <c r="P155" s="1"/>
  <c r="Q155"/>
  <c r="R156" s="1"/>
  <c r="O156"/>
  <c r="P156" s="1"/>
  <c r="Q156"/>
  <c r="R157" s="1"/>
  <c r="O157"/>
  <c r="P157" s="1"/>
  <c r="Q157"/>
  <c r="R158" s="1"/>
  <c r="O158"/>
  <c r="P158" s="1"/>
  <c r="Q158"/>
  <c r="R159" s="1"/>
  <c r="O159"/>
  <c r="P159" s="1"/>
  <c r="Q159"/>
  <c r="R160" s="1"/>
  <c r="O160"/>
  <c r="P160" s="1"/>
  <c r="Q160"/>
  <c r="R161" s="1"/>
  <c r="O161"/>
  <c r="P161" s="1"/>
  <c r="Q161"/>
  <c r="R162" s="1"/>
  <c r="O162"/>
  <c r="P162" s="1"/>
  <c r="Q162"/>
  <c r="R163" s="1"/>
  <c r="O163"/>
  <c r="P163" s="1"/>
  <c r="Q163"/>
  <c r="R164" s="1"/>
  <c r="O164"/>
  <c r="P164" s="1"/>
  <c r="Q164"/>
  <c r="R165" s="1"/>
  <c r="O165"/>
  <c r="P165" s="1"/>
  <c r="Q165"/>
  <c r="R166" s="1"/>
  <c r="O166"/>
  <c r="P166" s="1"/>
  <c r="Q166"/>
  <c r="R167" s="1"/>
  <c r="O167"/>
  <c r="P167" s="1"/>
  <c r="Q167"/>
  <c r="R168" s="1"/>
  <c r="O168"/>
  <c r="P168" s="1"/>
  <c r="Q168"/>
  <c r="R169" s="1"/>
  <c r="O169"/>
  <c r="P169" s="1"/>
  <c r="Q169"/>
  <c r="R170" s="1"/>
  <c r="O170"/>
  <c r="P170" s="1"/>
  <c r="Q170"/>
  <c r="R171" s="1"/>
  <c r="O171"/>
  <c r="P171" s="1"/>
  <c r="Q171"/>
  <c r="R172" s="1"/>
  <c r="O172"/>
  <c r="P172" s="1"/>
  <c r="Q172"/>
  <c r="R173" s="1"/>
  <c r="O173"/>
  <c r="P173" s="1"/>
  <c r="Q173"/>
  <c r="R174" s="1"/>
  <c r="O174"/>
  <c r="P174" s="1"/>
  <c r="Q174"/>
  <c r="R175" s="1"/>
  <c r="O175"/>
  <c r="P175" s="1"/>
  <c r="Q175"/>
  <c r="R176" s="1"/>
  <c r="O176"/>
  <c r="P176" s="1"/>
  <c r="Q176"/>
  <c r="R177" s="1"/>
  <c r="O177"/>
  <c r="P177" s="1"/>
  <c r="Q177"/>
  <c r="R178" s="1"/>
  <c r="O178"/>
  <c r="P178" s="1"/>
  <c r="Q178"/>
  <c r="R179" s="1"/>
  <c r="O179"/>
  <c r="P179" s="1"/>
  <c r="Q179"/>
  <c r="R180" s="1"/>
  <c r="O180"/>
  <c r="P180" s="1"/>
  <c r="Q180"/>
  <c r="R4"/>
  <c r="Q4"/>
  <c r="O4"/>
  <c r="P4" s="1"/>
  <c r="Q3"/>
  <c r="O3"/>
  <c r="P3" s="1"/>
  <c r="Q2"/>
  <c r="R3" s="1"/>
  <c r="P4" i="19"/>
  <c r="Q4"/>
  <c r="Q1" s="1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Q3"/>
  <c r="P3"/>
  <c r="Q2"/>
  <c r="P2"/>
  <c r="M1"/>
  <c r="B4"/>
  <c r="B5"/>
  <c r="B6"/>
  <c r="B7"/>
  <c r="B8"/>
  <c r="B9"/>
  <c r="B1" s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3"/>
  <c r="B2"/>
  <c r="P2" i="18"/>
  <c r="P4"/>
  <c r="P1" s="1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Q3"/>
  <c r="P3"/>
  <c r="Q2"/>
  <c r="M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3"/>
  <c r="B2"/>
  <c r="B10" i="17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9"/>
  <c r="B5"/>
  <c r="B6"/>
  <c r="B7"/>
  <c r="B8"/>
  <c r="B4"/>
  <c r="B3"/>
  <c r="B2"/>
  <c r="M1"/>
  <c r="P14"/>
  <c r="Q14"/>
  <c r="P18"/>
  <c r="Q18"/>
  <c r="P29"/>
  <c r="Q29"/>
  <c r="P30"/>
  <c r="Q30"/>
  <c r="P39"/>
  <c r="Q39"/>
  <c r="P40"/>
  <c r="Q40"/>
  <c r="P42"/>
  <c r="Q42"/>
  <c r="P48"/>
  <c r="Q48"/>
  <c r="P53"/>
  <c r="Q53"/>
  <c r="P59"/>
  <c r="Q59"/>
  <c r="P60"/>
  <c r="Q60"/>
  <c r="P68"/>
  <c r="Q68"/>
  <c r="P69"/>
  <c r="Q69"/>
  <c r="P73"/>
  <c r="Q73"/>
  <c r="P76"/>
  <c r="Q76"/>
  <c r="P77"/>
  <c r="Q77"/>
  <c r="P80"/>
  <c r="Q80"/>
  <c r="P86"/>
  <c r="Q86"/>
  <c r="P87"/>
  <c r="Q87"/>
  <c r="P91"/>
  <c r="Q91"/>
  <c r="P92"/>
  <c r="Q92"/>
  <c r="P93"/>
  <c r="Q93"/>
  <c r="P94"/>
  <c r="Q94"/>
  <c r="P95"/>
  <c r="Q95"/>
  <c r="P99"/>
  <c r="Q99"/>
  <c r="P119"/>
  <c r="Q119"/>
  <c r="P3"/>
  <c r="Q3"/>
  <c r="P8"/>
  <c r="Q8"/>
  <c r="P13"/>
  <c r="Q13"/>
  <c r="P15"/>
  <c r="Q15"/>
  <c r="P22"/>
  <c r="Q22"/>
  <c r="P24"/>
  <c r="Q24"/>
  <c r="P26"/>
  <c r="Q26"/>
  <c r="P28"/>
  <c r="Q28"/>
  <c r="P31"/>
  <c r="Q31"/>
  <c r="P33"/>
  <c r="Q33"/>
  <c r="P38"/>
  <c r="Q38"/>
  <c r="P41"/>
  <c r="Q41"/>
  <c r="P43"/>
  <c r="Q43"/>
  <c r="P44"/>
  <c r="Q44"/>
  <c r="P46"/>
  <c r="Q46"/>
  <c r="P51"/>
  <c r="Q51"/>
  <c r="P54"/>
  <c r="Q54"/>
  <c r="P56"/>
  <c r="Q56"/>
  <c r="P61"/>
  <c r="Q61"/>
  <c r="P63"/>
  <c r="Q63"/>
  <c r="P64"/>
  <c r="Q64"/>
  <c r="P65"/>
  <c r="Q65"/>
  <c r="P74"/>
  <c r="Q74"/>
  <c r="P78"/>
  <c r="Q78"/>
  <c r="P81"/>
  <c r="Q81"/>
  <c r="P82"/>
  <c r="Q82"/>
  <c r="P88"/>
  <c r="Q88"/>
  <c r="P96"/>
  <c r="Q96"/>
  <c r="P100"/>
  <c r="Q100"/>
  <c r="P101"/>
  <c r="Q101"/>
  <c r="P102"/>
  <c r="Q102"/>
  <c r="P103"/>
  <c r="Q103"/>
  <c r="P104"/>
  <c r="Q104"/>
  <c r="P110"/>
  <c r="Q110"/>
  <c r="P113"/>
  <c r="Q113"/>
  <c r="P114"/>
  <c r="Q114"/>
  <c r="P120"/>
  <c r="Q120"/>
  <c r="P121"/>
  <c r="Q121"/>
  <c r="P5"/>
  <c r="Q5"/>
  <c r="P6"/>
  <c r="Q6"/>
  <c r="P10"/>
  <c r="Q10"/>
  <c r="P11"/>
  <c r="Q11"/>
  <c r="P12"/>
  <c r="Q12"/>
  <c r="P16"/>
  <c r="Q16"/>
  <c r="P17"/>
  <c r="Q17"/>
  <c r="P19"/>
  <c r="Q19"/>
  <c r="P20"/>
  <c r="Q20"/>
  <c r="P23"/>
  <c r="Q23"/>
  <c r="P25"/>
  <c r="Q25"/>
  <c r="P32"/>
  <c r="Q32"/>
  <c r="P34"/>
  <c r="Q34"/>
  <c r="P35"/>
  <c r="Q35"/>
  <c r="P36"/>
  <c r="Q36"/>
  <c r="P37"/>
  <c r="Q37"/>
  <c r="P45"/>
  <c r="Q45"/>
  <c r="P47"/>
  <c r="Q47"/>
  <c r="P49"/>
  <c r="Q49"/>
  <c r="P50"/>
  <c r="Q50"/>
  <c r="P55"/>
  <c r="Q55"/>
  <c r="P57"/>
  <c r="Q57"/>
  <c r="P58"/>
  <c r="Q58"/>
  <c r="P62"/>
  <c r="Q62"/>
  <c r="P66"/>
  <c r="Q66"/>
  <c r="P70"/>
  <c r="Q70"/>
  <c r="P75"/>
  <c r="Q75"/>
  <c r="P83"/>
  <c r="Q83"/>
  <c r="P84"/>
  <c r="Q84"/>
  <c r="P85"/>
  <c r="Q85"/>
  <c r="P89"/>
  <c r="Q89"/>
  <c r="P97"/>
  <c r="Q97"/>
  <c r="P98"/>
  <c r="Q98"/>
  <c r="P105"/>
  <c r="Q105"/>
  <c r="P106"/>
  <c r="Q106"/>
  <c r="P111"/>
  <c r="Q111"/>
  <c r="P112"/>
  <c r="Q112"/>
  <c r="P115"/>
  <c r="Q115"/>
  <c r="P116"/>
  <c r="Q116"/>
  <c r="P117"/>
  <c r="Q117"/>
  <c r="P7"/>
  <c r="Q7"/>
  <c r="P21"/>
  <c r="Q21"/>
  <c r="P27"/>
  <c r="Q27"/>
  <c r="P52"/>
  <c r="Q52"/>
  <c r="P67"/>
  <c r="Q67"/>
  <c r="P71"/>
  <c r="Q71"/>
  <c r="P72"/>
  <c r="Q72"/>
  <c r="P79"/>
  <c r="Q79"/>
  <c r="P90"/>
  <c r="Q90"/>
  <c r="P107"/>
  <c r="Q107"/>
  <c r="P108"/>
  <c r="Q108"/>
  <c r="P109"/>
  <c r="Q109"/>
  <c r="P118"/>
  <c r="Q118"/>
  <c r="P122"/>
  <c r="Q122"/>
  <c r="Q9"/>
  <c r="P9"/>
  <c r="Q4"/>
  <c r="P4"/>
  <c r="Q2"/>
  <c r="P2"/>
  <c r="P112" i="16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Q111"/>
  <c r="P111"/>
  <c r="Q110"/>
  <c r="P110"/>
  <c r="Q109"/>
  <c r="P109"/>
  <c r="Q108"/>
  <c r="P108"/>
  <c r="Q107"/>
  <c r="P107"/>
  <c r="Q106"/>
  <c r="P106"/>
  <c r="Q105"/>
  <c r="P105"/>
  <c r="Q104"/>
  <c r="P104"/>
  <c r="Q103"/>
  <c r="P103"/>
  <c r="Q102"/>
  <c r="P102"/>
  <c r="Q101"/>
  <c r="P101"/>
  <c r="Q100"/>
  <c r="P100"/>
  <c r="Q99"/>
  <c r="P99"/>
  <c r="Q98"/>
  <c r="P98"/>
  <c r="Q97"/>
  <c r="P97"/>
  <c r="Q96"/>
  <c r="P96"/>
  <c r="Q95"/>
  <c r="P95"/>
  <c r="Q94"/>
  <c r="P94"/>
  <c r="Q93"/>
  <c r="P93"/>
  <c r="Q92"/>
  <c r="P92"/>
  <c r="Q91"/>
  <c r="P91"/>
  <c r="Q90"/>
  <c r="P90"/>
  <c r="Q89"/>
  <c r="P89"/>
  <c r="Q88"/>
  <c r="P88"/>
  <c r="Q87"/>
  <c r="P87"/>
  <c r="Q86"/>
  <c r="P86"/>
  <c r="Q85"/>
  <c r="P85"/>
  <c r="Q84"/>
  <c r="P84"/>
  <c r="Q83"/>
  <c r="P83"/>
  <c r="Q82"/>
  <c r="P82"/>
  <c r="Q81"/>
  <c r="P81"/>
  <c r="Q80"/>
  <c r="P80"/>
  <c r="Q79"/>
  <c r="P79"/>
  <c r="Q78"/>
  <c r="P78"/>
  <c r="Q77"/>
  <c r="P77"/>
  <c r="Q76"/>
  <c r="P76"/>
  <c r="Q75"/>
  <c r="P75"/>
  <c r="Q74"/>
  <c r="P74"/>
  <c r="Q73"/>
  <c r="P73"/>
  <c r="Q72"/>
  <c r="P72"/>
  <c r="Q71"/>
  <c r="P71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  <c r="P71" i="15"/>
  <c r="Q71"/>
  <c r="P72"/>
  <c r="P1" s="1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M1" i="16"/>
  <c r="B124"/>
  <c r="B125"/>
  <c r="B126"/>
  <c r="B127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M1" i="15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  <c r="B111"/>
  <c r="B109"/>
  <c r="B105"/>
  <c r="B104"/>
  <c r="B103"/>
  <c r="B102"/>
  <c r="B98"/>
  <c r="B97"/>
  <c r="B96"/>
  <c r="B80"/>
  <c r="B79"/>
  <c r="B75"/>
  <c r="B70"/>
  <c r="B63"/>
  <c r="B49"/>
  <c r="B46"/>
  <c r="B40"/>
  <c r="B34"/>
  <c r="B21"/>
  <c r="B110"/>
  <c r="B108"/>
  <c r="B101"/>
  <c r="B100"/>
  <c r="B99"/>
  <c r="B95"/>
  <c r="B94"/>
  <c r="B89"/>
  <c r="B88"/>
  <c r="B74"/>
  <c r="B72"/>
  <c r="B68"/>
  <c r="B64"/>
  <c r="B61"/>
  <c r="B54"/>
  <c r="B53"/>
  <c r="B42"/>
  <c r="B39"/>
  <c r="B36"/>
  <c r="B31"/>
  <c r="B27"/>
  <c r="B24"/>
  <c r="B22"/>
  <c r="B20"/>
  <c r="B15"/>
  <c r="B14"/>
  <c r="B8"/>
  <c r="B2"/>
  <c r="B107"/>
  <c r="B93"/>
  <c r="B92"/>
  <c r="B87"/>
  <c r="B83"/>
  <c r="B82"/>
  <c r="B81"/>
  <c r="B78"/>
  <c r="B77"/>
  <c r="B71"/>
  <c r="B67"/>
  <c r="B66"/>
  <c r="B65"/>
  <c r="B59"/>
  <c r="B58"/>
  <c r="B55"/>
  <c r="B52"/>
  <c r="B48"/>
  <c r="B47"/>
  <c r="B38"/>
  <c r="B33"/>
  <c r="B32"/>
  <c r="B29"/>
  <c r="B28"/>
  <c r="B18"/>
  <c r="B17"/>
  <c r="B13"/>
  <c r="B11"/>
  <c r="B10"/>
  <c r="B9"/>
  <c r="B6"/>
  <c r="B5"/>
  <c r="B3"/>
  <c r="B106"/>
  <c r="B91"/>
  <c r="B90"/>
  <c r="B86"/>
  <c r="B85"/>
  <c r="B84"/>
  <c r="B76"/>
  <c r="B73"/>
  <c r="B69"/>
  <c r="B62"/>
  <c r="B60"/>
  <c r="B57"/>
  <c r="B56"/>
  <c r="B51"/>
  <c r="B50"/>
  <c r="B45"/>
  <c r="B44"/>
  <c r="B43"/>
  <c r="B41"/>
  <c r="B37"/>
  <c r="B35"/>
  <c r="B30"/>
  <c r="B26"/>
  <c r="B25"/>
  <c r="B23"/>
  <c r="B19"/>
  <c r="B16"/>
  <c r="B12"/>
  <c r="B7"/>
  <c r="B4"/>
  <c r="A43" i="6"/>
  <c r="N9"/>
  <c r="N8"/>
  <c r="H10"/>
  <c r="H9"/>
  <c r="H8"/>
  <c r="H7"/>
  <c r="H6"/>
  <c r="H5"/>
  <c r="H4"/>
  <c r="B41"/>
  <c r="A42"/>
  <c r="K26"/>
  <c r="K23"/>
  <c r="K22"/>
  <c r="K21"/>
  <c r="R291" i="14"/>
  <c r="Q291"/>
  <c r="R290"/>
  <c r="Q290"/>
  <c r="R289"/>
  <c r="Q289"/>
  <c r="R288"/>
  <c r="Q288"/>
  <c r="R287"/>
  <c r="Q287"/>
  <c r="R286"/>
  <c r="Q286"/>
  <c r="R285"/>
  <c r="Q285"/>
  <c r="R284"/>
  <c r="Q284"/>
  <c r="R283"/>
  <c r="Q283"/>
  <c r="R282"/>
  <c r="Q282"/>
  <c r="R281"/>
  <c r="Q281"/>
  <c r="R280"/>
  <c r="Q280"/>
  <c r="R279"/>
  <c r="Q279"/>
  <c r="R278"/>
  <c r="Q278"/>
  <c r="R277"/>
  <c r="Q277"/>
  <c r="R276"/>
  <c r="Q276"/>
  <c r="R275"/>
  <c r="Q275"/>
  <c r="R274"/>
  <c r="Q274"/>
  <c r="R273"/>
  <c r="Q273"/>
  <c r="R272"/>
  <c r="Q272"/>
  <c r="R271"/>
  <c r="Q271"/>
  <c r="R270"/>
  <c r="Q270"/>
  <c r="R269"/>
  <c r="Q269"/>
  <c r="R268"/>
  <c r="Q268"/>
  <c r="R267"/>
  <c r="Q267"/>
  <c r="R266"/>
  <c r="Q266"/>
  <c r="R265"/>
  <c r="Q265"/>
  <c r="R264"/>
  <c r="Q264"/>
  <c r="R263"/>
  <c r="Q263"/>
  <c r="R262"/>
  <c r="Q262"/>
  <c r="R261"/>
  <c r="Q261"/>
  <c r="R260"/>
  <c r="Q260"/>
  <c r="R259"/>
  <c r="Q259"/>
  <c r="R258"/>
  <c r="Q258"/>
  <c r="R257"/>
  <c r="Q257"/>
  <c r="R256"/>
  <c r="Q256"/>
  <c r="R255"/>
  <c r="Q255"/>
  <c r="R254"/>
  <c r="Q254"/>
  <c r="R253"/>
  <c r="Q253"/>
  <c r="R252"/>
  <c r="Q252"/>
  <c r="R251"/>
  <c r="Q251"/>
  <c r="R250"/>
  <c r="Q250"/>
  <c r="R249"/>
  <c r="Q249"/>
  <c r="R248"/>
  <c r="Q248"/>
  <c r="R247"/>
  <c r="Q247"/>
  <c r="R246"/>
  <c r="Q246"/>
  <c r="R245"/>
  <c r="Q245"/>
  <c r="R244"/>
  <c r="Q244"/>
  <c r="R243"/>
  <c r="Q243"/>
  <c r="R242"/>
  <c r="Q242"/>
  <c r="R241"/>
  <c r="Q241"/>
  <c r="R240"/>
  <c r="Q240"/>
  <c r="R239"/>
  <c r="Q239"/>
  <c r="R238"/>
  <c r="Q238"/>
  <c r="R237"/>
  <c r="Q237"/>
  <c r="R236"/>
  <c r="Q236"/>
  <c r="R235"/>
  <c r="Q235"/>
  <c r="R234"/>
  <c r="Q234"/>
  <c r="R233"/>
  <c r="Q233"/>
  <c r="R232"/>
  <c r="Q232"/>
  <c r="R231"/>
  <c r="Q231"/>
  <c r="R230"/>
  <c r="Q230"/>
  <c r="R229"/>
  <c r="Q229"/>
  <c r="R228"/>
  <c r="Q228"/>
  <c r="R227"/>
  <c r="Q227"/>
  <c r="R226"/>
  <c r="Q226"/>
  <c r="R225"/>
  <c r="Q225"/>
  <c r="R224"/>
  <c r="Q224"/>
  <c r="R223"/>
  <c r="Q223"/>
  <c r="R222"/>
  <c r="Q222"/>
  <c r="R221"/>
  <c r="Q221"/>
  <c r="R220"/>
  <c r="Q220"/>
  <c r="R219"/>
  <c r="Q219"/>
  <c r="R218"/>
  <c r="Q218"/>
  <c r="R217"/>
  <c r="Q217"/>
  <c r="R216"/>
  <c r="Q216"/>
  <c r="R215"/>
  <c r="Q215"/>
  <c r="R214"/>
  <c r="Q214"/>
  <c r="R213"/>
  <c r="Q213"/>
  <c r="R212"/>
  <c r="Q212"/>
  <c r="R211"/>
  <c r="Q211"/>
  <c r="R210"/>
  <c r="Q210"/>
  <c r="R209"/>
  <c r="Q209"/>
  <c r="R208"/>
  <c r="Q208"/>
  <c r="R207"/>
  <c r="Q207"/>
  <c r="R206"/>
  <c r="Q206"/>
  <c r="R205"/>
  <c r="Q205"/>
  <c r="R204"/>
  <c r="Q204"/>
  <c r="R203"/>
  <c r="Q203"/>
  <c r="R202"/>
  <c r="Q202"/>
  <c r="R201"/>
  <c r="Q201"/>
  <c r="R200"/>
  <c r="Q200"/>
  <c r="R199"/>
  <c r="Q199"/>
  <c r="R198"/>
  <c r="Q198"/>
  <c r="R197"/>
  <c r="Q197"/>
  <c r="R196"/>
  <c r="Q196"/>
  <c r="R195"/>
  <c r="Q195"/>
  <c r="R194"/>
  <c r="Q194"/>
  <c r="R193"/>
  <c r="Q193"/>
  <c r="R192"/>
  <c r="Q192"/>
  <c r="R191"/>
  <c r="Q191"/>
  <c r="R190"/>
  <c r="Q190"/>
  <c r="R189"/>
  <c r="Q189"/>
  <c r="R188"/>
  <c r="Q188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178"/>
  <c r="Q178"/>
  <c r="R177"/>
  <c r="Q177"/>
  <c r="R176"/>
  <c r="Q176"/>
  <c r="R175"/>
  <c r="Q175"/>
  <c r="R174"/>
  <c r="Q174"/>
  <c r="R173"/>
  <c r="Q173"/>
  <c r="R172"/>
  <c r="Q172"/>
  <c r="R171"/>
  <c r="Q171"/>
  <c r="R170"/>
  <c r="Q170"/>
  <c r="R169"/>
  <c r="Q169"/>
  <c r="R168"/>
  <c r="Q168"/>
  <c r="R167"/>
  <c r="Q167"/>
  <c r="R166"/>
  <c r="Q166"/>
  <c r="R165"/>
  <c r="Q165"/>
  <c r="R164"/>
  <c r="Q164"/>
  <c r="R163"/>
  <c r="Q163"/>
  <c r="R162"/>
  <c r="Q162"/>
  <c r="R161"/>
  <c r="Q161"/>
  <c r="R160"/>
  <c r="Q160"/>
  <c r="R159"/>
  <c r="Q159"/>
  <c r="R158"/>
  <c r="Q158"/>
  <c r="R157"/>
  <c r="Q157"/>
  <c r="R156"/>
  <c r="Q156"/>
  <c r="R155"/>
  <c r="Q155"/>
  <c r="R154"/>
  <c r="Q154"/>
  <c r="R153"/>
  <c r="Q153"/>
  <c r="R152"/>
  <c r="Q152"/>
  <c r="R151"/>
  <c r="Q151"/>
  <c r="R150"/>
  <c r="Q150"/>
  <c r="R149"/>
  <c r="Q149"/>
  <c r="R148"/>
  <c r="Q148"/>
  <c r="R147"/>
  <c r="Q147"/>
  <c r="R146"/>
  <c r="Q146"/>
  <c r="R145"/>
  <c r="Q145"/>
  <c r="R144"/>
  <c r="Q144"/>
  <c r="R143"/>
  <c r="Q143"/>
  <c r="R142"/>
  <c r="Q142"/>
  <c r="R141"/>
  <c r="Q141"/>
  <c r="R140"/>
  <c r="Q140"/>
  <c r="R139"/>
  <c r="Q139"/>
  <c r="R138"/>
  <c r="Q138"/>
  <c r="R137"/>
  <c r="Q137"/>
  <c r="R136"/>
  <c r="Q136"/>
  <c r="R135"/>
  <c r="Q135"/>
  <c r="R134"/>
  <c r="Q134"/>
  <c r="R133"/>
  <c r="Q133"/>
  <c r="R132"/>
  <c r="Q132"/>
  <c r="R131"/>
  <c r="Q131"/>
  <c r="R130"/>
  <c r="Q130"/>
  <c r="R129"/>
  <c r="Q129"/>
  <c r="R128"/>
  <c r="Q128"/>
  <c r="R127"/>
  <c r="Q127"/>
  <c r="R126"/>
  <c r="Q126"/>
  <c r="R125"/>
  <c r="Q125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R11"/>
  <c r="Q11"/>
  <c r="R10"/>
  <c r="Q10"/>
  <c r="R9"/>
  <c r="Q9"/>
  <c r="R8"/>
  <c r="Q8"/>
  <c r="R7"/>
  <c r="Q7"/>
  <c r="R6"/>
  <c r="Q6"/>
  <c r="R5"/>
  <c r="Q5"/>
  <c r="R4"/>
  <c r="Q4"/>
  <c r="Q3"/>
  <c r="Q2"/>
  <c r="R3" s="1"/>
  <c r="R1" s="1"/>
  <c r="R145" i="13"/>
  <c r="Q145"/>
  <c r="Q144"/>
  <c r="R143"/>
  <c r="Q143"/>
  <c r="R144" s="1"/>
  <c r="Q142"/>
  <c r="R141"/>
  <c r="Q141"/>
  <c r="R142" s="1"/>
  <c r="Q140"/>
  <c r="R139"/>
  <c r="Q139"/>
  <c r="R140" s="1"/>
  <c r="Q138"/>
  <c r="R137"/>
  <c r="Q137"/>
  <c r="R138" s="1"/>
  <c r="Q136"/>
  <c r="R135"/>
  <c r="Q135"/>
  <c r="R136" s="1"/>
  <c r="Q134"/>
  <c r="R133"/>
  <c r="Q133"/>
  <c r="R134" s="1"/>
  <c r="Q132"/>
  <c r="R131"/>
  <c r="Q131"/>
  <c r="R132" s="1"/>
  <c r="Q130"/>
  <c r="R129"/>
  <c r="Q129"/>
  <c r="R130" s="1"/>
  <c r="Q128"/>
  <c r="R127"/>
  <c r="Q127"/>
  <c r="R128" s="1"/>
  <c r="Q126"/>
  <c r="R125"/>
  <c r="Q125"/>
  <c r="R126" s="1"/>
  <c r="Q124"/>
  <c r="R123"/>
  <c r="Q123"/>
  <c r="R124" s="1"/>
  <c r="Q122"/>
  <c r="R121"/>
  <c r="Q121"/>
  <c r="R122" s="1"/>
  <c r="Q120"/>
  <c r="R119"/>
  <c r="Q119"/>
  <c r="R120" s="1"/>
  <c r="Q118"/>
  <c r="R117"/>
  <c r="Q117"/>
  <c r="R118" s="1"/>
  <c r="Q116"/>
  <c r="R115"/>
  <c r="Q115"/>
  <c r="R116" s="1"/>
  <c r="Q114"/>
  <c r="R113"/>
  <c r="Q113"/>
  <c r="R114" s="1"/>
  <c r="Q112"/>
  <c r="R111"/>
  <c r="Q111"/>
  <c r="R112" s="1"/>
  <c r="Q110"/>
  <c r="R109"/>
  <c r="Q109"/>
  <c r="R110" s="1"/>
  <c r="Q108"/>
  <c r="R107"/>
  <c r="Q107"/>
  <c r="R108" s="1"/>
  <c r="Q106"/>
  <c r="R105"/>
  <c r="Q105"/>
  <c r="R106" s="1"/>
  <c r="Q104"/>
  <c r="R103"/>
  <c r="Q103"/>
  <c r="R104" s="1"/>
  <c r="Q102"/>
  <c r="R101"/>
  <c r="Q101"/>
  <c r="R102" s="1"/>
  <c r="Q100"/>
  <c r="R99"/>
  <c r="Q99"/>
  <c r="R100" s="1"/>
  <c r="Q98"/>
  <c r="R97"/>
  <c r="Q97"/>
  <c r="R98" s="1"/>
  <c r="Q96"/>
  <c r="R95"/>
  <c r="Q95"/>
  <c r="R96" s="1"/>
  <c r="Q94"/>
  <c r="R93"/>
  <c r="Q93"/>
  <c r="R94" s="1"/>
  <c r="Q92"/>
  <c r="R91"/>
  <c r="Q91"/>
  <c r="R92" s="1"/>
  <c r="Q90"/>
  <c r="R89"/>
  <c r="Q89"/>
  <c r="R90" s="1"/>
  <c r="Q88"/>
  <c r="R87"/>
  <c r="Q87"/>
  <c r="R88" s="1"/>
  <c r="Q86"/>
  <c r="R85"/>
  <c r="Q85"/>
  <c r="R86" s="1"/>
  <c r="Q84"/>
  <c r="R83"/>
  <c r="Q83"/>
  <c r="R84" s="1"/>
  <c r="Q82"/>
  <c r="R81"/>
  <c r="Q81"/>
  <c r="R82" s="1"/>
  <c r="Q80"/>
  <c r="R79"/>
  <c r="Q79"/>
  <c r="R80" s="1"/>
  <c r="Q78"/>
  <c r="R77"/>
  <c r="Q77"/>
  <c r="R78" s="1"/>
  <c r="Q76"/>
  <c r="R75"/>
  <c r="Q75"/>
  <c r="R76" s="1"/>
  <c r="Q74"/>
  <c r="R73"/>
  <c r="Q73"/>
  <c r="R74" s="1"/>
  <c r="Q72"/>
  <c r="R71"/>
  <c r="Q71"/>
  <c r="R72" s="1"/>
  <c r="Q70"/>
  <c r="R69"/>
  <c r="Q69"/>
  <c r="R70" s="1"/>
  <c r="Q68"/>
  <c r="R67"/>
  <c r="Q67"/>
  <c r="R68" s="1"/>
  <c r="Q66"/>
  <c r="R65"/>
  <c r="Q65"/>
  <c r="R66" s="1"/>
  <c r="Q64"/>
  <c r="R63"/>
  <c r="Q63"/>
  <c r="R64" s="1"/>
  <c r="Q62"/>
  <c r="R61"/>
  <c r="Q61"/>
  <c r="R62" s="1"/>
  <c r="Q60"/>
  <c r="R59"/>
  <c r="Q59"/>
  <c r="R60" s="1"/>
  <c r="Q58"/>
  <c r="R57"/>
  <c r="Q57"/>
  <c r="R58" s="1"/>
  <c r="Q56"/>
  <c r="R55"/>
  <c r="Q55"/>
  <c r="R56" s="1"/>
  <c r="Q54"/>
  <c r="R53"/>
  <c r="Q53"/>
  <c r="R54" s="1"/>
  <c r="Q52"/>
  <c r="R51"/>
  <c r="Q51"/>
  <c r="R52" s="1"/>
  <c r="Q50"/>
  <c r="R49"/>
  <c r="Q49"/>
  <c r="R50" s="1"/>
  <c r="Q48"/>
  <c r="R47"/>
  <c r="Q47"/>
  <c r="R48" s="1"/>
  <c r="Q46"/>
  <c r="R45"/>
  <c r="Q45"/>
  <c r="R46" s="1"/>
  <c r="Q44"/>
  <c r="R43"/>
  <c r="Q43"/>
  <c r="R44" s="1"/>
  <c r="Q42"/>
  <c r="R41"/>
  <c r="Q41"/>
  <c r="R42" s="1"/>
  <c r="Q40"/>
  <c r="R39"/>
  <c r="Q39"/>
  <c r="R40" s="1"/>
  <c r="Q38"/>
  <c r="R37"/>
  <c r="Q37"/>
  <c r="R38" s="1"/>
  <c r="Q36"/>
  <c r="R35"/>
  <c r="Q35"/>
  <c r="R36" s="1"/>
  <c r="Q34"/>
  <c r="R33"/>
  <c r="Q33"/>
  <c r="R34" s="1"/>
  <c r="Q32"/>
  <c r="R31"/>
  <c r="Q31"/>
  <c r="R32" s="1"/>
  <c r="Q30"/>
  <c r="R29"/>
  <c r="Q29"/>
  <c r="R30" s="1"/>
  <c r="Q28"/>
  <c r="R27"/>
  <c r="Q27"/>
  <c r="R28" s="1"/>
  <c r="Q26"/>
  <c r="R25"/>
  <c r="Q25"/>
  <c r="R26" s="1"/>
  <c r="Q24"/>
  <c r="R23"/>
  <c r="Q23"/>
  <c r="R24" s="1"/>
  <c r="Q22"/>
  <c r="R21"/>
  <c r="Q21"/>
  <c r="R22" s="1"/>
  <c r="Q20"/>
  <c r="R19"/>
  <c r="Q19"/>
  <c r="R20" s="1"/>
  <c r="Q18"/>
  <c r="R17"/>
  <c r="Q17"/>
  <c r="R18" s="1"/>
  <c r="Q16"/>
  <c r="R15"/>
  <c r="Q15"/>
  <c r="R16" s="1"/>
  <c r="Q14"/>
  <c r="R13"/>
  <c r="Q13"/>
  <c r="R14" s="1"/>
  <c r="Q12"/>
  <c r="R11"/>
  <c r="Q11"/>
  <c r="R12" s="1"/>
  <c r="Q10"/>
  <c r="R9"/>
  <c r="Q9"/>
  <c r="R10" s="1"/>
  <c r="Q8"/>
  <c r="R7"/>
  <c r="Q7"/>
  <c r="R8" s="1"/>
  <c r="Q6"/>
  <c r="R5"/>
  <c r="Q5"/>
  <c r="R6" s="1"/>
  <c r="Q4"/>
  <c r="R3"/>
  <c r="Q3"/>
  <c r="R4" s="1"/>
  <c r="Q2"/>
  <c r="R127" i="12"/>
  <c r="Q127"/>
  <c r="R126"/>
  <c r="Q126"/>
  <c r="R125"/>
  <c r="Q125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R11"/>
  <c r="Q11"/>
  <c r="R10"/>
  <c r="Q10"/>
  <c r="R9"/>
  <c r="Q9"/>
  <c r="R8"/>
  <c r="Q8"/>
  <c r="R7"/>
  <c r="Q7"/>
  <c r="R6"/>
  <c r="Q6"/>
  <c r="R5"/>
  <c r="Q5"/>
  <c r="R4"/>
  <c r="Q4"/>
  <c r="Q3"/>
  <c r="Q2"/>
  <c r="R3" s="1"/>
  <c r="R291" i="11"/>
  <c r="Q291"/>
  <c r="Q290"/>
  <c r="R289"/>
  <c r="Q289"/>
  <c r="R290" s="1"/>
  <c r="Q288"/>
  <c r="R287"/>
  <c r="Q287"/>
  <c r="R288" s="1"/>
  <c r="Q286"/>
  <c r="R285"/>
  <c r="Q285"/>
  <c r="R286" s="1"/>
  <c r="Q284"/>
  <c r="R283"/>
  <c r="Q283"/>
  <c r="R284" s="1"/>
  <c r="Q282"/>
  <c r="R281"/>
  <c r="Q281"/>
  <c r="R282" s="1"/>
  <c r="Q280"/>
  <c r="R279"/>
  <c r="Q279"/>
  <c r="R280" s="1"/>
  <c r="Q278"/>
  <c r="R277"/>
  <c r="Q277"/>
  <c r="R278" s="1"/>
  <c r="Q276"/>
  <c r="R275"/>
  <c r="Q275"/>
  <c r="R276" s="1"/>
  <c r="Q274"/>
  <c r="R273"/>
  <c r="Q273"/>
  <c r="R274" s="1"/>
  <c r="Q272"/>
  <c r="R271"/>
  <c r="Q271"/>
  <c r="R272" s="1"/>
  <c r="Q270"/>
  <c r="R269"/>
  <c r="Q269"/>
  <c r="R270" s="1"/>
  <c r="Q268"/>
  <c r="R267"/>
  <c r="Q267"/>
  <c r="R268" s="1"/>
  <c r="Q266"/>
  <c r="R266" s="1"/>
  <c r="R265"/>
  <c r="Q265"/>
  <c r="Q264"/>
  <c r="R264" s="1"/>
  <c r="R263"/>
  <c r="Q263"/>
  <c r="Q262"/>
  <c r="R262" s="1"/>
  <c r="R261"/>
  <c r="Q261"/>
  <c r="Q260"/>
  <c r="R260" s="1"/>
  <c r="R259"/>
  <c r="Q259"/>
  <c r="Q258"/>
  <c r="R258" s="1"/>
  <c r="R257"/>
  <c r="Q257"/>
  <c r="Q256"/>
  <c r="R256" s="1"/>
  <c r="R255"/>
  <c r="Q255"/>
  <c r="Q254"/>
  <c r="R254" s="1"/>
  <c r="R253"/>
  <c r="Q253"/>
  <c r="Q252"/>
  <c r="R252" s="1"/>
  <c r="R251"/>
  <c r="Q251"/>
  <c r="Q250"/>
  <c r="R250" s="1"/>
  <c r="R249"/>
  <c r="Q249"/>
  <c r="Q248"/>
  <c r="R248" s="1"/>
  <c r="R247"/>
  <c r="Q247"/>
  <c r="Q246"/>
  <c r="R246" s="1"/>
  <c r="R245"/>
  <c r="Q245"/>
  <c r="Q244"/>
  <c r="R244" s="1"/>
  <c r="R243"/>
  <c r="Q243"/>
  <c r="Q242"/>
  <c r="R242" s="1"/>
  <c r="R241"/>
  <c r="Q241"/>
  <c r="Q240"/>
  <c r="R240" s="1"/>
  <c r="R239"/>
  <c r="Q239"/>
  <c r="Q238"/>
  <c r="R238" s="1"/>
  <c r="R237"/>
  <c r="Q237"/>
  <c r="Q236"/>
  <c r="R236" s="1"/>
  <c r="R235"/>
  <c r="Q235"/>
  <c r="Q234"/>
  <c r="R234" s="1"/>
  <c r="R233"/>
  <c r="Q233"/>
  <c r="Q232"/>
  <c r="R232" s="1"/>
  <c r="R231"/>
  <c r="Q231"/>
  <c r="Q230"/>
  <c r="R230" s="1"/>
  <c r="R229"/>
  <c r="Q229"/>
  <c r="Q228"/>
  <c r="R228" s="1"/>
  <c r="R227"/>
  <c r="Q227"/>
  <c r="Q226"/>
  <c r="R226" s="1"/>
  <c r="R225"/>
  <c r="Q225"/>
  <c r="Q224"/>
  <c r="R224" s="1"/>
  <c r="R223"/>
  <c r="Q223"/>
  <c r="Q222"/>
  <c r="R222" s="1"/>
  <c r="R221"/>
  <c r="Q221"/>
  <c r="Q220"/>
  <c r="R220" s="1"/>
  <c r="R219"/>
  <c r="Q219"/>
  <c r="Q218"/>
  <c r="R218" s="1"/>
  <c r="R217"/>
  <c r="Q217"/>
  <c r="Q216"/>
  <c r="R216" s="1"/>
  <c r="R215"/>
  <c r="Q215"/>
  <c r="Q214"/>
  <c r="R214" s="1"/>
  <c r="R213"/>
  <c r="Q213"/>
  <c r="Q212"/>
  <c r="R212" s="1"/>
  <c r="R211"/>
  <c r="Q211"/>
  <c r="Q210"/>
  <c r="R210" s="1"/>
  <c r="R209"/>
  <c r="Q209"/>
  <c r="Q208"/>
  <c r="R208" s="1"/>
  <c r="R207"/>
  <c r="Q207"/>
  <c r="Q206"/>
  <c r="R206" s="1"/>
  <c r="R205"/>
  <c r="Q205"/>
  <c r="Q204"/>
  <c r="R204" s="1"/>
  <c r="R203"/>
  <c r="Q203"/>
  <c r="Q202"/>
  <c r="R202" s="1"/>
  <c r="R201"/>
  <c r="Q201"/>
  <c r="Q200"/>
  <c r="R200" s="1"/>
  <c r="R199"/>
  <c r="Q199"/>
  <c r="Q198"/>
  <c r="R198" s="1"/>
  <c r="R197"/>
  <c r="Q197"/>
  <c r="Q196"/>
  <c r="R196" s="1"/>
  <c r="R195"/>
  <c r="Q195"/>
  <c r="Q194"/>
  <c r="R194" s="1"/>
  <c r="R193"/>
  <c r="Q193"/>
  <c r="Q192"/>
  <c r="R192" s="1"/>
  <c r="R191"/>
  <c r="Q191"/>
  <c r="Q190"/>
  <c r="R190" s="1"/>
  <c r="R189"/>
  <c r="Q189"/>
  <c r="Q188"/>
  <c r="R188" s="1"/>
  <c r="R187"/>
  <c r="Q187"/>
  <c r="Q186"/>
  <c r="R186" s="1"/>
  <c r="R185"/>
  <c r="Q185"/>
  <c r="Q184"/>
  <c r="R184" s="1"/>
  <c r="R183"/>
  <c r="Q183"/>
  <c r="Q182"/>
  <c r="R182" s="1"/>
  <c r="R181"/>
  <c r="Q181"/>
  <c r="Q180"/>
  <c r="R180" s="1"/>
  <c r="R179"/>
  <c r="Q179"/>
  <c r="Q178"/>
  <c r="R178" s="1"/>
  <c r="R177"/>
  <c r="Q177"/>
  <c r="Q176"/>
  <c r="R176" s="1"/>
  <c r="R175"/>
  <c r="Q175"/>
  <c r="Q174"/>
  <c r="R174" s="1"/>
  <c r="R173"/>
  <c r="Q173"/>
  <c r="Q172"/>
  <c r="R172" s="1"/>
  <c r="R171"/>
  <c r="Q171"/>
  <c r="Q170"/>
  <c r="R170" s="1"/>
  <c r="R169"/>
  <c r="Q169"/>
  <c r="Q168"/>
  <c r="R168" s="1"/>
  <c r="R167"/>
  <c r="Q167"/>
  <c r="Q166"/>
  <c r="R166" s="1"/>
  <c r="R165"/>
  <c r="Q165"/>
  <c r="Q164"/>
  <c r="R164" s="1"/>
  <c r="R163"/>
  <c r="Q163"/>
  <c r="Q162"/>
  <c r="R162" s="1"/>
  <c r="R161"/>
  <c r="Q161"/>
  <c r="Q160"/>
  <c r="R160" s="1"/>
  <c r="R159"/>
  <c r="Q159"/>
  <c r="Q158"/>
  <c r="R158" s="1"/>
  <c r="R157"/>
  <c r="Q157"/>
  <c r="Q156"/>
  <c r="R156" s="1"/>
  <c r="R155"/>
  <c r="Q155"/>
  <c r="Q154"/>
  <c r="R154" s="1"/>
  <c r="R153"/>
  <c r="Q153"/>
  <c r="Q152"/>
  <c r="R152" s="1"/>
  <c r="R151"/>
  <c r="Q151"/>
  <c r="Q150"/>
  <c r="R150" s="1"/>
  <c r="R149"/>
  <c r="Q149"/>
  <c r="Q148"/>
  <c r="R148" s="1"/>
  <c r="R147"/>
  <c r="Q147"/>
  <c r="Q146"/>
  <c r="R146" s="1"/>
  <c r="R145"/>
  <c r="Q145"/>
  <c r="Q144"/>
  <c r="R144" s="1"/>
  <c r="R143"/>
  <c r="Q143"/>
  <c r="Q142"/>
  <c r="R142" s="1"/>
  <c r="R141"/>
  <c r="Q141"/>
  <c r="Q140"/>
  <c r="R140" s="1"/>
  <c r="R139"/>
  <c r="Q139"/>
  <c r="Q138"/>
  <c r="R138" s="1"/>
  <c r="R137"/>
  <c r="Q137"/>
  <c r="Q136"/>
  <c r="R136" s="1"/>
  <c r="R135"/>
  <c r="Q135"/>
  <c r="Q134"/>
  <c r="R134" s="1"/>
  <c r="R133"/>
  <c r="Q133"/>
  <c r="Q132"/>
  <c r="R132" s="1"/>
  <c r="R131"/>
  <c r="Q131"/>
  <c r="Q130"/>
  <c r="R130" s="1"/>
  <c r="R129"/>
  <c r="Q129"/>
  <c r="Q128"/>
  <c r="R128" s="1"/>
  <c r="R127"/>
  <c r="Q127"/>
  <c r="Q126"/>
  <c r="R126" s="1"/>
  <c r="R125"/>
  <c r="Q125"/>
  <c r="Q124"/>
  <c r="R124" s="1"/>
  <c r="R123"/>
  <c r="Q123"/>
  <c r="Q122"/>
  <c r="R122" s="1"/>
  <c r="R121"/>
  <c r="Q121"/>
  <c r="Q120"/>
  <c r="R120" s="1"/>
  <c r="R119"/>
  <c r="Q119"/>
  <c r="Q118"/>
  <c r="R118" s="1"/>
  <c r="R117"/>
  <c r="Q117"/>
  <c r="Q116"/>
  <c r="R116" s="1"/>
  <c r="R115"/>
  <c r="Q115"/>
  <c r="Q114"/>
  <c r="R114" s="1"/>
  <c r="R113"/>
  <c r="Q113"/>
  <c r="Q112"/>
  <c r="R112" s="1"/>
  <c r="R111"/>
  <c r="Q111"/>
  <c r="Q110"/>
  <c r="R110" s="1"/>
  <c r="R109"/>
  <c r="Q109"/>
  <c r="Q108"/>
  <c r="R108" s="1"/>
  <c r="R107"/>
  <c r="Q107"/>
  <c r="Q106"/>
  <c r="R106" s="1"/>
  <c r="R105"/>
  <c r="Q105"/>
  <c r="Q104"/>
  <c r="R104" s="1"/>
  <c r="R103"/>
  <c r="Q103"/>
  <c r="Q102"/>
  <c r="R102" s="1"/>
  <c r="R101"/>
  <c r="Q101"/>
  <c r="Q100"/>
  <c r="R100" s="1"/>
  <c r="R99"/>
  <c r="Q99"/>
  <c r="Q98"/>
  <c r="R98" s="1"/>
  <c r="R97"/>
  <c r="Q97"/>
  <c r="Q96"/>
  <c r="R96" s="1"/>
  <c r="R95"/>
  <c r="Q95"/>
  <c r="Q94"/>
  <c r="R94" s="1"/>
  <c r="R93"/>
  <c r="Q93"/>
  <c r="Q92"/>
  <c r="R92" s="1"/>
  <c r="R91"/>
  <c r="Q91"/>
  <c r="Q90"/>
  <c r="R90" s="1"/>
  <c r="R89"/>
  <c r="Q89"/>
  <c r="Q88"/>
  <c r="R88" s="1"/>
  <c r="R87"/>
  <c r="Q87"/>
  <c r="Q86"/>
  <c r="R86" s="1"/>
  <c r="R85"/>
  <c r="Q85"/>
  <c r="Q84"/>
  <c r="R84" s="1"/>
  <c r="R83"/>
  <c r="Q83"/>
  <c r="Q82"/>
  <c r="R82" s="1"/>
  <c r="R81"/>
  <c r="Q81"/>
  <c r="Q80"/>
  <c r="R80" s="1"/>
  <c r="R79"/>
  <c r="Q79"/>
  <c r="Q78"/>
  <c r="R78" s="1"/>
  <c r="R77"/>
  <c r="Q77"/>
  <c r="Q76"/>
  <c r="R76" s="1"/>
  <c r="R75"/>
  <c r="Q75"/>
  <c r="Q74"/>
  <c r="R74" s="1"/>
  <c r="R73"/>
  <c r="Q73"/>
  <c r="Q72"/>
  <c r="R72" s="1"/>
  <c r="R71"/>
  <c r="Q71"/>
  <c r="Q70"/>
  <c r="R70" s="1"/>
  <c r="R69"/>
  <c r="Q69"/>
  <c r="Q68"/>
  <c r="R68" s="1"/>
  <c r="R67"/>
  <c r="Q67"/>
  <c r="Q66"/>
  <c r="R66" s="1"/>
  <c r="R65"/>
  <c r="Q65"/>
  <c r="Q64"/>
  <c r="R64" s="1"/>
  <c r="R63"/>
  <c r="Q63"/>
  <c r="Q62"/>
  <c r="R62" s="1"/>
  <c r="R61"/>
  <c r="Q61"/>
  <c r="Q60"/>
  <c r="R60" s="1"/>
  <c r="R59"/>
  <c r="Q59"/>
  <c r="Q58"/>
  <c r="R58" s="1"/>
  <c r="R57"/>
  <c r="Q57"/>
  <c r="Q56"/>
  <c r="R56" s="1"/>
  <c r="R55"/>
  <c r="Q55"/>
  <c r="Q54"/>
  <c r="R54" s="1"/>
  <c r="R53"/>
  <c r="Q53"/>
  <c r="Q52"/>
  <c r="R52" s="1"/>
  <c r="R51"/>
  <c r="Q51"/>
  <c r="Q50"/>
  <c r="R50" s="1"/>
  <c r="R49"/>
  <c r="Q49"/>
  <c r="Q48"/>
  <c r="R48" s="1"/>
  <c r="R47"/>
  <c r="Q47"/>
  <c r="Q46"/>
  <c r="R46" s="1"/>
  <c r="R45"/>
  <c r="Q45"/>
  <c r="Q44"/>
  <c r="R44" s="1"/>
  <c r="R43"/>
  <c r="Q43"/>
  <c r="Q42"/>
  <c r="R42" s="1"/>
  <c r="R41"/>
  <c r="Q41"/>
  <c r="Q40"/>
  <c r="R40" s="1"/>
  <c r="R39"/>
  <c r="Q39"/>
  <c r="Q38"/>
  <c r="R38" s="1"/>
  <c r="R37"/>
  <c r="Q37"/>
  <c r="Q36"/>
  <c r="R36" s="1"/>
  <c r="R35"/>
  <c r="Q35"/>
  <c r="Q34"/>
  <c r="R34" s="1"/>
  <c r="R33"/>
  <c r="Q33"/>
  <c r="Q32"/>
  <c r="R32" s="1"/>
  <c r="R31"/>
  <c r="Q31"/>
  <c r="Q30"/>
  <c r="R30" s="1"/>
  <c r="R29"/>
  <c r="Q29"/>
  <c r="Q28"/>
  <c r="R28" s="1"/>
  <c r="R27"/>
  <c r="Q27"/>
  <c r="Q26"/>
  <c r="R26" s="1"/>
  <c r="R25"/>
  <c r="Q25"/>
  <c r="Q24"/>
  <c r="R24" s="1"/>
  <c r="R23"/>
  <c r="Q23"/>
  <c r="Q22"/>
  <c r="R22" s="1"/>
  <c r="R21"/>
  <c r="Q21"/>
  <c r="Q20"/>
  <c r="R20" s="1"/>
  <c r="R19"/>
  <c r="Q19"/>
  <c r="Q18"/>
  <c r="R18" s="1"/>
  <c r="R17"/>
  <c r="Q17"/>
  <c r="Q16"/>
  <c r="R16" s="1"/>
  <c r="R15"/>
  <c r="Q15"/>
  <c r="Q14"/>
  <c r="R14" s="1"/>
  <c r="R13"/>
  <c r="Q13"/>
  <c r="Q12"/>
  <c r="R12" s="1"/>
  <c r="R11"/>
  <c r="Q11"/>
  <c r="Q10"/>
  <c r="R10" s="1"/>
  <c r="R9"/>
  <c r="Q9"/>
  <c r="Q8"/>
  <c r="R8" s="1"/>
  <c r="R7"/>
  <c r="Q7"/>
  <c r="Q6"/>
  <c r="R6" s="1"/>
  <c r="R5"/>
  <c r="Q5"/>
  <c r="Q4"/>
  <c r="R4" s="1"/>
  <c r="R3"/>
  <c r="R1" s="1"/>
  <c r="Q3"/>
  <c r="Q2"/>
  <c r="R291" i="10"/>
  <c r="Q291"/>
  <c r="Q290"/>
  <c r="R289"/>
  <c r="Q289"/>
  <c r="R290" s="1"/>
  <c r="Q288"/>
  <c r="R287"/>
  <c r="Q287"/>
  <c r="R288" s="1"/>
  <c r="Q286"/>
  <c r="R285"/>
  <c r="Q285"/>
  <c r="R286" s="1"/>
  <c r="Q284"/>
  <c r="R283"/>
  <c r="Q283"/>
  <c r="R284" s="1"/>
  <c r="Q282"/>
  <c r="R281"/>
  <c r="Q281"/>
  <c r="R282" s="1"/>
  <c r="Q280"/>
  <c r="R279"/>
  <c r="Q279"/>
  <c r="R280" s="1"/>
  <c r="Q278"/>
  <c r="R277"/>
  <c r="Q277"/>
  <c r="R278" s="1"/>
  <c r="Q276"/>
  <c r="R275"/>
  <c r="Q275"/>
  <c r="R276" s="1"/>
  <c r="Q274"/>
  <c r="R273"/>
  <c r="Q273"/>
  <c r="R274" s="1"/>
  <c r="Q272"/>
  <c r="R271"/>
  <c r="Q271"/>
  <c r="R272" s="1"/>
  <c r="Q270"/>
  <c r="R269"/>
  <c r="Q269"/>
  <c r="R270" s="1"/>
  <c r="Q268"/>
  <c r="R267"/>
  <c r="Q267"/>
  <c r="R268" s="1"/>
  <c r="Q266"/>
  <c r="R265"/>
  <c r="Q265"/>
  <c r="R266" s="1"/>
  <c r="Q264"/>
  <c r="R263"/>
  <c r="Q263"/>
  <c r="R264" s="1"/>
  <c r="Q262"/>
  <c r="R261"/>
  <c r="Q261"/>
  <c r="R262" s="1"/>
  <c r="Q260"/>
  <c r="R259"/>
  <c r="Q259"/>
  <c r="R260" s="1"/>
  <c r="Q258"/>
  <c r="R257"/>
  <c r="Q257"/>
  <c r="R258" s="1"/>
  <c r="Q256"/>
  <c r="R255"/>
  <c r="Q255"/>
  <c r="R256" s="1"/>
  <c r="Q254"/>
  <c r="R253"/>
  <c r="Q253"/>
  <c r="R254" s="1"/>
  <c r="Q252"/>
  <c r="R251"/>
  <c r="Q251"/>
  <c r="R252" s="1"/>
  <c r="Q250"/>
  <c r="R249"/>
  <c r="Q249"/>
  <c r="R250" s="1"/>
  <c r="Q248"/>
  <c r="R247"/>
  <c r="Q247"/>
  <c r="R248" s="1"/>
  <c r="Q246"/>
  <c r="R245"/>
  <c r="Q245"/>
  <c r="R246" s="1"/>
  <c r="Q244"/>
  <c r="R243"/>
  <c r="Q243"/>
  <c r="R244" s="1"/>
  <c r="Q242"/>
  <c r="R241"/>
  <c r="Q241"/>
  <c r="R242" s="1"/>
  <c r="Q240"/>
  <c r="R239"/>
  <c r="Q239"/>
  <c r="R240" s="1"/>
  <c r="Q238"/>
  <c r="R237"/>
  <c r="Q237"/>
  <c r="R238" s="1"/>
  <c r="Q236"/>
  <c r="R235"/>
  <c r="Q235"/>
  <c r="R236" s="1"/>
  <c r="Q234"/>
  <c r="R233"/>
  <c r="Q233"/>
  <c r="R234" s="1"/>
  <c r="Q232"/>
  <c r="R231"/>
  <c r="Q231"/>
  <c r="R232" s="1"/>
  <c r="Q230"/>
  <c r="R229"/>
  <c r="Q229"/>
  <c r="R230" s="1"/>
  <c r="Q228"/>
  <c r="R227"/>
  <c r="Q227"/>
  <c r="R228" s="1"/>
  <c r="Q226"/>
  <c r="R225"/>
  <c r="Q225"/>
  <c r="R226" s="1"/>
  <c r="Q224"/>
  <c r="R223"/>
  <c r="Q223"/>
  <c r="R224" s="1"/>
  <c r="Q222"/>
  <c r="R221"/>
  <c r="Q221"/>
  <c r="R222" s="1"/>
  <c r="Q220"/>
  <c r="R219"/>
  <c r="Q219"/>
  <c r="R220" s="1"/>
  <c r="Q218"/>
  <c r="R217"/>
  <c r="Q217"/>
  <c r="R218" s="1"/>
  <c r="Q216"/>
  <c r="R215"/>
  <c r="Q215"/>
  <c r="R216" s="1"/>
  <c r="Q214"/>
  <c r="R213"/>
  <c r="Q213"/>
  <c r="R214" s="1"/>
  <c r="Q212"/>
  <c r="R211"/>
  <c r="Q211"/>
  <c r="R212" s="1"/>
  <c r="Q210"/>
  <c r="R209"/>
  <c r="Q209"/>
  <c r="R210" s="1"/>
  <c r="Q208"/>
  <c r="R207"/>
  <c r="Q207"/>
  <c r="R208" s="1"/>
  <c r="Q206"/>
  <c r="R205"/>
  <c r="Q205"/>
  <c r="R206" s="1"/>
  <c r="Q204"/>
  <c r="R203"/>
  <c r="Q203"/>
  <c r="R204" s="1"/>
  <c r="Q202"/>
  <c r="R201"/>
  <c r="Q201"/>
  <c r="R202" s="1"/>
  <c r="Q200"/>
  <c r="R199"/>
  <c r="Q199"/>
  <c r="R200" s="1"/>
  <c r="Q198"/>
  <c r="R197"/>
  <c r="Q197"/>
  <c r="R198" s="1"/>
  <c r="Q196"/>
  <c r="R195"/>
  <c r="Q195"/>
  <c r="R196" s="1"/>
  <c r="Q194"/>
  <c r="R193"/>
  <c r="Q193"/>
  <c r="R194" s="1"/>
  <c r="Q192"/>
  <c r="R191"/>
  <c r="Q191"/>
  <c r="R192" s="1"/>
  <c r="Q190"/>
  <c r="R189"/>
  <c r="Q189"/>
  <c r="R190" s="1"/>
  <c r="Q188"/>
  <c r="R187"/>
  <c r="Q187"/>
  <c r="R188" s="1"/>
  <c r="Q186"/>
  <c r="R185"/>
  <c r="Q185"/>
  <c r="R186" s="1"/>
  <c r="Q184"/>
  <c r="R183"/>
  <c r="Q183"/>
  <c r="R184" s="1"/>
  <c r="Q182"/>
  <c r="R181"/>
  <c r="Q181"/>
  <c r="R182" s="1"/>
  <c r="Q180"/>
  <c r="R179"/>
  <c r="Q179"/>
  <c r="R180" s="1"/>
  <c r="Q178"/>
  <c r="R177"/>
  <c r="Q177"/>
  <c r="R178" s="1"/>
  <c r="Q176"/>
  <c r="R175"/>
  <c r="Q175"/>
  <c r="R176" s="1"/>
  <c r="Q174"/>
  <c r="R173"/>
  <c r="Q173"/>
  <c r="R174" s="1"/>
  <c r="Q172"/>
  <c r="R171"/>
  <c r="Q171"/>
  <c r="R172" s="1"/>
  <c r="Q170"/>
  <c r="R169"/>
  <c r="Q169"/>
  <c r="R170" s="1"/>
  <c r="Q168"/>
  <c r="R167"/>
  <c r="Q167"/>
  <c r="R168" s="1"/>
  <c r="Q166"/>
  <c r="R165"/>
  <c r="Q165"/>
  <c r="R166" s="1"/>
  <c r="Q164"/>
  <c r="R163"/>
  <c r="Q163"/>
  <c r="R164" s="1"/>
  <c r="Q162"/>
  <c r="R161"/>
  <c r="Q161"/>
  <c r="R162" s="1"/>
  <c r="Q160"/>
  <c r="R159"/>
  <c r="Q159"/>
  <c r="R160" s="1"/>
  <c r="Q158"/>
  <c r="R157"/>
  <c r="Q157"/>
  <c r="R158" s="1"/>
  <c r="Q156"/>
  <c r="R155"/>
  <c r="Q155"/>
  <c r="R156" s="1"/>
  <c r="Q154"/>
  <c r="R153"/>
  <c r="Q153"/>
  <c r="R154" s="1"/>
  <c r="Q152"/>
  <c r="R151"/>
  <c r="Q151"/>
  <c r="R152" s="1"/>
  <c r="Q150"/>
  <c r="R149"/>
  <c r="Q149"/>
  <c r="R150" s="1"/>
  <c r="Q148"/>
  <c r="R147"/>
  <c r="Q147"/>
  <c r="R148" s="1"/>
  <c r="Q146"/>
  <c r="R145"/>
  <c r="Q145"/>
  <c r="R146" s="1"/>
  <c r="Q144"/>
  <c r="R143"/>
  <c r="Q143"/>
  <c r="R144" s="1"/>
  <c r="Q142"/>
  <c r="R141"/>
  <c r="Q141"/>
  <c r="R142" s="1"/>
  <c r="Q140"/>
  <c r="R139"/>
  <c r="Q139"/>
  <c r="R140" s="1"/>
  <c r="Q138"/>
  <c r="R137"/>
  <c r="Q137"/>
  <c r="R138" s="1"/>
  <c r="Q136"/>
  <c r="R135"/>
  <c r="Q135"/>
  <c r="R136" s="1"/>
  <c r="Q134"/>
  <c r="R133"/>
  <c r="Q133"/>
  <c r="R134" s="1"/>
  <c r="Q132"/>
  <c r="R131"/>
  <c r="Q131"/>
  <c r="R132" s="1"/>
  <c r="Q130"/>
  <c r="R129"/>
  <c r="Q129"/>
  <c r="R130" s="1"/>
  <c r="Q128"/>
  <c r="R127"/>
  <c r="Q127"/>
  <c r="R128" s="1"/>
  <c r="Q126"/>
  <c r="R125"/>
  <c r="Q125"/>
  <c r="R126" s="1"/>
  <c r="Q124"/>
  <c r="R123"/>
  <c r="Q123"/>
  <c r="R124" s="1"/>
  <c r="Q122"/>
  <c r="R121"/>
  <c r="Q121"/>
  <c r="R122" s="1"/>
  <c r="Q120"/>
  <c r="R119"/>
  <c r="Q119"/>
  <c r="R120" s="1"/>
  <c r="Q118"/>
  <c r="R117"/>
  <c r="Q117"/>
  <c r="R118" s="1"/>
  <c r="Q116"/>
  <c r="R115"/>
  <c r="Q115"/>
  <c r="R116" s="1"/>
  <c r="Q114"/>
  <c r="R113"/>
  <c r="Q113"/>
  <c r="R114" s="1"/>
  <c r="Q112"/>
  <c r="R111"/>
  <c r="Q111"/>
  <c r="R112" s="1"/>
  <c r="Q110"/>
  <c r="R109"/>
  <c r="Q109"/>
  <c r="R110" s="1"/>
  <c r="Q108"/>
  <c r="R107"/>
  <c r="Q107"/>
  <c r="R108" s="1"/>
  <c r="Q106"/>
  <c r="R105"/>
  <c r="Q105"/>
  <c r="R106" s="1"/>
  <c r="Q104"/>
  <c r="R103"/>
  <c r="Q103"/>
  <c r="R104" s="1"/>
  <c r="Q102"/>
  <c r="R101"/>
  <c r="Q101"/>
  <c r="R102" s="1"/>
  <c r="Q100"/>
  <c r="R99"/>
  <c r="Q99"/>
  <c r="R100" s="1"/>
  <c r="Q98"/>
  <c r="R97"/>
  <c r="Q97"/>
  <c r="R98" s="1"/>
  <c r="Q96"/>
  <c r="R95"/>
  <c r="Q95"/>
  <c r="R96" s="1"/>
  <c r="Q94"/>
  <c r="R93"/>
  <c r="Q93"/>
  <c r="R94" s="1"/>
  <c r="Q92"/>
  <c r="R91"/>
  <c r="Q91"/>
  <c r="R92" s="1"/>
  <c r="Q90"/>
  <c r="R89"/>
  <c r="Q89"/>
  <c r="R90" s="1"/>
  <c r="Q88"/>
  <c r="R87"/>
  <c r="Q87"/>
  <c r="R88" s="1"/>
  <c r="Q86"/>
  <c r="R85"/>
  <c r="Q85"/>
  <c r="R86" s="1"/>
  <c r="Q84"/>
  <c r="R83"/>
  <c r="Q83"/>
  <c r="R84" s="1"/>
  <c r="Q82"/>
  <c r="R81"/>
  <c r="Q81"/>
  <c r="R82" s="1"/>
  <c r="Q80"/>
  <c r="R79"/>
  <c r="Q79"/>
  <c r="R80" s="1"/>
  <c r="Q78"/>
  <c r="R77"/>
  <c r="Q77"/>
  <c r="R78" s="1"/>
  <c r="Q76"/>
  <c r="R75"/>
  <c r="Q75"/>
  <c r="R76" s="1"/>
  <c r="Q74"/>
  <c r="R73"/>
  <c r="Q73"/>
  <c r="R74" s="1"/>
  <c r="Q72"/>
  <c r="R71"/>
  <c r="Q71"/>
  <c r="R72" s="1"/>
  <c r="Q70"/>
  <c r="R69"/>
  <c r="Q69"/>
  <c r="R70" s="1"/>
  <c r="Q68"/>
  <c r="R67"/>
  <c r="Q67"/>
  <c r="R68" s="1"/>
  <c r="Q66"/>
  <c r="R65"/>
  <c r="Q65"/>
  <c r="R66" s="1"/>
  <c r="Q64"/>
  <c r="R63"/>
  <c r="Q63"/>
  <c r="R64" s="1"/>
  <c r="Q62"/>
  <c r="R61"/>
  <c r="Q61"/>
  <c r="R62" s="1"/>
  <c r="Q60"/>
  <c r="R59"/>
  <c r="Q59"/>
  <c r="R60" s="1"/>
  <c r="Q58"/>
  <c r="R57"/>
  <c r="Q57"/>
  <c r="R58" s="1"/>
  <c r="Q56"/>
  <c r="R55"/>
  <c r="Q55"/>
  <c r="R56" s="1"/>
  <c r="Q54"/>
  <c r="R53"/>
  <c r="Q53"/>
  <c r="R54" s="1"/>
  <c r="Q52"/>
  <c r="R51"/>
  <c r="Q51"/>
  <c r="R52" s="1"/>
  <c r="Q50"/>
  <c r="R49"/>
  <c r="Q49"/>
  <c r="R50" s="1"/>
  <c r="Q48"/>
  <c r="R47"/>
  <c r="Q47"/>
  <c r="R48" s="1"/>
  <c r="Q46"/>
  <c r="R45"/>
  <c r="Q45"/>
  <c r="R46" s="1"/>
  <c r="Q44"/>
  <c r="R43"/>
  <c r="Q43"/>
  <c r="R44" s="1"/>
  <c r="Q42"/>
  <c r="R41"/>
  <c r="Q41"/>
  <c r="R42" s="1"/>
  <c r="Q40"/>
  <c r="R39"/>
  <c r="Q39"/>
  <c r="R40" s="1"/>
  <c r="Q38"/>
  <c r="R37"/>
  <c r="Q37"/>
  <c r="R38" s="1"/>
  <c r="Q36"/>
  <c r="R35"/>
  <c r="Q35"/>
  <c r="R36" s="1"/>
  <c r="Q34"/>
  <c r="R33"/>
  <c r="Q33"/>
  <c r="R34" s="1"/>
  <c r="Q32"/>
  <c r="R31"/>
  <c r="Q31"/>
  <c r="R32" s="1"/>
  <c r="Q30"/>
  <c r="R29"/>
  <c r="Q29"/>
  <c r="R30" s="1"/>
  <c r="Q28"/>
  <c r="R27"/>
  <c r="Q27"/>
  <c r="R28" s="1"/>
  <c r="Q26"/>
  <c r="R25"/>
  <c r="Q25"/>
  <c r="R26" s="1"/>
  <c r="Q24"/>
  <c r="R23"/>
  <c r="Q23"/>
  <c r="R24" s="1"/>
  <c r="Q22"/>
  <c r="R21"/>
  <c r="Q21"/>
  <c r="R22" s="1"/>
  <c r="Q20"/>
  <c r="R19"/>
  <c r="Q19"/>
  <c r="R20" s="1"/>
  <c r="Q18"/>
  <c r="R17"/>
  <c r="Q17"/>
  <c r="R18" s="1"/>
  <c r="Q16"/>
  <c r="R15"/>
  <c r="Q15"/>
  <c r="R16" s="1"/>
  <c r="Q14"/>
  <c r="R13"/>
  <c r="Q13"/>
  <c r="R14" s="1"/>
  <c r="Q12"/>
  <c r="R11"/>
  <c r="Q11"/>
  <c r="R12" s="1"/>
  <c r="Q10"/>
  <c r="R9"/>
  <c r="Q9"/>
  <c r="R10" s="1"/>
  <c r="Q8"/>
  <c r="R7"/>
  <c r="Q7"/>
  <c r="R8" s="1"/>
  <c r="Q6"/>
  <c r="R5"/>
  <c r="Q5"/>
  <c r="R6" s="1"/>
  <c r="Q4"/>
  <c r="R3"/>
  <c r="Q3"/>
  <c r="R4" s="1"/>
  <c r="Q2"/>
  <c r="R1" i="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3"/>
  <c r="Q2"/>
  <c r="N10" i="6"/>
  <c r="M10"/>
  <c r="J10"/>
  <c r="J9"/>
  <c r="J8"/>
  <c r="J7"/>
  <c r="J6"/>
  <c r="J5"/>
  <c r="J4"/>
  <c r="L20" s="1"/>
  <c r="Q4" i="8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4" i="7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4" i="5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3" i="8"/>
  <c r="Q2"/>
  <c r="Q3" i="7"/>
  <c r="Q2"/>
  <c r="Q3" i="5"/>
  <c r="Q2"/>
  <c r="Q4" i="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3"/>
  <c r="Q2"/>
  <c r="Q61" i="3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Q1"/>
  <c r="Q123" i="2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" s="1"/>
  <c r="Q2"/>
  <c r="Q1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2"/>
  <c r="A41" i="6"/>
  <c r="N7"/>
  <c r="M8"/>
  <c r="M7"/>
  <c r="M9"/>
  <c r="M6"/>
  <c r="N5"/>
  <c r="N4"/>
  <c r="M5"/>
  <c r="M4"/>
  <c r="A40"/>
  <c r="A39"/>
  <c r="A38"/>
  <c r="B22"/>
  <c r="B23"/>
  <c r="B24"/>
  <c r="B25"/>
  <c r="B21"/>
  <c r="A37"/>
  <c r="S5"/>
  <c r="T5"/>
  <c r="S6"/>
  <c r="T6"/>
  <c r="U6"/>
  <c r="S7"/>
  <c r="T7"/>
  <c r="U7"/>
  <c r="S8"/>
  <c r="T8"/>
  <c r="U8"/>
  <c r="S9"/>
  <c r="T9"/>
  <c r="U9"/>
  <c r="S10"/>
  <c r="T10"/>
  <c r="U10"/>
  <c r="AC10" s="1"/>
  <c r="R10"/>
  <c r="R9"/>
  <c r="R8"/>
  <c r="R7"/>
  <c r="R6"/>
  <c r="R5"/>
  <c r="S4"/>
  <c r="T4"/>
  <c r="AB3" s="1"/>
  <c r="R4"/>
  <c r="Z3" s="1"/>
  <c r="F26"/>
  <c r="F23"/>
  <c r="C26"/>
  <c r="C23"/>
  <c r="P291" i="14"/>
  <c r="O291"/>
  <c r="O290"/>
  <c r="P290" s="1"/>
  <c r="P289"/>
  <c r="O289"/>
  <c r="O288"/>
  <c r="P288" s="1"/>
  <c r="P287"/>
  <c r="O287"/>
  <c r="O286"/>
  <c r="P286" s="1"/>
  <c r="P285"/>
  <c r="O285"/>
  <c r="O284"/>
  <c r="P284" s="1"/>
  <c r="P283"/>
  <c r="O283"/>
  <c r="O282"/>
  <c r="P282" s="1"/>
  <c r="P281"/>
  <c r="O281"/>
  <c r="O280"/>
  <c r="P280" s="1"/>
  <c r="P279"/>
  <c r="O279"/>
  <c r="O278"/>
  <c r="P278" s="1"/>
  <c r="P277"/>
  <c r="O277"/>
  <c r="O276"/>
  <c r="P276" s="1"/>
  <c r="P275"/>
  <c r="O275"/>
  <c r="O274"/>
  <c r="P274" s="1"/>
  <c r="P273"/>
  <c r="O273"/>
  <c r="O272"/>
  <c r="P272" s="1"/>
  <c r="P271"/>
  <c r="O271"/>
  <c r="O270"/>
  <c r="P270" s="1"/>
  <c r="P269"/>
  <c r="O269"/>
  <c r="O268"/>
  <c r="P268" s="1"/>
  <c r="P267"/>
  <c r="O267"/>
  <c r="O266"/>
  <c r="P266" s="1"/>
  <c r="P265"/>
  <c r="O265"/>
  <c r="O264"/>
  <c r="P264" s="1"/>
  <c r="P263"/>
  <c r="O263"/>
  <c r="O262"/>
  <c r="P262" s="1"/>
  <c r="P261"/>
  <c r="O261"/>
  <c r="O260"/>
  <c r="P260" s="1"/>
  <c r="P259"/>
  <c r="O259"/>
  <c r="O258"/>
  <c r="P258" s="1"/>
  <c r="P257"/>
  <c r="O257"/>
  <c r="O256"/>
  <c r="P256" s="1"/>
  <c r="P255"/>
  <c r="O255"/>
  <c r="O254"/>
  <c r="P254" s="1"/>
  <c r="P253"/>
  <c r="O253"/>
  <c r="O252"/>
  <c r="P252" s="1"/>
  <c r="P251"/>
  <c r="O251"/>
  <c r="O250"/>
  <c r="P250" s="1"/>
  <c r="P249"/>
  <c r="O249"/>
  <c r="O248"/>
  <c r="P248" s="1"/>
  <c r="P247"/>
  <c r="O247"/>
  <c r="O246"/>
  <c r="P246" s="1"/>
  <c r="P245"/>
  <c r="O245"/>
  <c r="O244"/>
  <c r="P244" s="1"/>
  <c r="P243"/>
  <c r="O243"/>
  <c r="O242"/>
  <c r="P242" s="1"/>
  <c r="P241"/>
  <c r="O241"/>
  <c r="O240"/>
  <c r="P240" s="1"/>
  <c r="P239"/>
  <c r="O239"/>
  <c r="O238"/>
  <c r="P238" s="1"/>
  <c r="P237"/>
  <c r="O237"/>
  <c r="O236"/>
  <c r="P236" s="1"/>
  <c r="P235"/>
  <c r="O235"/>
  <c r="O234"/>
  <c r="P234" s="1"/>
  <c r="P233"/>
  <c r="O233"/>
  <c r="O232"/>
  <c r="P232" s="1"/>
  <c r="P231"/>
  <c r="O231"/>
  <c r="O230"/>
  <c r="P230" s="1"/>
  <c r="P229"/>
  <c r="O229"/>
  <c r="O228"/>
  <c r="P228" s="1"/>
  <c r="P227"/>
  <c r="O227"/>
  <c r="O226"/>
  <c r="P226" s="1"/>
  <c r="P225"/>
  <c r="O225"/>
  <c r="O224"/>
  <c r="P224" s="1"/>
  <c r="P223"/>
  <c r="O223"/>
  <c r="O222"/>
  <c r="P222" s="1"/>
  <c r="P221"/>
  <c r="O221"/>
  <c r="O220"/>
  <c r="P220" s="1"/>
  <c r="P219"/>
  <c r="O219"/>
  <c r="O218"/>
  <c r="P218" s="1"/>
  <c r="P217"/>
  <c r="O217"/>
  <c r="O216"/>
  <c r="P216" s="1"/>
  <c r="P215"/>
  <c r="O215"/>
  <c r="O214"/>
  <c r="P214" s="1"/>
  <c r="P213"/>
  <c r="O213"/>
  <c r="O212"/>
  <c r="P212" s="1"/>
  <c r="P211"/>
  <c r="O211"/>
  <c r="O210"/>
  <c r="P210" s="1"/>
  <c r="P209"/>
  <c r="O209"/>
  <c r="O208"/>
  <c r="P208" s="1"/>
  <c r="P207"/>
  <c r="O207"/>
  <c r="O206"/>
  <c r="P206" s="1"/>
  <c r="P205"/>
  <c r="O205"/>
  <c r="O204"/>
  <c r="P204" s="1"/>
  <c r="P203"/>
  <c r="O203"/>
  <c r="O202"/>
  <c r="P202" s="1"/>
  <c r="P201"/>
  <c r="O201"/>
  <c r="O200"/>
  <c r="P200" s="1"/>
  <c r="P199"/>
  <c r="O199"/>
  <c r="O198"/>
  <c r="P198" s="1"/>
  <c r="P197"/>
  <c r="O197"/>
  <c r="O196"/>
  <c r="P196" s="1"/>
  <c r="P195"/>
  <c r="O195"/>
  <c r="O194"/>
  <c r="P194" s="1"/>
  <c r="P193"/>
  <c r="O193"/>
  <c r="O192"/>
  <c r="P192" s="1"/>
  <c r="P191"/>
  <c r="O191"/>
  <c r="O190"/>
  <c r="P190" s="1"/>
  <c r="P189"/>
  <c r="O189"/>
  <c r="O188"/>
  <c r="P188" s="1"/>
  <c r="P187"/>
  <c r="O187"/>
  <c r="O186"/>
  <c r="P186" s="1"/>
  <c r="P185"/>
  <c r="O185"/>
  <c r="O184"/>
  <c r="P184" s="1"/>
  <c r="P183"/>
  <c r="O183"/>
  <c r="O182"/>
  <c r="P182" s="1"/>
  <c r="P181"/>
  <c r="O181"/>
  <c r="O180"/>
  <c r="P180" s="1"/>
  <c r="P179"/>
  <c r="O179"/>
  <c r="O178"/>
  <c r="P178" s="1"/>
  <c r="P177"/>
  <c r="O177"/>
  <c r="O176"/>
  <c r="P176" s="1"/>
  <c r="P175"/>
  <c r="O175"/>
  <c r="O174"/>
  <c r="P174" s="1"/>
  <c r="P173"/>
  <c r="O173"/>
  <c r="O172"/>
  <c r="P172" s="1"/>
  <c r="P171"/>
  <c r="O171"/>
  <c r="O170"/>
  <c r="P170" s="1"/>
  <c r="P169"/>
  <c r="O169"/>
  <c r="O168"/>
  <c r="P168" s="1"/>
  <c r="P167"/>
  <c r="O167"/>
  <c r="O166"/>
  <c r="P166" s="1"/>
  <c r="P165"/>
  <c r="O165"/>
  <c r="O164"/>
  <c r="P164" s="1"/>
  <c r="P163"/>
  <c r="O163"/>
  <c r="O162"/>
  <c r="P162" s="1"/>
  <c r="P161"/>
  <c r="O161"/>
  <c r="O160"/>
  <c r="P160" s="1"/>
  <c r="P159"/>
  <c r="O159"/>
  <c r="O158"/>
  <c r="P158" s="1"/>
  <c r="P157"/>
  <c r="O157"/>
  <c r="O156"/>
  <c r="P156" s="1"/>
  <c r="P155"/>
  <c r="O155"/>
  <c r="O154"/>
  <c r="P154" s="1"/>
  <c r="P153"/>
  <c r="O153"/>
  <c r="O152"/>
  <c r="P152" s="1"/>
  <c r="P151"/>
  <c r="O151"/>
  <c r="O150"/>
  <c r="P150" s="1"/>
  <c r="P149"/>
  <c r="O149"/>
  <c r="O148"/>
  <c r="P148" s="1"/>
  <c r="P147"/>
  <c r="O147"/>
  <c r="O146"/>
  <c r="P146" s="1"/>
  <c r="P145"/>
  <c r="O145"/>
  <c r="O144"/>
  <c r="P144" s="1"/>
  <c r="P143"/>
  <c r="O143"/>
  <c r="O142"/>
  <c r="P142" s="1"/>
  <c r="P141"/>
  <c r="O141"/>
  <c r="O140"/>
  <c r="P140" s="1"/>
  <c r="P139"/>
  <c r="O139"/>
  <c r="O138"/>
  <c r="P138" s="1"/>
  <c r="P137"/>
  <c r="O137"/>
  <c r="O136"/>
  <c r="P136" s="1"/>
  <c r="P135"/>
  <c r="O135"/>
  <c r="O134"/>
  <c r="P134" s="1"/>
  <c r="P133"/>
  <c r="O133"/>
  <c r="O132"/>
  <c r="P132" s="1"/>
  <c r="P131"/>
  <c r="O131"/>
  <c r="O130"/>
  <c r="P130" s="1"/>
  <c r="P129"/>
  <c r="O129"/>
  <c r="O128"/>
  <c r="P128" s="1"/>
  <c r="P127"/>
  <c r="O127"/>
  <c r="O126"/>
  <c r="P126" s="1"/>
  <c r="P125"/>
  <c r="O125"/>
  <c r="O124"/>
  <c r="P124" s="1"/>
  <c r="P123"/>
  <c r="O123"/>
  <c r="O122"/>
  <c r="P122" s="1"/>
  <c r="P121"/>
  <c r="O121"/>
  <c r="O120"/>
  <c r="P120" s="1"/>
  <c r="P119"/>
  <c r="O119"/>
  <c r="O118"/>
  <c r="P118" s="1"/>
  <c r="P117"/>
  <c r="O117"/>
  <c r="O116"/>
  <c r="P116" s="1"/>
  <c r="P115"/>
  <c r="O115"/>
  <c r="O114"/>
  <c r="P114" s="1"/>
  <c r="P113"/>
  <c r="O113"/>
  <c r="O112"/>
  <c r="P112" s="1"/>
  <c r="P111"/>
  <c r="O111"/>
  <c r="O110"/>
  <c r="P110" s="1"/>
  <c r="P109"/>
  <c r="O109"/>
  <c r="O108"/>
  <c r="P108" s="1"/>
  <c r="P107"/>
  <c r="O107"/>
  <c r="O106"/>
  <c r="P106" s="1"/>
  <c r="P105"/>
  <c r="O105"/>
  <c r="O104"/>
  <c r="P104" s="1"/>
  <c r="P103"/>
  <c r="O103"/>
  <c r="O102"/>
  <c r="P102" s="1"/>
  <c r="P101"/>
  <c r="O101"/>
  <c r="O100"/>
  <c r="P100" s="1"/>
  <c r="P99"/>
  <c r="O99"/>
  <c r="O98"/>
  <c r="P98" s="1"/>
  <c r="P97"/>
  <c r="O97"/>
  <c r="O96"/>
  <c r="P96" s="1"/>
  <c r="P95"/>
  <c r="O95"/>
  <c r="O94"/>
  <c r="P94" s="1"/>
  <c r="P93"/>
  <c r="O93"/>
  <c r="O92"/>
  <c r="P92" s="1"/>
  <c r="P91"/>
  <c r="O91"/>
  <c r="O90"/>
  <c r="P90" s="1"/>
  <c r="P89"/>
  <c r="O89"/>
  <c r="O88"/>
  <c r="P88" s="1"/>
  <c r="P87"/>
  <c r="O87"/>
  <c r="O86"/>
  <c r="P86" s="1"/>
  <c r="P85"/>
  <c r="O85"/>
  <c r="O84"/>
  <c r="P84" s="1"/>
  <c r="P83"/>
  <c r="O83"/>
  <c r="O82"/>
  <c r="P82" s="1"/>
  <c r="P81"/>
  <c r="O81"/>
  <c r="O80"/>
  <c r="P80" s="1"/>
  <c r="P79"/>
  <c r="O79"/>
  <c r="O78"/>
  <c r="P78" s="1"/>
  <c r="P77"/>
  <c r="O77"/>
  <c r="O76"/>
  <c r="P76" s="1"/>
  <c r="P75"/>
  <c r="O75"/>
  <c r="O74"/>
  <c r="P74" s="1"/>
  <c r="P73"/>
  <c r="O73"/>
  <c r="O72"/>
  <c r="P72" s="1"/>
  <c r="P71"/>
  <c r="O71"/>
  <c r="O70"/>
  <c r="P70" s="1"/>
  <c r="P69"/>
  <c r="O69"/>
  <c r="O68"/>
  <c r="P68" s="1"/>
  <c r="P67"/>
  <c r="O67"/>
  <c r="O66"/>
  <c r="P66" s="1"/>
  <c r="P65"/>
  <c r="O65"/>
  <c r="O64"/>
  <c r="P64" s="1"/>
  <c r="P63"/>
  <c r="O63"/>
  <c r="O62"/>
  <c r="P62" s="1"/>
  <c r="P61"/>
  <c r="O61"/>
  <c r="O60"/>
  <c r="P60" s="1"/>
  <c r="P59"/>
  <c r="O59"/>
  <c r="O58"/>
  <c r="P58" s="1"/>
  <c r="P57"/>
  <c r="O57"/>
  <c r="O56"/>
  <c r="P56" s="1"/>
  <c r="P55"/>
  <c r="O55"/>
  <c r="O54"/>
  <c r="P54" s="1"/>
  <c r="P53"/>
  <c r="O53"/>
  <c r="O52"/>
  <c r="P52" s="1"/>
  <c r="P51"/>
  <c r="O51"/>
  <c r="O50"/>
  <c r="P50" s="1"/>
  <c r="P49"/>
  <c r="O49"/>
  <c r="O48"/>
  <c r="P48" s="1"/>
  <c r="P47"/>
  <c r="O47"/>
  <c r="O46"/>
  <c r="P46" s="1"/>
  <c r="P45"/>
  <c r="O45"/>
  <c r="O44"/>
  <c r="P44" s="1"/>
  <c r="P43"/>
  <c r="O43"/>
  <c r="O42"/>
  <c r="P42" s="1"/>
  <c r="P41"/>
  <c r="O41"/>
  <c r="O40"/>
  <c r="P40" s="1"/>
  <c r="P39"/>
  <c r="O39"/>
  <c r="O38"/>
  <c r="P38" s="1"/>
  <c r="P37"/>
  <c r="O37"/>
  <c r="O36"/>
  <c r="P36" s="1"/>
  <c r="P35"/>
  <c r="O35"/>
  <c r="O34"/>
  <c r="P34" s="1"/>
  <c r="P33"/>
  <c r="O33"/>
  <c r="O32"/>
  <c r="P32" s="1"/>
  <c r="P31"/>
  <c r="O31"/>
  <c r="O30"/>
  <c r="P30" s="1"/>
  <c r="P29"/>
  <c r="O29"/>
  <c r="O28"/>
  <c r="P28" s="1"/>
  <c r="P27"/>
  <c r="O27"/>
  <c r="O26"/>
  <c r="P26" s="1"/>
  <c r="P25"/>
  <c r="O25"/>
  <c r="O24"/>
  <c r="P24" s="1"/>
  <c r="P23"/>
  <c r="O23"/>
  <c r="O22"/>
  <c r="P22" s="1"/>
  <c r="P21"/>
  <c r="O21"/>
  <c r="O20"/>
  <c r="P20" s="1"/>
  <c r="P19"/>
  <c r="O19"/>
  <c r="O18"/>
  <c r="P18" s="1"/>
  <c r="P17"/>
  <c r="O17"/>
  <c r="O16"/>
  <c r="P16" s="1"/>
  <c r="P15"/>
  <c r="O15"/>
  <c r="O14"/>
  <c r="P14" s="1"/>
  <c r="P13"/>
  <c r="O13"/>
  <c r="O12"/>
  <c r="P12" s="1"/>
  <c r="P11"/>
  <c r="O11"/>
  <c r="O10"/>
  <c r="P10" s="1"/>
  <c r="P9"/>
  <c r="O9"/>
  <c r="O8"/>
  <c r="P8" s="1"/>
  <c r="P7"/>
  <c r="O7"/>
  <c r="O6"/>
  <c r="P6" s="1"/>
  <c r="P5"/>
  <c r="O5"/>
  <c r="O4"/>
  <c r="P4" s="1"/>
  <c r="P3"/>
  <c r="P1" s="1"/>
  <c r="O3"/>
  <c r="O1"/>
  <c r="P145" i="13"/>
  <c r="O145"/>
  <c r="O144"/>
  <c r="P144" s="1"/>
  <c r="P143"/>
  <c r="O143"/>
  <c r="O142"/>
  <c r="P142" s="1"/>
  <c r="P141"/>
  <c r="O141"/>
  <c r="O140"/>
  <c r="P140" s="1"/>
  <c r="P139"/>
  <c r="O139"/>
  <c r="O138"/>
  <c r="P138" s="1"/>
  <c r="P137"/>
  <c r="O137"/>
  <c r="O136"/>
  <c r="P136" s="1"/>
  <c r="P135"/>
  <c r="O135"/>
  <c r="O134"/>
  <c r="P134" s="1"/>
  <c r="P133"/>
  <c r="O133"/>
  <c r="O132"/>
  <c r="P132" s="1"/>
  <c r="P131"/>
  <c r="O131"/>
  <c r="O130"/>
  <c r="P130" s="1"/>
  <c r="P129"/>
  <c r="O129"/>
  <c r="O128"/>
  <c r="P128" s="1"/>
  <c r="P127"/>
  <c r="O127"/>
  <c r="O126"/>
  <c r="P126" s="1"/>
  <c r="P125"/>
  <c r="O125"/>
  <c r="O124"/>
  <c r="P124" s="1"/>
  <c r="P123"/>
  <c r="O123"/>
  <c r="O122"/>
  <c r="P122" s="1"/>
  <c r="P121"/>
  <c r="O121"/>
  <c r="O120"/>
  <c r="P120" s="1"/>
  <c r="P119"/>
  <c r="O119"/>
  <c r="O118"/>
  <c r="P118" s="1"/>
  <c r="P117"/>
  <c r="O117"/>
  <c r="O116"/>
  <c r="P116" s="1"/>
  <c r="P115"/>
  <c r="O115"/>
  <c r="O114"/>
  <c r="P114" s="1"/>
  <c r="P113"/>
  <c r="O113"/>
  <c r="O112"/>
  <c r="P112" s="1"/>
  <c r="P111"/>
  <c r="O111"/>
  <c r="O110"/>
  <c r="P110" s="1"/>
  <c r="P109"/>
  <c r="O109"/>
  <c r="O108"/>
  <c r="P108" s="1"/>
  <c r="P107"/>
  <c r="O107"/>
  <c r="O106"/>
  <c r="P106" s="1"/>
  <c r="P105"/>
  <c r="O105"/>
  <c r="O104"/>
  <c r="P104" s="1"/>
  <c r="P103"/>
  <c r="O103"/>
  <c r="O102"/>
  <c r="P102" s="1"/>
  <c r="P101"/>
  <c r="O101"/>
  <c r="O100"/>
  <c r="P100" s="1"/>
  <c r="P99"/>
  <c r="O99"/>
  <c r="O98"/>
  <c r="P98" s="1"/>
  <c r="P97"/>
  <c r="O97"/>
  <c r="O96"/>
  <c r="P96" s="1"/>
  <c r="P95"/>
  <c r="O95"/>
  <c r="O94"/>
  <c r="P94" s="1"/>
  <c r="P93"/>
  <c r="O93"/>
  <c r="O92"/>
  <c r="P92" s="1"/>
  <c r="P91"/>
  <c r="O91"/>
  <c r="O90"/>
  <c r="P90" s="1"/>
  <c r="P89"/>
  <c r="O89"/>
  <c r="O88"/>
  <c r="P88" s="1"/>
  <c r="P87"/>
  <c r="O87"/>
  <c r="O86"/>
  <c r="P86" s="1"/>
  <c r="P85"/>
  <c r="O85"/>
  <c r="O84"/>
  <c r="P84" s="1"/>
  <c r="P83"/>
  <c r="O83"/>
  <c r="O82"/>
  <c r="P82" s="1"/>
  <c r="P81"/>
  <c r="O81"/>
  <c r="O80"/>
  <c r="P80" s="1"/>
  <c r="P79"/>
  <c r="O79"/>
  <c r="O78"/>
  <c r="P78" s="1"/>
  <c r="P77"/>
  <c r="O77"/>
  <c r="O76"/>
  <c r="P76" s="1"/>
  <c r="P75"/>
  <c r="O75"/>
  <c r="O74"/>
  <c r="P74" s="1"/>
  <c r="P73"/>
  <c r="O73"/>
  <c r="O72"/>
  <c r="P72" s="1"/>
  <c r="P71"/>
  <c r="O71"/>
  <c r="O70"/>
  <c r="P70" s="1"/>
  <c r="P69"/>
  <c r="O69"/>
  <c r="O68"/>
  <c r="P68" s="1"/>
  <c r="P67"/>
  <c r="O67"/>
  <c r="O66"/>
  <c r="P66" s="1"/>
  <c r="P65"/>
  <c r="O65"/>
  <c r="O64"/>
  <c r="P64" s="1"/>
  <c r="P63"/>
  <c r="O63"/>
  <c r="O62"/>
  <c r="P62" s="1"/>
  <c r="P61"/>
  <c r="O61"/>
  <c r="O60"/>
  <c r="P60" s="1"/>
  <c r="P59"/>
  <c r="O59"/>
  <c r="O58"/>
  <c r="P58" s="1"/>
  <c r="P57"/>
  <c r="O57"/>
  <c r="O56"/>
  <c r="P56" s="1"/>
  <c r="P55"/>
  <c r="O55"/>
  <c r="O54"/>
  <c r="P54" s="1"/>
  <c r="P53"/>
  <c r="O53"/>
  <c r="O52"/>
  <c r="P52" s="1"/>
  <c r="P51"/>
  <c r="O51"/>
  <c r="O50"/>
  <c r="P50" s="1"/>
  <c r="P49"/>
  <c r="O49"/>
  <c r="O48"/>
  <c r="P48" s="1"/>
  <c r="P47"/>
  <c r="O47"/>
  <c r="O46"/>
  <c r="P46" s="1"/>
  <c r="P45"/>
  <c r="O45"/>
  <c r="O44"/>
  <c r="P44" s="1"/>
  <c r="P43"/>
  <c r="O43"/>
  <c r="O42"/>
  <c r="P42" s="1"/>
  <c r="P41"/>
  <c r="O41"/>
  <c r="O40"/>
  <c r="P40" s="1"/>
  <c r="P39"/>
  <c r="O39"/>
  <c r="O38"/>
  <c r="P38" s="1"/>
  <c r="P37"/>
  <c r="O37"/>
  <c r="O36"/>
  <c r="P36" s="1"/>
  <c r="P35"/>
  <c r="O35"/>
  <c r="O34"/>
  <c r="P34" s="1"/>
  <c r="P33"/>
  <c r="O33"/>
  <c r="O32"/>
  <c r="P32" s="1"/>
  <c r="P31"/>
  <c r="O31"/>
  <c r="O30"/>
  <c r="P30" s="1"/>
  <c r="P29"/>
  <c r="O29"/>
  <c r="O28"/>
  <c r="P28" s="1"/>
  <c r="P27"/>
  <c r="O27"/>
  <c r="O26"/>
  <c r="P26" s="1"/>
  <c r="P25"/>
  <c r="O25"/>
  <c r="O24"/>
  <c r="P24" s="1"/>
  <c r="P23"/>
  <c r="O23"/>
  <c r="O22"/>
  <c r="P22" s="1"/>
  <c r="P21"/>
  <c r="O21"/>
  <c r="O20"/>
  <c r="P20" s="1"/>
  <c r="P19"/>
  <c r="O19"/>
  <c r="O18"/>
  <c r="P18" s="1"/>
  <c r="P17"/>
  <c r="O17"/>
  <c r="O16"/>
  <c r="P16" s="1"/>
  <c r="P15"/>
  <c r="O15"/>
  <c r="O14"/>
  <c r="P14" s="1"/>
  <c r="P13"/>
  <c r="O13"/>
  <c r="O12"/>
  <c r="P12" s="1"/>
  <c r="P11"/>
  <c r="O11"/>
  <c r="O10"/>
  <c r="P10" s="1"/>
  <c r="P9"/>
  <c r="O9"/>
  <c r="O8"/>
  <c r="P8" s="1"/>
  <c r="P7"/>
  <c r="O7"/>
  <c r="O6"/>
  <c r="P6" s="1"/>
  <c r="P5"/>
  <c r="O5"/>
  <c r="O4"/>
  <c r="P4" s="1"/>
  <c r="P3"/>
  <c r="O3"/>
  <c r="O1"/>
  <c r="C25" i="6" s="1"/>
  <c r="P127" i="12"/>
  <c r="O127"/>
  <c r="O126"/>
  <c r="P126" s="1"/>
  <c r="P125"/>
  <c r="O125"/>
  <c r="O124"/>
  <c r="P124" s="1"/>
  <c r="P123"/>
  <c r="O123"/>
  <c r="O122"/>
  <c r="P122" s="1"/>
  <c r="P121"/>
  <c r="O121"/>
  <c r="O120"/>
  <c r="P120" s="1"/>
  <c r="P119"/>
  <c r="O119"/>
  <c r="O118"/>
  <c r="P118" s="1"/>
  <c r="P117"/>
  <c r="O117"/>
  <c r="O116"/>
  <c r="P116" s="1"/>
  <c r="P115"/>
  <c r="O115"/>
  <c r="O114"/>
  <c r="P114" s="1"/>
  <c r="P113"/>
  <c r="O113"/>
  <c r="O112"/>
  <c r="P112" s="1"/>
  <c r="P111"/>
  <c r="O111"/>
  <c r="O110"/>
  <c r="P110" s="1"/>
  <c r="P109"/>
  <c r="O109"/>
  <c r="O108"/>
  <c r="P108" s="1"/>
  <c r="P107"/>
  <c r="O107"/>
  <c r="O106"/>
  <c r="P106" s="1"/>
  <c r="P105"/>
  <c r="O105"/>
  <c r="O104"/>
  <c r="P104" s="1"/>
  <c r="P103"/>
  <c r="O103"/>
  <c r="O102"/>
  <c r="P102" s="1"/>
  <c r="P101"/>
  <c r="O101"/>
  <c r="O100"/>
  <c r="P100" s="1"/>
  <c r="P99"/>
  <c r="O99"/>
  <c r="O98"/>
  <c r="P98" s="1"/>
  <c r="P97"/>
  <c r="O97"/>
  <c r="O96"/>
  <c r="P96" s="1"/>
  <c r="P95"/>
  <c r="O95"/>
  <c r="O94"/>
  <c r="P94" s="1"/>
  <c r="P93"/>
  <c r="O93"/>
  <c r="O92"/>
  <c r="P92" s="1"/>
  <c r="P91"/>
  <c r="O91"/>
  <c r="O90"/>
  <c r="P90" s="1"/>
  <c r="P89"/>
  <c r="O89"/>
  <c r="O88"/>
  <c r="P88" s="1"/>
  <c r="P87"/>
  <c r="O87"/>
  <c r="O86"/>
  <c r="P86" s="1"/>
  <c r="P85"/>
  <c r="O85"/>
  <c r="O84"/>
  <c r="P84" s="1"/>
  <c r="P83"/>
  <c r="O83"/>
  <c r="O82"/>
  <c r="P82" s="1"/>
  <c r="P81"/>
  <c r="O81"/>
  <c r="O80"/>
  <c r="P80" s="1"/>
  <c r="P79"/>
  <c r="O79"/>
  <c r="O78"/>
  <c r="P78" s="1"/>
  <c r="P77"/>
  <c r="O77"/>
  <c r="O76"/>
  <c r="P76" s="1"/>
  <c r="P75"/>
  <c r="O75"/>
  <c r="O74"/>
  <c r="P74" s="1"/>
  <c r="P73"/>
  <c r="O73"/>
  <c r="O72"/>
  <c r="P72" s="1"/>
  <c r="P71"/>
  <c r="O71"/>
  <c r="O70"/>
  <c r="P70" s="1"/>
  <c r="P69"/>
  <c r="O69"/>
  <c r="O68"/>
  <c r="P68" s="1"/>
  <c r="P67"/>
  <c r="O67"/>
  <c r="O66"/>
  <c r="P66" s="1"/>
  <c r="P65"/>
  <c r="O65"/>
  <c r="O64"/>
  <c r="P64" s="1"/>
  <c r="P63"/>
  <c r="O63"/>
  <c r="O62"/>
  <c r="P62" s="1"/>
  <c r="P61"/>
  <c r="O61"/>
  <c r="O60"/>
  <c r="P60" s="1"/>
  <c r="P59"/>
  <c r="O59"/>
  <c r="O58"/>
  <c r="P58" s="1"/>
  <c r="P57"/>
  <c r="O57"/>
  <c r="O56"/>
  <c r="P56" s="1"/>
  <c r="P55"/>
  <c r="O55"/>
  <c r="O54"/>
  <c r="P54" s="1"/>
  <c r="P53"/>
  <c r="O53"/>
  <c r="O52"/>
  <c r="P52" s="1"/>
  <c r="P51"/>
  <c r="O51"/>
  <c r="O50"/>
  <c r="P50" s="1"/>
  <c r="P49"/>
  <c r="O49"/>
  <c r="O48"/>
  <c r="P48" s="1"/>
  <c r="P47"/>
  <c r="O47"/>
  <c r="O46"/>
  <c r="P46" s="1"/>
  <c r="P45"/>
  <c r="O45"/>
  <c r="O44"/>
  <c r="P44" s="1"/>
  <c r="P43"/>
  <c r="O43"/>
  <c r="O42"/>
  <c r="P42" s="1"/>
  <c r="P41"/>
  <c r="O41"/>
  <c r="O40"/>
  <c r="P40" s="1"/>
  <c r="P39"/>
  <c r="O39"/>
  <c r="O38"/>
  <c r="P38" s="1"/>
  <c r="P37"/>
  <c r="O37"/>
  <c r="O36"/>
  <c r="P36" s="1"/>
  <c r="P35"/>
  <c r="O35"/>
  <c r="O34"/>
  <c r="P34" s="1"/>
  <c r="P33"/>
  <c r="O33"/>
  <c r="O32"/>
  <c r="P32" s="1"/>
  <c r="P31"/>
  <c r="O31"/>
  <c r="O30"/>
  <c r="P30" s="1"/>
  <c r="P29"/>
  <c r="O29"/>
  <c r="O28"/>
  <c r="P28" s="1"/>
  <c r="P27"/>
  <c r="O27"/>
  <c r="O26"/>
  <c r="P26" s="1"/>
  <c r="P25"/>
  <c r="O25"/>
  <c r="O24"/>
  <c r="P24" s="1"/>
  <c r="P23"/>
  <c r="O23"/>
  <c r="O22"/>
  <c r="P22" s="1"/>
  <c r="P21"/>
  <c r="O21"/>
  <c r="O20"/>
  <c r="P20" s="1"/>
  <c r="P19"/>
  <c r="O19"/>
  <c r="O18"/>
  <c r="P18" s="1"/>
  <c r="P17"/>
  <c r="O17"/>
  <c r="O16"/>
  <c r="P16" s="1"/>
  <c r="P15"/>
  <c r="O15"/>
  <c r="O14"/>
  <c r="P14" s="1"/>
  <c r="P13"/>
  <c r="O13"/>
  <c r="O12"/>
  <c r="P12" s="1"/>
  <c r="P11"/>
  <c r="O11"/>
  <c r="O10"/>
  <c r="P10" s="1"/>
  <c r="P9"/>
  <c r="O9"/>
  <c r="O8"/>
  <c r="P8" s="1"/>
  <c r="P7"/>
  <c r="O7"/>
  <c r="O6"/>
  <c r="P6" s="1"/>
  <c r="P5"/>
  <c r="O5"/>
  <c r="O4"/>
  <c r="P4" s="1"/>
  <c r="P3"/>
  <c r="O3"/>
  <c r="P291" i="1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P1" s="1"/>
  <c r="O3"/>
  <c r="O1" s="1"/>
  <c r="F22" i="6"/>
  <c r="C22"/>
  <c r="C21"/>
  <c r="P291" i="10"/>
  <c r="O291"/>
  <c r="O290"/>
  <c r="P290" s="1"/>
  <c r="P289"/>
  <c r="O289"/>
  <c r="O288"/>
  <c r="P288" s="1"/>
  <c r="P287"/>
  <c r="O287"/>
  <c r="O286"/>
  <c r="P286" s="1"/>
  <c r="P285"/>
  <c r="O285"/>
  <c r="O284"/>
  <c r="P284" s="1"/>
  <c r="P283"/>
  <c r="O283"/>
  <c r="O282"/>
  <c r="P282" s="1"/>
  <c r="P281"/>
  <c r="O281"/>
  <c r="O280"/>
  <c r="P280" s="1"/>
  <c r="P279"/>
  <c r="O279"/>
  <c r="O278"/>
  <c r="P278" s="1"/>
  <c r="P277"/>
  <c r="O277"/>
  <c r="O276"/>
  <c r="P276" s="1"/>
  <c r="P275"/>
  <c r="O275"/>
  <c r="O274"/>
  <c r="P274" s="1"/>
  <c r="P273"/>
  <c r="O273"/>
  <c r="O272"/>
  <c r="P272" s="1"/>
  <c r="P271"/>
  <c r="O271"/>
  <c r="O270"/>
  <c r="P270" s="1"/>
  <c r="P269"/>
  <c r="O269"/>
  <c r="O268"/>
  <c r="P268" s="1"/>
  <c r="P267"/>
  <c r="O267"/>
  <c r="O266"/>
  <c r="P266" s="1"/>
  <c r="P265"/>
  <c r="O265"/>
  <c r="O264"/>
  <c r="P264" s="1"/>
  <c r="P263"/>
  <c r="O263"/>
  <c r="O262"/>
  <c r="P262" s="1"/>
  <c r="P261"/>
  <c r="O261"/>
  <c r="O260"/>
  <c r="P260" s="1"/>
  <c r="P259"/>
  <c r="O259"/>
  <c r="O258"/>
  <c r="P258" s="1"/>
  <c r="P257"/>
  <c r="O257"/>
  <c r="O256"/>
  <c r="P256" s="1"/>
  <c r="P255"/>
  <c r="O255"/>
  <c r="O254"/>
  <c r="P254" s="1"/>
  <c r="P253"/>
  <c r="O253"/>
  <c r="O252"/>
  <c r="P252" s="1"/>
  <c r="P251"/>
  <c r="O251"/>
  <c r="O250"/>
  <c r="P250" s="1"/>
  <c r="P249"/>
  <c r="O249"/>
  <c r="O248"/>
  <c r="P248" s="1"/>
  <c r="P247"/>
  <c r="O247"/>
  <c r="O246"/>
  <c r="P246" s="1"/>
  <c r="P245"/>
  <c r="O245"/>
  <c r="O244"/>
  <c r="P244" s="1"/>
  <c r="P243"/>
  <c r="O243"/>
  <c r="O242"/>
  <c r="P242" s="1"/>
  <c r="P241"/>
  <c r="O241"/>
  <c r="O240"/>
  <c r="P240" s="1"/>
  <c r="P239"/>
  <c r="O239"/>
  <c r="O238"/>
  <c r="P238" s="1"/>
  <c r="P237"/>
  <c r="O237"/>
  <c r="O236"/>
  <c r="P236" s="1"/>
  <c r="P235"/>
  <c r="O235"/>
  <c r="O234"/>
  <c r="P234" s="1"/>
  <c r="P233"/>
  <c r="O233"/>
  <c r="O232"/>
  <c r="P232" s="1"/>
  <c r="P231"/>
  <c r="O231"/>
  <c r="O230"/>
  <c r="P230" s="1"/>
  <c r="P229"/>
  <c r="O229"/>
  <c r="O228"/>
  <c r="P228" s="1"/>
  <c r="P227"/>
  <c r="O227"/>
  <c r="O226"/>
  <c r="P226" s="1"/>
  <c r="P225"/>
  <c r="O225"/>
  <c r="O224"/>
  <c r="P224" s="1"/>
  <c r="P223"/>
  <c r="O223"/>
  <c r="O222"/>
  <c r="P222" s="1"/>
  <c r="P221"/>
  <c r="O221"/>
  <c r="O220"/>
  <c r="P220" s="1"/>
  <c r="P219"/>
  <c r="O219"/>
  <c r="O218"/>
  <c r="P218" s="1"/>
  <c r="P217"/>
  <c r="O217"/>
  <c r="O216"/>
  <c r="P216" s="1"/>
  <c r="P215"/>
  <c r="O215"/>
  <c r="O214"/>
  <c r="P214" s="1"/>
  <c r="P213"/>
  <c r="O213"/>
  <c r="O212"/>
  <c r="P212" s="1"/>
  <c r="P211"/>
  <c r="O211"/>
  <c r="O210"/>
  <c r="P210" s="1"/>
  <c r="P209"/>
  <c r="O209"/>
  <c r="O208"/>
  <c r="P208" s="1"/>
  <c r="P207"/>
  <c r="O207"/>
  <c r="O206"/>
  <c r="P206" s="1"/>
  <c r="P205"/>
  <c r="O205"/>
  <c r="O204"/>
  <c r="P204" s="1"/>
  <c r="P203"/>
  <c r="O203"/>
  <c r="O202"/>
  <c r="P202" s="1"/>
  <c r="P201"/>
  <c r="O201"/>
  <c r="O200"/>
  <c r="P200" s="1"/>
  <c r="P199"/>
  <c r="O199"/>
  <c r="O198"/>
  <c r="P198" s="1"/>
  <c r="P197"/>
  <c r="O197"/>
  <c r="O196"/>
  <c r="P196" s="1"/>
  <c r="P195"/>
  <c r="O195"/>
  <c r="O194"/>
  <c r="P194" s="1"/>
  <c r="P193"/>
  <c r="O193"/>
  <c r="O192"/>
  <c r="P192" s="1"/>
  <c r="P191"/>
  <c r="O191"/>
  <c r="O190"/>
  <c r="P190" s="1"/>
  <c r="P189"/>
  <c r="O189"/>
  <c r="O188"/>
  <c r="P188" s="1"/>
  <c r="P187"/>
  <c r="O187"/>
  <c r="O186"/>
  <c r="P186" s="1"/>
  <c r="P185"/>
  <c r="O185"/>
  <c r="O184"/>
  <c r="P184" s="1"/>
  <c r="P183"/>
  <c r="O183"/>
  <c r="O182"/>
  <c r="P182" s="1"/>
  <c r="P181"/>
  <c r="O181"/>
  <c r="O180"/>
  <c r="P180" s="1"/>
  <c r="P179"/>
  <c r="O179"/>
  <c r="O178"/>
  <c r="P178" s="1"/>
  <c r="P177"/>
  <c r="O177"/>
  <c r="O176"/>
  <c r="P176" s="1"/>
  <c r="P175"/>
  <c r="O175"/>
  <c r="O174"/>
  <c r="P174" s="1"/>
  <c r="P173"/>
  <c r="O173"/>
  <c r="O172"/>
  <c r="P172" s="1"/>
  <c r="P171"/>
  <c r="O171"/>
  <c r="O170"/>
  <c r="P170" s="1"/>
  <c r="P169"/>
  <c r="O169"/>
  <c r="O168"/>
  <c r="P168" s="1"/>
  <c r="P167"/>
  <c r="O167"/>
  <c r="O166"/>
  <c r="P166" s="1"/>
  <c r="P165"/>
  <c r="O165"/>
  <c r="O164"/>
  <c r="P164" s="1"/>
  <c r="P163"/>
  <c r="O163"/>
  <c r="O162"/>
  <c r="P162" s="1"/>
  <c r="P161"/>
  <c r="O161"/>
  <c r="O160"/>
  <c r="P160" s="1"/>
  <c r="P159"/>
  <c r="O159"/>
  <c r="O158"/>
  <c r="P158" s="1"/>
  <c r="P157"/>
  <c r="O157"/>
  <c r="O156"/>
  <c r="P156" s="1"/>
  <c r="P155"/>
  <c r="O155"/>
  <c r="O154"/>
  <c r="P154" s="1"/>
  <c r="P153"/>
  <c r="O153"/>
  <c r="O152"/>
  <c r="P152" s="1"/>
  <c r="P151"/>
  <c r="O151"/>
  <c r="O150"/>
  <c r="P150" s="1"/>
  <c r="P149"/>
  <c r="O149"/>
  <c r="O148"/>
  <c r="P148" s="1"/>
  <c r="P147"/>
  <c r="O147"/>
  <c r="O146"/>
  <c r="P146" s="1"/>
  <c r="P145"/>
  <c r="O145"/>
  <c r="O144"/>
  <c r="P144" s="1"/>
  <c r="P143"/>
  <c r="O143"/>
  <c r="O142"/>
  <c r="P142" s="1"/>
  <c r="P141"/>
  <c r="O141"/>
  <c r="O140"/>
  <c r="P140" s="1"/>
  <c r="P139"/>
  <c r="O139"/>
  <c r="O138"/>
  <c r="P138" s="1"/>
  <c r="P137"/>
  <c r="O137"/>
  <c r="O136"/>
  <c r="P136" s="1"/>
  <c r="P135"/>
  <c r="O135"/>
  <c r="O134"/>
  <c r="P134" s="1"/>
  <c r="P133"/>
  <c r="O133"/>
  <c r="O132"/>
  <c r="P132" s="1"/>
  <c r="P131"/>
  <c r="O131"/>
  <c r="O130"/>
  <c r="P130" s="1"/>
  <c r="P129"/>
  <c r="O129"/>
  <c r="O128"/>
  <c r="P128" s="1"/>
  <c r="P127"/>
  <c r="O127"/>
  <c r="O126"/>
  <c r="P126" s="1"/>
  <c r="P125"/>
  <c r="O125"/>
  <c r="O124"/>
  <c r="P124" s="1"/>
  <c r="P123"/>
  <c r="O123"/>
  <c r="O122"/>
  <c r="P122" s="1"/>
  <c r="P121"/>
  <c r="O121"/>
  <c r="O120"/>
  <c r="P120" s="1"/>
  <c r="P119"/>
  <c r="O119"/>
  <c r="O118"/>
  <c r="P118" s="1"/>
  <c r="P117"/>
  <c r="O117"/>
  <c r="O116"/>
  <c r="P116" s="1"/>
  <c r="P115"/>
  <c r="O115"/>
  <c r="O114"/>
  <c r="P114" s="1"/>
  <c r="P113"/>
  <c r="O113"/>
  <c r="O112"/>
  <c r="P112" s="1"/>
  <c r="P111"/>
  <c r="O111"/>
  <c r="O110"/>
  <c r="P110" s="1"/>
  <c r="P109"/>
  <c r="O109"/>
  <c r="O108"/>
  <c r="P108" s="1"/>
  <c r="P107"/>
  <c r="O107"/>
  <c r="O106"/>
  <c r="P106" s="1"/>
  <c r="P105"/>
  <c r="O105"/>
  <c r="O104"/>
  <c r="P104" s="1"/>
  <c r="P103"/>
  <c r="O103"/>
  <c r="O102"/>
  <c r="P102" s="1"/>
  <c r="P101"/>
  <c r="O101"/>
  <c r="O100"/>
  <c r="P100" s="1"/>
  <c r="P99"/>
  <c r="O99"/>
  <c r="O98"/>
  <c r="P98" s="1"/>
  <c r="P97"/>
  <c r="O97"/>
  <c r="O96"/>
  <c r="P96" s="1"/>
  <c r="P95"/>
  <c r="O95"/>
  <c r="O94"/>
  <c r="P94" s="1"/>
  <c r="P93"/>
  <c r="O93"/>
  <c r="O92"/>
  <c r="P92" s="1"/>
  <c r="P91"/>
  <c r="O91"/>
  <c r="O90"/>
  <c r="P90" s="1"/>
  <c r="P89"/>
  <c r="O89"/>
  <c r="O88"/>
  <c r="P88" s="1"/>
  <c r="P87"/>
  <c r="O87"/>
  <c r="O86"/>
  <c r="P86" s="1"/>
  <c r="P85"/>
  <c r="O85"/>
  <c r="O84"/>
  <c r="P84" s="1"/>
  <c r="P83"/>
  <c r="O83"/>
  <c r="O82"/>
  <c r="P82" s="1"/>
  <c r="P81"/>
  <c r="O81"/>
  <c r="O80"/>
  <c r="P80" s="1"/>
  <c r="P79"/>
  <c r="O79"/>
  <c r="O78"/>
  <c r="P78" s="1"/>
  <c r="P77"/>
  <c r="O77"/>
  <c r="O76"/>
  <c r="P76" s="1"/>
  <c r="P75"/>
  <c r="O75"/>
  <c r="O74"/>
  <c r="P74" s="1"/>
  <c r="P73"/>
  <c r="O73"/>
  <c r="O72"/>
  <c r="P72" s="1"/>
  <c r="P71"/>
  <c r="O71"/>
  <c r="O70"/>
  <c r="P70" s="1"/>
  <c r="P69"/>
  <c r="O69"/>
  <c r="O68"/>
  <c r="P68" s="1"/>
  <c r="P67"/>
  <c r="O67"/>
  <c r="O66"/>
  <c r="P66" s="1"/>
  <c r="P65"/>
  <c r="O65"/>
  <c r="O64"/>
  <c r="P64" s="1"/>
  <c r="P63"/>
  <c r="O63"/>
  <c r="O62"/>
  <c r="P62" s="1"/>
  <c r="P61"/>
  <c r="O61"/>
  <c r="O60"/>
  <c r="P60" s="1"/>
  <c r="P59"/>
  <c r="O59"/>
  <c r="O58"/>
  <c r="P58" s="1"/>
  <c r="P57"/>
  <c r="O57"/>
  <c r="O56"/>
  <c r="P56" s="1"/>
  <c r="P55"/>
  <c r="O55"/>
  <c r="O54"/>
  <c r="P54" s="1"/>
  <c r="P53"/>
  <c r="O53"/>
  <c r="O52"/>
  <c r="P52" s="1"/>
  <c r="P51"/>
  <c r="O51"/>
  <c r="O50"/>
  <c r="P50" s="1"/>
  <c r="P49"/>
  <c r="O49"/>
  <c r="O48"/>
  <c r="P48" s="1"/>
  <c r="P47"/>
  <c r="O47"/>
  <c r="O46"/>
  <c r="P46" s="1"/>
  <c r="P45"/>
  <c r="O45"/>
  <c r="O44"/>
  <c r="P44" s="1"/>
  <c r="P43"/>
  <c r="O43"/>
  <c r="O42"/>
  <c r="P42" s="1"/>
  <c r="P41"/>
  <c r="O41"/>
  <c r="O40"/>
  <c r="P40" s="1"/>
  <c r="P39"/>
  <c r="O39"/>
  <c r="O38"/>
  <c r="P38" s="1"/>
  <c r="P37"/>
  <c r="O37"/>
  <c r="O36"/>
  <c r="P36" s="1"/>
  <c r="P35"/>
  <c r="O35"/>
  <c r="O34"/>
  <c r="P34" s="1"/>
  <c r="P33"/>
  <c r="O33"/>
  <c r="O32"/>
  <c r="P32" s="1"/>
  <c r="P31"/>
  <c r="O31"/>
  <c r="O30"/>
  <c r="P30" s="1"/>
  <c r="P29"/>
  <c r="O29"/>
  <c r="O28"/>
  <c r="P28" s="1"/>
  <c r="P27"/>
  <c r="O27"/>
  <c r="O26"/>
  <c r="P26" s="1"/>
  <c r="P25"/>
  <c r="O25"/>
  <c r="O24"/>
  <c r="P24" s="1"/>
  <c r="P23"/>
  <c r="O23"/>
  <c r="O22"/>
  <c r="P22" s="1"/>
  <c r="P21"/>
  <c r="O21"/>
  <c r="O20"/>
  <c r="P20" s="1"/>
  <c r="P19"/>
  <c r="O19"/>
  <c r="O18"/>
  <c r="P18" s="1"/>
  <c r="P17"/>
  <c r="O17"/>
  <c r="O16"/>
  <c r="P16" s="1"/>
  <c r="P15"/>
  <c r="O15"/>
  <c r="O14"/>
  <c r="P14" s="1"/>
  <c r="P13"/>
  <c r="O13"/>
  <c r="O12"/>
  <c r="P12" s="1"/>
  <c r="P11"/>
  <c r="O11"/>
  <c r="O10"/>
  <c r="P10" s="1"/>
  <c r="P9"/>
  <c r="O9"/>
  <c r="O8"/>
  <c r="P8" s="1"/>
  <c r="P7"/>
  <c r="O7"/>
  <c r="O6"/>
  <c r="P6" s="1"/>
  <c r="P5"/>
  <c r="O5"/>
  <c r="O4"/>
  <c r="P4" s="1"/>
  <c r="P3"/>
  <c r="P1" s="1"/>
  <c r="O3"/>
  <c r="O1"/>
  <c r="O4" i="9"/>
  <c r="O5"/>
  <c r="P5" s="1"/>
  <c r="O6"/>
  <c r="P6" s="1"/>
  <c r="O7"/>
  <c r="O8"/>
  <c r="O9"/>
  <c r="P9" s="1"/>
  <c r="O10"/>
  <c r="P10" s="1"/>
  <c r="O11"/>
  <c r="O12"/>
  <c r="O13"/>
  <c r="P13" s="1"/>
  <c r="O14"/>
  <c r="P14" s="1"/>
  <c r="O15"/>
  <c r="O16"/>
  <c r="O17"/>
  <c r="P17" s="1"/>
  <c r="O18"/>
  <c r="P18" s="1"/>
  <c r="O19"/>
  <c r="O20"/>
  <c r="O21"/>
  <c r="P21" s="1"/>
  <c r="O22"/>
  <c r="P22" s="1"/>
  <c r="O23"/>
  <c r="O24"/>
  <c r="O25"/>
  <c r="P25" s="1"/>
  <c r="O26"/>
  <c r="P26" s="1"/>
  <c r="O27"/>
  <c r="O28"/>
  <c r="O29"/>
  <c r="P29" s="1"/>
  <c r="O30"/>
  <c r="P30" s="1"/>
  <c r="O31"/>
  <c r="O32"/>
  <c r="O33"/>
  <c r="P33" s="1"/>
  <c r="O34"/>
  <c r="P34" s="1"/>
  <c r="O35"/>
  <c r="O36"/>
  <c r="O37"/>
  <c r="P37" s="1"/>
  <c r="O38"/>
  <c r="P38" s="1"/>
  <c r="O39"/>
  <c r="O40"/>
  <c r="O41"/>
  <c r="P41" s="1"/>
  <c r="O42"/>
  <c r="P42" s="1"/>
  <c r="O43"/>
  <c r="O44"/>
  <c r="O45"/>
  <c r="P45" s="1"/>
  <c r="O46"/>
  <c r="P46" s="1"/>
  <c r="O47"/>
  <c r="O48"/>
  <c r="O49"/>
  <c r="P49" s="1"/>
  <c r="O50"/>
  <c r="P50" s="1"/>
  <c r="O51"/>
  <c r="O52"/>
  <c r="O53"/>
  <c r="P53" s="1"/>
  <c r="O54"/>
  <c r="P54" s="1"/>
  <c r="O55"/>
  <c r="O56"/>
  <c r="O57"/>
  <c r="P57" s="1"/>
  <c r="O58"/>
  <c r="P58" s="1"/>
  <c r="O59"/>
  <c r="O60"/>
  <c r="O61"/>
  <c r="P61" s="1"/>
  <c r="O62"/>
  <c r="P62" s="1"/>
  <c r="O63"/>
  <c r="O64"/>
  <c r="O65"/>
  <c r="P65" s="1"/>
  <c r="O66"/>
  <c r="P66" s="1"/>
  <c r="O67"/>
  <c r="O68"/>
  <c r="O69"/>
  <c r="P69" s="1"/>
  <c r="O70"/>
  <c r="P70" s="1"/>
  <c r="O71"/>
  <c r="O72"/>
  <c r="O73"/>
  <c r="P73" s="1"/>
  <c r="O74"/>
  <c r="P74" s="1"/>
  <c r="O75"/>
  <c r="O76"/>
  <c r="O77"/>
  <c r="P77" s="1"/>
  <c r="O78"/>
  <c r="P78" s="1"/>
  <c r="O79"/>
  <c r="O80"/>
  <c r="O81"/>
  <c r="P81" s="1"/>
  <c r="O82"/>
  <c r="P82" s="1"/>
  <c r="O83"/>
  <c r="O84"/>
  <c r="O85"/>
  <c r="P85" s="1"/>
  <c r="O86"/>
  <c r="P86" s="1"/>
  <c r="O87"/>
  <c r="O88"/>
  <c r="O89"/>
  <c r="P89" s="1"/>
  <c r="O90"/>
  <c r="P90" s="1"/>
  <c r="O91"/>
  <c r="O92"/>
  <c r="O93"/>
  <c r="P93" s="1"/>
  <c r="O94"/>
  <c r="P94" s="1"/>
  <c r="O95"/>
  <c r="O96"/>
  <c r="O97"/>
  <c r="P97" s="1"/>
  <c r="O98"/>
  <c r="P98" s="1"/>
  <c r="O99"/>
  <c r="O100"/>
  <c r="O101"/>
  <c r="P101" s="1"/>
  <c r="O102"/>
  <c r="P102" s="1"/>
  <c r="O103"/>
  <c r="O104"/>
  <c r="O105"/>
  <c r="P105" s="1"/>
  <c r="O106"/>
  <c r="P106" s="1"/>
  <c r="O107"/>
  <c r="O108"/>
  <c r="O109"/>
  <c r="P109" s="1"/>
  <c r="O110"/>
  <c r="P110" s="1"/>
  <c r="O111"/>
  <c r="O112"/>
  <c r="O113"/>
  <c r="P113" s="1"/>
  <c r="O114"/>
  <c r="P114" s="1"/>
  <c r="O115"/>
  <c r="O116"/>
  <c r="O117"/>
  <c r="P117" s="1"/>
  <c r="O118"/>
  <c r="P118" s="1"/>
  <c r="O119"/>
  <c r="O120"/>
  <c r="O121"/>
  <c r="P121" s="1"/>
  <c r="O122"/>
  <c r="P122" s="1"/>
  <c r="O123"/>
  <c r="O124"/>
  <c r="O125"/>
  <c r="P125" s="1"/>
  <c r="O126"/>
  <c r="P126" s="1"/>
  <c r="O127"/>
  <c r="O128"/>
  <c r="O129"/>
  <c r="P129" s="1"/>
  <c r="O130"/>
  <c r="P130" s="1"/>
  <c r="O131"/>
  <c r="O132"/>
  <c r="O133"/>
  <c r="P133" s="1"/>
  <c r="O134"/>
  <c r="P134" s="1"/>
  <c r="O135"/>
  <c r="O136"/>
  <c r="O137"/>
  <c r="P137" s="1"/>
  <c r="O138"/>
  <c r="P138" s="1"/>
  <c r="O139"/>
  <c r="O140"/>
  <c r="O141"/>
  <c r="P141" s="1"/>
  <c r="O142"/>
  <c r="P142" s="1"/>
  <c r="O143"/>
  <c r="O144"/>
  <c r="O145"/>
  <c r="P145" s="1"/>
  <c r="O146"/>
  <c r="P146" s="1"/>
  <c r="O147"/>
  <c r="O148"/>
  <c r="O149"/>
  <c r="P149" s="1"/>
  <c r="O150"/>
  <c r="P150" s="1"/>
  <c r="O151"/>
  <c r="O152"/>
  <c r="O153"/>
  <c r="P153" s="1"/>
  <c r="O154"/>
  <c r="P154" s="1"/>
  <c r="O155"/>
  <c r="O156"/>
  <c r="O157"/>
  <c r="P157" s="1"/>
  <c r="O158"/>
  <c r="P158" s="1"/>
  <c r="O159"/>
  <c r="O160"/>
  <c r="O161"/>
  <c r="P161" s="1"/>
  <c r="O162"/>
  <c r="P162" s="1"/>
  <c r="O163"/>
  <c r="O164"/>
  <c r="O165"/>
  <c r="P165" s="1"/>
  <c r="O166"/>
  <c r="P166" s="1"/>
  <c r="O167"/>
  <c r="O168"/>
  <c r="O169"/>
  <c r="P169" s="1"/>
  <c r="O170"/>
  <c r="P170" s="1"/>
  <c r="O171"/>
  <c r="O172"/>
  <c r="O173"/>
  <c r="P173" s="1"/>
  <c r="O174"/>
  <c r="P174" s="1"/>
  <c r="O175"/>
  <c r="O176"/>
  <c r="O177"/>
  <c r="P177" s="1"/>
  <c r="O178"/>
  <c r="P178" s="1"/>
  <c r="O179"/>
  <c r="O180"/>
  <c r="O181"/>
  <c r="P181" s="1"/>
  <c r="O182"/>
  <c r="P182" s="1"/>
  <c r="O183"/>
  <c r="O184"/>
  <c r="O185"/>
  <c r="P185" s="1"/>
  <c r="O186"/>
  <c r="P186" s="1"/>
  <c r="O187"/>
  <c r="O188"/>
  <c r="O189"/>
  <c r="P189" s="1"/>
  <c r="O190"/>
  <c r="P190" s="1"/>
  <c r="O191"/>
  <c r="O192"/>
  <c r="O193"/>
  <c r="P193" s="1"/>
  <c r="O194"/>
  <c r="P194" s="1"/>
  <c r="O195"/>
  <c r="O196"/>
  <c r="O197"/>
  <c r="P197" s="1"/>
  <c r="O198"/>
  <c r="P198" s="1"/>
  <c r="O199"/>
  <c r="O200"/>
  <c r="O201"/>
  <c r="P201" s="1"/>
  <c r="O202"/>
  <c r="P202" s="1"/>
  <c r="O203"/>
  <c r="O204"/>
  <c r="O205"/>
  <c r="P205" s="1"/>
  <c r="O206"/>
  <c r="P206" s="1"/>
  <c r="O207"/>
  <c r="O208"/>
  <c r="O209"/>
  <c r="P209" s="1"/>
  <c r="O210"/>
  <c r="P210" s="1"/>
  <c r="O211"/>
  <c r="O212"/>
  <c r="O213"/>
  <c r="P213" s="1"/>
  <c r="O214"/>
  <c r="P214" s="1"/>
  <c r="O215"/>
  <c r="O216"/>
  <c r="O217"/>
  <c r="P217" s="1"/>
  <c r="O218"/>
  <c r="P218" s="1"/>
  <c r="O219"/>
  <c r="O220"/>
  <c r="O221"/>
  <c r="P221" s="1"/>
  <c r="O222"/>
  <c r="P222" s="1"/>
  <c r="O223"/>
  <c r="O224"/>
  <c r="O225"/>
  <c r="P225" s="1"/>
  <c r="O226"/>
  <c r="P226" s="1"/>
  <c r="O227"/>
  <c r="O228"/>
  <c r="O229"/>
  <c r="P229" s="1"/>
  <c r="O230"/>
  <c r="P230" s="1"/>
  <c r="O231"/>
  <c r="O232"/>
  <c r="O233"/>
  <c r="P233" s="1"/>
  <c r="O234"/>
  <c r="P234" s="1"/>
  <c r="O235"/>
  <c r="O236"/>
  <c r="O237"/>
  <c r="P237" s="1"/>
  <c r="O238"/>
  <c r="P238" s="1"/>
  <c r="O239"/>
  <c r="O240"/>
  <c r="O241"/>
  <c r="P241" s="1"/>
  <c r="O242"/>
  <c r="P242" s="1"/>
  <c r="O243"/>
  <c r="O244"/>
  <c r="O245"/>
  <c r="P245" s="1"/>
  <c r="O246"/>
  <c r="P246" s="1"/>
  <c r="O247"/>
  <c r="O248"/>
  <c r="O249"/>
  <c r="P249" s="1"/>
  <c r="O250"/>
  <c r="P250" s="1"/>
  <c r="O251"/>
  <c r="O252"/>
  <c r="O253"/>
  <c r="P253" s="1"/>
  <c r="O254"/>
  <c r="P254" s="1"/>
  <c r="O255"/>
  <c r="O256"/>
  <c r="O257"/>
  <c r="P257" s="1"/>
  <c r="O258"/>
  <c r="P258" s="1"/>
  <c r="O259"/>
  <c r="O260"/>
  <c r="O261"/>
  <c r="P261" s="1"/>
  <c r="O262"/>
  <c r="P262" s="1"/>
  <c r="O263"/>
  <c r="O264"/>
  <c r="O265"/>
  <c r="P265" s="1"/>
  <c r="O266"/>
  <c r="P266" s="1"/>
  <c r="O267"/>
  <c r="O268"/>
  <c r="O269"/>
  <c r="P269" s="1"/>
  <c r="O270"/>
  <c r="P270" s="1"/>
  <c r="O271"/>
  <c r="O272"/>
  <c r="O273"/>
  <c r="P273" s="1"/>
  <c r="O274"/>
  <c r="P274" s="1"/>
  <c r="O275"/>
  <c r="O276"/>
  <c r="O277"/>
  <c r="P277" s="1"/>
  <c r="O278"/>
  <c r="P278" s="1"/>
  <c r="O279"/>
  <c r="O280"/>
  <c r="O281"/>
  <c r="P281" s="1"/>
  <c r="O282"/>
  <c r="P282" s="1"/>
  <c r="O283"/>
  <c r="O284"/>
  <c r="O285"/>
  <c r="P285" s="1"/>
  <c r="O286"/>
  <c r="P286" s="1"/>
  <c r="O287"/>
  <c r="O288"/>
  <c r="O289"/>
  <c r="P289" s="1"/>
  <c r="O290"/>
  <c r="P290" s="1"/>
  <c r="O291"/>
  <c r="O3"/>
  <c r="G9" i="6"/>
  <c r="G10"/>
  <c r="G8"/>
  <c r="G7"/>
  <c r="G6"/>
  <c r="G5"/>
  <c r="M1" i="8"/>
  <c r="M1" i="7"/>
  <c r="M1" i="5"/>
  <c r="M1" i="4"/>
  <c r="M1" i="3"/>
  <c r="M1" i="2"/>
  <c r="P4" i="9"/>
  <c r="P7"/>
  <c r="P8"/>
  <c r="P11"/>
  <c r="P12"/>
  <c r="P15"/>
  <c r="P16"/>
  <c r="P19"/>
  <c r="P20"/>
  <c r="P23"/>
  <c r="P24"/>
  <c r="P27"/>
  <c r="P28"/>
  <c r="P31"/>
  <c r="P32"/>
  <c r="P35"/>
  <c r="P36"/>
  <c r="P39"/>
  <c r="P40"/>
  <c r="P43"/>
  <c r="P44"/>
  <c r="P47"/>
  <c r="P48"/>
  <c r="P51"/>
  <c r="P52"/>
  <c r="P55"/>
  <c r="P56"/>
  <c r="P59"/>
  <c r="P60"/>
  <c r="P63"/>
  <c r="P64"/>
  <c r="P67"/>
  <c r="P68"/>
  <c r="P71"/>
  <c r="P72"/>
  <c r="P75"/>
  <c r="P76"/>
  <c r="P79"/>
  <c r="P80"/>
  <c r="P83"/>
  <c r="P84"/>
  <c r="P87"/>
  <c r="P88"/>
  <c r="P91"/>
  <c r="P92"/>
  <c r="P95"/>
  <c r="P96"/>
  <c r="P99"/>
  <c r="P100"/>
  <c r="P103"/>
  <c r="P104"/>
  <c r="P107"/>
  <c r="P108"/>
  <c r="P111"/>
  <c r="P112"/>
  <c r="P115"/>
  <c r="P116"/>
  <c r="P119"/>
  <c r="P120"/>
  <c r="P123"/>
  <c r="P124"/>
  <c r="P127"/>
  <c r="P128"/>
  <c r="P131"/>
  <c r="P132"/>
  <c r="P135"/>
  <c r="P136"/>
  <c r="P139"/>
  <c r="P140"/>
  <c r="P143"/>
  <c r="P144"/>
  <c r="P147"/>
  <c r="P148"/>
  <c r="P151"/>
  <c r="P152"/>
  <c r="P155"/>
  <c r="P156"/>
  <c r="P159"/>
  <c r="P160"/>
  <c r="P163"/>
  <c r="P164"/>
  <c r="P167"/>
  <c r="P168"/>
  <c r="P171"/>
  <c r="P172"/>
  <c r="P175"/>
  <c r="P176"/>
  <c r="P179"/>
  <c r="P180"/>
  <c r="P183"/>
  <c r="P184"/>
  <c r="P187"/>
  <c r="P188"/>
  <c r="P191"/>
  <c r="P192"/>
  <c r="P195"/>
  <c r="P196"/>
  <c r="P199"/>
  <c r="P200"/>
  <c r="P203"/>
  <c r="P204"/>
  <c r="P207"/>
  <c r="P208"/>
  <c r="P211"/>
  <c r="P212"/>
  <c r="P215"/>
  <c r="P216"/>
  <c r="P219"/>
  <c r="P220"/>
  <c r="P223"/>
  <c r="P224"/>
  <c r="P227"/>
  <c r="P228"/>
  <c r="P231"/>
  <c r="P232"/>
  <c r="P235"/>
  <c r="P236"/>
  <c r="P239"/>
  <c r="P240"/>
  <c r="P243"/>
  <c r="P244"/>
  <c r="P247"/>
  <c r="P248"/>
  <c r="P251"/>
  <c r="P252"/>
  <c r="P255"/>
  <c r="P256"/>
  <c r="P259"/>
  <c r="P260"/>
  <c r="P263"/>
  <c r="P264"/>
  <c r="P267"/>
  <c r="P268"/>
  <c r="P271"/>
  <c r="P272"/>
  <c r="P275"/>
  <c r="P276"/>
  <c r="P279"/>
  <c r="P280"/>
  <c r="P283"/>
  <c r="P284"/>
  <c r="P287"/>
  <c r="P288"/>
  <c r="P291"/>
  <c r="P3"/>
  <c r="D9" i="6"/>
  <c r="D4"/>
  <c r="P70" i="8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1" s="1"/>
  <c r="D10" i="6" s="1"/>
  <c r="P78" i="7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1" s="1"/>
  <c r="P68" i="5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1" s="1"/>
  <c r="D8" i="6" s="1"/>
  <c r="P3" i="5"/>
  <c r="P2"/>
  <c r="P60" i="4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1"/>
  <c r="D7" i="6" s="1"/>
  <c r="P61" i="3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1" s="1"/>
  <c r="D6" i="6" s="1"/>
  <c r="P3" i="3"/>
  <c r="P2"/>
  <c r="P123" i="2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1"/>
  <c r="D5" i="6" s="1"/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2"/>
  <c r="C10" i="6"/>
  <c r="C9"/>
  <c r="C8"/>
  <c r="F8" s="1"/>
  <c r="C7"/>
  <c r="F7" s="1"/>
  <c r="C6"/>
  <c r="F6" s="1"/>
  <c r="C5"/>
  <c r="F5" s="1"/>
  <c r="C4"/>
  <c r="F4" s="1"/>
  <c r="B70" i="8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1" s="1"/>
  <c r="B3"/>
  <c r="B2"/>
  <c r="B78" i="7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 s="1"/>
  <c r="B123" i="5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1" s="1"/>
  <c r="B3"/>
  <c r="B2"/>
  <c r="B60" i="4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 s="1"/>
  <c r="B2" i="3"/>
  <c r="B14"/>
  <c r="B16"/>
  <c r="B19"/>
  <c r="B23"/>
  <c r="B29"/>
  <c r="B30"/>
  <c r="B32"/>
  <c r="B33"/>
  <c r="B40"/>
  <c r="B45"/>
  <c r="B46"/>
  <c r="B50"/>
  <c r="B52"/>
  <c r="B5"/>
  <c r="B9"/>
  <c r="B15"/>
  <c r="B18"/>
  <c r="B21"/>
  <c r="B22"/>
  <c r="B24"/>
  <c r="B27"/>
  <c r="B34"/>
  <c r="B35"/>
  <c r="B41"/>
  <c r="B42"/>
  <c r="B47"/>
  <c r="B53"/>
  <c r="B55"/>
  <c r="B58"/>
  <c r="B59"/>
  <c r="B61"/>
  <c r="B3"/>
  <c r="B4"/>
  <c r="B6"/>
  <c r="B8"/>
  <c r="B10"/>
  <c r="B12"/>
  <c r="B13"/>
  <c r="B17"/>
  <c r="B20"/>
  <c r="B25"/>
  <c r="B31"/>
  <c r="B36"/>
  <c r="B38"/>
  <c r="B39"/>
  <c r="B43"/>
  <c r="B48"/>
  <c r="B49"/>
  <c r="B51"/>
  <c r="B54"/>
  <c r="B56"/>
  <c r="B57"/>
  <c r="B60"/>
  <c r="B11"/>
  <c r="B26"/>
  <c r="B28"/>
  <c r="B37"/>
  <c r="B44"/>
  <c r="B7"/>
  <c r="B15" i="2"/>
  <c r="B2"/>
  <c r="B24"/>
  <c r="B27"/>
  <c r="B29"/>
  <c r="B46"/>
  <c r="B48"/>
  <c r="B49"/>
  <c r="B60"/>
  <c r="B61"/>
  <c r="B69"/>
  <c r="B74"/>
  <c r="B79"/>
  <c r="B82"/>
  <c r="B85"/>
  <c r="B89"/>
  <c r="B94"/>
  <c r="B119"/>
  <c r="B121"/>
  <c r="B5"/>
  <c r="B9"/>
  <c r="B13"/>
  <c r="B14"/>
  <c r="B18"/>
  <c r="B19"/>
  <c r="B22"/>
  <c r="B23"/>
  <c r="B26"/>
  <c r="B28"/>
  <c r="B30"/>
  <c r="B32"/>
  <c r="B37"/>
  <c r="B39"/>
  <c r="B40"/>
  <c r="B51"/>
  <c r="B64"/>
  <c r="B67"/>
  <c r="B76"/>
  <c r="B80"/>
  <c r="B83"/>
  <c r="B90"/>
  <c r="B91"/>
  <c r="B92"/>
  <c r="B95"/>
  <c r="B100"/>
  <c r="B101"/>
  <c r="B104"/>
  <c r="B107"/>
  <c r="B108"/>
  <c r="B109"/>
  <c r="B110"/>
  <c r="B112"/>
  <c r="B116"/>
  <c r="B120"/>
  <c r="B6"/>
  <c r="B10"/>
  <c r="B16"/>
  <c r="B20"/>
  <c r="B21"/>
  <c r="B25"/>
  <c r="B31"/>
  <c r="B33"/>
  <c r="B34"/>
  <c r="B35"/>
  <c r="B38"/>
  <c r="B41"/>
  <c r="B42"/>
  <c r="B52"/>
  <c r="B54"/>
  <c r="B55"/>
  <c r="B56"/>
  <c r="B57"/>
  <c r="B59"/>
  <c r="B63"/>
  <c r="B65"/>
  <c r="B68"/>
  <c r="B70"/>
  <c r="B71"/>
  <c r="B72"/>
  <c r="B75"/>
  <c r="B77"/>
  <c r="B84"/>
  <c r="B93"/>
  <c r="B96"/>
  <c r="B97"/>
  <c r="B102"/>
  <c r="B105"/>
  <c r="B113"/>
  <c r="B114"/>
  <c r="B4"/>
  <c r="B7"/>
  <c r="B8"/>
  <c r="B11"/>
  <c r="B12"/>
  <c r="B17"/>
  <c r="B36"/>
  <c r="B43"/>
  <c r="B44"/>
  <c r="B45"/>
  <c r="B47"/>
  <c r="B50"/>
  <c r="B53"/>
  <c r="B58"/>
  <c r="B62"/>
  <c r="B66"/>
  <c r="B73"/>
  <c r="B78"/>
  <c r="B81"/>
  <c r="B86"/>
  <c r="B87"/>
  <c r="B88"/>
  <c r="B98"/>
  <c r="B99"/>
  <c r="B103"/>
  <c r="B106"/>
  <c r="B111"/>
  <c r="B115"/>
  <c r="B117"/>
  <c r="B118"/>
  <c r="B122"/>
  <c r="B123"/>
  <c r="B3"/>
  <c r="B4" i="1"/>
  <c r="B5"/>
  <c r="B6"/>
  <c r="B7"/>
  <c r="B8"/>
  <c r="B9"/>
  <c r="B10"/>
  <c r="B11"/>
  <c r="B12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2"/>
  <c r="Q3" i="31" l="1"/>
  <c r="I20" i="6"/>
  <c r="O10"/>
  <c r="V32"/>
  <c r="O7"/>
  <c r="H20"/>
  <c r="O5"/>
  <c r="U16"/>
  <c r="T16"/>
  <c r="AA3"/>
  <c r="Y20"/>
  <c r="F9"/>
  <c r="E20"/>
  <c r="O4"/>
  <c r="Z20"/>
  <c r="S16"/>
  <c r="J20"/>
  <c r="X20"/>
  <c r="R16"/>
  <c r="K4"/>
  <c r="X3"/>
  <c r="W3"/>
  <c r="Y3"/>
  <c r="K5"/>
  <c r="K7"/>
  <c r="K9"/>
  <c r="K12"/>
  <c r="K14"/>
  <c r="K6"/>
  <c r="K8"/>
  <c r="K10"/>
  <c r="K11"/>
  <c r="K13"/>
  <c r="K15"/>
  <c r="S30"/>
  <c r="U30"/>
  <c r="U32" s="1"/>
  <c r="T30"/>
  <c r="T32" s="1"/>
  <c r="S23"/>
  <c r="S32" s="1"/>
  <c r="F10"/>
  <c r="F13"/>
  <c r="F12"/>
  <c r="F15"/>
  <c r="Z4"/>
  <c r="AA31"/>
  <c r="AA29"/>
  <c r="AA27"/>
  <c r="AA25"/>
  <c r="AA21"/>
  <c r="I22"/>
  <c r="J22" s="1"/>
  <c r="AA28"/>
  <c r="AA26"/>
  <c r="AA22"/>
  <c r="H25"/>
  <c r="H23"/>
  <c r="H26"/>
  <c r="W4"/>
  <c r="H29"/>
  <c r="AC4"/>
  <c r="H31"/>
  <c r="H24"/>
  <c r="H22"/>
  <c r="H27"/>
  <c r="W5"/>
  <c r="H28"/>
  <c r="I21"/>
  <c r="J21" s="1"/>
  <c r="H30"/>
  <c r="E21"/>
  <c r="I31"/>
  <c r="J31" s="1"/>
  <c r="G22"/>
  <c r="H21"/>
  <c r="I30"/>
  <c r="J30" s="1"/>
  <c r="I26"/>
  <c r="J26" s="1"/>
  <c r="I28"/>
  <c r="J28" s="1"/>
  <c r="I29"/>
  <c r="J29" s="1"/>
  <c r="I23"/>
  <c r="J23" s="1"/>
  <c r="I27"/>
  <c r="J27" s="1"/>
  <c r="G21"/>
  <c r="Y28"/>
  <c r="Y26"/>
  <c r="Z23"/>
  <c r="W29"/>
  <c r="X29" s="1"/>
  <c r="W25"/>
  <c r="X25" s="1"/>
  <c r="Z22"/>
  <c r="Z29"/>
  <c r="Z27"/>
  <c r="Y23"/>
  <c r="Y21"/>
  <c r="Y30"/>
  <c r="Z24"/>
  <c r="Z31"/>
  <c r="W24"/>
  <c r="X24" s="1"/>
  <c r="Z21"/>
  <c r="N28"/>
  <c r="O28" s="1"/>
  <c r="X22"/>
  <c r="Z30"/>
  <c r="Z28"/>
  <c r="Z26"/>
  <c r="Y24"/>
  <c r="Y22"/>
  <c r="W26"/>
  <c r="X26" s="1"/>
  <c r="W28"/>
  <c r="X28" s="1"/>
  <c r="Z25"/>
  <c r="L31"/>
  <c r="M31" s="1"/>
  <c r="Y25"/>
  <c r="N30"/>
  <c r="O30" s="1"/>
  <c r="Y31"/>
  <c r="Y29"/>
  <c r="Y27"/>
  <c r="W31"/>
  <c r="X31" s="1"/>
  <c r="W27"/>
  <c r="X27" s="1"/>
  <c r="L28"/>
  <c r="M28" s="1"/>
  <c r="AB4"/>
  <c r="G27"/>
  <c r="Z10"/>
  <c r="G30"/>
  <c r="E30"/>
  <c r="W21"/>
  <c r="X21" s="1"/>
  <c r="L27"/>
  <c r="M27" s="1"/>
  <c r="D31"/>
  <c r="G28"/>
  <c r="AB10"/>
  <c r="G31"/>
  <c r="D29"/>
  <c r="R1" i="12"/>
  <c r="K24" i="6" s="1"/>
  <c r="L29"/>
  <c r="M29" s="1"/>
  <c r="E27"/>
  <c r="L30"/>
  <c r="M30" s="1"/>
  <c r="D30"/>
  <c r="G29"/>
  <c r="E28"/>
  <c r="D28"/>
  <c r="E31"/>
  <c r="E29"/>
  <c r="N31"/>
  <c r="O31" s="1"/>
  <c r="N29"/>
  <c r="O29" s="1"/>
  <c r="N27"/>
  <c r="O27" s="1"/>
  <c r="D27"/>
  <c r="W12"/>
  <c r="X12"/>
  <c r="Y12"/>
  <c r="Y11"/>
  <c r="X11"/>
  <c r="Z14"/>
  <c r="W14"/>
  <c r="AB14"/>
  <c r="Y14"/>
  <c r="I6"/>
  <c r="AC14"/>
  <c r="AC11"/>
  <c r="Y10"/>
  <c r="I10"/>
  <c r="W10"/>
  <c r="X14"/>
  <c r="W11"/>
  <c r="Z12"/>
  <c r="W13"/>
  <c r="X13"/>
  <c r="I12"/>
  <c r="I11"/>
  <c r="AA14"/>
  <c r="Z13"/>
  <c r="AC12"/>
  <c r="AB11"/>
  <c r="AA10"/>
  <c r="V13"/>
  <c r="AA13"/>
  <c r="X10"/>
  <c r="AB13"/>
  <c r="AA12"/>
  <c r="AC13"/>
  <c r="Y13"/>
  <c r="AB12"/>
  <c r="AA11"/>
  <c r="V14"/>
  <c r="V15"/>
  <c r="V12"/>
  <c r="V11"/>
  <c r="I15"/>
  <c r="O1" i="24"/>
  <c r="R1" s="1"/>
  <c r="R7"/>
  <c r="P229" i="23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5"/>
  <c r="P1" s="1"/>
  <c r="P228"/>
  <c r="P6"/>
  <c r="O1"/>
  <c r="R1" s="1"/>
  <c r="R6" i="22"/>
  <c r="R1" s="1"/>
  <c r="R6" i="21"/>
  <c r="R1" s="1"/>
  <c r="P1"/>
  <c r="P54" i="20"/>
  <c r="R6"/>
  <c r="R1" s="1"/>
  <c r="P1"/>
  <c r="P1" i="19"/>
  <c r="Q1" i="18"/>
  <c r="B1"/>
  <c r="B1" i="17"/>
  <c r="P1"/>
  <c r="Q1"/>
  <c r="Q1" i="16"/>
  <c r="P1"/>
  <c r="Q1" i="15"/>
  <c r="B1" i="16"/>
  <c r="B1" i="15"/>
  <c r="I4" i="6"/>
  <c r="I8"/>
  <c r="I7"/>
  <c r="L21"/>
  <c r="L25"/>
  <c r="I5"/>
  <c r="I9"/>
  <c r="E23"/>
  <c r="L23"/>
  <c r="M23" s="1"/>
  <c r="L26"/>
  <c r="M26" s="1"/>
  <c r="L24"/>
  <c r="L22"/>
  <c r="M22" s="1"/>
  <c r="R1" i="13"/>
  <c r="K25" i="6" s="1"/>
  <c r="R1" i="10"/>
  <c r="G26" i="6"/>
  <c r="Z5"/>
  <c r="Z9"/>
  <c r="AC7"/>
  <c r="AB7"/>
  <c r="AA6"/>
  <c r="AC9"/>
  <c r="AC6"/>
  <c r="Z6"/>
  <c r="AC5"/>
  <c r="Q1" i="8"/>
  <c r="Q1" i="7"/>
  <c r="Q1" i="5"/>
  <c r="Q1" i="4"/>
  <c r="N21" i="6"/>
  <c r="G24"/>
  <c r="Z7"/>
  <c r="W9"/>
  <c r="Y7"/>
  <c r="X6"/>
  <c r="AA7"/>
  <c r="AA4"/>
  <c r="Z8"/>
  <c r="G23"/>
  <c r="E25"/>
  <c r="X9"/>
  <c r="W8"/>
  <c r="Y6"/>
  <c r="X5"/>
  <c r="AA9"/>
  <c r="AA8"/>
  <c r="AA5"/>
  <c r="AC8"/>
  <c r="D22"/>
  <c r="D26"/>
  <c r="V8"/>
  <c r="N23"/>
  <c r="O23" s="1"/>
  <c r="G25"/>
  <c r="Y9"/>
  <c r="X8"/>
  <c r="AB9"/>
  <c r="AB8"/>
  <c r="AB6"/>
  <c r="AB5"/>
  <c r="Y5"/>
  <c r="W7"/>
  <c r="E26"/>
  <c r="Y4"/>
  <c r="V6"/>
  <c r="V10"/>
  <c r="X4"/>
  <c r="N26"/>
  <c r="O26" s="1"/>
  <c r="V4"/>
  <c r="V5"/>
  <c r="V9"/>
  <c r="Y8"/>
  <c r="X7"/>
  <c r="W6"/>
  <c r="V7"/>
  <c r="E22"/>
  <c r="N22"/>
  <c r="O22" s="1"/>
  <c r="D23"/>
  <c r="D21"/>
  <c r="N25"/>
  <c r="O25" s="1"/>
  <c r="D25"/>
  <c r="P1" i="13"/>
  <c r="F25" i="6" s="1"/>
  <c r="I25" s="1"/>
  <c r="J25" s="1"/>
  <c r="O1" i="12"/>
  <c r="O1" i="9"/>
  <c r="P1"/>
  <c r="B1" i="3"/>
  <c r="B1" i="2"/>
  <c r="B1" i="1"/>
  <c r="L32" i="6" l="1"/>
  <c r="AB16"/>
  <c r="AC16"/>
  <c r="O9"/>
  <c r="Y32"/>
  <c r="O6"/>
  <c r="G32"/>
  <c r="Y16"/>
  <c r="X16"/>
  <c r="O8"/>
  <c r="Z32"/>
  <c r="AA16"/>
  <c r="H32"/>
  <c r="K32"/>
  <c r="M20"/>
  <c r="Z16"/>
  <c r="W16"/>
  <c r="AA30"/>
  <c r="W30"/>
  <c r="X30" s="1"/>
  <c r="M25"/>
  <c r="W23"/>
  <c r="X23" s="1"/>
  <c r="X32" s="1"/>
  <c r="AA23"/>
  <c r="V16"/>
  <c r="O21"/>
  <c r="M21"/>
  <c r="P1" i="12"/>
  <c r="F24" i="6" s="1"/>
  <c r="F32" s="1"/>
  <c r="C24"/>
  <c r="C32" s="1"/>
  <c r="M24"/>
  <c r="P1" i="24"/>
  <c r="M32" i="6" l="1"/>
  <c r="W32"/>
  <c r="AA24"/>
  <c r="I24"/>
  <c r="I32" s="1"/>
  <c r="N24"/>
  <c r="N32" s="1"/>
  <c r="D24"/>
  <c r="D32" s="1"/>
  <c r="E24"/>
  <c r="E32" s="1"/>
  <c r="O24" l="1"/>
  <c r="O32" s="1"/>
  <c r="J24"/>
  <c r="J32" s="1"/>
</calcChain>
</file>

<file path=xl/comments1.xml><?xml version="1.0" encoding="utf-8"?>
<comments xmlns="http://schemas.openxmlformats.org/spreadsheetml/2006/main">
  <authors>
    <author>Karel</author>
  </authors>
  <commentList>
    <comment ref="E2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Seřadíme-li řešitele podle jejich celkového bodového zisku, pak je tento index rozměr největšího čtverce, který můžeme pod tento graf vepsat.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Lze získat i více jak max. bodů.</t>
        </r>
      </text>
    </comment>
    <comment ref="K2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Udává, jakou část plochy maximální počet bodů * počet řešitelů nabírá největší obdélník vytvořený pod grafem získaných bodů řešiteli seřazených podle pořadí
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1. a 2. ročníky mohly získat o 24 bodů více. 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1. a 2. ročníky mohly získat o 24 bodů více. 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1. a 2. ročníky mohly získat o 24 bodů více. 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 odečtení 4. ročníků, které věrné být obvykle němůžou</t>
        </r>
      </text>
    </comment>
    <comment ref="G19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Prostý průměr bdových zisků v obou ročnících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Průměr bodových zisků vážený počtem účastníků
</t>
        </r>
      </text>
    </comment>
    <comment ref="I19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Roční bodový průměr řešitelů v obou rocích u nových řešitelů a řešitelů, kteří nás opustili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O kolik jsou lepší věrní řešitelé než noví a ti, co nás opustili</t>
        </r>
      </text>
    </comment>
  </commentList>
</comments>
</file>

<file path=xl/comments10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11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12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13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14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2.xml><?xml version="1.0" encoding="utf-8"?>
<comments xmlns="http://schemas.openxmlformats.org/spreadsheetml/2006/main">
  <authors>
    <author>Karel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Pořadí v roce jednoznačně určené - pokud se o místo dělí víc lidí, tak je náhodně (či spíše abecedně) přiděleno pořadí - pro správnou funkci dalších výpočtů.</t>
        </r>
      </text>
    </comment>
    <comment ref="B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H-index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Pořadí v kategorii, jak je uvedeno na stránkách.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Ročník = kategorie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Jméno řešitele
(v 1. řádku je Student Pilný - analogie maxima)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Škola řešitele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Průměrný bodový zisk řešitelů
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% bodů získaných z řešených příkladů daným řešitelem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Celkový počet bodů z ročníku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Úspěšní řešitelé
</t>
        </r>
      </text>
    </comment>
    <comment ref="Q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sérií řešený řešitelem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3.xml><?xml version="1.0" encoding="utf-8"?>
<comments xmlns="http://schemas.openxmlformats.org/spreadsheetml/2006/main">
  <authors>
    <author>Karel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Pořadí v roce jednoznačně určené - pokud se o místo dělí víc lidí, tak je náhodně (či spíše abecedně) přiděleno pořadí - pro správnou funkci dalších výpočtů.</t>
        </r>
      </text>
    </comment>
    <comment ref="B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H-index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Pořadí v kategorii, jak je uvedeno na stránkách.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Ročník = kategorie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Jméno řešitele
(v 1. řádku je Student Pilný - analogie maxima)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Škola řešitele</t>
        </r>
      </text>
    </comment>
    <comment ref="G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 1. sérii
</t>
        </r>
      </text>
    </comment>
    <comment ref="H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 2. sérii</t>
        </r>
      </text>
    </comment>
    <comment ref="I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 3. sérii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ve 4. sérii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 5. sérii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bodů v 6. sérii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Průměrný bodový zisk řešitelů
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% bodů získaných z řešených příkladů daným řešitelem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Celkový počet bodů z ročníku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Úspěšní řešitelé
</t>
        </r>
      </text>
    </comment>
    <comment ref="Q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Počet sérií řešený řešitelem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4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5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6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7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8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comments9.xml><?xml version="1.0" encoding="utf-8"?>
<comments xmlns="http://schemas.openxmlformats.org/spreadsheetml/2006/main">
  <authors>
    <author>Karel</author>
  </authors>
  <commentLis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Karel:</t>
        </r>
        <r>
          <rPr>
            <sz val="9"/>
            <color indexed="81"/>
            <rFont val="Tahoma"/>
            <family val="2"/>
            <charset val="238"/>
          </rPr>
          <t xml:space="preserve">
Největší obdélník pod řešiteli</t>
        </r>
      </text>
    </comment>
  </commentList>
</comments>
</file>

<file path=xl/sharedStrings.xml><?xml version="1.0" encoding="utf-8"?>
<sst xmlns="http://schemas.openxmlformats.org/spreadsheetml/2006/main" count="34537" uniqueCount="1572">
  <si>
    <t>Student Pilný</t>
  </si>
  <si>
    <t>MFF UK</t>
  </si>
  <si>
    <t>1.</t>
  </si>
  <si>
    <t>Miroslav Hanzelka</t>
  </si>
  <si>
    <t>G, Česká Lípa</t>
  </si>
  <si>
    <t>2.</t>
  </si>
  <si>
    <t>Jakub Šafin</t>
  </si>
  <si>
    <t>G, P. Horova, Michalovce</t>
  </si>
  <si>
    <t>3.</t>
  </si>
  <si>
    <t>Peter Šišan</t>
  </si>
  <si>
    <t>G PdC, Piešťany</t>
  </si>
  <si>
    <t>4.</t>
  </si>
  <si>
    <t>Jakub Bahyl</t>
  </si>
  <si>
    <t>G Varšavská, Žilina</t>
  </si>
  <si>
    <t>–</t>
  </si>
  <si>
    <t>5.–6.</t>
  </si>
  <si>
    <t>David Matejov</t>
  </si>
  <si>
    <t>G, Dubnica n. Váhom</t>
  </si>
  <si>
    <t>Tereza Uhlířová</t>
  </si>
  <si>
    <t>G, Omská, Praha</t>
  </si>
  <si>
    <t>7.</t>
  </si>
  <si>
    <t>Lubomír Grund</t>
  </si>
  <si>
    <t>G Christiana Dopplera, Praha</t>
  </si>
  <si>
    <t>8.</t>
  </si>
  <si>
    <t>David Siegert</t>
  </si>
  <si>
    <t>G, Klášterec n. O.</t>
  </si>
  <si>
    <t>9.</t>
  </si>
  <si>
    <t>Vít Nosek</t>
  </si>
  <si>
    <t>G, SOŠ, SOU a VOŠ, Hořice</t>
  </si>
  <si>
    <t>10.–11.</t>
  </si>
  <si>
    <t>Michal Červeňák</t>
  </si>
  <si>
    <t>G Púchov</t>
  </si>
  <si>
    <t>Veronika Dočkalová</t>
  </si>
  <si>
    <t>G, Elgartova, Brno</t>
  </si>
  <si>
    <t>12.</t>
  </si>
  <si>
    <t>Michal Buráň</t>
  </si>
  <si>
    <t>G J. A. Komenského, Uh. Brod</t>
  </si>
  <si>
    <t>13.–14.</t>
  </si>
  <si>
    <t>Tomáš Gonda</t>
  </si>
  <si>
    <t>G Grösslingova, Bratislava</t>
  </si>
  <si>
    <t>Erik Hendrych</t>
  </si>
  <si>
    <t>G J. Heyrovského, Praha</t>
  </si>
  <si>
    <t>15.–16.</t>
  </si>
  <si>
    <t>Lukáš Fusek</t>
  </si>
  <si>
    <t>G Uherské Hradiště</t>
  </si>
  <si>
    <t>Filip Murár</t>
  </si>
  <si>
    <t>G, Masarykovo nám., Třebíč</t>
  </si>
  <si>
    <t>17.</t>
  </si>
  <si>
    <t>Tomáš Kello</t>
  </si>
  <si>
    <t>G J. A. Raymana, Prešov</t>
  </si>
  <si>
    <t>18.</t>
  </si>
  <si>
    <t>Lukáš Timko</t>
  </si>
  <si>
    <t>G P. de Coubertina, Tábor</t>
  </si>
  <si>
    <t>19.–21.</t>
  </si>
  <si>
    <t>Jakub Doležal</t>
  </si>
  <si>
    <t>G, Špitálská, Praha</t>
  </si>
  <si>
    <t>Ivana Monková</t>
  </si>
  <si>
    <t>Tomáš Turlík</t>
  </si>
  <si>
    <t>22.–23.</t>
  </si>
  <si>
    <t>Jaroslav Průcha</t>
  </si>
  <si>
    <t>G, Strakonice</t>
  </si>
  <si>
    <t>Bogdan Yaparov</t>
  </si>
  <si>
    <t>24.–26.</t>
  </si>
  <si>
    <t>Ján Dudič</t>
  </si>
  <si>
    <t>G Poštová, Košice</t>
  </si>
  <si>
    <t>Albert Štěrba</t>
  </si>
  <si>
    <t>G P. Bezruče, Frýdek-Místek</t>
  </si>
  <si>
    <t>Jana Zelenková</t>
  </si>
  <si>
    <t>Jiráskovo G, Náchod</t>
  </si>
  <si>
    <t>27.–28.</t>
  </si>
  <si>
    <t>Michal Nožička</t>
  </si>
  <si>
    <t>G, Mikulášské nám. 23, Plzeň</t>
  </si>
  <si>
    <t>Ondřej Poláček</t>
  </si>
  <si>
    <t>ZŠ, Žerotínova</t>
  </si>
  <si>
    <t>29.</t>
  </si>
  <si>
    <t>Matúš Uríček</t>
  </si>
  <si>
    <t>30.</t>
  </si>
  <si>
    <t>David Kasal</t>
  </si>
  <si>
    <t>G Jana Nerudy, Praha</t>
  </si>
  <si>
    <t>31.</t>
  </si>
  <si>
    <t>Viktor Korba</t>
  </si>
  <si>
    <t>32.–33.</t>
  </si>
  <si>
    <t>Klaudia Mráziková</t>
  </si>
  <si>
    <t>G Ľudovíta Štúra, Trenčín</t>
  </si>
  <si>
    <t>Václav Šídlo</t>
  </si>
  <si>
    <t>G, Písek</t>
  </si>
  <si>
    <t>34.–36.</t>
  </si>
  <si>
    <t>Vladan Glončák</t>
  </si>
  <si>
    <t>Jana Hlavová</t>
  </si>
  <si>
    <t>G, Hořovice</t>
  </si>
  <si>
    <t>Kateřina Koňasová</t>
  </si>
  <si>
    <t>Jakub Kvorka</t>
  </si>
  <si>
    <t>Patrik Turzák</t>
  </si>
  <si>
    <t>Radka Štefaníková</t>
  </si>
  <si>
    <t>G O. Havlové, Ostrava-Poruba</t>
  </si>
  <si>
    <t>Markéta Vohníková</t>
  </si>
  <si>
    <t>PORG, Praha</t>
  </si>
  <si>
    <t>5.</t>
  </si>
  <si>
    <t>Jirka Guth</t>
  </si>
  <si>
    <t>G, Jírovcova, České Budějovice</t>
  </si>
  <si>
    <t>6.</t>
  </si>
  <si>
    <t>Peter Hojnoš</t>
  </si>
  <si>
    <t>G Školská, Spišská Nová Ves</t>
  </si>
  <si>
    <t>Daniel Slezák</t>
  </si>
  <si>
    <t>Svobodná chebská škola</t>
  </si>
  <si>
    <t>Lukáš Knob</t>
  </si>
  <si>
    <t>G, Kojetín</t>
  </si>
  <si>
    <t>9.–10.</t>
  </si>
  <si>
    <t>Petr Kepčija</t>
  </si>
  <si>
    <t>Viktor Skoupý</t>
  </si>
  <si>
    <t>G, Moravská Třebová</t>
  </si>
  <si>
    <t>11.</t>
  </si>
  <si>
    <t>Lucie Valentová</t>
  </si>
  <si>
    <t>G, Boskovice</t>
  </si>
  <si>
    <t>Mark Daniel</t>
  </si>
  <si>
    <t>G Párovská, Nitra</t>
  </si>
  <si>
    <t>Adam Přáda</t>
  </si>
  <si>
    <t>G, Ostrov</t>
  </si>
  <si>
    <t>Karolína Šromeková</t>
  </si>
  <si>
    <t>G, Skalická, Bratislava</t>
  </si>
  <si>
    <t>15.</t>
  </si>
  <si>
    <t>Martin Jurček</t>
  </si>
  <si>
    <t>G, Studentská, Havířov</t>
  </si>
  <si>
    <t>16.</t>
  </si>
  <si>
    <t>Michal Belina</t>
  </si>
  <si>
    <t>G Volgogradská, Ostrava</t>
  </si>
  <si>
    <t>17.–18.</t>
  </si>
  <si>
    <t>Martin Šípka</t>
  </si>
  <si>
    <t>G Kežmarok</t>
  </si>
  <si>
    <t>Martin Wirth</t>
  </si>
  <si>
    <t>První české G, Karlovy Vary</t>
  </si>
  <si>
    <t>19.</t>
  </si>
  <si>
    <t>Marek Koščo</t>
  </si>
  <si>
    <t>20.–21.</t>
  </si>
  <si>
    <t>Jaroslav Hofierka</t>
  </si>
  <si>
    <t>Vendula Kotyzová</t>
  </si>
  <si>
    <t>Wichterlovo G, Ostrava</t>
  </si>
  <si>
    <t>22.</t>
  </si>
  <si>
    <t>Jiří Jaskowiec</t>
  </si>
  <si>
    <t>23.</t>
  </si>
  <si>
    <t>Václav Dvořáček</t>
  </si>
  <si>
    <t>24.</t>
  </si>
  <si>
    <t>Tomáš Zahradník</t>
  </si>
  <si>
    <t>Gymnázium Oty Pavla, Praha</t>
  </si>
  <si>
    <t>25.</t>
  </si>
  <si>
    <t>Jan Studený</t>
  </si>
  <si>
    <t>G J. Škody, Přerov</t>
  </si>
  <si>
    <t>26.–30.</t>
  </si>
  <si>
    <t>Patriks Aldersons</t>
  </si>
  <si>
    <t>Ota Čapek</t>
  </si>
  <si>
    <t>Daniel Kolář</t>
  </si>
  <si>
    <t>Ján Ondráš</t>
  </si>
  <si>
    <t>Patrik Štefek</t>
  </si>
  <si>
    <t>Matiční G, Ostrava</t>
  </si>
  <si>
    <t>31.–32.</t>
  </si>
  <si>
    <t>Viktor Dolník</t>
  </si>
  <si>
    <t>G Andreja Vrábla, Levice</t>
  </si>
  <si>
    <t>Jiřina Svobodová</t>
  </si>
  <si>
    <t>G, Šumperk</t>
  </si>
  <si>
    <t>33.–35.</t>
  </si>
  <si>
    <t>Jakub Kušnír</t>
  </si>
  <si>
    <t>Karolína Pěčková</t>
  </si>
  <si>
    <t>Tereza Štěpánová</t>
  </si>
  <si>
    <t>36.–39.</t>
  </si>
  <si>
    <t>Irena Bačinská</t>
  </si>
  <si>
    <t>Lenka Hackerová</t>
  </si>
  <si>
    <t>Veronika Chadimová</t>
  </si>
  <si>
    <t>Stanislav Valtera</t>
  </si>
  <si>
    <t>G, Dobruška</t>
  </si>
  <si>
    <t>40.–41.</t>
  </si>
  <si>
    <t>Filip Bartůněk</t>
  </si>
  <si>
    <t>G, Benešov</t>
  </si>
  <si>
    <t>František Prinz</t>
  </si>
  <si>
    <t>G a JŠ, Břeclav</t>
  </si>
  <si>
    <t>42.–43.</t>
  </si>
  <si>
    <t>Ege Aygün</t>
  </si>
  <si>
    <t>Dogus Science School</t>
  </si>
  <si>
    <t>Tomáš Kořínek</t>
  </si>
  <si>
    <t>G, Žamberk</t>
  </si>
  <si>
    <t>44.–47.</t>
  </si>
  <si>
    <t>Sarp Demiralay</t>
  </si>
  <si>
    <t>Aranka Hrušková</t>
  </si>
  <si>
    <t>Daniela Prokešová</t>
  </si>
  <si>
    <t>Norbert Slivka</t>
  </si>
  <si>
    <t>G Tajovského, B. Bystrica</t>
  </si>
  <si>
    <t>48.–49.</t>
  </si>
  <si>
    <t>Lukáš Hejda</t>
  </si>
  <si>
    <t>Filip Januš</t>
  </si>
  <si>
    <t>50.–51.</t>
  </si>
  <si>
    <t>Dávid Princík</t>
  </si>
  <si>
    <t>Jozef Rojník</t>
  </si>
  <si>
    <t>G Ľ. Štúra, Zvolen</t>
  </si>
  <si>
    <t>52.–53.</t>
  </si>
  <si>
    <t>Soňa Ondrušová</t>
  </si>
  <si>
    <t>Matouš Zavřel</t>
  </si>
  <si>
    <t>Křesťanské G, Kozinova, Praha</t>
  </si>
  <si>
    <t>Filip Ayazi</t>
  </si>
  <si>
    <t>Tomáš Fiala</t>
  </si>
  <si>
    <t>G, SOŠ a VOŠ, Ledeč n. Sáz.</t>
  </si>
  <si>
    <t>Martin Kihoulou</t>
  </si>
  <si>
    <t>Jakub Dolejší</t>
  </si>
  <si>
    <t>G B. Němcové, Hradec Králové</t>
  </si>
  <si>
    <t>Mikuláš Zindulka</t>
  </si>
  <si>
    <t>Erik Döme</t>
  </si>
  <si>
    <t>G Hubeného, Bratislava</t>
  </si>
  <si>
    <t>Jozef Bucko</t>
  </si>
  <si>
    <t>Pavel Blažek</t>
  </si>
  <si>
    <t>G a ZUŠ, Šlapanice</t>
  </si>
  <si>
    <t>Miloslav Staněk</t>
  </si>
  <si>
    <t>10.</t>
  </si>
  <si>
    <t>Tomáš Kremel</t>
  </si>
  <si>
    <t>Samuel Kočiščák</t>
  </si>
  <si>
    <t>Ondrej Bohdal</t>
  </si>
  <si>
    <t>G Jura Hronca, Bratislava</t>
  </si>
  <si>
    <t>13.</t>
  </si>
  <si>
    <t>Václav Skála</t>
  </si>
  <si>
    <t>G J. Vrchlického, Klatovy</t>
  </si>
  <si>
    <t>14.</t>
  </si>
  <si>
    <t>Dušan Stěhule</t>
  </si>
  <si>
    <t>Zdeněk Turek</t>
  </si>
  <si>
    <t>G a SOŠ, Rokycany</t>
  </si>
  <si>
    <t>Jakub Dvořák</t>
  </si>
  <si>
    <t>G, Botičská, Praha</t>
  </si>
  <si>
    <t>Štěpán Štěpán</t>
  </si>
  <si>
    <t>Petr Doležal</t>
  </si>
  <si>
    <t>G Z. Wintra, Rakovník</t>
  </si>
  <si>
    <t>Petr Smísitel</t>
  </si>
  <si>
    <t>G, Bučovice</t>
  </si>
  <si>
    <t>20.</t>
  </si>
  <si>
    <t>Jakub Maruška</t>
  </si>
  <si>
    <t>21.</t>
  </si>
  <si>
    <t>Radovan Zeman</t>
  </si>
  <si>
    <t>G, Uničov</t>
  </si>
  <si>
    <t>Marek Liška</t>
  </si>
  <si>
    <t>G a SOŠPg, Jeronýmova, Liberec</t>
  </si>
  <si>
    <t>Petr Buchal</t>
  </si>
  <si>
    <t>G, Mimoň</t>
  </si>
  <si>
    <t>Štefan Stanko</t>
  </si>
  <si>
    <t>Filip Čonka</t>
  </si>
  <si>
    <t>26.</t>
  </si>
  <si>
    <t>Benedikt Peťko</t>
  </si>
  <si>
    <t>G Matyáše Lercha, Brno</t>
  </si>
  <si>
    <t>27.–29.</t>
  </si>
  <si>
    <t>Olga Leskovjanová</t>
  </si>
  <si>
    <t>Matěj Sehnal</t>
  </si>
  <si>
    <t>Hana Šáchová</t>
  </si>
  <si>
    <t>Jan Ulrich</t>
  </si>
  <si>
    <t>31.–34.</t>
  </si>
  <si>
    <t>Matěj Malý</t>
  </si>
  <si>
    <t>Jan Marek</t>
  </si>
  <si>
    <t>G Zábřeh</t>
  </si>
  <si>
    <t>Jan Soukup</t>
  </si>
  <si>
    <t>Petr Turnovec</t>
  </si>
  <si>
    <t>SOŠ a SOU, Tábor</t>
  </si>
  <si>
    <t>35.–36.</t>
  </si>
  <si>
    <t>František Pavelka</t>
  </si>
  <si>
    <t>Veronika Veresová</t>
  </si>
  <si>
    <t>G Rimavská Sobota</t>
  </si>
  <si>
    <t>37.–40.</t>
  </si>
  <si>
    <t>Dávid Barbora</t>
  </si>
  <si>
    <t>G Fr. Švantnera</t>
  </si>
  <si>
    <t>Stanislav Bartoš</t>
  </si>
  <si>
    <t>Jana Orságová</t>
  </si>
  <si>
    <t>Dávid Sekáč</t>
  </si>
  <si>
    <t>SZŠ Moyzesova, KE</t>
  </si>
  <si>
    <t>41.–42.</t>
  </si>
  <si>
    <t>Petra Hrubcová</t>
  </si>
  <si>
    <t>G, Nad Alejí, Praha</t>
  </si>
  <si>
    <t>Ondřej Soukup</t>
  </si>
  <si>
    <t>43.</t>
  </si>
  <si>
    <t>Andrej Peleš</t>
  </si>
  <si>
    <t>Jiří Jarošík</t>
  </si>
  <si>
    <t>Anna Kufová</t>
  </si>
  <si>
    <t>G M. Koperníka, Bílovec</t>
  </si>
  <si>
    <t>Klára Stefanová</t>
  </si>
  <si>
    <t>František Zajíc</t>
  </si>
  <si>
    <t>G, Nymburk</t>
  </si>
  <si>
    <t>Marek Otýpka</t>
  </si>
  <si>
    <t>G, Židlochovice</t>
  </si>
  <si>
    <t>Filip Šmejkal</t>
  </si>
  <si>
    <t>Jaroslav Cerman</t>
  </si>
  <si>
    <t>G a SOŠ, Jilemnice</t>
  </si>
  <si>
    <t>Lukáš Kotlaba</t>
  </si>
  <si>
    <t>Jakub Kolář</t>
  </si>
  <si>
    <t>Reálné G a ZŠ, Prostějov</t>
  </si>
  <si>
    <t>Milan Zongor</t>
  </si>
  <si>
    <t>Petr Vitovský</t>
  </si>
  <si>
    <t>Diana Miezgová</t>
  </si>
  <si>
    <t>G Liptovský Hrádok</t>
  </si>
  <si>
    <t>Petr Šimůnek</t>
  </si>
  <si>
    <t>Pavel Kůs</t>
  </si>
  <si>
    <t>G J. Š. Baara, Domažlice</t>
  </si>
  <si>
    <t>Karel Chládek</t>
  </si>
  <si>
    <t>G, Lanškroun</t>
  </si>
  <si>
    <t>Michal Ržonca</t>
  </si>
  <si>
    <t>Pavel Grepl</t>
  </si>
  <si>
    <t>G J. Wolkera, Prostějov</t>
  </si>
  <si>
    <t>Alena Košáková</t>
  </si>
  <si>
    <t>Šimon Jelínek</t>
  </si>
  <si>
    <t>G, Mostecká, Chomutov</t>
  </si>
  <si>
    <t>Jakub Novotný</t>
  </si>
  <si>
    <t>G Brno-Řečkovice</t>
  </si>
  <si>
    <t>David Pokorný</t>
  </si>
  <si>
    <t>22.–24.</t>
  </si>
  <si>
    <t>Vojtěch Kaprál</t>
  </si>
  <si>
    <t>Josef Kolář</t>
  </si>
  <si>
    <t>Martin Kudělka</t>
  </si>
  <si>
    <t>25.–28.</t>
  </si>
  <si>
    <t>Ondřej Běhávka</t>
  </si>
  <si>
    <t>Timotej Mareš</t>
  </si>
  <si>
    <t>Petra Štefaníková</t>
  </si>
  <si>
    <t>Jan Touš</t>
  </si>
  <si>
    <t>Petr Martinek</t>
  </si>
  <si>
    <t>30.–34.</t>
  </si>
  <si>
    <t>Jan Alfery</t>
  </si>
  <si>
    <t>G Na Pražačce, Praha</t>
  </si>
  <si>
    <t>Michal Fiala</t>
  </si>
  <si>
    <t>Pavel Herinek</t>
  </si>
  <si>
    <t>Vojtěch Juříček</t>
  </si>
  <si>
    <t>G, Kralupy</t>
  </si>
  <si>
    <t>Vítek Paulík</t>
  </si>
  <si>
    <t>35.</t>
  </si>
  <si>
    <t>Matěj Kosma</t>
  </si>
  <si>
    <t>36.</t>
  </si>
  <si>
    <t>Ladislav Hustý</t>
  </si>
  <si>
    <t>G, Frýdlant nad Ostravicí</t>
  </si>
  <si>
    <t>Roč.</t>
  </si>
  <si>
    <t>Poř.</t>
  </si>
  <si>
    <t>Kat.  Poř.</t>
  </si>
  <si>
    <t>Patrik Švančara</t>
  </si>
  <si>
    <t>Tomáš Bárta</t>
  </si>
  <si>
    <t>G, Nad Štolou Praha</t>
  </si>
  <si>
    <t>-</t>
  </si>
  <si>
    <t>Jakub Kubečka</t>
  </si>
  <si>
    <t>Radomír Gajdošoci</t>
  </si>
  <si>
    <t>Ekaterina Berestneva</t>
  </si>
  <si>
    <t>Daniel Hnyk</t>
  </si>
  <si>
    <t>Kristína Nešporová</t>
  </si>
  <si>
    <t>8. – 9.</t>
  </si>
  <si>
    <t>Ivo Vinklárek</t>
  </si>
  <si>
    <t>G, Rožnov p. Radhoštěm</t>
  </si>
  <si>
    <t>Jiří Záhora</t>
  </si>
  <si>
    <t>Tomáš Hadámek</t>
  </si>
  <si>
    <t>Mendlovo G, Opava</t>
  </si>
  <si>
    <t>Petr Dobiáš</t>
  </si>
  <si>
    <t>Milan Mikuš</t>
  </si>
  <si>
    <t>Daniela Fecková</t>
  </si>
  <si>
    <t>G, Pankúchova, SR</t>
  </si>
  <si>
    <t>Stanislav Fořt</t>
  </si>
  <si>
    <t>Alena Harlenderová</t>
  </si>
  <si>
    <t>Slovanské G, Olomouc</t>
  </si>
  <si>
    <t>Jan Tofel</t>
  </si>
  <si>
    <t>Lucia Fiľová</t>
  </si>
  <si>
    <t>Hotelová akadémia, Brezno</t>
  </si>
  <si>
    <t>Pham The Huynh Duc</t>
  </si>
  <si>
    <t>Kristýna Kohoutová</t>
  </si>
  <si>
    <t>David Hruška</t>
  </si>
  <si>
    <t>Jozef Kaščák</t>
  </si>
  <si>
    <t>G dukl. hrdinov, Svidník</t>
  </si>
  <si>
    <t>G, Uherské Hradiště</t>
  </si>
  <si>
    <t>Jakub Cimerman</t>
  </si>
  <si>
    <t>Martin Adamec</t>
  </si>
  <si>
    <t>G a SOŠ, Hořice</t>
  </si>
  <si>
    <t>Ondřej Kořistka</t>
  </si>
  <si>
    <t>G, Volgogradská, Ostrava</t>
  </si>
  <si>
    <t>22. – 24.</t>
  </si>
  <si>
    <t>Michal Choma</t>
  </si>
  <si>
    <t>G bl. P. P. Gojdiča, Prešov</t>
  </si>
  <si>
    <t>Jan Rain</t>
  </si>
  <si>
    <t>G, Trutnov</t>
  </si>
  <si>
    <t>Petr Zakopal</t>
  </si>
  <si>
    <t>G Brno, tř. Kpt. Jaroše 14</t>
  </si>
  <si>
    <t>26. – 27.</t>
  </si>
  <si>
    <t>Samuel Puček</t>
  </si>
  <si>
    <t>28.</t>
  </si>
  <si>
    <t>Tomáš Axman</t>
  </si>
  <si>
    <t>29. – 32.</t>
  </si>
  <si>
    <t>Ota Kunt</t>
  </si>
  <si>
    <t>G F. X. Šaldy, Liberec</t>
  </si>
  <si>
    <t>Thai Le Hong</t>
  </si>
  <si>
    <t>G, Děčín</t>
  </si>
  <si>
    <t>Zsóka Varga</t>
  </si>
  <si>
    <t>G Imre Madácha, Šamorín</t>
  </si>
  <si>
    <t>33.</t>
  </si>
  <si>
    <t>Alžběta Korábková</t>
  </si>
  <si>
    <t>Církevní G, Kutná Hora</t>
  </si>
  <si>
    <t>34.</t>
  </si>
  <si>
    <t>Jan Povolný</t>
  </si>
  <si>
    <t>Martina Müllerová</t>
  </si>
  <si>
    <t>G, Školská, Dubnica nad Váhom</t>
  </si>
  <si>
    <t>Jiří Guth</t>
  </si>
  <si>
    <t>G O. Havlové, Ostrava - Poruba</t>
  </si>
  <si>
    <t>10. – 11.</t>
  </si>
  <si>
    <t>Matěj Bidlák</t>
  </si>
  <si>
    <t>G Luďka Pika, Plzeň</t>
  </si>
  <si>
    <t>Svobodná chebská škola, Cheb</t>
  </si>
  <si>
    <t>Josef Koláčný</t>
  </si>
  <si>
    <t>13. – 14.</t>
  </si>
  <si>
    <t>Matěj Tomešek</t>
  </si>
  <si>
    <t>17. – 19.</t>
  </si>
  <si>
    <t>Petr Kovář</t>
  </si>
  <si>
    <t>Emil Skříšovský</t>
  </si>
  <si>
    <t>G, Česká, České Budějovice</t>
  </si>
  <si>
    <t>Martin Raszyk</t>
  </si>
  <si>
    <t>G, Karviná</t>
  </si>
  <si>
    <t>Jan Bukáček</t>
  </si>
  <si>
    <t>25. – 26.</t>
  </si>
  <si>
    <t>Daniel Čejchan</t>
  </si>
  <si>
    <t>27.</t>
  </si>
  <si>
    <t>Martin Klíma</t>
  </si>
  <si>
    <t>Michal Schnürch</t>
  </si>
  <si>
    <t>Kryštof Kadlec</t>
  </si>
  <si>
    <t>Jiří Souček</t>
  </si>
  <si>
    <t>31. – 32.</t>
  </si>
  <si>
    <t>Tomáš Jirman</t>
  </si>
  <si>
    <t>Tomáš Herman</t>
  </si>
  <si>
    <t>Gymnázium, Brno-Řečkovice</t>
  </si>
  <si>
    <t>Berenika Součková</t>
  </si>
  <si>
    <t>Jan Palounek</t>
  </si>
  <si>
    <t>Lucie Fořtová</t>
  </si>
  <si>
    <t>G, Námestie SNP, Piešťany</t>
  </si>
  <si>
    <t>Dalimil Ševčík</t>
  </si>
  <si>
    <t>G, Vyškov</t>
  </si>
  <si>
    <t>Eva Miklušová</t>
  </si>
  <si>
    <t>Andrej Fúsek</t>
  </si>
  <si>
    <t>SPŠ Dubnica nad Váhom</t>
  </si>
  <si>
    <t>Václav Kytka</t>
  </si>
  <si>
    <t>Martin Vančura</t>
  </si>
  <si>
    <t>G J. V. Jirsíka, Č. Budějovice</t>
  </si>
  <si>
    <t>21. – 23.</t>
  </si>
  <si>
    <t>Eva Harlenderová</t>
  </si>
  <si>
    <t>Alena Pikousová</t>
  </si>
  <si>
    <t>Vojtěch Tázlar</t>
  </si>
  <si>
    <t>G, Nová Paka</t>
  </si>
  <si>
    <t>24. – 25.</t>
  </si>
  <si>
    <t>Václav Steinhauser</t>
  </si>
  <si>
    <t>ZŠ, Vrané n. Vltavou</t>
  </si>
  <si>
    <t>Tomáš Gajdůšek</t>
  </si>
  <si>
    <t>Vladislav Wohlrath</t>
  </si>
  <si>
    <t>Jakub Doubrava</t>
  </si>
  <si>
    <t>Jaroslav Janoš</t>
  </si>
  <si>
    <t>G, Lesní čtvrť, Zlín</t>
  </si>
  <si>
    <t>30. – 31.</t>
  </si>
  <si>
    <t>Vjačeslav Horbač</t>
  </si>
  <si>
    <t>Zuzana Viceníková</t>
  </si>
  <si>
    <t>32. – 33.</t>
  </si>
  <si>
    <t>Gabriela Šmejkalová</t>
  </si>
  <si>
    <t>Ján Pulmann</t>
  </si>
  <si>
    <t>Jan Sopoušek</t>
  </si>
  <si>
    <t>Dominika Kalasová</t>
  </si>
  <si>
    <t>Martin Bucháček</t>
  </si>
  <si>
    <t>Jan Brandejs</t>
  </si>
  <si>
    <t>Tomáš Pikálek</t>
  </si>
  <si>
    <t>Tomáš Valíček</t>
  </si>
  <si>
    <t>Vojtěch Havlíček</t>
  </si>
  <si>
    <t>Ondřej Maslikiewicz</t>
  </si>
  <si>
    <t>SPŠ, Hronov</t>
  </si>
  <si>
    <t>Samuel Havadej</t>
  </si>
  <si>
    <t>11. – 12.</t>
  </si>
  <si>
    <t>Anna Chejnovská</t>
  </si>
  <si>
    <t>Jakub Kocák</t>
  </si>
  <si>
    <t>G L. Svobodu, Humenné</t>
  </si>
  <si>
    <t>Tomáš Havelka</t>
  </si>
  <si>
    <t>G, Neumannova, Žďár n. S.</t>
  </si>
  <si>
    <t>Jiří Nárožný</t>
  </si>
  <si>
    <t>Jakub Vošmera</t>
  </si>
  <si>
    <t>•</t>
  </si>
  <si>
    <t>Ondřej Míl</t>
  </si>
  <si>
    <t>6. – 7.</t>
  </si>
  <si>
    <t>Jakub Maksymov</t>
  </si>
  <si>
    <t>G a SOŠ, Jaroměř</t>
  </si>
  <si>
    <t>Gabija Maršalkaite</t>
  </si>
  <si>
    <t>Vilniaus jezuitu gimnazija</t>
  </si>
  <si>
    <t>Nicola Burianová</t>
  </si>
  <si>
    <t>G, Dašická, Pardubice</t>
  </si>
  <si>
    <t>Peter Kosec</t>
  </si>
  <si>
    <t>12. – 13.</t>
  </si>
  <si>
    <t>Jan Bydžovský</t>
  </si>
  <si>
    <t>Bedřich Said</t>
  </si>
  <si>
    <t>Gita Steponaviciute</t>
  </si>
  <si>
    <t>Pavel Kratochvíl</t>
  </si>
  <si>
    <t>VOŠ, G a SOŠ, Světlá n. Sáz.</t>
  </si>
  <si>
    <t>17. – 18.</t>
  </si>
  <si>
    <t>Jan Česal</t>
  </si>
  <si>
    <t>SPŠ Otrokovice</t>
  </si>
  <si>
    <t>Jakub Šafín</t>
  </si>
  <si>
    <t>Martin Gajdošík</t>
  </si>
  <si>
    <t>Jiří Juřena</t>
  </si>
  <si>
    <t>Vladimír Macko</t>
  </si>
  <si>
    <t>16. – 17.</t>
  </si>
  <si>
    <t>Giedre Balakauskaite</t>
  </si>
  <si>
    <t>Markéta Tesařová</t>
  </si>
  <si>
    <t>Vojtěch Erbrt</t>
  </si>
  <si>
    <t>G J. K. Tyla, Hradec Králové</t>
  </si>
  <si>
    <t>20. – 21.</t>
  </si>
  <si>
    <t>Klára Kymlová</t>
  </si>
  <si>
    <t>G a SOŠE, Sedlčany</t>
  </si>
  <si>
    <t>Morta Plyčiuraityte-Plyčiute</t>
  </si>
  <si>
    <t>G D. Tatarku, Poprad</t>
  </si>
  <si>
    <t>Dušan Klíma</t>
  </si>
  <si>
    <t>G F. M. Pelcla, Rychnov n. Kn.</t>
  </si>
  <si>
    <t>Petr Ryšavý</t>
  </si>
  <si>
    <t>Jakub Klemsa</t>
  </si>
  <si>
    <t>Štěpán Poláček</t>
  </si>
  <si>
    <t>G F. Palackého, Val. Meziříčí</t>
  </si>
  <si>
    <t>4. – 5.</t>
  </si>
  <si>
    <t>Zdeněk Novák</t>
  </si>
  <si>
    <t>G, Česká Kamenice</t>
  </si>
  <si>
    <t>Lada Peksová</t>
  </si>
  <si>
    <t>Ján Bogár</t>
  </si>
  <si>
    <t>Zuzana Dočekalová</t>
  </si>
  <si>
    <t>G, F. Hajdy, Ostrava</t>
  </si>
  <si>
    <t>Karel Král</t>
  </si>
  <si>
    <t>G, Most</t>
  </si>
  <si>
    <t>Pavel Novotný</t>
  </si>
  <si>
    <t>Tereza Jeřábková</t>
  </si>
  <si>
    <t>SPŠ a SOU Letohrad</t>
  </si>
  <si>
    <t>Michal Zanáška</t>
  </si>
  <si>
    <t>Jana Baxová</t>
  </si>
  <si>
    <t>Petr Cagaš</t>
  </si>
  <si>
    <t>Tereza Steinhartová</t>
  </si>
  <si>
    <t>Jáchym Sýkora</t>
  </si>
  <si>
    <t>Jan Hodic</t>
  </si>
  <si>
    <t>G J. Ressela, Chrudim</t>
  </si>
  <si>
    <t>Nurullah Karakoc</t>
  </si>
  <si>
    <t>Yamanlar College, Izmir</t>
  </si>
  <si>
    <t>Kristýna Onderková</t>
  </si>
  <si>
    <t>G, Budějovická, Praha</t>
  </si>
  <si>
    <t>Barbora Hanáková</t>
  </si>
  <si>
    <t>Petra Vahalová</t>
  </si>
  <si>
    <t>G, Plasy</t>
  </si>
  <si>
    <t>21. – 22.</t>
  </si>
  <si>
    <t>Martin Bachratý</t>
  </si>
  <si>
    <t>G Veľká okružná, Žilina</t>
  </si>
  <si>
    <t>Michal Husek</t>
  </si>
  <si>
    <t>Stefan Badza</t>
  </si>
  <si>
    <t>Mat. gymnázium, Bělehrad</t>
  </si>
  <si>
    <t>David Krška</t>
  </si>
  <si>
    <t>Kateřina Jiráková</t>
  </si>
  <si>
    <t>G J. Pivečky, Slavičín</t>
  </si>
  <si>
    <t>Zoltan Jehn</t>
  </si>
  <si>
    <t>Barbora Drozdová</t>
  </si>
  <si>
    <t>Jiří Jelínek</t>
  </si>
  <si>
    <t>G, Blansko</t>
  </si>
  <si>
    <t>Stefan Stanojevic</t>
  </si>
  <si>
    <t>14. – 15.</t>
  </si>
  <si>
    <t>Mustafa Cevizci</t>
  </si>
  <si>
    <t>Jarier Wannous</t>
  </si>
  <si>
    <t>Jiří Táborský</t>
  </si>
  <si>
    <t>G, Palackého 191, Ml. Boleslav</t>
  </si>
  <si>
    <t>Zuzana Bogárová</t>
  </si>
  <si>
    <t>Kristýna Nešporová</t>
  </si>
  <si>
    <t>Martin Pitřík</t>
  </si>
  <si>
    <t>SPŠ elektrotechnická, Havířov</t>
  </si>
  <si>
    <t>Ondřej Toloch</t>
  </si>
  <si>
    <t>Jazykové G P. Tigrida, Ostrava</t>
  </si>
  <si>
    <t>Karel Kolář</t>
  </si>
  <si>
    <t>Lukáš Labor</t>
  </si>
  <si>
    <t>G, Třinec</t>
  </si>
  <si>
    <t>Tereza Zábojníková</t>
  </si>
  <si>
    <t>Pavel Malý</t>
  </si>
  <si>
    <t>G Ch. Doppl., Zborovská, Praha</t>
  </si>
  <si>
    <t>Lukáš Cimpl</t>
  </si>
  <si>
    <t>G, Frenštát pod Radhoštěm</t>
  </si>
  <si>
    <t>Prabhat Rao Pinnaka</t>
  </si>
  <si>
    <t>Mária Kieferová</t>
  </si>
  <si>
    <t>G Sv. Františka, Žilina</t>
  </si>
  <si>
    <t>Alžběta Pechová</t>
  </si>
  <si>
    <t>SPŠ strojnická, Vsetín</t>
  </si>
  <si>
    <t>Martin Výška</t>
  </si>
  <si>
    <t>10. – 12.</t>
  </si>
  <si>
    <t>Jana Figulová</t>
  </si>
  <si>
    <t>Michael Hakl</t>
  </si>
  <si>
    <t>Jakub Töpfer</t>
  </si>
  <si>
    <t>G Jana Keplera, Praha</t>
  </si>
  <si>
    <t>Jan Humplík</t>
  </si>
  <si>
    <t>Hana Šustková</t>
  </si>
  <si>
    <t>Katarína Baxová</t>
  </si>
  <si>
    <t>Michal Koutný</t>
  </si>
  <si>
    <t>Martin Polačko</t>
  </si>
  <si>
    <t>G, Alejová, Košice</t>
  </si>
  <si>
    <t>Václav Obrázek</t>
  </si>
  <si>
    <t>Eva Hašková</t>
  </si>
  <si>
    <t>G a SOŠ, Úpice</t>
  </si>
  <si>
    <t>Petr Motloch</t>
  </si>
  <si>
    <t>22. – 23.</t>
  </si>
  <si>
    <t>Dana Suchomelová</t>
  </si>
  <si>
    <t>Martina Vaváčková</t>
  </si>
  <si>
    <t>Peter Vanya</t>
  </si>
  <si>
    <t>Miroslav Rapčák</t>
  </si>
  <si>
    <t>G, Orlová</t>
  </si>
  <si>
    <t>Veronika Paštyková</t>
  </si>
  <si>
    <t>G J. Ortena, Kutná Hora</t>
  </si>
  <si>
    <t>Kateřina Honzáková</t>
  </si>
  <si>
    <t>Petra Kňažeková</t>
  </si>
  <si>
    <t>Stanislav Paláček</t>
  </si>
  <si>
    <t>Viktor Jamrich</t>
  </si>
  <si>
    <t>Michal Müller</t>
  </si>
  <si>
    <t>G, Jevíčko</t>
  </si>
  <si>
    <t>Jan Nevoral</t>
  </si>
  <si>
    <t>G, Jana Masaryka, Jihlava</t>
  </si>
  <si>
    <t>Martin Chudjak</t>
  </si>
  <si>
    <t>SPŠ Martin</t>
  </si>
  <si>
    <t>Vojtěch Dziewięcki</t>
  </si>
  <si>
    <t>SG Dr. Randy, Jablonec n. N.</t>
  </si>
  <si>
    <t>Jiří Keresteš</t>
  </si>
  <si>
    <t>VOŠ a SPŠ elektrotech., Plzeň</t>
  </si>
  <si>
    <t>Jaroslav Pavela</t>
  </si>
  <si>
    <t>G B. Němcové, Hradec Králov</t>
  </si>
  <si>
    <t>Barbora Janů</t>
  </si>
  <si>
    <t>Tomáš Trégner</t>
  </si>
  <si>
    <t>Martina Štarhová</t>
  </si>
  <si>
    <t>Ondřej Beneš</t>
  </si>
  <si>
    <t>Adam Chlapečka</t>
  </si>
  <si>
    <t>Markéta Švecová</t>
  </si>
  <si>
    <t>G, Havlíčkův Brod</t>
  </si>
  <si>
    <t>Ročník</t>
  </si>
  <si>
    <t>"H-index"</t>
  </si>
  <si>
    <t>Jakub Michálek</t>
  </si>
  <si>
    <t>Airidas Korolkovas</t>
  </si>
  <si>
    <t>Lukáš Ledvina</t>
  </si>
  <si>
    <t>Jan Hermann</t>
  </si>
  <si>
    <t>G, Český Krumlov</t>
  </si>
  <si>
    <t>Marek Nečada</t>
  </si>
  <si>
    <t>Peter Ondáč</t>
  </si>
  <si>
    <t>Juraj Hartman</t>
  </si>
  <si>
    <t>Dalimil Mazáč</t>
  </si>
  <si>
    <t>Hana Šírová</t>
  </si>
  <si>
    <t>Lukáš Drápal</t>
  </si>
  <si>
    <t>3. – 4.</t>
  </si>
  <si>
    <t>Alžběta Kadlecová</t>
  </si>
  <si>
    <t>9. – 10.</t>
  </si>
  <si>
    <t>Zuzana Chlebounová</t>
  </si>
  <si>
    <t>Michal Maixner</t>
  </si>
  <si>
    <t>G, Varšavská cesta, Žilina</t>
  </si>
  <si>
    <t>Miroslav Klimoš</t>
  </si>
  <si>
    <t>Martin Zahradník</t>
  </si>
  <si>
    <t>G, Třeboň</t>
  </si>
  <si>
    <t>Josef Tkadlec</t>
  </si>
  <si>
    <t>Vojtěch Tuma</t>
  </si>
  <si>
    <t>G, Roudnice nad Labem</t>
  </si>
  <si>
    <t>23. – 24.</t>
  </si>
  <si>
    <t>Richard Polma</t>
  </si>
  <si>
    <t>Ondřej Růžička</t>
  </si>
  <si>
    <t>Matej Dzuro</t>
  </si>
  <si>
    <t>G Hlohovec</t>
  </si>
  <si>
    <t>Adam Mohammad</t>
  </si>
  <si>
    <t>G 1. Internat. School, Ostrava</t>
  </si>
  <si>
    <t>František Steinhauser</t>
  </si>
  <si>
    <t>G, Dačice</t>
  </si>
  <si>
    <t>Lukáš Kripner</t>
  </si>
  <si>
    <t>G T. G. Masaryka, Litvínov</t>
  </si>
  <si>
    <t>19. – 20.</t>
  </si>
  <si>
    <t>Michal Španko</t>
  </si>
  <si>
    <t>Anna Vacířová</t>
  </si>
  <si>
    <t>VOŠ, SOŠ a G, Evropská, Praha</t>
  </si>
  <si>
    <t>Irena Pavlíčková</t>
  </si>
  <si>
    <t>G a SOŠ, Frýdek-Místek</t>
  </si>
  <si>
    <t>Michal Bajcar</t>
  </si>
  <si>
    <t>G F. Živného, Bohumín</t>
  </si>
  <si>
    <t>Veronika Drgoňová</t>
  </si>
  <si>
    <t>Simona Laňková</t>
  </si>
  <si>
    <t>Martina Bartoňová</t>
  </si>
  <si>
    <t>Tomáš Bartoněk</t>
  </si>
  <si>
    <t>Tomáš Volf</t>
  </si>
  <si>
    <t>Ji-Hong Min</t>
  </si>
  <si>
    <t>Michal Gallovič</t>
  </si>
  <si>
    <t>Barbora Veselková</t>
  </si>
  <si>
    <t>Petr Pecha</t>
  </si>
  <si>
    <t>Michal Pokorný</t>
  </si>
  <si>
    <t>Ondřej Palla</t>
  </si>
  <si>
    <t>Jakub Benda</t>
  </si>
  <si>
    <t>Jan Jelínek</t>
  </si>
  <si>
    <t>G Konstantinova Praha</t>
  </si>
  <si>
    <t>Lukáš Malina</t>
  </si>
  <si>
    <t>G Ch. Dopplera, Praha</t>
  </si>
  <si>
    <t>Pavel Motloch</t>
  </si>
  <si>
    <t>Pavol Pšeno</t>
  </si>
  <si>
    <t>G Ružomberok</t>
  </si>
  <si>
    <t>Tomáš Tintěra</t>
  </si>
  <si>
    <t>Ondrej Bogár</t>
  </si>
  <si>
    <t>Martin Formánek</t>
  </si>
  <si>
    <t>Daniel Šimsa</t>
  </si>
  <si>
    <t>G J. Jungmanna, Litoměřice</t>
  </si>
  <si>
    <t>Kryštof Touška</t>
  </si>
  <si>
    <t>Radim Pechal</t>
  </si>
  <si>
    <t>SPŠE Rožnov p. R.</t>
  </si>
  <si>
    <t>Tomáš Bzdušek</t>
  </si>
  <si>
    <t>G Piešťany</t>
  </si>
  <si>
    <t>Jakub Hromádka</t>
  </si>
  <si>
    <t>G Frýdlant nad Ostravicí</t>
  </si>
  <si>
    <t>Michal Pavelka</t>
  </si>
  <si>
    <t>G Strakonice</t>
  </si>
  <si>
    <t>Petr Šácha</t>
  </si>
  <si>
    <t>G Tachov</t>
  </si>
  <si>
    <t>Aleš Pilgr</t>
  </si>
  <si>
    <t>Hana Jirků</t>
  </si>
  <si>
    <t>G Terezy Novákové, Brno</t>
  </si>
  <si>
    <t>Matyáš Řehák</t>
  </si>
  <si>
    <t>G Nymburk</t>
  </si>
  <si>
    <t>Jaroslava Lavková</t>
  </si>
  <si>
    <t>G Poprad</t>
  </si>
  <si>
    <t>G Český Krumlov</t>
  </si>
  <si>
    <t>G Jihlava</t>
  </si>
  <si>
    <t>PČG Karlovy Vary</t>
  </si>
  <si>
    <t>Helena Svobodová</t>
  </si>
  <si>
    <t>Petr Šedivý</t>
  </si>
  <si>
    <t>G Dašická, Pardubice</t>
  </si>
  <si>
    <t>František Přibyl</t>
  </si>
  <si>
    <t>G Milevsko</t>
  </si>
  <si>
    <t>Zdeněk Vais</t>
  </si>
  <si>
    <t>G Boskovice</t>
  </si>
  <si>
    <t>Pavel Trudič</t>
  </si>
  <si>
    <t>SPŠ Hronov</t>
  </si>
  <si>
    <t>Jiráskovo G Náchod</t>
  </si>
  <si>
    <t>Jakub Marian</t>
  </si>
  <si>
    <t>G Litoměřická, Praha</t>
  </si>
  <si>
    <t>Jan Valášek</t>
  </si>
  <si>
    <t>Lucie Pospíšilová</t>
  </si>
  <si>
    <t>Tomáš Talanda</t>
  </si>
  <si>
    <t>G Tišnov</t>
  </si>
  <si>
    <t>Pavel Motal</t>
  </si>
  <si>
    <t>SPŠ a SOU Kuřim</t>
  </si>
  <si>
    <t>Iva Kocourková</t>
  </si>
  <si>
    <t>G nám. TGM, Zlín</t>
  </si>
  <si>
    <t>Pavel Kunšta</t>
  </si>
  <si>
    <t>Helena Paschkeová</t>
  </si>
  <si>
    <t>G Nad Alejí, Praha</t>
  </si>
  <si>
    <t>G Frenštát pod Radhoštěm</t>
  </si>
  <si>
    <t>G Žilina - Vlčince</t>
  </si>
  <si>
    <t>SPŠ strojnická Vsetín</t>
  </si>
  <si>
    <t>Jan Hylmar</t>
  </si>
  <si>
    <t>SSŠ výp. techniky Praha</t>
  </si>
  <si>
    <t>G Mladá Boleslav</t>
  </si>
  <si>
    <t>Jan Šedek</t>
  </si>
  <si>
    <t>Lenka Bendová</t>
  </si>
  <si>
    <t>Radek Kříček</t>
  </si>
  <si>
    <t>G Děčín</t>
  </si>
  <si>
    <t>Dmytro Mishchuk</t>
  </si>
  <si>
    <t>G Lesní čtvrť, Zlín</t>
  </si>
  <si>
    <t>G Havlíčkův Brod</t>
  </si>
  <si>
    <t>Petr Váňa</t>
  </si>
  <si>
    <t>Martin Judiny</t>
  </si>
  <si>
    <t>Lumír Gago</t>
  </si>
  <si>
    <t>Tomáš Kohlschütter</t>
  </si>
  <si>
    <t>Vojtěch Mrázek</t>
  </si>
  <si>
    <t>Úsp. řeš.</t>
  </si>
  <si>
    <t>Bodový průměr</t>
  </si>
  <si>
    <t>Údaje k jednotlivým ročníkům FYKOSu</t>
  </si>
  <si>
    <t>Údaje k přechodu mezi ročníky FYKOSu (věrnosti řešitelů)</t>
  </si>
  <si>
    <t>Přechod na</t>
  </si>
  <si>
    <t>z</t>
  </si>
  <si>
    <t>Roční bod. prům. věr.</t>
  </si>
  <si>
    <t>% věr. v ročníku</t>
  </si>
  <si>
    <t>Skladba řešitelů</t>
  </si>
  <si>
    <t>Ročník FYKOSu</t>
  </si>
  <si>
    <t>Kontrolní součet</t>
  </si>
  <si>
    <t>Řešitelé, kteří si dají ročník pauzu jsou počítaní jako noví.</t>
  </si>
  <si>
    <t>1-&gt;2</t>
  </si>
  <si>
    <t>2-&gt;3</t>
  </si>
  <si>
    <t>3-&gt;4</t>
  </si>
  <si>
    <t>Výsledky</t>
  </si>
  <si>
    <t>Je vidět, že nemá smysl moc propagovat se těm, co jdou ze 3. ročníku do 4. ročníku.</t>
  </si>
  <si>
    <t>Roč. bod. pr. všech</t>
  </si>
  <si>
    <t>Rozdíl průměrů</t>
  </si>
  <si>
    <t>Z řešitelů, kteří nás v daném roce řešili a mohli by nás řešit další ročník, ztrácíme 40% až 50% (v dnešní době spíš více).</t>
  </si>
  <si>
    <t>Věrní řešitelé mají průměrně vyšší bodový zisk.</t>
  </si>
  <si>
    <t>Udržování základny</t>
  </si>
  <si>
    <t>1-&gt;1</t>
  </si>
  <si>
    <t>2-&gt;2</t>
  </si>
  <si>
    <t>3-&gt;3</t>
  </si>
  <si>
    <t>4-&gt;4</t>
  </si>
  <si>
    <t>Korelace</t>
  </si>
  <si>
    <t>Počet řešitelů</t>
  </si>
  <si>
    <t>Prům. poč. ser.</t>
  </si>
  <si>
    <t>Poč. řeš. sérií věr.</t>
  </si>
  <si>
    <t>Poč. řeš. ser. všech</t>
  </si>
  <si>
    <t>Rozdíl poč.</t>
  </si>
  <si>
    <t>Věrní řešitelé řeší průměrně více sérií.</t>
  </si>
  <si>
    <t>Max. bodů</t>
  </si>
  <si>
    <t>% bod. prům</t>
  </si>
  <si>
    <t>Marek Pechal</t>
  </si>
  <si>
    <t>Tomáš Bednárik</t>
  </si>
  <si>
    <t>Masarykovo G Vsetín</t>
  </si>
  <si>
    <t>Libor Šachl</t>
  </si>
  <si>
    <t>Lukáš Stříteský</t>
  </si>
  <si>
    <t>Martin Konečný</t>
  </si>
  <si>
    <t>Marek Scholz</t>
  </si>
  <si>
    <t>G F. Palackého, Neratovice</t>
  </si>
  <si>
    <t>7. – 8.</t>
  </si>
  <si>
    <t>Petra Malá</t>
  </si>
  <si>
    <t>G Moravský Krumlov</t>
  </si>
  <si>
    <t>Jan Váňa</t>
  </si>
  <si>
    <t>Vojtěch Molda</t>
  </si>
  <si>
    <t>Roman Derco</t>
  </si>
  <si>
    <t>Jenda Valášek</t>
  </si>
  <si>
    <t>G Broumov</t>
  </si>
  <si>
    <t>Tomáš Jirotka</t>
  </si>
  <si>
    <t>Martin Koštejn</t>
  </si>
  <si>
    <t>G a SPgŠ Liberec</t>
  </si>
  <si>
    <t>Miroslav Hrubý</t>
  </si>
  <si>
    <t>Biskupské G, Brno</t>
  </si>
  <si>
    <t>Aleš Podolník</t>
  </si>
  <si>
    <t>G Kapitána Jaroše, Brno</t>
  </si>
  <si>
    <t>Jan Bednář</t>
  </si>
  <si>
    <t>Petr Bezmozek Dvořák</t>
  </si>
  <si>
    <t>SPŠ Jihlava</t>
  </si>
  <si>
    <t>18. – 19.</t>
  </si>
  <si>
    <t>Zuzana Pôbišová</t>
  </si>
  <si>
    <t>Adam Přenosil</t>
  </si>
  <si>
    <t>G Sladkovského n. Praha</t>
  </si>
  <si>
    <t>Jiří Šperka</t>
  </si>
  <si>
    <t>GOA Blansko</t>
  </si>
  <si>
    <t>Ján Mikuláš</t>
  </si>
  <si>
    <t>G B. S. Timravy, Lučenec</t>
  </si>
  <si>
    <t>Rushil Goel</t>
  </si>
  <si>
    <t>Monika Josieková</t>
  </si>
  <si>
    <t>G Český Těšín</t>
  </si>
  <si>
    <t>Martin Slezák</t>
  </si>
  <si>
    <t>G Vlašim</t>
  </si>
  <si>
    <t>Hana Vítová</t>
  </si>
  <si>
    <t>G Bystřice n. Pern.</t>
  </si>
  <si>
    <t>Miroslav Janáček</t>
  </si>
  <si>
    <t>Jakub Klener</t>
  </si>
  <si>
    <t>28. – 29.</t>
  </si>
  <si>
    <t>Ondřej Bílka</t>
  </si>
  <si>
    <t>Ladislav Štěpánek</t>
  </si>
  <si>
    <t>Darja Suchá</t>
  </si>
  <si>
    <t>G Kladno</t>
  </si>
  <si>
    <t>Marek Kaleta</t>
  </si>
  <si>
    <t>Peter Berta</t>
  </si>
  <si>
    <t>G Veľké Kapušany</t>
  </si>
  <si>
    <t>Jana Lochmanová</t>
  </si>
  <si>
    <t>G Chodovická, Praha</t>
  </si>
  <si>
    <t>Marek Bukáček</t>
  </si>
  <si>
    <t>Jakub Prouza</t>
  </si>
  <si>
    <t>Martin Štys</t>
  </si>
  <si>
    <t>Jana Przeczková</t>
  </si>
  <si>
    <t>G Komenského Havířov</t>
  </si>
  <si>
    <t>Jakub Vodňanský</t>
  </si>
  <si>
    <t>Lukáš Novotný</t>
  </si>
  <si>
    <t>František Batysta</t>
  </si>
  <si>
    <t>Matěj Korvas</t>
  </si>
  <si>
    <t>G Jaroslava Seiferta, Praha</t>
  </si>
  <si>
    <t>Martin Berka</t>
  </si>
  <si>
    <t>G Moravská Třebová</t>
  </si>
  <si>
    <t>Jan Stránský</t>
  </si>
  <si>
    <t>G Dobruška</t>
  </si>
  <si>
    <t>27. – 28.</t>
  </si>
  <si>
    <t>Přemysl Šrámek</t>
  </si>
  <si>
    <t>Ján Hreha</t>
  </si>
  <si>
    <t>Hana Lesáková</t>
  </si>
  <si>
    <t>Jakub Loucký</t>
  </si>
  <si>
    <t>G Písek</t>
  </si>
  <si>
    <t>Petr Dvořák</t>
  </si>
  <si>
    <t>G Makovského, N. Město n.M.</t>
  </si>
  <si>
    <t>Vladimír Boža</t>
  </si>
  <si>
    <t>Jiří Sedlák</t>
  </si>
  <si>
    <t>Katarína Rozvadská</t>
  </si>
  <si>
    <t>Matěj Bitnar</t>
  </si>
  <si>
    <t>Zuzana Jungrová</t>
  </si>
  <si>
    <t>G Blovice</t>
  </si>
  <si>
    <t>Petra Navrátilová</t>
  </si>
  <si>
    <t>Jan Červenka</t>
  </si>
  <si>
    <t>G Ostrava - Zábřeh</t>
  </si>
  <si>
    <t>Michaela Kubinová</t>
  </si>
  <si>
    <t>24. – 26.</t>
  </si>
  <si>
    <t>Vlastimil Daníček</t>
  </si>
  <si>
    <t>Lucie Kadrmanová</t>
  </si>
  <si>
    <t>G Jeseník</t>
  </si>
  <si>
    <t>Vojtěch Špulák</t>
  </si>
  <si>
    <t>David Navrkal</t>
  </si>
  <si>
    <t>EkoG Labská Brno</t>
  </si>
  <si>
    <t>Martin Flíger</t>
  </si>
  <si>
    <t>Alžběta Černeková</t>
  </si>
  <si>
    <t>Lukáš Vrablic</t>
  </si>
  <si>
    <t>SPŠ Hradec Králové</t>
  </si>
  <si>
    <t>11. – 13.</t>
  </si>
  <si>
    <t>Vojtěch Kaluža</t>
  </si>
  <si>
    <t>Jan Mertlík</t>
  </si>
  <si>
    <t>Richard Urban</t>
  </si>
  <si>
    <t>14. – 17.</t>
  </si>
  <si>
    <t>Ondřej Chvostek</t>
  </si>
  <si>
    <t>Petr Kaděra</t>
  </si>
  <si>
    <t>Jakub Moškoř</t>
  </si>
  <si>
    <t>Jiří Novák</t>
  </si>
  <si>
    <t>Ondřej Masný</t>
  </si>
  <si>
    <t>Martin Konečný Nagas</t>
  </si>
  <si>
    <t>Stanislav Vosolsobě</t>
  </si>
  <si>
    <t>G Jablonec n. Nisou</t>
  </si>
  <si>
    <t>Anton Repko</t>
  </si>
  <si>
    <t>G Sv. Mikuláša, Prešov</t>
  </si>
  <si>
    <t>Bedřich Roskovec</t>
  </si>
  <si>
    <t>Masarykovo G, Plzeň</t>
  </si>
  <si>
    <t>Petr Vaško</t>
  </si>
  <si>
    <t>Ivan Dimitrov</t>
  </si>
  <si>
    <t>Zuzana Safernová</t>
  </si>
  <si>
    <t>Petr Houštěk</t>
  </si>
  <si>
    <t>G Pelhřimov</t>
  </si>
  <si>
    <t>Roman Fiala</t>
  </si>
  <si>
    <t>VOŠ a SPŠE Plzeň</t>
  </si>
  <si>
    <t>Robert Roreitner</t>
  </si>
  <si>
    <t>MasSŠ chemická, Praha</t>
  </si>
  <si>
    <t>Daniel Božík</t>
  </si>
  <si>
    <t>G Jura Hronca</t>
  </si>
  <si>
    <t>Jakub Závodný</t>
  </si>
  <si>
    <t>G Bratislava, Grösslingova</t>
  </si>
  <si>
    <t>Zdeněk Kučka</t>
  </si>
  <si>
    <t>G Neumannova, Žďár n. S.</t>
  </si>
  <si>
    <t>Petr Morávek</t>
  </si>
  <si>
    <t>Kateřina Fišerová</t>
  </si>
  <si>
    <t>G Lepařovo, Jičín</t>
  </si>
  <si>
    <t>Peter Greškovič</t>
  </si>
  <si>
    <t>Pavlína Böhmová</t>
  </si>
  <si>
    <t>Petr Kubala</t>
  </si>
  <si>
    <t>SPŠ Frýdek Místek</t>
  </si>
  <si>
    <t>Petr Novotný</t>
  </si>
  <si>
    <t>Lenka Doubravová</t>
  </si>
  <si>
    <t>Jana Babováková</t>
  </si>
  <si>
    <t>G Most</t>
  </si>
  <si>
    <t>Michal Humpula</t>
  </si>
  <si>
    <t>G Uherský Brod</t>
  </si>
  <si>
    <t>Zdeněk Lochman</t>
  </si>
  <si>
    <t>Tomáš Mihalík</t>
  </si>
  <si>
    <t>G Husitská</t>
  </si>
  <si>
    <t>Denis Vald</t>
  </si>
  <si>
    <t>G Jírovcova, Č. Budějovice</t>
  </si>
  <si>
    <t>25. – 27.</t>
  </si>
  <si>
    <t>Markéta Kavalírová</t>
  </si>
  <si>
    <t>G Českolipská Praha</t>
  </si>
  <si>
    <t>Markéta Vilimovská</t>
  </si>
  <si>
    <t>Kateřina Žabková</t>
  </si>
  <si>
    <t>Jiří Kubr</t>
  </si>
  <si>
    <t>5. – 6.</t>
  </si>
  <si>
    <t>Peter Perešíni</t>
  </si>
  <si>
    <t>14. – 16.</t>
  </si>
  <si>
    <t>Beáta Hergelová</t>
  </si>
  <si>
    <t>Petr Smital</t>
  </si>
  <si>
    <t>Vladimír Sivák</t>
  </si>
  <si>
    <t>Michal Sivák</t>
  </si>
  <si>
    <t>Slavomír Takáč</t>
  </si>
  <si>
    <t>G Nové Zámky</t>
  </si>
  <si>
    <t>Tereza Klimošová</t>
  </si>
  <si>
    <t>G Lanškroun</t>
  </si>
  <si>
    <t>Martina Miková</t>
  </si>
  <si>
    <t>G Olomouc</t>
  </si>
  <si>
    <t>28. – 30.</t>
  </si>
  <si>
    <t>Pavel Burda</t>
  </si>
  <si>
    <t>G Křenová Brno</t>
  </si>
  <si>
    <t>Jiří Hloska</t>
  </si>
  <si>
    <t>Jana Vrábelová</t>
  </si>
  <si>
    <t>Jana Pokorná</t>
  </si>
  <si>
    <t>32.</t>
  </si>
  <si>
    <t>Tomáš Janda</t>
  </si>
  <si>
    <t>33. – 34.</t>
  </si>
  <si>
    <t>Michal Seidel</t>
  </si>
  <si>
    <t>Tomáš Šťastný</t>
  </si>
  <si>
    <t>Lucie Hympánová</t>
  </si>
  <si>
    <t>Jaroslav Hančl</t>
  </si>
  <si>
    <t>37. – 38.</t>
  </si>
  <si>
    <t>Martin Hrdlička</t>
  </si>
  <si>
    <t>G V. Hlavatého, Louny</t>
  </si>
  <si>
    <t>39.</t>
  </si>
  <si>
    <t>Milan Klicpera</t>
  </si>
  <si>
    <t>G J. A. Komenského, Čelákovice</t>
  </si>
  <si>
    <t>40. – 41.</t>
  </si>
  <si>
    <t>Vendula Exnerová</t>
  </si>
  <si>
    <t>G Nad Štolou Praha</t>
  </si>
  <si>
    <t>Radek Papoušek</t>
  </si>
  <si>
    <t>42. – 44.</t>
  </si>
  <si>
    <t>Radka Bystřická</t>
  </si>
  <si>
    <t>G Hodonín</t>
  </si>
  <si>
    <t>Jan Matoušek</t>
  </si>
  <si>
    <t>G Kolín</t>
  </si>
  <si>
    <t>45.</t>
  </si>
  <si>
    <t>František Matyska</t>
  </si>
  <si>
    <t>46. – 47.</t>
  </si>
  <si>
    <t>Martin Bernátek</t>
  </si>
  <si>
    <t>SOŠ Krnov</t>
  </si>
  <si>
    <t>Ondřej Lébl</t>
  </si>
  <si>
    <t>Juraj Zajac</t>
  </si>
  <si>
    <t>Martin Lexa</t>
  </si>
  <si>
    <t>G Vysoké Mýto</t>
  </si>
  <si>
    <t>Vlastimil Peksa</t>
  </si>
  <si>
    <t>15. – 16.</t>
  </si>
  <si>
    <t>Miroslav Kaděra</t>
  </si>
  <si>
    <t>G Frýdek-Místek</t>
  </si>
  <si>
    <t>Kristýna Krejčová</t>
  </si>
  <si>
    <t>SOU Hronov</t>
  </si>
  <si>
    <t>Jiří Špale</t>
  </si>
  <si>
    <t>GOA Sedlčany</t>
  </si>
  <si>
    <t>Beáta Garšicová</t>
  </si>
  <si>
    <t>G Vídeňská Brno</t>
  </si>
  <si>
    <t>Miloslava Kučeríková</t>
  </si>
  <si>
    <t>Petra Votavová</t>
  </si>
  <si>
    <t>G Cheb</t>
  </si>
  <si>
    <t>Tomáš Ehrlich</t>
  </si>
  <si>
    <t>G L. Jaroše, Holešov</t>
  </si>
  <si>
    <t>Jana Susová</t>
  </si>
  <si>
    <t>Tereza Fantová</t>
  </si>
  <si>
    <t>G Benešov</t>
  </si>
  <si>
    <t>Josef Müller</t>
  </si>
  <si>
    <t>G dr. J. Pekaře, M. Boleslav</t>
  </si>
  <si>
    <t>Michal Berta</t>
  </si>
  <si>
    <t>G Trebišov</t>
  </si>
  <si>
    <t>ZŠ Otakara Březiny</t>
  </si>
  <si>
    <t>Lenka Sabová</t>
  </si>
  <si>
    <t>G Javorová, S. Nová Ves</t>
  </si>
  <si>
    <t>Antonín Zoubek</t>
  </si>
  <si>
    <t>G prof. Patočky, Praha</t>
  </si>
  <si>
    <t>Jan Macháček</t>
  </si>
  <si>
    <t>Petr Hons</t>
  </si>
  <si>
    <t>Aleš Růžička</t>
  </si>
  <si>
    <t>Jan Navrátil</t>
  </si>
  <si>
    <t>Barbora Henzlová</t>
  </si>
  <si>
    <t>Matouš Ringel</t>
  </si>
  <si>
    <t>Róbert Sedlák</t>
  </si>
  <si>
    <t>G Prešov</t>
  </si>
  <si>
    <t>Peter Zalom</t>
  </si>
  <si>
    <t>Tomáš Mánik</t>
  </si>
  <si>
    <t>Jan Fazekaš</t>
  </si>
  <si>
    <t>ISŠ Sokolov</t>
  </si>
  <si>
    <t>Pavel Daniel</t>
  </si>
  <si>
    <t>Štěpán Uxa</t>
  </si>
  <si>
    <t>GSOŠ Jilemnice</t>
  </si>
  <si>
    <t>Hynek Hanke</t>
  </si>
  <si>
    <t>G Budějovická Praha</t>
  </si>
  <si>
    <t>Petra Suková</t>
  </si>
  <si>
    <t>G Svitavy</t>
  </si>
  <si>
    <t>Jana Ringelová</t>
  </si>
  <si>
    <t>SPŠ Chrudim</t>
  </si>
  <si>
    <t>Vladimír Sommer</t>
  </si>
  <si>
    <t>Jan Moláček</t>
  </si>
  <si>
    <t>Jana Hrudíková</t>
  </si>
  <si>
    <t>G J. Škody - Přerov</t>
  </si>
  <si>
    <t>Ilič Ognjen</t>
  </si>
  <si>
    <t>Lucie Strmisková</t>
  </si>
  <si>
    <t>G Kyjov</t>
  </si>
  <si>
    <t>Zdeněk Tichý</t>
  </si>
  <si>
    <t>Vojtěch Krejčiřík</t>
  </si>
  <si>
    <t>G Kroměříž</t>
  </si>
  <si>
    <t>Milan Matějka</t>
  </si>
  <si>
    <t>SPŠ SaD Děčín</t>
  </si>
  <si>
    <t>Jan Ondruš</t>
  </si>
  <si>
    <t>G F. M. Pelcla</t>
  </si>
  <si>
    <t>Jan Křivonožka</t>
  </si>
  <si>
    <t>Ladislav Peška</t>
  </si>
  <si>
    <t>G Slaný</t>
  </si>
  <si>
    <t>Lukáš Voleský</t>
  </si>
  <si>
    <t>23. – 27.</t>
  </si>
  <si>
    <t>Petr Dostál</t>
  </si>
  <si>
    <t>G Žamberk</t>
  </si>
  <si>
    <t>Milan Kříž</t>
  </si>
  <si>
    <t>G Arcibiskupské Praha</t>
  </si>
  <si>
    <t>Michal Růžek</t>
  </si>
  <si>
    <t>Marta Říhová</t>
  </si>
  <si>
    <t>SPodŠ Náchod</t>
  </si>
  <si>
    <t>Zdeněk Váňa</t>
  </si>
  <si>
    <t>Pavel Hála</t>
  </si>
  <si>
    <t>Josef Brožek</t>
  </si>
  <si>
    <t>SOU Přelouč</t>
  </si>
  <si>
    <t>Martin Takáč</t>
  </si>
  <si>
    <t>Pavel Kocourek</t>
  </si>
  <si>
    <t>SPŠ Panská</t>
  </si>
  <si>
    <t>Lukáš Gříšek</t>
  </si>
  <si>
    <t>G Ostrava - Hrabůvka</t>
  </si>
  <si>
    <t>Ivan Macháček</t>
  </si>
  <si>
    <t>Pavel Hron</t>
  </si>
  <si>
    <t>Josef Kvasničák</t>
  </si>
  <si>
    <t>G Trutnov</t>
  </si>
  <si>
    <t>Hana Suchomelová</t>
  </si>
  <si>
    <t>20. – 22.</t>
  </si>
  <si>
    <t>Dalibor Máj</t>
  </si>
  <si>
    <t>GaSG Vrbno p. Pr.</t>
  </si>
  <si>
    <t>Jan Pavelka</t>
  </si>
  <si>
    <t>Ondřej Zapletal</t>
  </si>
  <si>
    <t>Jiří Kulda</t>
  </si>
  <si>
    <t>Mária Šedivá</t>
  </si>
  <si>
    <t>Radek Beneš</t>
  </si>
  <si>
    <t>Lenka Rychtrová</t>
  </si>
  <si>
    <t>Jindřich Soukup</t>
  </si>
  <si>
    <t>29. – 30.</t>
  </si>
  <si>
    <t>Kateřina Divišová</t>
  </si>
  <si>
    <t>Richard Gracla</t>
  </si>
  <si>
    <t>31. – 33.</t>
  </si>
  <si>
    <t>Dominik Schneider</t>
  </si>
  <si>
    <t>Jan Komínek</t>
  </si>
  <si>
    <t>G Chrudim</t>
  </si>
  <si>
    <t>35. – 36.</t>
  </si>
  <si>
    <t>Aleš Razým</t>
  </si>
  <si>
    <t>SpG Táborská Plzeň</t>
  </si>
  <si>
    <t>Vladimír Stejskal</t>
  </si>
  <si>
    <t>Petr Be</t>
  </si>
  <si>
    <t>Lukáš Severa</t>
  </si>
  <si>
    <t>13. – 15.</t>
  </si>
  <si>
    <t>Štěpán Jeřábek</t>
  </si>
  <si>
    <t>Ondřej Kudláček</t>
  </si>
  <si>
    <t>Jakub Nohejl</t>
  </si>
  <si>
    <t>Josef Rubáš</t>
  </si>
  <si>
    <t>David Chval</t>
  </si>
  <si>
    <t>GOA Vimperk</t>
  </si>
  <si>
    <t>Jiří Václavík</t>
  </si>
  <si>
    <t>G Dobříš</t>
  </si>
  <si>
    <t>Jan Korbel</t>
  </si>
  <si>
    <t>G Říčany</t>
  </si>
  <si>
    <t>34. – 35.</t>
  </si>
  <si>
    <t>Pavla Grubhofferová</t>
  </si>
  <si>
    <t>G Voděradská, Praha</t>
  </si>
  <si>
    <t>Štěpán Kříž</t>
  </si>
  <si>
    <t>36. – 37.</t>
  </si>
  <si>
    <t>Petr Hanek</t>
  </si>
  <si>
    <t>G Nad Kavalírkou, Praha</t>
  </si>
  <si>
    <t>Štěpán Kozák</t>
  </si>
  <si>
    <t>38. – 40.</t>
  </si>
  <si>
    <t>Hanka Kronusová</t>
  </si>
  <si>
    <t>Ján Čuvala</t>
  </si>
  <si>
    <t>Pavel Irinkov</t>
  </si>
  <si>
    <t>G Ústavní, Praha</t>
  </si>
  <si>
    <t>Libor Skala</t>
  </si>
  <si>
    <t>Michael Dvořáček</t>
  </si>
  <si>
    <t>G Letovice</t>
  </si>
  <si>
    <t>Jaroslav Trnka</t>
  </si>
  <si>
    <t>G Na Pražačce Praha</t>
  </si>
  <si>
    <t>Lukáš Chvátal</t>
  </si>
  <si>
    <t>Jan Prachař</t>
  </si>
  <si>
    <t>Tibor Vansa</t>
  </si>
  <si>
    <t>G Matiční Ostrava</t>
  </si>
  <si>
    <t>Miroslav Hejna</t>
  </si>
  <si>
    <t>Karel Tůma</t>
  </si>
  <si>
    <t>Jiří Lipovský</t>
  </si>
  <si>
    <t>Lukáš Vozdecký</t>
  </si>
  <si>
    <t>G Vejrostova Brno-Bystrc</t>
  </si>
  <si>
    <t>Václav Cviček</t>
  </si>
  <si>
    <t>Marek Pavlů</t>
  </si>
  <si>
    <t>SOU Litovel</t>
  </si>
  <si>
    <t>Jan Perný</t>
  </si>
  <si>
    <t>G Nová Paka</t>
  </si>
  <si>
    <t>Michal Bareš</t>
  </si>
  <si>
    <t>G Mikulášské nám. Plzeň</t>
  </si>
  <si>
    <t>Bryan Chen</t>
  </si>
  <si>
    <t>Marek Vyšinka</t>
  </si>
  <si>
    <t>Lukáš Snášel</t>
  </si>
  <si>
    <t>Matěj Týč</t>
  </si>
  <si>
    <t>G Zastávka</t>
  </si>
  <si>
    <t>Tomáš Kozelek</t>
  </si>
  <si>
    <t>G Kadaň</t>
  </si>
  <si>
    <t>Miloslav Havelka</t>
  </si>
  <si>
    <t>Barbora Galaczová</t>
  </si>
  <si>
    <t>Kateřina Jelénková</t>
  </si>
  <si>
    <t>G Staré Město</t>
  </si>
  <si>
    <t>Ľuboš Rabčan</t>
  </si>
  <si>
    <t>G Trstená</t>
  </si>
  <si>
    <t>Miroslav Zgažar</t>
  </si>
  <si>
    <t>SPŠCh Ostrava</t>
  </si>
  <si>
    <t>23. – 26.</t>
  </si>
  <si>
    <t>Josef Hanuš</t>
  </si>
  <si>
    <t>Radim Kusák</t>
  </si>
  <si>
    <t>G a SOŠ Frýdek-Místek</t>
  </si>
  <si>
    <t>Martin Szablatura</t>
  </si>
  <si>
    <t>27. – 29.</t>
  </si>
  <si>
    <t>Veronika Chromčíková</t>
  </si>
  <si>
    <t>Petr Navrátil</t>
  </si>
  <si>
    <t>Zuzana Svobodová</t>
  </si>
  <si>
    <t>G Zlaté Moravce</t>
  </si>
  <si>
    <t>Alexandr Kazda</t>
  </si>
  <si>
    <t>Martin Rybář</t>
  </si>
  <si>
    <t>Zuzana Rozlívková</t>
  </si>
  <si>
    <t>G B. Němcové Hradec Králov</t>
  </si>
  <si>
    <t>Jan Olšina</t>
  </si>
  <si>
    <t>Petr Bílý</t>
  </si>
  <si>
    <t>Jan Skalický</t>
  </si>
  <si>
    <t>G J. Heyrovského Praha</t>
  </si>
  <si>
    <t>Radoslav Sopoliga</t>
  </si>
  <si>
    <t>Jan Švarcbach</t>
  </si>
  <si>
    <t>Tomáš Gavenčiak</t>
  </si>
  <si>
    <t>Pavol Lakatoš</t>
  </si>
  <si>
    <t>Michal Witiska</t>
  </si>
  <si>
    <t>Jan Křetínský</t>
  </si>
  <si>
    <t>Libor Kukačka</t>
  </si>
  <si>
    <t>GOA Vrchlabí</t>
  </si>
  <si>
    <t>Pavlína Karníková</t>
  </si>
  <si>
    <t>Kateřina Balcarová</t>
  </si>
  <si>
    <t>Markéta Novotná</t>
  </si>
  <si>
    <t>G Hranice</t>
  </si>
  <si>
    <t>Martina Smolová</t>
  </si>
  <si>
    <t>Eva Lovíšková</t>
  </si>
  <si>
    <t>Michal Havel</t>
  </si>
  <si>
    <t>Ivan Patáčik</t>
  </si>
  <si>
    <t>G Partizánské</t>
  </si>
  <si>
    <t>38. – 39.</t>
  </si>
  <si>
    <t>Jana Pechková</t>
  </si>
  <si>
    <t>Stanislav Plánička</t>
  </si>
  <si>
    <t>Ondřej Sedláček</t>
  </si>
  <si>
    <t>Rostislav Kváš</t>
  </si>
  <si>
    <t>Karel Hofman</t>
  </si>
  <si>
    <t>Monika Martinisková</t>
  </si>
  <si>
    <t>Štěpánka Mohylová</t>
  </si>
  <si>
    <t>G Čs. exilu</t>
  </si>
  <si>
    <t>Vladimíra Sečkárová</t>
  </si>
  <si>
    <t>Jan Vrba</t>
  </si>
  <si>
    <t>G Arabská Praha</t>
  </si>
  <si>
    <t>ZŠ Trenčín</t>
  </si>
  <si>
    <t>Daniela Svobodová</t>
  </si>
  <si>
    <t>Marek Jansa</t>
  </si>
  <si>
    <t>Radek Škuta</t>
  </si>
  <si>
    <t>Zuzana Urbancová</t>
  </si>
  <si>
    <t>Sergej Maroz</t>
  </si>
  <si>
    <t>G Luďka Pika Plzeň</t>
  </si>
  <si>
    <t>Eva Skopalová</t>
  </si>
  <si>
    <t>Pavel Kvasnička</t>
  </si>
  <si>
    <t>Jan Novák</t>
  </si>
  <si>
    <t>Michael Komm</t>
  </si>
  <si>
    <t>Miroslav Šulc</t>
  </si>
  <si>
    <t>G Stavbařů, Ústí nad Labem</t>
  </si>
  <si>
    <t>Ľuboš Bednárik</t>
  </si>
  <si>
    <t>Matej Dubový</t>
  </si>
  <si>
    <t>Sebastian Höppner</t>
  </si>
  <si>
    <t>#1243</t>
  </si>
  <si>
    <t>Jindřich Šťástka</t>
  </si>
  <si>
    <t>Jakub Kratochvíl</t>
  </si>
  <si>
    <t>Miroslav Frost</t>
  </si>
  <si>
    <t>G Elgartova Brno</t>
  </si>
  <si>
    <t>Štěpán Jermolajev</t>
  </si>
  <si>
    <t>Tomáš Dzetkulič</t>
  </si>
  <si>
    <t>G Michalovce</t>
  </si>
  <si>
    <t>Jakub Galgonek</t>
  </si>
  <si>
    <t>Pavel Kwiecien</t>
  </si>
  <si>
    <t>G Dvůr Králové</t>
  </si>
  <si>
    <t>Anna Fučíková</t>
  </si>
  <si>
    <t>SZŠ Třebíč</t>
  </si>
  <si>
    <t>Miroslav Kačena</t>
  </si>
  <si>
    <t>Pavel Hančar</t>
  </si>
  <si>
    <t>VOŠ&amp;SPŠ Jičín</t>
  </si>
  <si>
    <t>David Šubrt</t>
  </si>
  <si>
    <t>Milan Jalový</t>
  </si>
  <si>
    <t>Ondřej Srba</t>
  </si>
  <si>
    <t>G Příbor</t>
  </si>
  <si>
    <t>Zdeněk Čejka</t>
  </si>
  <si>
    <t>G U Libeňského zámku Praha</t>
  </si>
  <si>
    <t>Vratislav Chudoba</t>
  </si>
  <si>
    <t>Michal Hajn</t>
  </si>
  <si>
    <t>26. – 28.</t>
  </si>
  <si>
    <t>Jiří Eliášek</t>
  </si>
  <si>
    <t>Jiří Hitschfeld</t>
  </si>
  <si>
    <t>Tomáš Ježo</t>
  </si>
  <si>
    <t>G Humenné</t>
  </si>
  <si>
    <t>29. – 31.</t>
  </si>
  <si>
    <t>Ľudovít Kontšek</t>
  </si>
  <si>
    <t>Jiří Kosina</t>
  </si>
  <si>
    <t>Ondřej Valehrach</t>
  </si>
  <si>
    <t>32. – 34.</t>
  </si>
  <si>
    <t>Lenka Beranová</t>
  </si>
  <si>
    <t>Iva Kouřilová</t>
  </si>
  <si>
    <t>Miroslav Krůs</t>
  </si>
  <si>
    <t>Ondřej Vencálek</t>
  </si>
  <si>
    <t>Tomáš Buchta</t>
  </si>
  <si>
    <t>Michal Kabát</t>
  </si>
  <si>
    <t>Jan Beneš</t>
  </si>
  <si>
    <t>Dobroslav Pelc</t>
  </si>
  <si>
    <t>G Nové Strašecí</t>
  </si>
  <si>
    <t>Tomáš Kovaľ</t>
  </si>
  <si>
    <t>Lenka Němcová</t>
  </si>
  <si>
    <t>Zdeněk Moravec</t>
  </si>
  <si>
    <t>Vít Šípal</t>
  </si>
  <si>
    <t>G Jateční, Ústí nad Labem</t>
  </si>
  <si>
    <t>Michaela Jirků</t>
  </si>
  <si>
    <t>Andrej Pidík</t>
  </si>
  <si>
    <t>Jaroslav Kudlička</t>
  </si>
  <si>
    <t>Jozef Matějička</t>
  </si>
  <si>
    <t>G Sv. Františka</t>
  </si>
  <si>
    <t>Luboš Matásek</t>
  </si>
  <si>
    <t>Radoslav Šafran</t>
  </si>
  <si>
    <t>G Trebišovská</t>
  </si>
  <si>
    <t>Tomáš Kadlček</t>
  </si>
  <si>
    <t>Jan Křivka</t>
  </si>
  <si>
    <t>Vít Urbánek</t>
  </si>
  <si>
    <t>David Vrba</t>
  </si>
  <si>
    <t>G Konice</t>
  </si>
  <si>
    <t>28. – 31.</t>
  </si>
  <si>
    <t>David Bezucha</t>
  </si>
  <si>
    <t>Nina Sainerová</t>
  </si>
  <si>
    <t>Jaroslav Štencl</t>
  </si>
  <si>
    <t>Milan Mareš</t>
  </si>
  <si>
    <t>Štěpán Mančík</t>
  </si>
  <si>
    <t>Jan Chmelař</t>
  </si>
  <si>
    <t>37.</t>
  </si>
  <si>
    <t>Boris Gažovič</t>
  </si>
  <si>
    <t>Jakub Kubeček</t>
  </si>
  <si>
    <t>Jakub Kopecký</t>
  </si>
  <si>
    <t>Filip Kozel</t>
  </si>
  <si>
    <t>Peter Buhaj</t>
  </si>
  <si>
    <t>G Snina</t>
  </si>
  <si>
    <t>Jakub Tichý</t>
  </si>
  <si>
    <t>Miroslav Frantes</t>
  </si>
  <si>
    <t>Ivo Zábojník</t>
  </si>
  <si>
    <t>30. – 35.</t>
  </si>
  <si>
    <t>Lukáš Bartík</t>
  </si>
  <si>
    <t>Lucie Gráfová</t>
  </si>
  <si>
    <t>Petr Mindžak</t>
  </si>
  <si>
    <t>Martin Padevět</t>
  </si>
  <si>
    <t>36. – 39.</t>
  </si>
  <si>
    <t>Lukáš Burian</t>
  </si>
  <si>
    <t>Martina Marenčoková</t>
  </si>
  <si>
    <t>Luboš Račanský</t>
  </si>
  <si>
    <t>Tomáš Ručka</t>
  </si>
  <si>
    <t>40.</t>
  </si>
  <si>
    <t>Jaroslav Bušek</t>
  </si>
  <si>
    <t>G Rumburk</t>
  </si>
  <si>
    <t>41. – 42.</t>
  </si>
  <si>
    <t>Jakub Černý</t>
  </si>
  <si>
    <t>Milan Podoba</t>
  </si>
  <si>
    <t>G T. Ševčenku</t>
  </si>
  <si>
    <t>Pavel Klouda</t>
  </si>
  <si>
    <t>Tomáš Uhrin</t>
  </si>
  <si>
    <t>Transformační počty (bez ohledu na to, jestli se jedná o nové, nebo stávající řešitele)</t>
  </si>
  <si>
    <t>Věrnost s ohledem na skladbu</t>
  </si>
  <si>
    <t>Průměr</t>
  </si>
  <si>
    <t>Udržení řešitele po 1. ročníku</t>
  </si>
  <si>
    <t>% nov. řeš.</t>
  </si>
  <si>
    <t>Asi se projevuje celospolečenský problém přehlcení informacemi, aktivitami, nedostatek vůle… Ale nedá se říct, že by tam byla nějaká zřejmá závislost.</t>
  </si>
  <si>
    <t>Roč. bod. pr. nevěr.</t>
  </si>
  <si>
    <t>Udržení řešitelů při přechodu do dalšího ročníku</t>
  </si>
  <si>
    <t>1-&gt;1      1-&gt;2</t>
  </si>
  <si>
    <t xml:space="preserve">Víc řešitelů moc neprojeví na jiném průměrném bodovém zisku. Vede ale určitě k vyšší obdobě H-indexu (počet řešitelů v daném ročníku, co získá více bodů než na jakém místě v pořadí se umístí) a může vést i k vyššímu počtu úspěšných řešitelů. </t>
  </si>
  <si>
    <t xml:space="preserve">Ročníky 22., 20. a 19. se moc nepovedly (rozuměj vůbec) co do získávání řešitelů… </t>
  </si>
  <si>
    <t>Řešitelé, co řešili dál, ale nějak divně (obvykle dva ročníky za sebou v kat 4. roč)</t>
  </si>
  <si>
    <t>Poměr H-indexáků</t>
  </si>
  <si>
    <t>Index - obdélník</t>
  </si>
  <si>
    <t>(Exnerová)</t>
  </si>
  <si>
    <t>Hanáková, Karakoc</t>
  </si>
  <si>
    <t>Labor, Pinnaka</t>
  </si>
  <si>
    <t>(Havadej)</t>
  </si>
  <si>
    <t>Ondřej Zelenka</t>
  </si>
  <si>
    <t>SPŠ a SOŠGS Most</t>
  </si>
  <si>
    <t>Lýdia Janitorová</t>
  </si>
  <si>
    <t>G, Šrobárova, Košice</t>
  </si>
  <si>
    <t>Zuzana Vlasáková</t>
  </si>
  <si>
    <t>G, Rumburk</t>
  </si>
  <si>
    <t>Tomáš Tměj</t>
  </si>
  <si>
    <t>G, Arabská, Praha</t>
  </si>
  <si>
    <t>Denisa Lampášová</t>
  </si>
  <si>
    <t>G, Považská Bystrica</t>
  </si>
  <si>
    <t>Marek Martaus</t>
  </si>
  <si>
    <t>ŠpMNDaG, SR</t>
  </si>
  <si>
    <t>16.–18.</t>
  </si>
  <si>
    <t>Július Kovaľ</t>
  </si>
  <si>
    <t>G Senica</t>
  </si>
  <si>
    <t>Andrej Novák</t>
  </si>
  <si>
    <t>G M. Hattalu, Trstená</t>
  </si>
  <si>
    <t>G O. Havlové, Ostrava</t>
  </si>
  <si>
    <t>23.–24.</t>
  </si>
  <si>
    <t>Josef Havlíček</t>
  </si>
  <si>
    <t>Jan Stulhofer</t>
  </si>
  <si>
    <t>G, SpgŠ, OA a JŠ Znojmo</t>
  </si>
  <si>
    <t>25.–27.</t>
  </si>
  <si>
    <t>Petr Machač</t>
  </si>
  <si>
    <t>Radek Kozárek</t>
  </si>
  <si>
    <t>Arcibisk. G, Kroměříž</t>
  </si>
  <si>
    <t>29.–30.</t>
  </si>
  <si>
    <t>Dominik Nedvídek</t>
  </si>
  <si>
    <t>G, Hodonín</t>
  </si>
  <si>
    <t>Samo Tomašec</t>
  </si>
  <si>
    <t>Luboš Vozdecký</t>
  </si>
  <si>
    <t>G a SOŠZZE Vyškov</t>
  </si>
  <si>
    <t>Pavel Peterka</t>
  </si>
  <si>
    <t>Mojmír Poprocký</t>
  </si>
  <si>
    <t>G B. Němcové, HK</t>
  </si>
  <si>
    <t>Jakub Sláma</t>
  </si>
  <si>
    <t>G Opatov, Praha</t>
  </si>
  <si>
    <t>12.–13.</t>
  </si>
  <si>
    <t>Lucie Brichová</t>
  </si>
  <si>
    <t>PSG jazykové, HK</t>
  </si>
  <si>
    <t>Kateřina Smítalová</t>
  </si>
  <si>
    <t>Kryštof Šulc</t>
  </si>
  <si>
    <t>Ľuboš Krnáč</t>
  </si>
  <si>
    <t>G A. H. Škultétyho, V. Krtíš</t>
  </si>
  <si>
    <t>Matyáš Grof</t>
  </si>
  <si>
    <t>Václav Rozhoň</t>
  </si>
  <si>
    <t>Marie Smetanová</t>
  </si>
  <si>
    <t>Brigita Holendová</t>
  </si>
  <si>
    <t>G A. Kmeťa</t>
  </si>
  <si>
    <t>Miroslav Gašpárek</t>
  </si>
  <si>
    <t>Jiří Kučera</t>
  </si>
  <si>
    <t>Jakub Löwit</t>
  </si>
  <si>
    <t>G, Českolipská, Praha</t>
  </si>
  <si>
    <t>G, Plzeň, Mikulášské n. 23</t>
  </si>
  <si>
    <t>Juraj Jonák</t>
  </si>
  <si>
    <t>G Dolný Kubín</t>
  </si>
  <si>
    <t>Zuzana Mičková</t>
  </si>
  <si>
    <t>Michaela Horňáková</t>
  </si>
  <si>
    <t>CSS Snina</t>
  </si>
  <si>
    <t>Gianamar Giovannetti-Singh</t>
  </si>
  <si>
    <t>Michal Prokop</t>
  </si>
  <si>
    <t>37.–39.</t>
  </si>
  <si>
    <t>Peter Čambal</t>
  </si>
  <si>
    <t>G, Skalica</t>
  </si>
  <si>
    <t>Jan Škvára</t>
  </si>
  <si>
    <t>Václav Šimon</t>
  </si>
  <si>
    <t>Ivana Mrázová</t>
  </si>
  <si>
    <t>Pepa Špaček</t>
  </si>
  <si>
    <t>Barbora Balcarová</t>
  </si>
  <si>
    <t>44.</t>
  </si>
  <si>
    <t>Lenka Kolářová</t>
  </si>
  <si>
    <t>G, Hranice</t>
  </si>
  <si>
    <t>46.–48.</t>
  </si>
  <si>
    <t>Michal Matyska</t>
  </si>
  <si>
    <t>Michal Šafek</t>
  </si>
  <si>
    <t>G, Vysoké Mýto</t>
  </si>
  <si>
    <t>Milena Vaňková</t>
  </si>
  <si>
    <t>49.</t>
  </si>
  <si>
    <t>Pavel Pich</t>
  </si>
  <si>
    <t>Petr Hrubý</t>
  </si>
  <si>
    <t>G, Polička</t>
  </si>
  <si>
    <t>Dominika Ďurovčíková</t>
  </si>
  <si>
    <t>Tomáš Hrbek</t>
  </si>
  <si>
    <t>Jakub Jambrich</t>
  </si>
  <si>
    <t>Daniela Šimánková</t>
  </si>
  <si>
    <t>G, Pelhřimov</t>
  </si>
  <si>
    <t>Samuel Obuch</t>
  </si>
  <si>
    <t>G Jána Hollého, Trnava</t>
  </si>
  <si>
    <t>Vojtěch Jelínek</t>
  </si>
  <si>
    <t>Kuba Pilař</t>
  </si>
  <si>
    <t>Pavel Souček</t>
  </si>
  <si>
    <t>Jaroslav Stránský</t>
  </si>
  <si>
    <t>G, Tišnov</t>
  </si>
  <si>
    <t>Minh Tran Anh</t>
  </si>
  <si>
    <t>G Brno, tř. Kpt. Jaroše</t>
  </si>
  <si>
    <t>Jakub Marták</t>
  </si>
  <si>
    <t>G Golianova, Nitra</t>
  </si>
  <si>
    <t>Tomáš Drozdík</t>
  </si>
  <si>
    <t>18.–19.</t>
  </si>
  <si>
    <t>Martin Gažo</t>
  </si>
  <si>
    <t>Jozef Mišt</t>
  </si>
  <si>
    <t>Lukáš Honsa</t>
  </si>
  <si>
    <t>Vojtěch Lukeš</t>
  </si>
  <si>
    <t>Marian Poljak</t>
  </si>
  <si>
    <t>Adam Greš</t>
  </si>
  <si>
    <t>Lukáš Supik</t>
  </si>
  <si>
    <t>Daniel Hausner</t>
  </si>
  <si>
    <t>Christian Mikláš</t>
  </si>
  <si>
    <t>Milan Suk</t>
  </si>
  <si>
    <t>Pavel Bláha</t>
  </si>
  <si>
    <t>Tomáš Novotný</t>
  </si>
  <si>
    <t>33.–34.</t>
  </si>
  <si>
    <t>Tomáš Fárník</t>
  </si>
  <si>
    <t>Matúš Žilinec</t>
  </si>
  <si>
    <t>Daniel Backov</t>
  </si>
  <si>
    <t>37.–38.</t>
  </si>
  <si>
    <t>Huy Do Duc</t>
  </si>
  <si>
    <t>39.–41.</t>
  </si>
  <si>
    <t>Jiří Chmel</t>
  </si>
  <si>
    <t>G F. Palackého, Val. Mez.</t>
  </si>
  <si>
    <t>Peter Pavel Arthur Petráš</t>
  </si>
  <si>
    <t>Jakub Liška</t>
  </si>
  <si>
    <t>Richard Stiskálek</t>
  </si>
  <si>
    <t>44.–46.</t>
  </si>
  <si>
    <t>Markéta Doležalová</t>
  </si>
  <si>
    <t>Juraj Halabrin</t>
  </si>
  <si>
    <t>Zsófia Kálosi</t>
  </si>
  <si>
    <t>G H. Selyeho Komárno</t>
  </si>
  <si>
    <t>47.</t>
  </si>
  <si>
    <t>48.</t>
  </si>
  <si>
    <t>Alena Žižková</t>
  </si>
  <si>
    <t>49.–50.</t>
  </si>
  <si>
    <t>Stanislav Šípka</t>
  </si>
  <si>
    <t>G, Kukučínova, Poprad</t>
  </si>
  <si>
    <t>51.</t>
  </si>
  <si>
    <t>Tomáš Šulík</t>
  </si>
  <si>
    <t>Denis Dimitrov</t>
  </si>
  <si>
    <t>Gymnázium Vítkov</t>
  </si>
  <si>
    <t>Kloda Korpeľová</t>
  </si>
  <si>
    <t>54.–55.</t>
  </si>
  <si>
    <t>Jakub Stanovský</t>
  </si>
  <si>
    <t>G, Krnov</t>
  </si>
  <si>
    <t>56.–57.</t>
  </si>
  <si>
    <t>Barbora Bujalková</t>
  </si>
  <si>
    <t>Adam Černý</t>
  </si>
  <si>
    <t>Jan Preiss</t>
  </si>
  <si>
    <t>G, Lovosice</t>
  </si>
  <si>
    <t>Matěj Mezera</t>
  </si>
  <si>
    <t>Martin Štyks</t>
  </si>
  <si>
    <t>Jáchym Bártík</t>
  </si>
  <si>
    <t>Jozef Lipták</t>
  </si>
  <si>
    <t>Přemysl Šťastný</t>
  </si>
  <si>
    <t>Lucie Hronová</t>
  </si>
  <si>
    <t>Daniela Pittnerová</t>
  </si>
  <si>
    <t>Vít Horáček</t>
  </si>
  <si>
    <t>Kateřina Stodolová</t>
  </si>
  <si>
    <t>Adam Poloček</t>
  </si>
  <si>
    <t>G, Havlíčkova, Český Těšín</t>
  </si>
  <si>
    <t>Klára Ševčíková</t>
  </si>
  <si>
    <t>Jozef Burkuš</t>
  </si>
  <si>
    <t>G, Rožňava</t>
  </si>
  <si>
    <t>Petr Jakubčík</t>
  </si>
  <si>
    <t>16.–17.</t>
  </si>
  <si>
    <t>Aneta K. Lesná</t>
  </si>
  <si>
    <t>Veronika Rajňáková</t>
  </si>
  <si>
    <t>Erik Wetter</t>
  </si>
  <si>
    <t>Bilingválne G, Sučany</t>
  </si>
  <si>
    <t>Simona Buryšková</t>
  </si>
  <si>
    <t>Hana Lounová</t>
  </si>
  <si>
    <t>G, Olomouc – Hejčín</t>
  </si>
  <si>
    <t>Simona Gabrielová</t>
  </si>
  <si>
    <t>Jiří Ledvinka</t>
  </si>
  <si>
    <t>Vít Pískovský</t>
  </si>
  <si>
    <t>Martin Barnovský</t>
  </si>
  <si>
    <t>G Stará Ľubovňa</t>
  </si>
  <si>
    <t>Štěpán Stenchlák</t>
  </si>
  <si>
    <t>Dominik Krasula</t>
  </si>
  <si>
    <t>Peter Kubaščík</t>
  </si>
  <si>
    <t>G Kysucké Nové Mesto</t>
  </si>
  <si>
    <t>Honza Touš</t>
  </si>
  <si>
    <t>32.–34.</t>
  </si>
  <si>
    <t>Veronika Gintnerová</t>
  </si>
  <si>
    <t>Filip Mečíř</t>
  </si>
  <si>
    <t>Cyrilometodějské G, Prostějov</t>
  </si>
  <si>
    <t>Dominika Tanglová</t>
  </si>
  <si>
    <t>Lukáš Doležel</t>
  </si>
  <si>
    <t>Jaromír Mielec</t>
  </si>
  <si>
    <t>Michal Červenec</t>
  </si>
  <si>
    <t>Tomáš Mayer</t>
  </si>
  <si>
    <t>DELTA - SŠ inf. a ekon.</t>
  </si>
  <si>
    <t>Matěj Coufal</t>
  </si>
  <si>
    <t>40.–43.</t>
  </si>
  <si>
    <t>Alžběta Andrýsková</t>
  </si>
  <si>
    <t>Branislav Belko</t>
  </si>
  <si>
    <t>G Milana Rúfusa</t>
  </si>
  <si>
    <t>Cyril Šaroch</t>
  </si>
  <si>
    <t>Jonáš Uřičář</t>
  </si>
  <si>
    <t>Stojanovo G Velehrad</t>
  </si>
  <si>
    <t>44.–45.</t>
  </si>
  <si>
    <t>Pavol Petruš</t>
  </si>
  <si>
    <t>Minh Tran The</t>
  </si>
  <si>
    <t>46.–50.</t>
  </si>
  <si>
    <t>Anežka Doležalová</t>
  </si>
  <si>
    <t>Daniel Hrdinka</t>
  </si>
  <si>
    <t>Lukáš Kramný</t>
  </si>
  <si>
    <t>Pavla Škuligová</t>
  </si>
  <si>
    <t>51.–53.</t>
  </si>
  <si>
    <t>Jiří Nábělek</t>
  </si>
  <si>
    <t>ZŠ a MŠ Chuchelná</t>
  </si>
  <si>
    <t>Simona Saparová</t>
  </si>
  <si>
    <t>Jakub Zemek</t>
  </si>
  <si>
    <t>54.–57.</t>
  </si>
  <si>
    <t>David Němec</t>
  </si>
  <si>
    <t>G, Tanvald</t>
  </si>
  <si>
    <t>Ivan Novák</t>
  </si>
  <si>
    <t>SŠ de La Salle</t>
  </si>
  <si>
    <t>Ondřej Pařez</t>
  </si>
  <si>
    <t>G, nám. E. Beneše, Kladno</t>
  </si>
  <si>
    <t>Kateřina Volková</t>
  </si>
  <si>
    <t>Masarykovo G, Vsetín</t>
  </si>
  <si>
    <t>58.</t>
  </si>
  <si>
    <t>Marie Kozáková</t>
  </si>
  <si>
    <t>59.</t>
  </si>
  <si>
    <t>Patrik Prokop</t>
  </si>
  <si>
    <t>G dr. A. Hrdličky, Humpolec</t>
  </si>
  <si>
    <t>60.</t>
  </si>
  <si>
    <t>Pavel Turinský</t>
  </si>
  <si>
    <t>G, Brandýs n. L.</t>
  </si>
  <si>
    <t>61.–66.</t>
  </si>
  <si>
    <t>Lucka Hosová</t>
  </si>
  <si>
    <t>Tomáš Hromada</t>
  </si>
  <si>
    <t>ZŠ V. Vančury, Praha</t>
  </si>
  <si>
    <t>Viktor Materna</t>
  </si>
  <si>
    <t>Dušan Morbitzer</t>
  </si>
  <si>
    <t>Bartoloměj Pecháček</t>
  </si>
  <si>
    <t>Církevní G, Plzeň</t>
  </si>
  <si>
    <t>Michaela Svatošová</t>
  </si>
  <si>
    <t>% věrných řešitelů z minulého roku</t>
  </si>
  <si>
    <t>věrní řešitelé</t>
  </si>
  <si>
    <t>noví řešitelé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</si>
</sst>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%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wrapText="1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5" fontId="0" fillId="0" borderId="0" xfId="0" applyNumberFormat="1" applyAlignment="1"/>
    <xf numFmtId="166" fontId="0" fillId="0" borderId="0" xfId="0" applyNumberFormat="1"/>
    <xf numFmtId="166" fontId="0" fillId="0" borderId="0" xfId="0" applyNumberFormat="1" applyAlignment="1"/>
    <xf numFmtId="9" fontId="0" fillId="0" borderId="0" xfId="1" applyNumberFormat="1" applyFont="1"/>
    <xf numFmtId="9" fontId="0" fillId="0" borderId="0" xfId="0" applyNumberFormat="1"/>
  </cellXfs>
  <cellStyles count="2">
    <cellStyle name="normální" xfId="0" builtinId="0"/>
    <cellStyle name="pro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34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worksheet" Target="worksheets/sheet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plotArea>
      <c:layout>
        <c:manualLayout>
          <c:layoutTarget val="inner"/>
          <c:xMode val="edge"/>
          <c:yMode val="edge"/>
          <c:x val="0.10445313389446705"/>
          <c:y val="3.1384455945020838E-2"/>
          <c:w val="0.87511914729647911"/>
          <c:h val="0.83530470530010092"/>
        </c:manualLayout>
      </c:layout>
      <c:scatterChart>
        <c:scatterStyle val="lineMarker"/>
        <c:ser>
          <c:idx val="0"/>
          <c:order val="0"/>
          <c:tx>
            <c:strRef>
              <c:f>Přehled!$C$19</c:f>
              <c:strCache>
                <c:ptCount val="1"/>
                <c:pt idx="0">
                  <c:v>věrní řešitelé</c:v>
                </c:pt>
              </c:strCache>
            </c:strRef>
          </c:tx>
          <c:xVal>
            <c:numRef>
              <c:f>Přehled!$A$20:$A$31</c:f>
              <c:numCache>
                <c:formatCode>General</c:formatCode>
                <c:ptCount val="12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</c:numCache>
            </c:numRef>
          </c:xVal>
          <c:yVal>
            <c:numRef>
              <c:f>Přehled!$C$20:$C$31</c:f>
              <c:numCache>
                <c:formatCode>General</c:formatCode>
                <c:ptCount val="12"/>
                <c:pt idx="0">
                  <c:v>50</c:v>
                </c:pt>
                <c:pt idx="1">
                  <c:v>53</c:v>
                </c:pt>
                <c:pt idx="2">
                  <c:v>24</c:v>
                </c:pt>
                <c:pt idx="3">
                  <c:v>23</c:v>
                </c:pt>
                <c:pt idx="4">
                  <c:v>25</c:v>
                </c:pt>
                <c:pt idx="5">
                  <c:v>38</c:v>
                </c:pt>
                <c:pt idx="6">
                  <c:v>27</c:v>
                </c:pt>
                <c:pt idx="7">
                  <c:v>37</c:v>
                </c:pt>
                <c:pt idx="8">
                  <c:v>50</c:v>
                </c:pt>
                <c:pt idx="9">
                  <c:v>50</c:v>
                </c:pt>
                <c:pt idx="10">
                  <c:v>44</c:v>
                </c:pt>
                <c:pt idx="11">
                  <c:v>49</c:v>
                </c:pt>
              </c:numCache>
            </c:numRef>
          </c:yVal>
        </c:ser>
        <c:ser>
          <c:idx val="1"/>
          <c:order val="1"/>
          <c:tx>
            <c:strRef>
              <c:f>Přehled!$N$19</c:f>
              <c:strCache>
                <c:ptCount val="1"/>
                <c:pt idx="0">
                  <c:v>noví řešitelé</c:v>
                </c:pt>
              </c:strCache>
            </c:strRef>
          </c:tx>
          <c:xVal>
            <c:numRef>
              <c:f>Přehled!$A$20:$A$31</c:f>
              <c:numCache>
                <c:formatCode>General</c:formatCode>
                <c:ptCount val="12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</c:numCache>
            </c:numRef>
          </c:xVal>
          <c:yVal>
            <c:numRef>
              <c:f>Přehled!$N$20:$N$31</c:f>
              <c:numCache>
                <c:formatCode>General</c:formatCode>
                <c:ptCount val="12"/>
                <c:pt idx="0">
                  <c:v>153</c:v>
                </c:pt>
                <c:pt idx="1">
                  <c:v>115</c:v>
                </c:pt>
                <c:pt idx="2">
                  <c:v>98</c:v>
                </c:pt>
                <c:pt idx="3">
                  <c:v>37</c:v>
                </c:pt>
                <c:pt idx="4">
                  <c:v>34</c:v>
                </c:pt>
                <c:pt idx="5">
                  <c:v>29</c:v>
                </c:pt>
                <c:pt idx="6">
                  <c:v>50</c:v>
                </c:pt>
                <c:pt idx="7">
                  <c:v>32</c:v>
                </c:pt>
                <c:pt idx="8">
                  <c:v>60</c:v>
                </c:pt>
                <c:pt idx="9">
                  <c:v>76</c:v>
                </c:pt>
                <c:pt idx="10">
                  <c:v>77</c:v>
                </c:pt>
                <c:pt idx="11">
                  <c:v>58</c:v>
                </c:pt>
              </c:numCache>
            </c:numRef>
          </c:yVal>
        </c:ser>
        <c:axId val="124779136"/>
        <c:axId val="125052032"/>
      </c:scatterChart>
      <c:valAx>
        <c:axId val="124779136"/>
        <c:scaling>
          <c:orientation val="minMax"/>
          <c:max val="27"/>
          <c:min val="16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cs-CZ" sz="2000"/>
                  <a:t>Ročník FYKOSu</a:t>
                </a:r>
                <a:endParaRPr lang="en-US" sz="20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5052032"/>
        <c:crosses val="autoZero"/>
        <c:crossBetween val="midCat"/>
        <c:majorUnit val="1"/>
      </c:valAx>
      <c:valAx>
        <c:axId val="125052032"/>
        <c:scaling>
          <c:orientation val="minMax"/>
          <c:max val="16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Počet řešitelů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477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37255088795385"/>
          <c:y val="3.5906970858976581E-2"/>
          <c:w val="0.3779468668781194"/>
          <c:h val="9.4949213970137433E-2"/>
        </c:manualLayout>
      </c:layout>
      <c:txPr>
        <a:bodyPr/>
        <a:lstStyle/>
        <a:p>
          <a:pPr>
            <a:defRPr sz="2000"/>
          </a:pPr>
          <a:endParaRPr lang="cs-CZ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3182060931951561"/>
          <c:y val="3.3983048393637715E-2"/>
          <c:w val="0.8407572976947848"/>
          <c:h val="0.81017471291377929"/>
        </c:manualLayout>
      </c:layout>
      <c:scatterChart>
        <c:scatterStyle val="lineMarker"/>
        <c:ser>
          <c:idx val="2"/>
          <c:order val="0"/>
          <c:tx>
            <c:strRef>
              <c:f>Přehled!$E$19</c:f>
              <c:strCache>
                <c:ptCount val="1"/>
                <c:pt idx="0">
                  <c:v>% věrných řešitelů z minulého roku</c:v>
                </c:pt>
              </c:strCache>
            </c:strRef>
          </c:tx>
          <c:xVal>
            <c:numRef>
              <c:f>Přehled!$A$20:$A$31</c:f>
              <c:numCache>
                <c:formatCode>General</c:formatCode>
                <c:ptCount val="12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</c:numCache>
            </c:numRef>
          </c:xVal>
          <c:yVal>
            <c:numRef>
              <c:f>Přehled!$E$20:$E$31</c:f>
              <c:numCache>
                <c:formatCode>0%</c:formatCode>
                <c:ptCount val="12"/>
                <c:pt idx="0">
                  <c:v>0.37878787878787878</c:v>
                </c:pt>
                <c:pt idx="1">
                  <c:v>0.50961538461538458</c:v>
                </c:pt>
                <c:pt idx="2">
                  <c:v>0.52173913043478259</c:v>
                </c:pt>
                <c:pt idx="3">
                  <c:v>0.6216216216216216</c:v>
                </c:pt>
                <c:pt idx="4">
                  <c:v>0.58139534883720934</c:v>
                </c:pt>
                <c:pt idx="5">
                  <c:v>0.58461538461538465</c:v>
                </c:pt>
                <c:pt idx="6">
                  <c:v>0.54</c:v>
                </c:pt>
                <c:pt idx="7">
                  <c:v>0.46250000000000002</c:v>
                </c:pt>
                <c:pt idx="8">
                  <c:v>0.51020408163265307</c:v>
                </c:pt>
                <c:pt idx="9">
                  <c:v>0.54347826086956519</c:v>
                </c:pt>
                <c:pt idx="10">
                  <c:v>0.5641025641025641</c:v>
                </c:pt>
                <c:pt idx="11">
                  <c:v>0.53260869565217395</c:v>
                </c:pt>
              </c:numCache>
            </c:numRef>
          </c:yVal>
        </c:ser>
        <c:axId val="125101184"/>
        <c:axId val="125103104"/>
      </c:scatterChart>
      <c:valAx>
        <c:axId val="125101184"/>
        <c:scaling>
          <c:orientation val="minMax"/>
          <c:max val="27"/>
          <c:min val="16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cs-CZ" sz="2000"/>
                  <a:t>Ročník FYKOSu</a:t>
                </a:r>
                <a:endParaRPr lang="en-US" sz="20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cs-CZ"/>
          </a:p>
        </c:txPr>
        <c:crossAx val="125103104"/>
        <c:crosses val="autoZero"/>
        <c:crossBetween val="midCat"/>
        <c:majorUnit val="1"/>
      </c:valAx>
      <c:valAx>
        <c:axId val="125103104"/>
        <c:scaling>
          <c:orientation val="minMax"/>
          <c:max val="0.70000000000000062"/>
          <c:min val="0.300000000000000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Věrnost řešitelů FYKOSu</a:t>
                </a:r>
              </a:p>
            </c:rich>
          </c:tx>
          <c:layout>
            <c:manualLayout>
              <c:xMode val="edge"/>
              <c:yMode val="edge"/>
              <c:x val="1.2264807823981658E-2"/>
              <c:y val="0.22143519092691891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1800"/>
            </a:pPr>
            <a:endParaRPr lang="cs-CZ"/>
          </a:p>
        </c:txPr>
        <c:crossAx val="125101184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" right="0" top="0" bottom="0" header="0" footer="0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1"/>
    <xdr:ext cx="10258682" cy="711800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347" cy="5974773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topLeftCell="B8" workbookViewId="0">
      <selection activeCell="F22" sqref="F22"/>
    </sheetView>
  </sheetViews>
  <sheetFormatPr defaultRowHeight="15"/>
  <cols>
    <col min="1" max="1" width="8.7109375" customWidth="1"/>
    <col min="2" max="2" width="3.140625" customWidth="1"/>
    <col min="3" max="3" width="8.28515625" customWidth="1"/>
    <col min="4" max="4" width="8.5703125" bestFit="1" customWidth="1"/>
    <col min="5" max="5" width="9.7109375" bestFit="1" customWidth="1"/>
    <col min="6" max="6" width="10.140625" bestFit="1" customWidth="1"/>
    <col min="7" max="8" width="9.140625" bestFit="1" customWidth="1"/>
    <col min="9" max="9" width="9.42578125" customWidth="1"/>
    <col min="10" max="11" width="8.7109375" bestFit="1" customWidth="1"/>
    <col min="12" max="12" width="9.5703125" customWidth="1"/>
    <col min="13" max="13" width="8.85546875" customWidth="1"/>
    <col min="14" max="15" width="9.140625" customWidth="1"/>
    <col min="16" max="16" width="2.28515625" customWidth="1"/>
    <col min="17" max="17" width="8.28515625" customWidth="1"/>
    <col min="18" max="20" width="4.42578125" customWidth="1"/>
    <col min="21" max="21" width="5.42578125" customWidth="1"/>
    <col min="22" max="29" width="6" customWidth="1"/>
  </cols>
  <sheetData>
    <row r="1" spans="1:29">
      <c r="A1" t="s">
        <v>748</v>
      </c>
      <c r="Q1" t="s">
        <v>754</v>
      </c>
      <c r="W1" t="s">
        <v>1314</v>
      </c>
      <c r="Z1" t="s">
        <v>767</v>
      </c>
    </row>
    <row r="2" spans="1:29" s="2" customFormat="1" ht="30">
      <c r="A2" s="2" t="s">
        <v>616</v>
      </c>
      <c r="C2" s="2" t="s">
        <v>773</v>
      </c>
      <c r="D2" s="2" t="s">
        <v>746</v>
      </c>
      <c r="E2" s="2" t="s">
        <v>617</v>
      </c>
      <c r="F2" s="2" t="s">
        <v>1326</v>
      </c>
      <c r="G2" s="2" t="s">
        <v>747</v>
      </c>
      <c r="H2" s="2" t="s">
        <v>779</v>
      </c>
      <c r="I2" s="2" t="s">
        <v>780</v>
      </c>
      <c r="J2" s="2" t="s">
        <v>774</v>
      </c>
      <c r="K2" s="2" t="s">
        <v>1327</v>
      </c>
      <c r="M2" s="2" t="s">
        <v>772</v>
      </c>
      <c r="Q2" s="5" t="s">
        <v>755</v>
      </c>
      <c r="R2" s="2">
        <v>1</v>
      </c>
      <c r="S2" s="2">
        <v>2</v>
      </c>
      <c r="T2" s="2">
        <v>3</v>
      </c>
      <c r="U2" s="2">
        <v>4</v>
      </c>
      <c r="V2" s="5" t="s">
        <v>756</v>
      </c>
      <c r="W2" s="2" t="s">
        <v>758</v>
      </c>
      <c r="X2" s="2" t="s">
        <v>759</v>
      </c>
      <c r="Y2" s="2" t="s">
        <v>760</v>
      </c>
      <c r="Z2" s="2" t="s">
        <v>768</v>
      </c>
      <c r="AA2" s="2" t="s">
        <v>769</v>
      </c>
      <c r="AB2" s="2" t="s">
        <v>770</v>
      </c>
      <c r="AC2" s="2" t="s">
        <v>771</v>
      </c>
    </row>
    <row r="3" spans="1:29" s="2" customFormat="1">
      <c r="A3">
        <v>27</v>
      </c>
      <c r="C3">
        <f>COUNT('27. roč'!O:O)-1</f>
        <v>203</v>
      </c>
      <c r="D3">
        <f>'27. roč'!$P$1</f>
        <v>21</v>
      </c>
      <c r="E3">
        <f>'27. roč'!$B$1</f>
        <v>52</v>
      </c>
      <c r="F3" s="14">
        <f>E3/C3</f>
        <v>0.25615763546798032</v>
      </c>
      <c r="G3" s="13">
        <f>'27. roč'!$M$1</f>
        <v>39.47290640394089</v>
      </c>
      <c r="H3" s="12">
        <f>'27. roč'!$O$1</f>
        <v>212</v>
      </c>
      <c r="I3" s="14">
        <f>G3/H3</f>
        <v>0.18619295473557024</v>
      </c>
      <c r="J3" s="11">
        <f>'27. roč'!$Q$1</f>
        <v>2.9802955665024631</v>
      </c>
      <c r="K3" s="14">
        <f>'27. roč'!$R$1/H3/C3</f>
        <v>6.6363044892648007E-2</v>
      </c>
      <c r="Q3">
        <v>27</v>
      </c>
      <c r="R3">
        <f>COUNTIF('27. roč'!$D:$D,Přehled!R$2)</f>
        <v>66</v>
      </c>
      <c r="S3">
        <f>COUNTIF('27. roč'!$D:$D,Přehled!S$2)</f>
        <v>57</v>
      </c>
      <c r="T3">
        <f>COUNTIF('27. roč'!$D:$D,Přehled!T$2)</f>
        <v>49</v>
      </c>
      <c r="U3">
        <f>COUNTIF('27. roč'!$D:$D,Přehled!U$2)</f>
        <v>31</v>
      </c>
      <c r="V3">
        <f>SUM(R3:U3)</f>
        <v>203</v>
      </c>
      <c r="W3">
        <f t="shared" ref="W3:Y4" si="0">S3-R4</f>
        <v>21</v>
      </c>
      <c r="X3">
        <f t="shared" si="0"/>
        <v>6</v>
      </c>
      <c r="Y3">
        <f t="shared" si="0"/>
        <v>-22</v>
      </c>
      <c r="Z3">
        <f>R3-R4</f>
        <v>30</v>
      </c>
      <c r="AA3">
        <f t="shared" ref="AA3" si="1">S3-S4</f>
        <v>14</v>
      </c>
      <c r="AB3">
        <f t="shared" ref="AB3" si="2">T3-T4</f>
        <v>-4</v>
      </c>
      <c r="AC3">
        <f t="shared" ref="AC3" si="3">U3-U4</f>
        <v>-5</v>
      </c>
    </row>
    <row r="4" spans="1:29">
      <c r="A4">
        <v>26</v>
      </c>
      <c r="C4">
        <f>COUNT('26. roč'!O:O)-1</f>
        <v>168</v>
      </c>
      <c r="D4">
        <f>'26. roč'!$P$1</f>
        <v>12</v>
      </c>
      <c r="E4">
        <f>'26. roč'!$B$1</f>
        <v>44</v>
      </c>
      <c r="F4" s="14">
        <f>E4/C4</f>
        <v>0.26190476190476192</v>
      </c>
      <c r="G4" s="13">
        <f>'26. roč'!$M$1</f>
        <v>32.511904761904759</v>
      </c>
      <c r="H4" s="12">
        <f>'26. roč'!$O$1</f>
        <v>212</v>
      </c>
      <c r="I4" s="14">
        <f>G4/H4</f>
        <v>0.15335804132973943</v>
      </c>
      <c r="J4" s="11">
        <f>'26. roč'!$Q$1</f>
        <v>2.6547619047619047</v>
      </c>
      <c r="K4" s="14">
        <f>'26. roč'!$R$1/H4/C4</f>
        <v>5.5592991913746635E-2</v>
      </c>
      <c r="L4" s="11"/>
      <c r="M4" t="str">
        <f>C2</f>
        <v>Počet řešitelů</v>
      </c>
      <c r="N4" t="str">
        <f>D2</f>
        <v>Úsp. řeš.</v>
      </c>
      <c r="O4" s="10">
        <f>CORREL(C2:C15,D2:D15)</f>
        <v>0.80996653599356894</v>
      </c>
      <c r="P4" s="10"/>
      <c r="Q4">
        <v>26</v>
      </c>
      <c r="R4">
        <f>COUNTIF('26. roč'!$D:$D,Přehled!R$2)</f>
        <v>36</v>
      </c>
      <c r="S4">
        <f>COUNTIF('26. roč'!$D:$D,Přehled!S$2)</f>
        <v>43</v>
      </c>
      <c r="T4">
        <f>COUNTIF('26. roč'!$D:$D,Přehled!T$2)</f>
        <v>53</v>
      </c>
      <c r="U4">
        <f>COUNTIF('26. roč'!$D:$D,Přehled!U$2)</f>
        <v>36</v>
      </c>
      <c r="V4">
        <f>SUM(R4:U4)</f>
        <v>168</v>
      </c>
      <c r="W4">
        <f t="shared" si="0"/>
        <v>10</v>
      </c>
      <c r="X4">
        <f t="shared" si="0"/>
        <v>17</v>
      </c>
      <c r="Y4">
        <f t="shared" si="0"/>
        <v>1</v>
      </c>
      <c r="Z4">
        <f>R4-R5</f>
        <v>3</v>
      </c>
      <c r="AA4">
        <f t="shared" ref="AA4:AC4" si="4">S4-S5</f>
        <v>7</v>
      </c>
      <c r="AB4">
        <f t="shared" si="4"/>
        <v>18</v>
      </c>
      <c r="AC4">
        <f t="shared" si="4"/>
        <v>18</v>
      </c>
    </row>
    <row r="5" spans="1:29">
      <c r="A5">
        <v>25</v>
      </c>
      <c r="C5">
        <f>COUNT('25. roč'!O:O)-1</f>
        <v>122</v>
      </c>
      <c r="D5">
        <f>'25. roč'!$P$1</f>
        <v>14</v>
      </c>
      <c r="E5">
        <f>'25. roč'!$B$1</f>
        <v>44</v>
      </c>
      <c r="F5" s="14">
        <f t="shared" ref="F5:F15" si="5">E5/C5</f>
        <v>0.36065573770491804</v>
      </c>
      <c r="G5" s="13">
        <f>'25. roč'!$M$1</f>
        <v>40.680327868852459</v>
      </c>
      <c r="H5" s="12">
        <f>'25. roč'!$O$1</f>
        <v>208</v>
      </c>
      <c r="I5" s="14">
        <f t="shared" ref="I5:I10" si="6">G5/H5</f>
        <v>0.19557849936948296</v>
      </c>
      <c r="J5" s="11">
        <f>'25. roč'!$Q$1</f>
        <v>3.2459016393442623</v>
      </c>
      <c r="K5" s="14">
        <f>'25. roč'!$R$1/H5/C5</f>
        <v>7.8026481715006313E-2</v>
      </c>
      <c r="L5" s="11"/>
      <c r="M5" t="str">
        <f>C2</f>
        <v>Počet řešitelů</v>
      </c>
      <c r="N5" t="str">
        <f>E2</f>
        <v>"H-index"</v>
      </c>
      <c r="O5" s="10">
        <f>CORREL(C2:C15,E2:E15)</f>
        <v>0.82642357641302822</v>
      </c>
      <c r="P5" s="10"/>
      <c r="Q5">
        <v>25</v>
      </c>
      <c r="R5">
        <f>COUNTIF('25. roč'!$D:$D,Přehled!R$2)</f>
        <v>33</v>
      </c>
      <c r="S5">
        <f>COUNTIF('25. roč'!$D:$D,Přehled!S$2)</f>
        <v>36</v>
      </c>
      <c r="T5">
        <f>COUNTIF('25. roč'!$D:$D,Přehled!T$2)</f>
        <v>35</v>
      </c>
      <c r="U5">
        <f>COUNTIF('25. roč'!$D:$D,Přehled!U$2)</f>
        <v>18</v>
      </c>
      <c r="V5">
        <f t="shared" ref="V5:V10" si="7">SUM(R5:U5)</f>
        <v>122</v>
      </c>
      <c r="W5">
        <f>S5-R6</f>
        <v>31</v>
      </c>
      <c r="X5">
        <f t="shared" ref="X5:X9" si="8">T5-S6</f>
        <v>13</v>
      </c>
      <c r="Y5">
        <f t="shared" ref="Y5:Y9" si="9">U5-T6</f>
        <v>-1</v>
      </c>
      <c r="Z5">
        <f t="shared" ref="Z5:Z9" si="10">R5-R6</f>
        <v>28</v>
      </c>
      <c r="AA5">
        <f t="shared" ref="AA5:AA9" si="11">S5-S6</f>
        <v>14</v>
      </c>
      <c r="AB5">
        <f t="shared" ref="AB5:AB9" si="12">T5-T6</f>
        <v>16</v>
      </c>
      <c r="AC5">
        <f t="shared" ref="AC5:AC9" si="13">U5-U6</f>
        <v>4</v>
      </c>
    </row>
    <row r="6" spans="1:29">
      <c r="A6">
        <v>24</v>
      </c>
      <c r="C6">
        <f>COUNT('24. roč'!O:O)-1</f>
        <v>60</v>
      </c>
      <c r="D6">
        <f>'24. roč'!$P$1</f>
        <v>1</v>
      </c>
      <c r="E6">
        <f>'24. roč'!$B$1</f>
        <v>19</v>
      </c>
      <c r="F6" s="14">
        <f t="shared" si="5"/>
        <v>0.31666666666666665</v>
      </c>
      <c r="G6" s="13">
        <f>'24. roč'!$M$1</f>
        <v>20.533333333333335</v>
      </c>
      <c r="H6" s="12">
        <f>'24. roč'!$O$1</f>
        <v>205</v>
      </c>
      <c r="I6" s="14">
        <f t="shared" si="6"/>
        <v>0.10016260162601627</v>
      </c>
      <c r="J6" s="11">
        <f>'24. roč'!$Q$1</f>
        <v>2.5166666666666666</v>
      </c>
      <c r="K6" s="14">
        <f>'24. roč'!$R$1/H6/C6</f>
        <v>3.4552845528455285E-2</v>
      </c>
      <c r="L6" s="11"/>
      <c r="M6" t="str">
        <f>C2</f>
        <v>Počet řešitelů</v>
      </c>
      <c r="N6" t="str">
        <f>I2</f>
        <v>% bod. prům</v>
      </c>
      <c r="O6" s="10">
        <f>CORREL(C2:C15,I2:I15)</f>
        <v>0.14285487860450283</v>
      </c>
      <c r="P6" s="10"/>
      <c r="Q6">
        <v>24</v>
      </c>
      <c r="R6">
        <f>COUNTIF('24. roč'!$D:$D,Přehled!R$2)</f>
        <v>5</v>
      </c>
      <c r="S6">
        <f>COUNTIF('24. roč'!$D:$D,Přehled!S$2)</f>
        <v>22</v>
      </c>
      <c r="T6">
        <f>COUNTIF('24. roč'!$D:$D,Přehled!T$2)</f>
        <v>19</v>
      </c>
      <c r="U6">
        <f>COUNTIF('24. roč'!$D:$D,Přehled!U$2)</f>
        <v>14</v>
      </c>
      <c r="V6">
        <f t="shared" si="7"/>
        <v>60</v>
      </c>
      <c r="W6">
        <f t="shared" ref="W6:W9" si="14">S6-R7</f>
        <v>13</v>
      </c>
      <c r="X6">
        <f t="shared" si="8"/>
        <v>8</v>
      </c>
      <c r="Y6">
        <f t="shared" si="9"/>
        <v>-3</v>
      </c>
      <c r="Z6">
        <f t="shared" si="10"/>
        <v>-4</v>
      </c>
      <c r="AA6">
        <f t="shared" si="11"/>
        <v>11</v>
      </c>
      <c r="AB6">
        <f t="shared" si="12"/>
        <v>2</v>
      </c>
      <c r="AC6">
        <f t="shared" si="13"/>
        <v>-8</v>
      </c>
    </row>
    <row r="7" spans="1:29">
      <c r="A7">
        <v>23</v>
      </c>
      <c r="C7">
        <f>COUNT('23. roč'!O:O)-1</f>
        <v>59</v>
      </c>
      <c r="D7">
        <f>'23. roč'!$P$1</f>
        <v>3</v>
      </c>
      <c r="E7">
        <f>'23. roč'!$B$1</f>
        <v>24</v>
      </c>
      <c r="F7" s="14">
        <f t="shared" si="5"/>
        <v>0.40677966101694918</v>
      </c>
      <c r="G7" s="13">
        <f>'23. roč'!$M$1</f>
        <v>29.067796610169491</v>
      </c>
      <c r="H7" s="12">
        <f>'23. roč'!$O$1</f>
        <v>185</v>
      </c>
      <c r="I7" s="14">
        <f t="shared" si="6"/>
        <v>0.15712322491983507</v>
      </c>
      <c r="J7" s="11">
        <f>'23. roč'!$Q$1</f>
        <v>2.9830508474576272</v>
      </c>
      <c r="K7" s="14">
        <f>'23. roč'!$R$1/H7/C7</f>
        <v>5.4970224461749886E-2</v>
      </c>
      <c r="L7" s="11"/>
      <c r="M7" t="str">
        <f>D2</f>
        <v>Úsp. řeš.</v>
      </c>
      <c r="N7" t="str">
        <f>E2</f>
        <v>"H-index"</v>
      </c>
      <c r="O7" s="10">
        <f>CORREL(D2:D15,E2:E15)</f>
        <v>0.89228399722695739</v>
      </c>
      <c r="P7" s="10"/>
      <c r="Q7">
        <v>23</v>
      </c>
      <c r="R7">
        <f>COUNTIF('23. roč'!$D:$D,Přehled!R$2)</f>
        <v>9</v>
      </c>
      <c r="S7">
        <f>COUNTIF('23. roč'!$D:$D,Přehled!S$2)</f>
        <v>11</v>
      </c>
      <c r="T7">
        <f>COUNTIF('23. roč'!$D:$D,Přehled!T$2)</f>
        <v>17</v>
      </c>
      <c r="U7">
        <f>COUNTIF('23. roč'!$D:$D,Přehled!U$2)</f>
        <v>22</v>
      </c>
      <c r="V7">
        <f t="shared" si="7"/>
        <v>59</v>
      </c>
      <c r="W7">
        <f t="shared" si="14"/>
        <v>1</v>
      </c>
      <c r="X7">
        <f t="shared" si="8"/>
        <v>8</v>
      </c>
      <c r="Y7">
        <f t="shared" si="9"/>
        <v>-2</v>
      </c>
      <c r="Z7">
        <f t="shared" si="10"/>
        <v>-1</v>
      </c>
      <c r="AA7">
        <f t="shared" si="11"/>
        <v>2</v>
      </c>
      <c r="AB7">
        <f t="shared" si="12"/>
        <v>-7</v>
      </c>
      <c r="AC7">
        <f t="shared" si="13"/>
        <v>-2</v>
      </c>
    </row>
    <row r="8" spans="1:29">
      <c r="A8">
        <v>22</v>
      </c>
      <c r="C8">
        <f>COUNT('22. roč'!O:O)-1</f>
        <v>67</v>
      </c>
      <c r="D8">
        <f>'22. roč'!$P$1</f>
        <v>2</v>
      </c>
      <c r="E8">
        <f>'22. roč'!$B$1</f>
        <v>27</v>
      </c>
      <c r="F8" s="14">
        <f t="shared" si="5"/>
        <v>0.40298507462686567</v>
      </c>
      <c r="G8" s="13">
        <f>'22. roč'!$M$1</f>
        <v>29</v>
      </c>
      <c r="H8" s="12">
        <f>'22. roč'!$O$1</f>
        <v>200</v>
      </c>
      <c r="I8" s="14">
        <f t="shared" si="6"/>
        <v>0.14499999999999999</v>
      </c>
      <c r="J8" s="11">
        <f>'22. roč'!$Q$1</f>
        <v>3.1194029850746268</v>
      </c>
      <c r="K8" s="14">
        <f>'22. roč'!$R$1/H8/C8</f>
        <v>6.1119402985074622E-2</v>
      </c>
      <c r="L8" s="11"/>
      <c r="M8" t="str">
        <f>D2</f>
        <v>Úsp. řeš.</v>
      </c>
      <c r="N8" t="str">
        <f>I2</f>
        <v>% bod. prům</v>
      </c>
      <c r="O8" s="10">
        <f>CORREL(D2:D15,I2:I15)</f>
        <v>0.56073622632148212</v>
      </c>
      <c r="P8" s="10"/>
      <c r="Q8">
        <v>22</v>
      </c>
      <c r="R8">
        <f>COUNTIF('22. roč'!$D:$D,Přehled!R$2)</f>
        <v>10</v>
      </c>
      <c r="S8">
        <f>COUNTIF('22. roč'!$D:$D,Přehled!S$2)</f>
        <v>9</v>
      </c>
      <c r="T8">
        <f>COUNTIF('22. roč'!$D:$D,Přehled!T$2)</f>
        <v>24</v>
      </c>
      <c r="U8">
        <f>COUNTIF('22. roč'!$D:$D,Přehled!U$2)</f>
        <v>24</v>
      </c>
      <c r="V8">
        <f t="shared" si="7"/>
        <v>67</v>
      </c>
      <c r="W8">
        <f t="shared" si="14"/>
        <v>-5</v>
      </c>
      <c r="X8">
        <f t="shared" si="8"/>
        <v>-1</v>
      </c>
      <c r="Y8">
        <f t="shared" si="9"/>
        <v>-2</v>
      </c>
      <c r="Z8">
        <f t="shared" si="10"/>
        <v>-4</v>
      </c>
      <c r="AA8">
        <f t="shared" si="11"/>
        <v>-16</v>
      </c>
      <c r="AB8">
        <f t="shared" si="12"/>
        <v>-2</v>
      </c>
      <c r="AC8">
        <f t="shared" si="13"/>
        <v>12</v>
      </c>
    </row>
    <row r="9" spans="1:29">
      <c r="A9">
        <v>21</v>
      </c>
      <c r="C9">
        <f>COUNT('21. roč'!O:O)-1</f>
        <v>77</v>
      </c>
      <c r="D9">
        <f>'21. roč'!$P$1</f>
        <v>10</v>
      </c>
      <c r="E9">
        <f>'21. roč'!$B$1</f>
        <v>36</v>
      </c>
      <c r="F9" s="14">
        <f t="shared" si="5"/>
        <v>0.46753246753246752</v>
      </c>
      <c r="G9" s="13">
        <f>'21. roč'!$M$1</f>
        <v>39.311688311688314</v>
      </c>
      <c r="H9" s="12">
        <f>'21. roč'!$O$1</f>
        <v>200</v>
      </c>
      <c r="I9" s="14">
        <f t="shared" si="6"/>
        <v>0.19655844155844157</v>
      </c>
      <c r="J9" s="11">
        <f>'21. roč'!$Q$1</f>
        <v>3.5714285714285716</v>
      </c>
      <c r="K9" s="14">
        <f>'21. roč'!$R$1/H9/C9</f>
        <v>9.350649350649351E-2</v>
      </c>
      <c r="L9" s="11"/>
      <c r="M9" t="str">
        <f>E2</f>
        <v>"H-index"</v>
      </c>
      <c r="N9" t="str">
        <f>I2</f>
        <v>% bod. prům</v>
      </c>
      <c r="O9" s="10">
        <f>CORREL(E2:E15,I2:I15)</f>
        <v>0.64472697343632923</v>
      </c>
      <c r="P9" s="10"/>
      <c r="Q9">
        <v>21</v>
      </c>
      <c r="R9">
        <f>COUNTIF('21. roč'!$D:$D,Přehled!R$2)</f>
        <v>14</v>
      </c>
      <c r="S9">
        <f>COUNTIF('21. roč'!$D:$D,Přehled!S$2)</f>
        <v>25</v>
      </c>
      <c r="T9">
        <f>COUNTIF('21. roč'!$D:$D,Přehled!T$2)</f>
        <v>26</v>
      </c>
      <c r="U9">
        <f>COUNTIF('21. roč'!$D:$D,Přehled!U$2)</f>
        <v>12</v>
      </c>
      <c r="V9">
        <f t="shared" si="7"/>
        <v>77</v>
      </c>
      <c r="W9">
        <f t="shared" si="14"/>
        <v>14</v>
      </c>
      <c r="X9">
        <f t="shared" si="8"/>
        <v>8</v>
      </c>
      <c r="Y9">
        <f t="shared" si="9"/>
        <v>-9</v>
      </c>
      <c r="Z9">
        <f t="shared" si="10"/>
        <v>3</v>
      </c>
      <c r="AA9">
        <f t="shared" si="11"/>
        <v>7</v>
      </c>
      <c r="AB9">
        <f t="shared" si="12"/>
        <v>5</v>
      </c>
      <c r="AC9">
        <f t="shared" si="13"/>
        <v>-7</v>
      </c>
    </row>
    <row r="10" spans="1:29">
      <c r="A10">
        <v>20</v>
      </c>
      <c r="C10">
        <f>COUNT('20. roč'!O:O)-1</f>
        <v>69</v>
      </c>
      <c r="D10">
        <f>'20. roč'!$P$1</f>
        <v>4</v>
      </c>
      <c r="E10">
        <f>'20. roč'!$B$1</f>
        <v>34</v>
      </c>
      <c r="F10" s="14">
        <f t="shared" si="5"/>
        <v>0.49275362318840582</v>
      </c>
      <c r="G10" s="13">
        <f>'20. roč'!$M$1</f>
        <v>40.492753623188406</v>
      </c>
      <c r="H10" s="12">
        <f>'20. roč'!$O$1</f>
        <v>200</v>
      </c>
      <c r="I10" s="14">
        <f t="shared" si="6"/>
        <v>0.20246376811594202</v>
      </c>
      <c r="J10" s="11">
        <f>'20. roč'!$Q$1</f>
        <v>3.2318840579710146</v>
      </c>
      <c r="K10" s="14">
        <f>'20. roč'!$R$1/H10/C10</f>
        <v>8.8478260869565228E-2</v>
      </c>
      <c r="L10" s="11"/>
      <c r="M10" s="10" t="str">
        <f>C2</f>
        <v>Počet řešitelů</v>
      </c>
      <c r="N10" s="10" t="str">
        <f>J2</f>
        <v>Prům. poč. ser.</v>
      </c>
      <c r="O10" s="10">
        <f>CORREL(C2:C15,J2:J15)</f>
        <v>-0.14263662681053499</v>
      </c>
      <c r="P10" s="10"/>
      <c r="Q10">
        <v>20</v>
      </c>
      <c r="R10">
        <f>COUNTIF('20. roč'!$D:$D,Přehled!R$2)</f>
        <v>11</v>
      </c>
      <c r="S10">
        <f>COUNTIF('20. roč'!$D:$D,Přehled!S$2)</f>
        <v>18</v>
      </c>
      <c r="T10">
        <f>COUNTIF('20. roč'!$D:$D,Přehled!T$2)</f>
        <v>21</v>
      </c>
      <c r="U10">
        <f>COUNTIF('20. roč'!$D:$D,Přehled!U$2)</f>
        <v>19</v>
      </c>
      <c r="V10">
        <f t="shared" si="7"/>
        <v>69</v>
      </c>
      <c r="W10">
        <f t="shared" ref="W10:W14" si="15">S10-R11</f>
        <v>-1</v>
      </c>
      <c r="X10">
        <f t="shared" ref="X10:X14" si="16">T10-S11</f>
        <v>-7</v>
      </c>
      <c r="Y10">
        <f t="shared" ref="Y10:Y14" si="17">U10-T11</f>
        <v>-14</v>
      </c>
      <c r="Z10">
        <f t="shared" ref="Z10:Z14" si="18">R10-R11</f>
        <v>-8</v>
      </c>
      <c r="AA10">
        <f t="shared" ref="AA10:AA14" si="19">S10-S11</f>
        <v>-10</v>
      </c>
      <c r="AB10">
        <f t="shared" ref="AB10:AB14" si="20">T10-T11</f>
        <v>-12</v>
      </c>
      <c r="AC10">
        <f t="shared" ref="AC10:AC14" si="21">U10-U11</f>
        <v>-11</v>
      </c>
    </row>
    <row r="11" spans="1:29">
      <c r="A11">
        <v>19</v>
      </c>
      <c r="C11">
        <f>COUNT('19. roč'!O:O)-1</f>
        <v>110</v>
      </c>
      <c r="D11">
        <f>'19. roč'!$P$1</f>
        <v>8</v>
      </c>
      <c r="E11">
        <f>'19. roč'!$B$1</f>
        <v>40</v>
      </c>
      <c r="F11" s="14">
        <f t="shared" si="5"/>
        <v>0.36363636363636365</v>
      </c>
      <c r="G11" s="13">
        <f>'19. roč'!$M$1</f>
        <v>36.727272727272727</v>
      </c>
      <c r="H11" s="12">
        <f>'19. roč'!$O$1</f>
        <v>200</v>
      </c>
      <c r="I11" s="14">
        <f t="shared" ref="I11" si="22">G11/H11</f>
        <v>0.18363636363636363</v>
      </c>
      <c r="J11" s="11">
        <f>'19. roč'!$Q$1</f>
        <v>3.2818181818181817</v>
      </c>
      <c r="K11" s="14">
        <f>'19. roč'!$R$1/H11/C11</f>
        <v>7.7499999999999999E-2</v>
      </c>
      <c r="L11" s="11"/>
      <c r="M11" s="10"/>
      <c r="N11" s="10"/>
      <c r="O11" s="10"/>
      <c r="P11" s="10"/>
      <c r="Q11">
        <v>19</v>
      </c>
      <c r="R11">
        <f>COUNTIF('19. roč'!$D:$D,Přehled!R$2)</f>
        <v>19</v>
      </c>
      <c r="S11">
        <f>COUNTIF('19. roč'!$D:$D,Přehled!S$2)</f>
        <v>28</v>
      </c>
      <c r="T11">
        <f>COUNTIF('19. roč'!$D:$D,Přehled!T$2)</f>
        <v>33</v>
      </c>
      <c r="U11">
        <f>COUNTIF('19. roč'!$D:$D,Přehled!U$2)</f>
        <v>30</v>
      </c>
      <c r="V11">
        <f t="shared" ref="V11" si="23">SUM(R11:U11)</f>
        <v>110</v>
      </c>
      <c r="W11">
        <f t="shared" si="15"/>
        <v>6</v>
      </c>
      <c r="X11">
        <f t="shared" si="16"/>
        <v>4</v>
      </c>
      <c r="Y11">
        <f t="shared" si="17"/>
        <v>-17</v>
      </c>
      <c r="Z11">
        <f t="shared" si="18"/>
        <v>-3</v>
      </c>
      <c r="AA11">
        <f t="shared" si="19"/>
        <v>-1</v>
      </c>
      <c r="AB11">
        <f t="shared" si="20"/>
        <v>-14</v>
      </c>
      <c r="AC11">
        <f t="shared" si="21"/>
        <v>2</v>
      </c>
    </row>
    <row r="12" spans="1:29">
      <c r="A12">
        <v>18</v>
      </c>
      <c r="C12">
        <f>COUNT('18. roč'!O:O)-1</f>
        <v>126</v>
      </c>
      <c r="D12">
        <f>'18. roč'!$P$1</f>
        <v>7</v>
      </c>
      <c r="E12">
        <f>'18. roč'!$B$1</f>
        <v>41</v>
      </c>
      <c r="F12" s="14">
        <f t="shared" si="5"/>
        <v>0.32539682539682541</v>
      </c>
      <c r="G12" s="13">
        <f>'18. roč'!$M$1</f>
        <v>32.634920634920633</v>
      </c>
      <c r="H12" s="12">
        <f>'18. roč'!$O$1</f>
        <v>200</v>
      </c>
      <c r="I12" s="14">
        <f t="shared" ref="I12:I15" si="24">G12/H12</f>
        <v>0.16317460317460317</v>
      </c>
      <c r="J12" s="11">
        <f>'18. roč'!$Q$1</f>
        <v>3.1190476190476191</v>
      </c>
      <c r="K12" s="14">
        <f>'18. roč'!$R$1/H12/C12</f>
        <v>6.67063492063492E-2</v>
      </c>
      <c r="L12" s="11"/>
      <c r="M12" s="10"/>
      <c r="N12" s="10"/>
      <c r="O12" s="10"/>
      <c r="P12" s="10"/>
      <c r="Q12">
        <v>18</v>
      </c>
      <c r="R12">
        <f>COUNTIF('18. roč'!$D:$D,Přehled!R$2)</f>
        <v>22</v>
      </c>
      <c r="S12">
        <f>COUNTIF('18. roč'!$D:$D,Přehled!S$2)</f>
        <v>29</v>
      </c>
      <c r="T12">
        <f>COUNTIF('18. roč'!$D:$D,Přehled!T$2)</f>
        <v>47</v>
      </c>
      <c r="U12">
        <f>COUNTIF('18. roč'!$D:$D,Přehled!U$2)</f>
        <v>28</v>
      </c>
      <c r="V12">
        <f t="shared" ref="V12:V15" si="25">SUM(R12:U12)</f>
        <v>126</v>
      </c>
      <c r="W12">
        <f t="shared" si="15"/>
        <v>15</v>
      </c>
      <c r="X12">
        <f t="shared" si="16"/>
        <v>7</v>
      </c>
      <c r="Y12">
        <f t="shared" si="17"/>
        <v>-10</v>
      </c>
      <c r="Z12">
        <f t="shared" si="18"/>
        <v>8</v>
      </c>
      <c r="AA12">
        <f t="shared" si="19"/>
        <v>-11</v>
      </c>
      <c r="AB12">
        <f t="shared" si="20"/>
        <v>9</v>
      </c>
      <c r="AC12">
        <f t="shared" si="21"/>
        <v>-1</v>
      </c>
    </row>
    <row r="13" spans="1:29">
      <c r="A13">
        <v>17</v>
      </c>
      <c r="C13">
        <f>COUNT('17. roč'!O:O)-1</f>
        <v>121</v>
      </c>
      <c r="D13">
        <f>'17. roč'!$P$1</f>
        <v>2</v>
      </c>
      <c r="E13">
        <f>'17. roč'!$B$1</f>
        <v>31</v>
      </c>
      <c r="F13" s="14">
        <f t="shared" si="5"/>
        <v>0.256198347107438</v>
      </c>
      <c r="G13" s="13">
        <f>'17. roč'!$M$1</f>
        <v>22.84297520661157</v>
      </c>
      <c r="H13" s="12">
        <f>'17. roč'!$O$1</f>
        <v>200</v>
      </c>
      <c r="I13" s="14">
        <f t="shared" si="24"/>
        <v>0.11421487603305785</v>
      </c>
      <c r="J13" s="11">
        <f>'17. roč'!$Q$1</f>
        <v>2.8429752066115701</v>
      </c>
      <c r="K13" s="14">
        <f>'17. roč'!$R$1/H13/C13</f>
        <v>4.0495867768595047E-2</v>
      </c>
      <c r="L13" s="11"/>
      <c r="M13" s="10"/>
      <c r="N13" s="10"/>
      <c r="O13" s="10"/>
      <c r="P13" s="10"/>
      <c r="Q13">
        <v>17</v>
      </c>
      <c r="R13">
        <f>COUNTIF('17. roč'!$D:$D,Přehled!R$2)</f>
        <v>14</v>
      </c>
      <c r="S13">
        <f>COUNTIF('17. roč'!$D:$D,Přehled!S$2)</f>
        <v>40</v>
      </c>
      <c r="T13">
        <f>COUNTIF('17. roč'!$D:$D,Přehled!T$2)</f>
        <v>38</v>
      </c>
      <c r="U13">
        <f>COUNTIF('17. roč'!$D:$D,Přehled!U$2)</f>
        <v>29</v>
      </c>
      <c r="V13">
        <f t="shared" si="25"/>
        <v>121</v>
      </c>
      <c r="W13">
        <f t="shared" si="15"/>
        <v>26</v>
      </c>
      <c r="X13">
        <f t="shared" si="16"/>
        <v>13</v>
      </c>
      <c r="Y13">
        <f t="shared" si="17"/>
        <v>-10</v>
      </c>
      <c r="Z13">
        <f t="shared" si="18"/>
        <v>0</v>
      </c>
      <c r="AA13">
        <f t="shared" si="19"/>
        <v>15</v>
      </c>
      <c r="AB13">
        <f t="shared" si="20"/>
        <v>-1</v>
      </c>
      <c r="AC13">
        <f t="shared" si="21"/>
        <v>0</v>
      </c>
    </row>
    <row r="14" spans="1:29">
      <c r="A14">
        <v>16</v>
      </c>
      <c r="C14">
        <f>COUNT('16. roč'!O:O)-1</f>
        <v>107</v>
      </c>
      <c r="D14">
        <f>'16. roč'!$P$1</f>
        <v>6</v>
      </c>
      <c r="E14">
        <f>'16. roč'!$B$1</f>
        <v>30</v>
      </c>
      <c r="F14" s="14">
        <f t="shared" si="5"/>
        <v>0.28037383177570091</v>
      </c>
      <c r="G14" s="13">
        <f>'16. roč'!$M$1</f>
        <v>26.084112149532711</v>
      </c>
      <c r="H14" s="12">
        <f>'16. roč'!$O$1</f>
        <v>194</v>
      </c>
      <c r="I14" s="14">
        <f t="shared" si="24"/>
        <v>0.13445418633779749</v>
      </c>
      <c r="J14" s="11">
        <f>'16. roč'!$Q$1</f>
        <v>2.9252336448598131</v>
      </c>
      <c r="K14" s="14">
        <f>'16. roč'!$R$1/H14/C14</f>
        <v>4.682532035841603E-2</v>
      </c>
      <c r="L14" s="11"/>
      <c r="M14" s="10"/>
      <c r="N14" s="10"/>
      <c r="O14" s="10"/>
      <c r="P14" s="10"/>
      <c r="Q14">
        <v>16</v>
      </c>
      <c r="R14">
        <f>COUNTIF('16. roč'!$D:$D,Přehled!R$2)</f>
        <v>14</v>
      </c>
      <c r="S14">
        <f>COUNTIF('16. roč'!$D:$D,Přehled!S$2)</f>
        <v>25</v>
      </c>
      <c r="T14">
        <f>COUNTIF('16. roč'!$D:$D,Přehled!T$2)</f>
        <v>39</v>
      </c>
      <c r="U14">
        <f>COUNTIF('16. roč'!$D:$D,Přehled!U$2)</f>
        <v>29</v>
      </c>
      <c r="V14">
        <f t="shared" si="25"/>
        <v>107</v>
      </c>
      <c r="W14">
        <f t="shared" si="15"/>
        <v>12</v>
      </c>
      <c r="X14">
        <f t="shared" si="16"/>
        <v>-3</v>
      </c>
      <c r="Y14">
        <f t="shared" si="17"/>
        <v>-8</v>
      </c>
      <c r="Z14">
        <f t="shared" si="18"/>
        <v>1</v>
      </c>
      <c r="AA14">
        <f t="shared" si="19"/>
        <v>-17</v>
      </c>
      <c r="AB14">
        <f t="shared" si="20"/>
        <v>2</v>
      </c>
      <c r="AC14">
        <f t="shared" si="21"/>
        <v>-12</v>
      </c>
    </row>
    <row r="15" spans="1:29">
      <c r="A15">
        <v>15</v>
      </c>
      <c r="C15">
        <f>COUNT('15. roč'!O:O)-1</f>
        <v>133</v>
      </c>
      <c r="D15">
        <f>'15. roč'!$P$1</f>
        <v>9</v>
      </c>
      <c r="E15">
        <f>'15. roč'!$B$1</f>
        <v>33</v>
      </c>
      <c r="F15" s="14">
        <f t="shared" si="5"/>
        <v>0.24812030075187969</v>
      </c>
      <c r="G15" s="13">
        <f>'15. roč'!$M$1</f>
        <v>28.218045112781954</v>
      </c>
      <c r="H15" s="12">
        <f>'15. roč'!$O$1</f>
        <v>204</v>
      </c>
      <c r="I15" s="14">
        <f t="shared" si="24"/>
        <v>0.13832375055285273</v>
      </c>
      <c r="J15" s="11">
        <f>'15. roč'!$Q$1</f>
        <v>3.2406015037593985</v>
      </c>
      <c r="K15" s="14">
        <f>'15. roč'!$R$1/H15/C15</f>
        <v>4.8651039363113664E-2</v>
      </c>
      <c r="L15" s="11"/>
      <c r="M15" s="10"/>
      <c r="N15" s="10"/>
      <c r="O15" s="10"/>
      <c r="P15" s="10"/>
      <c r="Q15">
        <v>15</v>
      </c>
      <c r="R15">
        <f>COUNTIF('15. roč'!$D:$D,Přehled!R$2)</f>
        <v>13</v>
      </c>
      <c r="S15">
        <f>COUNTIF('15. roč'!$D:$D,Přehled!S$2)</f>
        <v>42</v>
      </c>
      <c r="T15">
        <f>COUNTIF('15. roč'!$D:$D,Přehled!T$2)</f>
        <v>37</v>
      </c>
      <c r="U15">
        <f>COUNTIF('15. roč'!$D:$D,Přehled!U$2)</f>
        <v>41</v>
      </c>
      <c r="V15">
        <f t="shared" si="25"/>
        <v>133</v>
      </c>
    </row>
    <row r="16" spans="1:29">
      <c r="N16" s="10"/>
      <c r="Q16" t="s">
        <v>1316</v>
      </c>
      <c r="R16" s="13">
        <f>AVERAGE(R3:R15)</f>
        <v>20.46153846153846</v>
      </c>
      <c r="S16" s="13">
        <f t="shared" ref="S16:U16" si="26">AVERAGE(S3:S15)</f>
        <v>29.615384615384617</v>
      </c>
      <c r="T16" s="13">
        <f t="shared" si="26"/>
        <v>33.692307692307693</v>
      </c>
      <c r="U16" s="13">
        <f t="shared" si="26"/>
        <v>25.615384615384617</v>
      </c>
      <c r="V16" s="13">
        <f t="shared" ref="V16" si="27">AVERAGE(V4:V15)</f>
        <v>101.58333333333333</v>
      </c>
      <c r="W16" s="13">
        <f>AVERAGE(W2:W15)</f>
        <v>11.916666666666666</v>
      </c>
      <c r="X16" s="13">
        <f>AVERAGE(X2:X15)</f>
        <v>6.083333333333333</v>
      </c>
      <c r="Y16" s="13">
        <f>AVERAGE(Y2:Y15)</f>
        <v>-8.0833333333333339</v>
      </c>
      <c r="Z16" s="13">
        <f t="shared" ref="Z16:AC16" si="28">AVERAGE(Z2:Z15)</f>
        <v>4.416666666666667</v>
      </c>
      <c r="AA16" s="13">
        <f t="shared" si="28"/>
        <v>1.25</v>
      </c>
      <c r="AB16" s="13">
        <f t="shared" si="28"/>
        <v>1</v>
      </c>
      <c r="AC16" s="13">
        <f t="shared" si="28"/>
        <v>-0.83333333333333337</v>
      </c>
    </row>
    <row r="17" spans="1:28">
      <c r="N17" s="10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A18" t="s">
        <v>749</v>
      </c>
      <c r="Q18" t="s">
        <v>1315</v>
      </c>
      <c r="S18">
        <v>1</v>
      </c>
      <c r="T18">
        <v>1.5</v>
      </c>
      <c r="U18">
        <v>2.5</v>
      </c>
      <c r="V18">
        <v>3.5</v>
      </c>
      <c r="X18" t="s">
        <v>1321</v>
      </c>
    </row>
    <row r="19" spans="1:28" s="2" customFormat="1" ht="30" customHeight="1">
      <c r="A19" s="2" t="s">
        <v>750</v>
      </c>
      <c r="B19" s="2" t="s">
        <v>751</v>
      </c>
      <c r="C19" s="2" t="s">
        <v>1570</v>
      </c>
      <c r="D19" s="2" t="s">
        <v>753</v>
      </c>
      <c r="E19" s="5" t="s">
        <v>1569</v>
      </c>
      <c r="F19" s="2" t="s">
        <v>752</v>
      </c>
      <c r="G19" s="2" t="s">
        <v>763</v>
      </c>
      <c r="H19" s="2" t="s">
        <v>763</v>
      </c>
      <c r="I19" s="2" t="s">
        <v>1320</v>
      </c>
      <c r="J19" s="2" t="s">
        <v>764</v>
      </c>
      <c r="K19" s="2" t="s">
        <v>775</v>
      </c>
      <c r="L19" s="2" t="s">
        <v>776</v>
      </c>
      <c r="M19" s="2" t="s">
        <v>777</v>
      </c>
      <c r="N19" s="2" t="s">
        <v>1571</v>
      </c>
      <c r="O19" s="2" t="s">
        <v>1318</v>
      </c>
      <c r="Q19" s="5" t="s">
        <v>750</v>
      </c>
      <c r="R19" s="2" t="s">
        <v>751</v>
      </c>
      <c r="S19" s="2" t="s">
        <v>768</v>
      </c>
      <c r="T19" s="2" t="s">
        <v>758</v>
      </c>
      <c r="U19" s="2" t="s">
        <v>759</v>
      </c>
      <c r="V19" s="2" t="s">
        <v>760</v>
      </c>
      <c r="W19" s="5" t="s">
        <v>1317</v>
      </c>
      <c r="X19" s="2" t="s">
        <v>1322</v>
      </c>
      <c r="Y19" s="2" t="s">
        <v>759</v>
      </c>
      <c r="Z19" s="2" t="s">
        <v>760</v>
      </c>
      <c r="AA19" s="17" t="s">
        <v>1325</v>
      </c>
    </row>
    <row r="20" spans="1:28">
      <c r="A20">
        <v>27</v>
      </c>
      <c r="B20">
        <f>A21</f>
        <v>26</v>
      </c>
      <c r="C20">
        <f>'Po 26.'!$P$1</f>
        <v>50</v>
      </c>
      <c r="D20" s="14">
        <f t="shared" ref="D20:D31" si="29">C20/C3</f>
        <v>0.24630541871921183</v>
      </c>
      <c r="E20" s="18">
        <f t="shared" ref="E20:E31" si="30">C20/(C4-U4)</f>
        <v>0.37878787878787878</v>
      </c>
      <c r="F20" s="13">
        <f>'Po 26.'!$P$1</f>
        <v>50</v>
      </c>
      <c r="G20" s="13">
        <f t="shared" ref="G20:G26" si="31">(G4+G3)/2</f>
        <v>35.992405582922828</v>
      </c>
      <c r="H20" s="13">
        <f t="shared" ref="H20" si="32">(G3*C3+G4*C4)/(C3+C4)</f>
        <v>36.320754716981135</v>
      </c>
      <c r="I20" s="13">
        <f t="shared" ref="I20:I31" si="33">(C3*G3+C4*G4-C20*F20*2)/(C3+C4-2*C20)</f>
        <v>31.273062730627306</v>
      </c>
      <c r="J20" s="13">
        <f t="shared" ref="J20" si="34">F20-I20</f>
        <v>18.726937269372694</v>
      </c>
      <c r="K20" s="11">
        <f>'Po 26.'!$S$1</f>
        <v>3.69</v>
      </c>
      <c r="L20" s="11">
        <f>(J4+J3)/2</f>
        <v>2.8175287356321839</v>
      </c>
      <c r="M20" s="13">
        <f>K20-L20</f>
        <v>0.87247126436781608</v>
      </c>
      <c r="N20">
        <f t="shared" ref="N20:N31" si="35">C3-C20</f>
        <v>153</v>
      </c>
      <c r="O20" s="16">
        <f t="shared" ref="O20:O31" si="36">N20/C3</f>
        <v>0.75369458128078815</v>
      </c>
      <c r="Q20">
        <v>27</v>
      </c>
      <c r="R20">
        <f>Q21</f>
        <v>26</v>
      </c>
      <c r="S20">
        <f>COUNTIF('Po 26.'!$T$2:$T$2000,Přehled!S$18)</f>
        <v>4</v>
      </c>
      <c r="T20">
        <f>COUNTIF('Po 26.'!$T$2:$T$2000,Přehled!T$18)</f>
        <v>13</v>
      </c>
      <c r="U20">
        <f>COUNTIF('Po 26.'!$T$2:$T$2000,Přehled!U$18)</f>
        <v>17</v>
      </c>
      <c r="V20">
        <f>COUNTIF('Po 26.'!$T$2:$T$2000,Přehled!V$18)</f>
        <v>16</v>
      </c>
      <c r="W20">
        <f>S20+T20</f>
        <v>17</v>
      </c>
      <c r="X20" s="16">
        <f t="shared" ref="X20:X31" si="37">W20/R4</f>
        <v>0.47222222222222221</v>
      </c>
      <c r="Y20" s="16">
        <f t="shared" ref="Y20:Y31" si="38">U20/S4</f>
        <v>0.39534883720930231</v>
      </c>
      <c r="Z20" s="16">
        <f t="shared" ref="Z20:Z31" si="39">V20/T4</f>
        <v>0.30188679245283018</v>
      </c>
      <c r="AA20" s="12">
        <f t="shared" ref="AA20:AA31" si="40">C20-(S20+T20+U20+V20)</f>
        <v>0</v>
      </c>
    </row>
    <row r="21" spans="1:28">
      <c r="A21">
        <v>26</v>
      </c>
      <c r="B21">
        <f>A22</f>
        <v>25</v>
      </c>
      <c r="C21">
        <f>'Po 25.'!$O$1</f>
        <v>53</v>
      </c>
      <c r="D21" s="14">
        <f t="shared" si="29"/>
        <v>0.31547619047619047</v>
      </c>
      <c r="E21" s="18">
        <f t="shared" si="30"/>
        <v>0.50961538461538458</v>
      </c>
      <c r="F21" s="13">
        <f>'Po 25.'!$P$1</f>
        <v>50.5</v>
      </c>
      <c r="G21" s="13">
        <f t="shared" si="31"/>
        <v>36.596116315378609</v>
      </c>
      <c r="H21" s="13">
        <f t="shared" ref="H21:H31" si="41">(G4*C4+G5*C5)/(C4+C5)</f>
        <v>35.948275862068968</v>
      </c>
      <c r="I21" s="13">
        <f t="shared" si="33"/>
        <v>27.565217391304348</v>
      </c>
      <c r="J21" s="13">
        <f t="shared" ref="J21:J31" si="42">F21-I21</f>
        <v>22.934782608695652</v>
      </c>
      <c r="K21" s="11">
        <f>'Po 25.'!$R$1</f>
        <v>3.7075471698113209</v>
      </c>
      <c r="L21" s="11">
        <f>(J5+J4)/2</f>
        <v>2.9503317720530835</v>
      </c>
      <c r="M21" s="13">
        <f>K21-L21</f>
        <v>0.75721539775823743</v>
      </c>
      <c r="N21">
        <f t="shared" si="35"/>
        <v>115</v>
      </c>
      <c r="O21" s="16">
        <f t="shared" si="36"/>
        <v>0.68452380952380953</v>
      </c>
      <c r="Q21">
        <v>26</v>
      </c>
      <c r="R21">
        <f>Q22</f>
        <v>25</v>
      </c>
      <c r="S21">
        <f>COUNTIF('Po 25.'!$S$2:$S$400,Přehled!S$18)</f>
        <v>1</v>
      </c>
      <c r="T21">
        <f>COUNTIF('Po 25.'!$S$2:$S$400,Přehled!T$18)</f>
        <v>14</v>
      </c>
      <c r="U21">
        <f>COUNTIF('Po 25.'!$S$2:$S$400,Přehled!U$18)</f>
        <v>20</v>
      </c>
      <c r="V21">
        <f>COUNTIF('Po 25.'!$S$2:$S$400,Přehled!V$18)</f>
        <v>18</v>
      </c>
      <c r="W21">
        <f>S21+T21</f>
        <v>15</v>
      </c>
      <c r="X21" s="16">
        <f t="shared" si="37"/>
        <v>0.45454545454545453</v>
      </c>
      <c r="Y21" s="16">
        <f t="shared" si="38"/>
        <v>0.55555555555555558</v>
      </c>
      <c r="Z21" s="16">
        <f t="shared" si="39"/>
        <v>0.51428571428571423</v>
      </c>
      <c r="AA21" s="12">
        <f t="shared" si="40"/>
        <v>0</v>
      </c>
    </row>
    <row r="22" spans="1:28">
      <c r="A22">
        <v>25</v>
      </c>
      <c r="B22">
        <f t="shared" ref="B22:B30" si="43">A23</f>
        <v>24</v>
      </c>
      <c r="C22">
        <f>'Po 24.'!$O$1</f>
        <v>24</v>
      </c>
      <c r="D22" s="14">
        <f t="shared" si="29"/>
        <v>0.19672131147540983</v>
      </c>
      <c r="E22" s="18">
        <f t="shared" si="30"/>
        <v>0.52173913043478259</v>
      </c>
      <c r="F22" s="13">
        <f>'Po 24.'!$P$1</f>
        <v>36.583333333333336</v>
      </c>
      <c r="G22" s="13">
        <f t="shared" si="31"/>
        <v>30.606830601092895</v>
      </c>
      <c r="H22" s="13">
        <f t="shared" si="41"/>
        <v>34.03846153846154</v>
      </c>
      <c r="I22" s="13">
        <f t="shared" si="33"/>
        <v>33.126865671641788</v>
      </c>
      <c r="J22" s="13">
        <f t="shared" si="42"/>
        <v>3.4564676616915477</v>
      </c>
      <c r="K22" s="11">
        <f>'Po 24.'!$R$1</f>
        <v>3.375</v>
      </c>
      <c r="L22" s="11">
        <f t="shared" ref="L22:L26" si="44">(J6+J5)/2</f>
        <v>2.8812841530054643</v>
      </c>
      <c r="M22" s="13">
        <f t="shared" ref="M22:M26" si="45">K22-L22</f>
        <v>0.49371584699453575</v>
      </c>
      <c r="N22">
        <f t="shared" si="35"/>
        <v>98</v>
      </c>
      <c r="O22" s="16">
        <f t="shared" si="36"/>
        <v>0.80327868852459017</v>
      </c>
      <c r="Q22">
        <v>25</v>
      </c>
      <c r="R22">
        <f t="shared" ref="R22:R30" si="46">Q23</f>
        <v>24</v>
      </c>
      <c r="S22">
        <f>COUNTIF('Po 24.'!$S$2:$S$400,Přehled!S$18)</f>
        <v>0</v>
      </c>
      <c r="T22">
        <f>COUNTIF('Po 24.'!$S$2:$S$400,Přehled!T$18)</f>
        <v>3</v>
      </c>
      <c r="U22">
        <f>COUNTIF('Po 24.'!$S$2:$S$400,Přehled!U$18)</f>
        <v>13</v>
      </c>
      <c r="V22">
        <f>COUNTIF('Po 24.'!$S$2:$S$400,Přehled!V$18)</f>
        <v>8</v>
      </c>
      <c r="W22">
        <f t="shared" ref="W22:W31" si="47">S22+T22</f>
        <v>3</v>
      </c>
      <c r="X22" s="16">
        <f t="shared" si="37"/>
        <v>0.6</v>
      </c>
      <c r="Y22" s="16">
        <f t="shared" si="38"/>
        <v>0.59090909090909094</v>
      </c>
      <c r="Z22" s="16">
        <f t="shared" si="39"/>
        <v>0.42105263157894735</v>
      </c>
      <c r="AA22" s="12">
        <f t="shared" si="40"/>
        <v>0</v>
      </c>
    </row>
    <row r="23" spans="1:28">
      <c r="A23">
        <v>24</v>
      </c>
      <c r="B23">
        <f t="shared" si="43"/>
        <v>23</v>
      </c>
      <c r="C23">
        <f>'Po 23.'!$O$1</f>
        <v>23</v>
      </c>
      <c r="D23" s="14">
        <f t="shared" si="29"/>
        <v>0.38333333333333336</v>
      </c>
      <c r="E23" s="18">
        <f t="shared" si="30"/>
        <v>0.6216216216216216</v>
      </c>
      <c r="F23" s="13">
        <f>'Po 23.'!$P$1</f>
        <v>32.5</v>
      </c>
      <c r="G23" s="13">
        <f t="shared" si="31"/>
        <v>24.800564971751413</v>
      </c>
      <c r="H23" s="13">
        <f t="shared" si="41"/>
        <v>24.764705882352942</v>
      </c>
      <c r="I23" s="13">
        <f t="shared" si="33"/>
        <v>19.890410958904109</v>
      </c>
      <c r="J23" s="13">
        <f t="shared" si="42"/>
        <v>12.609589041095891</v>
      </c>
      <c r="K23" s="11">
        <f>'Po 23.'!$R$1</f>
        <v>3.4130434782608696</v>
      </c>
      <c r="L23" s="11">
        <f t="shared" si="44"/>
        <v>2.7498587570621469</v>
      </c>
      <c r="M23" s="13">
        <f t="shared" si="45"/>
        <v>0.66318472119872274</v>
      </c>
      <c r="N23">
        <f t="shared" si="35"/>
        <v>37</v>
      </c>
      <c r="O23" s="16">
        <f t="shared" si="36"/>
        <v>0.6166666666666667</v>
      </c>
      <c r="Q23">
        <v>24</v>
      </c>
      <c r="R23">
        <f t="shared" si="46"/>
        <v>23</v>
      </c>
      <c r="S23">
        <f>COUNTIF('Po 23.'!$S$2:$S$400,Přehled!S$18)</f>
        <v>0</v>
      </c>
      <c r="T23">
        <f>COUNTIF('Po 23.'!$S$2:$S$400,Přehled!T$18)</f>
        <v>8</v>
      </c>
      <c r="U23">
        <f>COUNTIF('Po 23.'!$S$2:$S$400,Přehled!U$18)</f>
        <v>8</v>
      </c>
      <c r="V23">
        <f>COUNTIF('Po 23.'!$S$2:$S$400,Přehled!V$18)</f>
        <v>7</v>
      </c>
      <c r="W23">
        <f>S23+T23</f>
        <v>8</v>
      </c>
      <c r="X23" s="16">
        <f t="shared" si="37"/>
        <v>0.88888888888888884</v>
      </c>
      <c r="Y23" s="16">
        <f t="shared" si="38"/>
        <v>0.72727272727272729</v>
      </c>
      <c r="Z23" s="16">
        <f t="shared" si="39"/>
        <v>0.41176470588235292</v>
      </c>
      <c r="AA23" s="12">
        <f t="shared" si="40"/>
        <v>0</v>
      </c>
      <c r="AB23" t="s">
        <v>1331</v>
      </c>
    </row>
    <row r="24" spans="1:28">
      <c r="A24">
        <v>23</v>
      </c>
      <c r="B24">
        <f t="shared" si="43"/>
        <v>22</v>
      </c>
      <c r="C24">
        <f>'Po 22.'!$O$1</f>
        <v>25</v>
      </c>
      <c r="D24" s="14">
        <f t="shared" si="29"/>
        <v>0.42372881355932202</v>
      </c>
      <c r="E24" s="18">
        <f t="shared" si="30"/>
        <v>0.58139534883720934</v>
      </c>
      <c r="F24" s="13">
        <f>'Po 22.'!$P$1</f>
        <v>38.78</v>
      </c>
      <c r="G24" s="13">
        <f t="shared" si="31"/>
        <v>29.033898305084747</v>
      </c>
      <c r="H24" s="13">
        <f t="shared" si="41"/>
        <v>29.031746031746032</v>
      </c>
      <c r="I24" s="13">
        <f t="shared" si="33"/>
        <v>22.618421052631579</v>
      </c>
      <c r="J24" s="13">
        <f t="shared" si="42"/>
        <v>16.161578947368422</v>
      </c>
      <c r="K24" s="11">
        <f>'Po 22.'!$R$1</f>
        <v>3.62</v>
      </c>
      <c r="L24" s="11">
        <f t="shared" si="44"/>
        <v>3.0512269162661267</v>
      </c>
      <c r="M24" s="13">
        <f t="shared" si="45"/>
        <v>0.56877308373387336</v>
      </c>
      <c r="N24">
        <f t="shared" si="35"/>
        <v>34</v>
      </c>
      <c r="O24" s="16">
        <f t="shared" si="36"/>
        <v>0.57627118644067798</v>
      </c>
      <c r="Q24">
        <v>23</v>
      </c>
      <c r="R24">
        <f t="shared" si="46"/>
        <v>22</v>
      </c>
      <c r="S24">
        <f>COUNTIF('Po 22.'!$S$2:$S$400,Přehled!S$18)</f>
        <v>1</v>
      </c>
      <c r="T24">
        <f>COUNTIF('Po 22.'!$S$2:$S$400,Přehled!T$18)</f>
        <v>3</v>
      </c>
      <c r="U24">
        <f>COUNTIF('Po 22.'!$S$2:$S$400,Přehled!U$18)</f>
        <v>7</v>
      </c>
      <c r="V24">
        <f>COUNTIF('Po 22.'!$S$2:$S$400,Přehled!V$18)</f>
        <v>12</v>
      </c>
      <c r="W24">
        <f t="shared" si="47"/>
        <v>4</v>
      </c>
      <c r="X24" s="16">
        <f t="shared" si="37"/>
        <v>0.4</v>
      </c>
      <c r="Y24" s="16">
        <f t="shared" si="38"/>
        <v>0.77777777777777779</v>
      </c>
      <c r="Z24" s="16">
        <f t="shared" si="39"/>
        <v>0.5</v>
      </c>
      <c r="AA24" s="12">
        <f t="shared" si="40"/>
        <v>2</v>
      </c>
      <c r="AB24" t="s">
        <v>1329</v>
      </c>
    </row>
    <row r="25" spans="1:28">
      <c r="A25">
        <v>22</v>
      </c>
      <c r="B25">
        <f t="shared" si="43"/>
        <v>21</v>
      </c>
      <c r="C25">
        <f>'Po 21.'!$O$1</f>
        <v>38</v>
      </c>
      <c r="D25" s="14">
        <f t="shared" si="29"/>
        <v>0.56716417910447758</v>
      </c>
      <c r="E25" s="18">
        <f t="shared" si="30"/>
        <v>0.58461538461538465</v>
      </c>
      <c r="F25" s="13">
        <f>'Po 21.'!$P$1</f>
        <v>46.39473684210526</v>
      </c>
      <c r="G25" s="13">
        <f t="shared" si="31"/>
        <v>34.155844155844157</v>
      </c>
      <c r="H25" s="13">
        <f t="shared" si="41"/>
        <v>34.513888888888886</v>
      </c>
      <c r="I25" s="13">
        <f t="shared" si="33"/>
        <v>21.235294117647058</v>
      </c>
      <c r="J25" s="13">
        <f t="shared" si="42"/>
        <v>25.159442724458202</v>
      </c>
      <c r="K25" s="11">
        <f>'Po 21.'!$R$1</f>
        <v>4.1710526315789478</v>
      </c>
      <c r="L25" s="11">
        <f t="shared" si="44"/>
        <v>3.3454157782515992</v>
      </c>
      <c r="M25" s="13">
        <f t="shared" si="45"/>
        <v>0.8256368533273486</v>
      </c>
      <c r="N25">
        <f t="shared" si="35"/>
        <v>29</v>
      </c>
      <c r="O25" s="16">
        <f t="shared" si="36"/>
        <v>0.43283582089552236</v>
      </c>
      <c r="Q25">
        <v>22</v>
      </c>
      <c r="R25">
        <f t="shared" si="46"/>
        <v>21</v>
      </c>
      <c r="S25">
        <f>COUNTIF('Po 21.'!$S$2:$S$400,Přehled!S$18)</f>
        <v>3</v>
      </c>
      <c r="T25">
        <f>COUNTIF('Po 21.'!$S$2:$S$400,Přehled!T$18)</f>
        <v>3</v>
      </c>
      <c r="U25">
        <f>COUNTIF('Po 21.'!$S$2:$S$400,Přehled!U$18)</f>
        <v>14</v>
      </c>
      <c r="V25">
        <f>COUNTIF('Po 21.'!$S$2:$S$400,Přehled!V$18)</f>
        <v>16</v>
      </c>
      <c r="W25">
        <f t="shared" si="47"/>
        <v>6</v>
      </c>
      <c r="X25" s="16">
        <f t="shared" si="37"/>
        <v>0.42857142857142855</v>
      </c>
      <c r="Y25" s="16">
        <f t="shared" si="38"/>
        <v>0.56000000000000005</v>
      </c>
      <c r="Z25" s="16">
        <f t="shared" si="39"/>
        <v>0.61538461538461542</v>
      </c>
      <c r="AA25" s="12">
        <f t="shared" si="40"/>
        <v>2</v>
      </c>
      <c r="AB25" t="s">
        <v>1330</v>
      </c>
    </row>
    <row r="26" spans="1:28">
      <c r="A26">
        <v>21</v>
      </c>
      <c r="B26">
        <f t="shared" si="43"/>
        <v>20</v>
      </c>
      <c r="C26">
        <f>'Po 20.'!$O$1</f>
        <v>27</v>
      </c>
      <c r="D26" s="14">
        <f t="shared" si="29"/>
        <v>0.35064935064935066</v>
      </c>
      <c r="E26" s="18">
        <f t="shared" si="30"/>
        <v>0.54</v>
      </c>
      <c r="F26" s="13">
        <f>'Po 20.'!$P$1</f>
        <v>52.166666666666664</v>
      </c>
      <c r="G26" s="13">
        <f t="shared" si="31"/>
        <v>39.90222096743836</v>
      </c>
      <c r="H26" s="13">
        <f t="shared" si="41"/>
        <v>39.869863013698627</v>
      </c>
      <c r="I26" s="13">
        <f t="shared" si="33"/>
        <v>32.652173913043477</v>
      </c>
      <c r="J26" s="13">
        <f t="shared" si="42"/>
        <v>19.514492753623188</v>
      </c>
      <c r="K26" s="11">
        <f>'Po 20.'!$R$1</f>
        <v>4.2037037037037033</v>
      </c>
      <c r="L26" s="11">
        <f t="shared" si="44"/>
        <v>3.4016563146997933</v>
      </c>
      <c r="M26" s="13">
        <f t="shared" si="45"/>
        <v>0.80204738900390993</v>
      </c>
      <c r="N26">
        <f t="shared" si="35"/>
        <v>50</v>
      </c>
      <c r="O26" s="16">
        <f t="shared" si="36"/>
        <v>0.64935064935064934</v>
      </c>
      <c r="Q26">
        <v>21</v>
      </c>
      <c r="R26">
        <f t="shared" si="46"/>
        <v>20</v>
      </c>
      <c r="S26">
        <f>COUNTIF('Po 20.'!$S$2:$S$400,Přehled!S$18)</f>
        <v>0</v>
      </c>
      <c r="T26">
        <f>COUNTIF('Po 20.'!$S$2:$S$400,Přehled!T$18)</f>
        <v>6</v>
      </c>
      <c r="U26">
        <f>COUNTIF('Po 20.'!$S$2:$S$400,Přehled!U$18)</f>
        <v>12</v>
      </c>
      <c r="V26">
        <f>COUNTIF('Po 20.'!$S$2:$S$400,Přehled!V$18)</f>
        <v>9</v>
      </c>
      <c r="W26">
        <f t="shared" si="47"/>
        <v>6</v>
      </c>
      <c r="X26" s="16">
        <f t="shared" si="37"/>
        <v>0.54545454545454541</v>
      </c>
      <c r="Y26" s="16">
        <f t="shared" si="38"/>
        <v>0.66666666666666663</v>
      </c>
      <c r="Z26" s="16">
        <f t="shared" si="39"/>
        <v>0.42857142857142855</v>
      </c>
      <c r="AA26" s="12">
        <f t="shared" si="40"/>
        <v>0</v>
      </c>
    </row>
    <row r="27" spans="1:28">
      <c r="A27">
        <v>20</v>
      </c>
      <c r="B27">
        <f t="shared" si="43"/>
        <v>19</v>
      </c>
      <c r="C27">
        <f>'Po 19.'!$O$1</f>
        <v>37</v>
      </c>
      <c r="D27" s="14">
        <f t="shared" si="29"/>
        <v>0.53623188405797106</v>
      </c>
      <c r="E27" s="18">
        <f t="shared" si="30"/>
        <v>0.46250000000000002</v>
      </c>
      <c r="F27" s="13">
        <f>'Po 19.'!$P$1</f>
        <v>53.648648648648646</v>
      </c>
      <c r="G27" s="13">
        <f t="shared" ref="G27" si="48">(G11+G10)/2</f>
        <v>38.610013175230563</v>
      </c>
      <c r="H27" s="13">
        <f t="shared" si="41"/>
        <v>38.178770949720672</v>
      </c>
      <c r="I27" s="13">
        <f t="shared" si="33"/>
        <v>27.276190476190475</v>
      </c>
      <c r="J27" s="13">
        <f t="shared" si="42"/>
        <v>26.37245817245817</v>
      </c>
      <c r="K27" s="11">
        <f>'Po 19.'!$R$1</f>
        <v>4.0675675675675675</v>
      </c>
      <c r="L27" s="11">
        <f t="shared" ref="L27" si="49">(J11+J10)/2</f>
        <v>3.2568511198945984</v>
      </c>
      <c r="M27" s="13">
        <f t="shared" ref="M27" si="50">K27-L27</f>
        <v>0.81071644767296913</v>
      </c>
      <c r="N27">
        <f t="shared" si="35"/>
        <v>32</v>
      </c>
      <c r="O27" s="16">
        <f t="shared" si="36"/>
        <v>0.46376811594202899</v>
      </c>
      <c r="Q27">
        <v>20</v>
      </c>
      <c r="R27">
        <f t="shared" si="46"/>
        <v>19</v>
      </c>
      <c r="S27">
        <f>COUNTIF('Po 19.'!$S$2:$S$400,Přehled!S$18)</f>
        <v>0</v>
      </c>
      <c r="T27">
        <f>COUNTIF('Po 19.'!$S$2:$S$400,Přehled!T$18)</f>
        <v>8</v>
      </c>
      <c r="U27">
        <f>COUNTIF('Po 19.'!$S$2:$S$400,Přehled!U$18)</f>
        <v>14</v>
      </c>
      <c r="V27">
        <f>COUNTIF('Po 19.'!$S$2:$S$400,Přehled!V$18)</f>
        <v>15</v>
      </c>
      <c r="W27">
        <f t="shared" si="47"/>
        <v>8</v>
      </c>
      <c r="X27" s="16">
        <f t="shared" si="37"/>
        <v>0.42105263157894735</v>
      </c>
      <c r="Y27" s="16">
        <f t="shared" si="38"/>
        <v>0.5</v>
      </c>
      <c r="Z27" s="16">
        <f t="shared" si="39"/>
        <v>0.45454545454545453</v>
      </c>
      <c r="AA27" s="12">
        <f t="shared" si="40"/>
        <v>0</v>
      </c>
    </row>
    <row r="28" spans="1:28">
      <c r="A28">
        <v>19</v>
      </c>
      <c r="B28">
        <f t="shared" si="43"/>
        <v>18</v>
      </c>
      <c r="C28">
        <f>'Po 18.'!$O$1</f>
        <v>50</v>
      </c>
      <c r="D28" s="14">
        <f t="shared" si="29"/>
        <v>0.45454545454545453</v>
      </c>
      <c r="E28" s="18">
        <f t="shared" si="30"/>
        <v>0.51020408163265307</v>
      </c>
      <c r="F28" s="13">
        <f>'Po 18.'!$P$1</f>
        <v>45.36</v>
      </c>
      <c r="G28" s="13">
        <f t="shared" ref="G28:G31" si="51">(G12+G11)/2</f>
        <v>34.681096681096676</v>
      </c>
      <c r="H28" s="13">
        <f t="shared" si="41"/>
        <v>34.542372881355931</v>
      </c>
      <c r="I28" s="13">
        <f t="shared" si="33"/>
        <v>26.588235294117649</v>
      </c>
      <c r="J28" s="13">
        <f t="shared" si="42"/>
        <v>18.771764705882351</v>
      </c>
      <c r="K28" s="11">
        <f>'Po 18.'!$R$1</f>
        <v>3.9</v>
      </c>
      <c r="L28" s="11">
        <f t="shared" ref="L28:L31" si="52">(J12+J11)/2</f>
        <v>3.2004329004329004</v>
      </c>
      <c r="M28" s="13">
        <f t="shared" ref="M28:M31" si="53">K28-L28</f>
        <v>0.6995670995670995</v>
      </c>
      <c r="N28">
        <f t="shared" si="35"/>
        <v>60</v>
      </c>
      <c r="O28" s="16">
        <f t="shared" si="36"/>
        <v>0.54545454545454541</v>
      </c>
      <c r="Q28">
        <v>19</v>
      </c>
      <c r="R28">
        <f t="shared" si="46"/>
        <v>18</v>
      </c>
      <c r="S28">
        <f>COUNTIF('Po 18.'!$S$2:$S$400,Přehled!S$18)</f>
        <v>1</v>
      </c>
      <c r="T28">
        <f>COUNTIF('Po 18.'!$S$2:$S$400,Přehled!T$18)</f>
        <v>11</v>
      </c>
      <c r="U28">
        <f>COUNTIF('Po 18.'!$S$2:$S$400,Přehled!U$18)</f>
        <v>17</v>
      </c>
      <c r="V28">
        <f>COUNTIF('Po 18.'!$S$2:$S$400,Přehled!V$18)</f>
        <v>21</v>
      </c>
      <c r="W28">
        <f t="shared" si="47"/>
        <v>12</v>
      </c>
      <c r="X28" s="16">
        <f t="shared" si="37"/>
        <v>0.54545454545454541</v>
      </c>
      <c r="Y28" s="16">
        <f t="shared" si="38"/>
        <v>0.58620689655172409</v>
      </c>
      <c r="Z28" s="16">
        <f t="shared" si="39"/>
        <v>0.44680851063829785</v>
      </c>
      <c r="AA28" s="12">
        <f t="shared" si="40"/>
        <v>0</v>
      </c>
    </row>
    <row r="29" spans="1:28">
      <c r="A29">
        <v>18</v>
      </c>
      <c r="B29">
        <f t="shared" si="43"/>
        <v>17</v>
      </c>
      <c r="C29">
        <f>'Po 17.'!$O$1</f>
        <v>50</v>
      </c>
      <c r="D29" s="14">
        <f t="shared" si="29"/>
        <v>0.3968253968253968</v>
      </c>
      <c r="E29" s="18">
        <f t="shared" si="30"/>
        <v>0.54347826086956519</v>
      </c>
      <c r="F29" s="13">
        <f>'Po 17.'!$P$1</f>
        <v>40.06</v>
      </c>
      <c r="G29" s="13">
        <f t="shared" si="51"/>
        <v>27.738947920766101</v>
      </c>
      <c r="H29" s="13">
        <f t="shared" si="41"/>
        <v>27.838056680161944</v>
      </c>
      <c r="I29" s="13">
        <f t="shared" si="33"/>
        <v>19.523809523809526</v>
      </c>
      <c r="J29" s="13">
        <f t="shared" si="42"/>
        <v>20.536190476190477</v>
      </c>
      <c r="K29" s="11">
        <f>'Po 17.'!$R$1</f>
        <v>3.76</v>
      </c>
      <c r="L29" s="11">
        <f t="shared" si="52"/>
        <v>2.9810114128295946</v>
      </c>
      <c r="M29" s="13">
        <f t="shared" si="53"/>
        <v>0.7789885871704052</v>
      </c>
      <c r="N29">
        <f t="shared" si="35"/>
        <v>76</v>
      </c>
      <c r="O29" s="16">
        <f t="shared" si="36"/>
        <v>0.60317460317460314</v>
      </c>
      <c r="Q29">
        <v>18</v>
      </c>
      <c r="R29">
        <f t="shared" si="46"/>
        <v>17</v>
      </c>
      <c r="S29">
        <f>COUNTIF('Po 17.'!$S$2:$S$400,Přehled!S$18)</f>
        <v>1</v>
      </c>
      <c r="T29">
        <f>COUNTIF('Po 17.'!$S$2:$S$400,Přehled!T$18)</f>
        <v>8</v>
      </c>
      <c r="U29">
        <f>COUNTIF('Po 17.'!$S$2:$S$400,Přehled!U$18)</f>
        <v>25</v>
      </c>
      <c r="V29">
        <f>COUNTIF('Po 17.'!$S$2:$S$400,Přehled!V$18)</f>
        <v>16</v>
      </c>
      <c r="W29">
        <f t="shared" si="47"/>
        <v>9</v>
      </c>
      <c r="X29" s="16">
        <f t="shared" si="37"/>
        <v>0.6428571428571429</v>
      </c>
      <c r="Y29" s="16">
        <f t="shared" si="38"/>
        <v>0.625</v>
      </c>
      <c r="Z29" s="16">
        <f t="shared" si="39"/>
        <v>0.42105263157894735</v>
      </c>
      <c r="AA29" s="12">
        <f t="shared" si="40"/>
        <v>0</v>
      </c>
    </row>
    <row r="30" spans="1:28">
      <c r="A30">
        <v>17</v>
      </c>
      <c r="B30">
        <f t="shared" si="43"/>
        <v>16</v>
      </c>
      <c r="C30">
        <f>'Po 16.'!$O$1</f>
        <v>44</v>
      </c>
      <c r="D30" s="14">
        <f t="shared" si="29"/>
        <v>0.36363636363636365</v>
      </c>
      <c r="E30" s="18">
        <f t="shared" si="30"/>
        <v>0.5641025641025641</v>
      </c>
      <c r="F30" s="13">
        <f>'Po 16.'!$P$1</f>
        <v>27.556818181818183</v>
      </c>
      <c r="G30" s="13">
        <f t="shared" si="51"/>
        <v>24.463543678072142</v>
      </c>
      <c r="H30" s="13">
        <f t="shared" si="41"/>
        <v>24.364035087719298</v>
      </c>
      <c r="I30" s="13">
        <f t="shared" si="33"/>
        <v>22.357142857142858</v>
      </c>
      <c r="J30" s="13">
        <f t="shared" si="42"/>
        <v>5.1996753246753258</v>
      </c>
      <c r="K30" s="11">
        <f>'Po 16.'!$R$1</f>
        <v>3.4545454545454546</v>
      </c>
      <c r="L30" s="11">
        <f t="shared" si="52"/>
        <v>2.8841044257356918</v>
      </c>
      <c r="M30" s="13">
        <f t="shared" si="53"/>
        <v>0.57044102880976277</v>
      </c>
      <c r="N30">
        <f t="shared" si="35"/>
        <v>77</v>
      </c>
      <c r="O30" s="16">
        <f t="shared" si="36"/>
        <v>0.63636363636363635</v>
      </c>
      <c r="Q30">
        <v>17</v>
      </c>
      <c r="R30">
        <f t="shared" si="46"/>
        <v>16</v>
      </c>
      <c r="S30">
        <f>COUNTIF('Po 16.'!$S$2:$S$400,Přehled!S$18)</f>
        <v>1</v>
      </c>
      <c r="T30">
        <f>COUNTIF('Po 16.'!$S$2:$S$400,Přehled!T$18)</f>
        <v>9</v>
      </c>
      <c r="U30">
        <f>COUNTIF('Po 16.'!$S$2:$S$400,Přehled!U$18)</f>
        <v>18</v>
      </c>
      <c r="V30">
        <f>COUNTIF('Po 16.'!$S$2:$S$400,Přehled!V$18)</f>
        <v>16</v>
      </c>
      <c r="W30">
        <f t="shared" si="47"/>
        <v>10</v>
      </c>
      <c r="X30" s="16">
        <f t="shared" si="37"/>
        <v>0.7142857142857143</v>
      </c>
      <c r="Y30" s="16">
        <f t="shared" si="38"/>
        <v>0.72</v>
      </c>
      <c r="Z30" s="16">
        <f t="shared" si="39"/>
        <v>0.41025641025641024</v>
      </c>
      <c r="AA30" s="12">
        <f t="shared" si="40"/>
        <v>0</v>
      </c>
      <c r="AB30" t="s">
        <v>1328</v>
      </c>
    </row>
    <row r="31" spans="1:28">
      <c r="A31">
        <v>16</v>
      </c>
      <c r="B31">
        <v>15</v>
      </c>
      <c r="C31">
        <f>'Po 15.'!$O$1</f>
        <v>49</v>
      </c>
      <c r="D31" s="14">
        <f t="shared" si="29"/>
        <v>0.45794392523364486</v>
      </c>
      <c r="E31" s="18">
        <f t="shared" si="30"/>
        <v>0.53260869565217395</v>
      </c>
      <c r="F31" s="13">
        <f>'Po 15.'!$P$1</f>
        <v>40.173469387755105</v>
      </c>
      <c r="G31" s="13">
        <f t="shared" si="51"/>
        <v>27.151078631157333</v>
      </c>
      <c r="H31" s="13">
        <f t="shared" si="41"/>
        <v>27.266666666666666</v>
      </c>
      <c r="I31" s="13">
        <f t="shared" si="33"/>
        <v>18.359154929577461</v>
      </c>
      <c r="J31" s="13">
        <f t="shared" si="42"/>
        <v>21.814314458177645</v>
      </c>
      <c r="K31" s="11">
        <f>'Po 15.'!$R$1</f>
        <v>3.8367346938775508</v>
      </c>
      <c r="L31" s="11">
        <f t="shared" si="52"/>
        <v>3.0829175743096058</v>
      </c>
      <c r="M31" s="13">
        <f t="shared" si="53"/>
        <v>0.75381711956794506</v>
      </c>
      <c r="N31">
        <f t="shared" si="35"/>
        <v>58</v>
      </c>
      <c r="O31" s="16">
        <f t="shared" si="36"/>
        <v>0.54205607476635509</v>
      </c>
      <c r="Q31">
        <v>16</v>
      </c>
      <c r="R31">
        <v>15</v>
      </c>
      <c r="S31">
        <f>COUNTIF('Po 15.'!$S$2:$S$400,Přehled!S$18)</f>
        <v>2</v>
      </c>
      <c r="T31">
        <f>COUNTIF('Po 15.'!$S$2:$S$400,Přehled!T$18)</f>
        <v>6</v>
      </c>
      <c r="U31">
        <f>COUNTIF('Po 15.'!$S$2:$S$400,Přehled!U$18)</f>
        <v>22</v>
      </c>
      <c r="V31">
        <f>COUNTIF('Po 15.'!$S$2:$S$400,Přehled!V$18)</f>
        <v>19</v>
      </c>
      <c r="W31">
        <f t="shared" si="47"/>
        <v>8</v>
      </c>
      <c r="X31" s="16">
        <f t="shared" si="37"/>
        <v>0.61538461538461542</v>
      </c>
      <c r="Y31" s="16">
        <f t="shared" si="38"/>
        <v>0.52380952380952384</v>
      </c>
      <c r="Z31" s="16">
        <f t="shared" si="39"/>
        <v>0.51351351351351349</v>
      </c>
      <c r="AA31" s="12">
        <f t="shared" si="40"/>
        <v>0</v>
      </c>
    </row>
    <row r="32" spans="1:28">
      <c r="A32" s="4" t="s">
        <v>1316</v>
      </c>
      <c r="C32" s="13">
        <f t="shared" ref="C32:O32" si="54">AVERAGE(C19:C31)</f>
        <v>39.166666666666664</v>
      </c>
      <c r="D32" s="16">
        <f t="shared" si="54"/>
        <v>0.39104680180134382</v>
      </c>
      <c r="E32" s="19">
        <f t="shared" si="54"/>
        <v>0.52922236259743494</v>
      </c>
      <c r="F32" s="13">
        <f t="shared" si="54"/>
        <v>42.810306088360598</v>
      </c>
      <c r="G32" s="13">
        <f t="shared" si="54"/>
        <v>31.977713415486317</v>
      </c>
      <c r="H32" s="13">
        <f t="shared" si="54"/>
        <v>32.223133183318559</v>
      </c>
      <c r="I32" s="13">
        <f t="shared" si="54"/>
        <v>25.205498243053139</v>
      </c>
      <c r="J32" s="13">
        <f t="shared" si="54"/>
        <v>17.604807845307466</v>
      </c>
      <c r="K32" s="11">
        <f t="shared" si="54"/>
        <v>3.7665995582787843</v>
      </c>
      <c r="L32" s="11">
        <f t="shared" si="54"/>
        <v>3.0502183216810654</v>
      </c>
      <c r="M32" s="11">
        <f t="shared" si="54"/>
        <v>0.7163812365977188</v>
      </c>
      <c r="N32" s="13">
        <f t="shared" si="54"/>
        <v>68.25</v>
      </c>
      <c r="O32" s="16">
        <f t="shared" si="54"/>
        <v>0.60895319819865612</v>
      </c>
      <c r="Q32" t="s">
        <v>1316</v>
      </c>
      <c r="S32" s="13">
        <f t="shared" ref="S32:Z32" si="55">AVERAGE(S19:S31)</f>
        <v>1.1666666666666667</v>
      </c>
      <c r="T32" s="13">
        <f t="shared" si="55"/>
        <v>7.666666666666667</v>
      </c>
      <c r="U32" s="13">
        <f t="shared" si="55"/>
        <v>15.583333333333334</v>
      </c>
      <c r="V32" s="13">
        <f t="shared" si="55"/>
        <v>14.416666666666666</v>
      </c>
      <c r="W32" s="13">
        <f t="shared" si="55"/>
        <v>8.8333333333333339</v>
      </c>
      <c r="X32" s="16">
        <f t="shared" si="55"/>
        <v>0.56072643243695863</v>
      </c>
      <c r="Y32" s="16">
        <f t="shared" si="55"/>
        <v>0.60237892297936402</v>
      </c>
      <c r="Z32" s="16">
        <f t="shared" si="55"/>
        <v>0.45326020072404272</v>
      </c>
      <c r="AA32" s="13"/>
    </row>
    <row r="34" spans="1:3">
      <c r="A34" t="s">
        <v>757</v>
      </c>
    </row>
    <row r="36" spans="1:3">
      <c r="A36" t="s">
        <v>761</v>
      </c>
    </row>
    <row r="37" spans="1:3">
      <c r="A37" t="str">
        <f>Y2</f>
        <v>3-&gt;4</v>
      </c>
      <c r="C37" t="s">
        <v>762</v>
      </c>
    </row>
    <row r="38" spans="1:3">
      <c r="A38" t="str">
        <f>E19</f>
        <v>% věrných řešitelů z minulého roku</v>
      </c>
      <c r="C38" t="s">
        <v>765</v>
      </c>
    </row>
    <row r="39" spans="1:3">
      <c r="A39" t="str">
        <f>J19</f>
        <v>Rozdíl průměrů</v>
      </c>
      <c r="C39" t="s">
        <v>766</v>
      </c>
    </row>
    <row r="40" spans="1:3">
      <c r="A40" t="str">
        <f>W1</f>
        <v>Transformační počty (bez ohledu na to, jestli se jedná o nové, nebo stávající řešitele)</v>
      </c>
      <c r="C40" t="s">
        <v>1324</v>
      </c>
    </row>
    <row r="41" spans="1:3">
      <c r="A41" t="str">
        <f>M2</f>
        <v>Korelace</v>
      </c>
      <c r="B41" t="str">
        <f>C2</f>
        <v>Počet řešitelů</v>
      </c>
      <c r="C41" t="s">
        <v>1323</v>
      </c>
    </row>
    <row r="42" spans="1:3">
      <c r="A42" t="str">
        <f>M19</f>
        <v>Rozdíl poč.</v>
      </c>
      <c r="C42" t="s">
        <v>778</v>
      </c>
    </row>
    <row r="43" spans="1:3">
      <c r="A43" t="str">
        <f>J2</f>
        <v>Prům. poč. ser.</v>
      </c>
      <c r="C43" t="s">
        <v>1319</v>
      </c>
    </row>
  </sheetData>
  <conditionalFormatting sqref="W3:Y1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:AC1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5">
    <cfRule type="colorScale" priority="2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I3:I1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0:N3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C3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:E31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T20:T3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:U3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0:V3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0:Z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2:Z32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S20:S31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O20:O31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J20:J31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K3:K15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K3:K1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5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3:D15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C3:C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5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91"/>
  <sheetViews>
    <sheetView workbookViewId="0">
      <selection activeCell="D107" sqref="D107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6.28515625" bestFit="1" customWidth="1"/>
    <col min="5" max="5" width="28" bestFit="1" customWidth="1"/>
    <col min="6" max="11" width="3" bestFit="1" customWidth="1"/>
    <col min="12" max="12" width="2" bestFit="1" customWidth="1"/>
    <col min="13" max="13" width="3.5703125" bestFit="1" customWidth="1"/>
    <col min="14" max="14" width="4" bestFit="1" customWidth="1"/>
    <col min="15" max="15" width="3" bestFit="1" customWidth="1"/>
    <col min="16" max="16" width="5" bestFit="1" customWidth="1"/>
    <col min="17" max="17" width="2" bestFit="1" customWidth="1"/>
    <col min="18" max="19" width="4.5703125" bestFit="1" customWidth="1"/>
  </cols>
  <sheetData>
    <row r="1" spans="1:19">
      <c r="O1">
        <f>SUM(O2:O400)</f>
        <v>23</v>
      </c>
      <c r="P1">
        <f>SUM(P2:P400)/O1/2</f>
        <v>32.5</v>
      </c>
      <c r="R1" s="11">
        <f>SUM(R2:R400)/O1/2</f>
        <v>3.4130434782608696</v>
      </c>
      <c r="S1" s="11"/>
    </row>
    <row r="2" spans="1:19">
      <c r="A2">
        <v>24</v>
      </c>
      <c r="B2" s="1" t="s">
        <v>217</v>
      </c>
      <c r="C2" s="1">
        <v>3</v>
      </c>
      <c r="D2" s="2" t="s">
        <v>349</v>
      </c>
      <c r="E2" s="2" t="s">
        <v>350</v>
      </c>
      <c r="F2" s="1">
        <v>4</v>
      </c>
      <c r="G2" s="1" t="s">
        <v>332</v>
      </c>
      <c r="H2" s="1">
        <v>1</v>
      </c>
      <c r="I2" s="1" t="s">
        <v>332</v>
      </c>
      <c r="J2" s="1" t="s">
        <v>332</v>
      </c>
      <c r="K2" s="1" t="s">
        <v>332</v>
      </c>
      <c r="L2" s="7"/>
      <c r="M2" s="8">
        <v>42</v>
      </c>
      <c r="N2" s="3">
        <v>5</v>
      </c>
      <c r="Q2">
        <f>COUNT(F2:K2)</f>
        <v>2</v>
      </c>
    </row>
    <row r="3" spans="1:19">
      <c r="A3">
        <v>24</v>
      </c>
      <c r="B3" s="1" t="s">
        <v>458</v>
      </c>
      <c r="C3" s="1">
        <v>4</v>
      </c>
      <c r="D3" s="2" t="s">
        <v>459</v>
      </c>
      <c r="E3" s="2" t="s">
        <v>22</v>
      </c>
      <c r="F3" s="1">
        <v>5</v>
      </c>
      <c r="G3" s="1" t="s">
        <v>332</v>
      </c>
      <c r="H3" s="1" t="s">
        <v>332</v>
      </c>
      <c r="I3" s="1" t="s">
        <v>332</v>
      </c>
      <c r="J3" s="1" t="s">
        <v>332</v>
      </c>
      <c r="K3" s="1" t="s">
        <v>332</v>
      </c>
      <c r="L3" s="7"/>
      <c r="M3" s="8">
        <v>50</v>
      </c>
      <c r="N3" s="3">
        <v>5</v>
      </c>
      <c r="O3">
        <f>IF(D3=D2,1,0)*COUNT(N3)</f>
        <v>0</v>
      </c>
      <c r="P3">
        <f>(N3+N2)*O3</f>
        <v>0</v>
      </c>
      <c r="Q3">
        <f>COUNT(F3:K3)</f>
        <v>1</v>
      </c>
      <c r="R3">
        <f>(Q2+Q3)*O3</f>
        <v>0</v>
      </c>
      <c r="S3">
        <f>O3*(C3+C2)/2</f>
        <v>0</v>
      </c>
    </row>
    <row r="4" spans="1:19">
      <c r="A4">
        <v>23</v>
      </c>
      <c r="B4" s="1" t="s">
        <v>8</v>
      </c>
      <c r="C4" s="1">
        <v>3</v>
      </c>
      <c r="D4" s="2" t="s">
        <v>459</v>
      </c>
      <c r="E4" s="2" t="s">
        <v>22</v>
      </c>
      <c r="F4" s="1">
        <v>19</v>
      </c>
      <c r="G4" s="1">
        <v>25</v>
      </c>
      <c r="H4" s="1">
        <v>10</v>
      </c>
      <c r="I4" s="1" t="s">
        <v>332</v>
      </c>
      <c r="J4" s="1" t="s">
        <v>332</v>
      </c>
      <c r="K4" s="1" t="s">
        <v>332</v>
      </c>
      <c r="L4" s="7"/>
      <c r="M4" s="8">
        <v>72</v>
      </c>
      <c r="N4" s="3">
        <v>54</v>
      </c>
      <c r="O4">
        <f t="shared" ref="O4:O67" si="0">IF(D4=D3,1,0)*COUNT(N4)</f>
        <v>1</v>
      </c>
      <c r="P4">
        <f t="shared" ref="P4:P67" si="1">(N4+N3)*O4</f>
        <v>59</v>
      </c>
      <c r="Q4">
        <f t="shared" ref="Q4:Q67" si="2">COUNT(F4:K4)</f>
        <v>3</v>
      </c>
      <c r="R4">
        <f t="shared" ref="R4:R67" si="3">(Q3+Q4)*O4</f>
        <v>4</v>
      </c>
      <c r="S4">
        <f t="shared" ref="S4:S67" si="4">O4*(C4+C3)/2</f>
        <v>3.5</v>
      </c>
    </row>
    <row r="5" spans="1:19">
      <c r="A5">
        <v>23</v>
      </c>
      <c r="B5" s="1" t="s">
        <v>111</v>
      </c>
      <c r="C5" s="1">
        <v>3</v>
      </c>
      <c r="D5" s="2" t="s">
        <v>541</v>
      </c>
      <c r="E5" s="2" t="s">
        <v>83</v>
      </c>
      <c r="F5" s="1">
        <v>6</v>
      </c>
      <c r="G5" s="1">
        <v>4</v>
      </c>
      <c r="H5" s="1">
        <v>8</v>
      </c>
      <c r="I5" s="1" t="s">
        <v>332</v>
      </c>
      <c r="J5" s="1" t="s">
        <v>332</v>
      </c>
      <c r="K5" s="1" t="s">
        <v>332</v>
      </c>
      <c r="L5" s="7"/>
      <c r="M5" s="8">
        <v>49</v>
      </c>
      <c r="N5" s="3">
        <v>18</v>
      </c>
      <c r="O5">
        <f t="shared" si="0"/>
        <v>0</v>
      </c>
      <c r="P5">
        <f t="shared" si="1"/>
        <v>0</v>
      </c>
      <c r="Q5">
        <f t="shared" si="2"/>
        <v>3</v>
      </c>
      <c r="R5">
        <f t="shared" si="3"/>
        <v>0</v>
      </c>
      <c r="S5">
        <f t="shared" si="4"/>
        <v>0</v>
      </c>
    </row>
    <row r="6" spans="1:19">
      <c r="A6">
        <v>23</v>
      </c>
      <c r="B6" s="1" t="s">
        <v>131</v>
      </c>
      <c r="C6" s="1">
        <v>4</v>
      </c>
      <c r="D6" s="2" t="s">
        <v>528</v>
      </c>
      <c r="E6" s="2"/>
      <c r="F6" s="1" t="s">
        <v>332</v>
      </c>
      <c r="G6" s="1" t="s">
        <v>332</v>
      </c>
      <c r="H6" s="1">
        <v>3</v>
      </c>
      <c r="I6" s="1" t="s">
        <v>332</v>
      </c>
      <c r="J6" s="1" t="s">
        <v>332</v>
      </c>
      <c r="K6" s="1" t="s">
        <v>332</v>
      </c>
      <c r="L6" s="7"/>
      <c r="M6" s="8">
        <v>100</v>
      </c>
      <c r="N6" s="3">
        <v>3</v>
      </c>
      <c r="O6">
        <f t="shared" si="0"/>
        <v>0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</row>
    <row r="7" spans="1:19">
      <c r="A7">
        <v>24</v>
      </c>
      <c r="B7" s="1" t="s">
        <v>476</v>
      </c>
      <c r="C7" s="1">
        <v>3</v>
      </c>
      <c r="D7" s="2" t="s">
        <v>478</v>
      </c>
      <c r="E7" s="2" t="s">
        <v>371</v>
      </c>
      <c r="F7" s="1">
        <v>7</v>
      </c>
      <c r="G7" s="1" t="s">
        <v>332</v>
      </c>
      <c r="H7" s="1" t="s">
        <v>332</v>
      </c>
      <c r="I7" s="1" t="s">
        <v>332</v>
      </c>
      <c r="J7" s="1" t="s">
        <v>332</v>
      </c>
      <c r="K7" s="1" t="s">
        <v>332</v>
      </c>
      <c r="L7" s="7"/>
      <c r="M7" s="8">
        <v>41</v>
      </c>
      <c r="N7" s="3">
        <v>7</v>
      </c>
      <c r="O7">
        <f t="shared" si="0"/>
        <v>0</v>
      </c>
      <c r="P7">
        <f t="shared" si="1"/>
        <v>0</v>
      </c>
      <c r="Q7">
        <f t="shared" si="2"/>
        <v>1</v>
      </c>
      <c r="R7">
        <f t="shared" si="3"/>
        <v>0</v>
      </c>
      <c r="S7">
        <f t="shared" si="4"/>
        <v>0</v>
      </c>
    </row>
    <row r="8" spans="1:19">
      <c r="A8">
        <v>23</v>
      </c>
      <c r="B8" s="1" t="s">
        <v>20</v>
      </c>
      <c r="C8" s="1">
        <v>3</v>
      </c>
      <c r="D8" s="2" t="s">
        <v>537</v>
      </c>
      <c r="E8" s="2" t="s">
        <v>428</v>
      </c>
      <c r="F8" s="1">
        <v>13</v>
      </c>
      <c r="G8" s="1">
        <v>4</v>
      </c>
      <c r="H8" s="1">
        <v>5</v>
      </c>
      <c r="I8" s="1" t="s">
        <v>332</v>
      </c>
      <c r="J8" s="1">
        <v>6</v>
      </c>
      <c r="K8" s="1" t="s">
        <v>332</v>
      </c>
      <c r="L8" s="7"/>
      <c r="M8" s="8">
        <v>68</v>
      </c>
      <c r="N8" s="3">
        <v>28</v>
      </c>
      <c r="O8">
        <f t="shared" si="0"/>
        <v>0</v>
      </c>
      <c r="P8">
        <f t="shared" si="1"/>
        <v>0</v>
      </c>
      <c r="Q8">
        <f t="shared" si="2"/>
        <v>4</v>
      </c>
      <c r="R8">
        <f t="shared" si="3"/>
        <v>0</v>
      </c>
      <c r="S8">
        <f t="shared" si="4"/>
        <v>0</v>
      </c>
    </row>
    <row r="9" spans="1:19">
      <c r="A9">
        <v>24</v>
      </c>
      <c r="B9" s="1" t="s">
        <v>8</v>
      </c>
      <c r="C9" s="1">
        <v>4</v>
      </c>
      <c r="D9" s="2" t="s">
        <v>449</v>
      </c>
      <c r="E9" s="2" t="s">
        <v>113</v>
      </c>
      <c r="F9" s="1">
        <v>10</v>
      </c>
      <c r="G9" s="1">
        <v>2</v>
      </c>
      <c r="H9" s="1">
        <v>4</v>
      </c>
      <c r="I9" s="1">
        <v>2</v>
      </c>
      <c r="J9" s="1">
        <v>5</v>
      </c>
      <c r="K9" s="1">
        <v>3</v>
      </c>
      <c r="L9" s="7"/>
      <c r="M9" s="8">
        <v>43</v>
      </c>
      <c r="N9" s="3">
        <v>26</v>
      </c>
      <c r="O9">
        <f t="shared" si="0"/>
        <v>0</v>
      </c>
      <c r="P9">
        <f t="shared" si="1"/>
        <v>0</v>
      </c>
      <c r="Q9">
        <f t="shared" si="2"/>
        <v>6</v>
      </c>
      <c r="R9">
        <f t="shared" si="3"/>
        <v>0</v>
      </c>
      <c r="S9">
        <f t="shared" si="4"/>
        <v>0</v>
      </c>
    </row>
    <row r="10" spans="1:19">
      <c r="A10">
        <v>23</v>
      </c>
      <c r="B10" s="1" t="s">
        <v>5</v>
      </c>
      <c r="C10" s="1">
        <v>3</v>
      </c>
      <c r="D10" s="2" t="s">
        <v>449</v>
      </c>
      <c r="E10" s="2" t="s">
        <v>113</v>
      </c>
      <c r="F10" s="1">
        <v>17</v>
      </c>
      <c r="G10" s="1">
        <v>13</v>
      </c>
      <c r="H10" s="1">
        <v>12</v>
      </c>
      <c r="I10" s="1">
        <v>20</v>
      </c>
      <c r="J10" s="1">
        <v>3</v>
      </c>
      <c r="K10" s="1">
        <v>17</v>
      </c>
      <c r="L10" s="7"/>
      <c r="M10" s="8">
        <v>59</v>
      </c>
      <c r="N10" s="3">
        <v>82</v>
      </c>
      <c r="O10">
        <f t="shared" si="0"/>
        <v>1</v>
      </c>
      <c r="P10">
        <f t="shared" si="1"/>
        <v>108</v>
      </c>
      <c r="Q10">
        <f t="shared" si="2"/>
        <v>6</v>
      </c>
      <c r="R10">
        <f t="shared" si="3"/>
        <v>12</v>
      </c>
      <c r="S10">
        <f t="shared" si="4"/>
        <v>3.5</v>
      </c>
    </row>
    <row r="11" spans="1:19">
      <c r="A11">
        <v>24</v>
      </c>
      <c r="B11" s="1" t="s">
        <v>11</v>
      </c>
      <c r="C11" s="1">
        <v>1</v>
      </c>
      <c r="D11" s="2" t="s">
        <v>499</v>
      </c>
      <c r="E11" s="2" t="s">
        <v>500</v>
      </c>
      <c r="F11" s="1" t="s">
        <v>332</v>
      </c>
      <c r="G11" s="1" t="s">
        <v>332</v>
      </c>
      <c r="H11" s="1" t="s">
        <v>332</v>
      </c>
      <c r="I11" s="1" t="s">
        <v>332</v>
      </c>
      <c r="J11" s="1" t="s">
        <v>332</v>
      </c>
      <c r="K11" s="1">
        <v>9</v>
      </c>
      <c r="L11" s="7"/>
      <c r="M11" s="8">
        <v>31</v>
      </c>
      <c r="N11" s="3">
        <v>9</v>
      </c>
      <c r="O11">
        <f t="shared" si="0"/>
        <v>0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>
      <c r="A12">
        <v>24</v>
      </c>
      <c r="B12" s="1" t="s">
        <v>5</v>
      </c>
      <c r="C12" s="1">
        <v>2</v>
      </c>
      <c r="D12" s="2" t="s">
        <v>45</v>
      </c>
      <c r="E12" s="2" t="s">
        <v>46</v>
      </c>
      <c r="F12" s="1">
        <v>15</v>
      </c>
      <c r="G12" s="1">
        <v>6</v>
      </c>
      <c r="H12" s="1">
        <v>20</v>
      </c>
      <c r="I12" s="1">
        <v>14</v>
      </c>
      <c r="J12" s="1">
        <v>10</v>
      </c>
      <c r="K12" s="1">
        <v>17</v>
      </c>
      <c r="L12" s="7"/>
      <c r="M12" s="8">
        <v>71</v>
      </c>
      <c r="N12" s="3">
        <v>82</v>
      </c>
      <c r="O12">
        <f t="shared" si="0"/>
        <v>0</v>
      </c>
      <c r="P12">
        <f t="shared" si="1"/>
        <v>0</v>
      </c>
      <c r="Q12">
        <f t="shared" si="2"/>
        <v>6</v>
      </c>
      <c r="R12">
        <f t="shared" si="3"/>
        <v>0</v>
      </c>
      <c r="S12">
        <f t="shared" si="4"/>
        <v>0</v>
      </c>
    </row>
    <row r="13" spans="1:19">
      <c r="A13">
        <v>23</v>
      </c>
      <c r="B13" s="1" t="s">
        <v>5</v>
      </c>
      <c r="C13" s="1">
        <v>1</v>
      </c>
      <c r="D13" s="2" t="s">
        <v>45</v>
      </c>
      <c r="E13" s="2" t="s">
        <v>46</v>
      </c>
      <c r="F13" s="1">
        <v>14</v>
      </c>
      <c r="G13" s="1">
        <v>3</v>
      </c>
      <c r="H13" s="1">
        <v>16</v>
      </c>
      <c r="I13" s="1">
        <v>8</v>
      </c>
      <c r="J13" s="1" t="s">
        <v>332</v>
      </c>
      <c r="K13" s="1">
        <v>3</v>
      </c>
      <c r="L13" s="7"/>
      <c r="M13" s="8">
        <v>86</v>
      </c>
      <c r="N13" s="3">
        <v>44</v>
      </c>
      <c r="O13">
        <f t="shared" si="0"/>
        <v>1</v>
      </c>
      <c r="P13">
        <f t="shared" si="1"/>
        <v>126</v>
      </c>
      <c r="Q13">
        <f t="shared" si="2"/>
        <v>5</v>
      </c>
      <c r="R13">
        <f t="shared" si="3"/>
        <v>11</v>
      </c>
      <c r="S13">
        <f t="shared" si="4"/>
        <v>1.5</v>
      </c>
    </row>
    <row r="14" spans="1:19">
      <c r="A14">
        <v>24</v>
      </c>
      <c r="B14" s="1" t="s">
        <v>468</v>
      </c>
      <c r="C14" s="1">
        <v>3</v>
      </c>
      <c r="D14" s="2" t="s">
        <v>471</v>
      </c>
      <c r="E14" s="2" t="s">
        <v>472</v>
      </c>
      <c r="F14" s="1">
        <v>10</v>
      </c>
      <c r="G14" s="1">
        <v>6</v>
      </c>
      <c r="H14" s="1">
        <v>2</v>
      </c>
      <c r="I14" s="1" t="s">
        <v>332</v>
      </c>
      <c r="J14" s="1" t="s">
        <v>332</v>
      </c>
      <c r="K14" s="1" t="s">
        <v>332</v>
      </c>
      <c r="L14" s="7"/>
      <c r="M14" s="8">
        <v>60</v>
      </c>
      <c r="N14" s="3">
        <v>18</v>
      </c>
      <c r="O14">
        <f t="shared" si="0"/>
        <v>0</v>
      </c>
      <c r="P14">
        <f t="shared" si="1"/>
        <v>0</v>
      </c>
      <c r="Q14">
        <f t="shared" si="2"/>
        <v>3</v>
      </c>
      <c r="R14">
        <f t="shared" si="3"/>
        <v>0</v>
      </c>
      <c r="S14">
        <f t="shared" si="4"/>
        <v>0</v>
      </c>
    </row>
    <row r="15" spans="1:19">
      <c r="A15">
        <v>23</v>
      </c>
      <c r="B15" s="1" t="s">
        <v>11</v>
      </c>
      <c r="C15" s="1">
        <v>2</v>
      </c>
      <c r="D15" s="2" t="s">
        <v>471</v>
      </c>
      <c r="E15" s="2"/>
      <c r="F15" s="1" t="s">
        <v>332</v>
      </c>
      <c r="G15" s="1">
        <v>12</v>
      </c>
      <c r="H15" s="1">
        <v>7</v>
      </c>
      <c r="I15" s="1">
        <v>4</v>
      </c>
      <c r="J15" s="1">
        <v>2</v>
      </c>
      <c r="K15" s="1">
        <v>4</v>
      </c>
      <c r="L15" s="7"/>
      <c r="M15" s="8">
        <v>59</v>
      </c>
      <c r="N15" s="3">
        <v>29</v>
      </c>
      <c r="O15">
        <f t="shared" si="0"/>
        <v>1</v>
      </c>
      <c r="P15">
        <f t="shared" si="1"/>
        <v>47</v>
      </c>
      <c r="Q15">
        <f t="shared" si="2"/>
        <v>5</v>
      </c>
      <c r="R15">
        <f t="shared" si="3"/>
        <v>8</v>
      </c>
      <c r="S15">
        <f t="shared" si="4"/>
        <v>2.5</v>
      </c>
    </row>
    <row r="16" spans="1:19">
      <c r="A16">
        <v>24</v>
      </c>
      <c r="B16" s="1" t="s">
        <v>489</v>
      </c>
      <c r="C16" s="1">
        <v>2</v>
      </c>
      <c r="D16" s="2" t="s">
        <v>490</v>
      </c>
      <c r="E16" s="2" t="s">
        <v>472</v>
      </c>
      <c r="F16" s="1" t="s">
        <v>332</v>
      </c>
      <c r="G16" s="1">
        <v>5</v>
      </c>
      <c r="H16" s="1" t="s">
        <v>332</v>
      </c>
      <c r="I16" s="1" t="s">
        <v>332</v>
      </c>
      <c r="J16" s="1" t="s">
        <v>332</v>
      </c>
      <c r="K16" s="1" t="s">
        <v>332</v>
      </c>
      <c r="L16" s="7"/>
      <c r="M16" s="8">
        <v>20</v>
      </c>
      <c r="N16" s="3">
        <v>5</v>
      </c>
      <c r="O16">
        <f t="shared" si="0"/>
        <v>0</v>
      </c>
      <c r="P16">
        <f t="shared" si="1"/>
        <v>0</v>
      </c>
      <c r="Q16">
        <f t="shared" si="2"/>
        <v>1</v>
      </c>
      <c r="R16">
        <f t="shared" si="3"/>
        <v>0</v>
      </c>
      <c r="S16">
        <f t="shared" si="4"/>
        <v>0</v>
      </c>
    </row>
    <row r="17" spans="1:19">
      <c r="A17">
        <v>24</v>
      </c>
      <c r="B17" s="1" t="s">
        <v>120</v>
      </c>
      <c r="C17" s="1">
        <v>3</v>
      </c>
      <c r="D17" s="2" t="s">
        <v>479</v>
      </c>
      <c r="E17" s="2" t="s">
        <v>472</v>
      </c>
      <c r="F17" s="1" t="s">
        <v>332</v>
      </c>
      <c r="G17" s="1">
        <v>3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60</v>
      </c>
      <c r="N17" s="3">
        <v>3</v>
      </c>
      <c r="O17">
        <f t="shared" si="0"/>
        <v>0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</row>
    <row r="18" spans="1:19">
      <c r="A18">
        <v>24</v>
      </c>
      <c r="B18" s="1" t="s">
        <v>26</v>
      </c>
      <c r="C18" s="1">
        <v>3</v>
      </c>
      <c r="D18" s="2" t="s">
        <v>339</v>
      </c>
      <c r="E18" s="2" t="s">
        <v>340</v>
      </c>
      <c r="F18" s="1">
        <v>11</v>
      </c>
      <c r="G18" s="1">
        <v>5</v>
      </c>
      <c r="H18" s="1" t="s">
        <v>332</v>
      </c>
      <c r="I18" s="1" t="s">
        <v>332</v>
      </c>
      <c r="J18" s="1" t="s">
        <v>332</v>
      </c>
      <c r="K18" s="1" t="s">
        <v>332</v>
      </c>
      <c r="L18" s="7"/>
      <c r="M18" s="8">
        <v>55</v>
      </c>
      <c r="N18" s="3">
        <v>16</v>
      </c>
      <c r="O18">
        <f t="shared" si="0"/>
        <v>0</v>
      </c>
      <c r="P18">
        <f t="shared" si="1"/>
        <v>0</v>
      </c>
      <c r="Q18">
        <f t="shared" si="2"/>
        <v>2</v>
      </c>
      <c r="R18">
        <f t="shared" si="3"/>
        <v>0</v>
      </c>
      <c r="S18">
        <f t="shared" si="4"/>
        <v>0</v>
      </c>
    </row>
    <row r="19" spans="1:19">
      <c r="A19">
        <v>23</v>
      </c>
      <c r="B19" s="1" t="s">
        <v>120</v>
      </c>
      <c r="C19" s="1">
        <v>4</v>
      </c>
      <c r="D19" s="2" t="s">
        <v>521</v>
      </c>
      <c r="E19" s="2" t="s">
        <v>22</v>
      </c>
      <c r="F19" s="1" t="s">
        <v>332</v>
      </c>
      <c r="G19" s="1" t="s">
        <v>332</v>
      </c>
      <c r="H19" s="1" t="s">
        <v>332</v>
      </c>
      <c r="I19" s="1">
        <v>11</v>
      </c>
      <c r="J19" s="1" t="s">
        <v>332</v>
      </c>
      <c r="K19" s="1" t="s">
        <v>332</v>
      </c>
      <c r="L19" s="7"/>
      <c r="M19" s="8">
        <v>92</v>
      </c>
      <c r="N19" s="3">
        <v>11</v>
      </c>
      <c r="O19">
        <f t="shared" si="0"/>
        <v>0</v>
      </c>
      <c r="P19">
        <f t="shared" si="1"/>
        <v>0</v>
      </c>
      <c r="Q19">
        <f t="shared" si="2"/>
        <v>1</v>
      </c>
      <c r="R19">
        <f t="shared" si="3"/>
        <v>0</v>
      </c>
      <c r="S19">
        <f t="shared" si="4"/>
        <v>0</v>
      </c>
    </row>
    <row r="20" spans="1:19">
      <c r="A20">
        <v>24</v>
      </c>
      <c r="B20" s="1" t="s">
        <v>23</v>
      </c>
      <c r="C20" s="1">
        <v>2</v>
      </c>
      <c r="D20" s="2" t="s">
        <v>54</v>
      </c>
      <c r="E20" s="2" t="s">
        <v>55</v>
      </c>
      <c r="F20" s="1">
        <v>10</v>
      </c>
      <c r="G20" s="1">
        <v>4</v>
      </c>
      <c r="H20" s="1">
        <v>4</v>
      </c>
      <c r="I20" s="1">
        <v>3</v>
      </c>
      <c r="J20" s="1">
        <v>4</v>
      </c>
      <c r="K20" s="1" t="s">
        <v>332</v>
      </c>
      <c r="L20" s="7"/>
      <c r="M20" s="8">
        <v>40</v>
      </c>
      <c r="N20" s="3">
        <v>25</v>
      </c>
      <c r="O20">
        <f t="shared" si="0"/>
        <v>0</v>
      </c>
      <c r="P20">
        <f t="shared" si="1"/>
        <v>0</v>
      </c>
      <c r="Q20">
        <f t="shared" si="2"/>
        <v>5</v>
      </c>
      <c r="R20">
        <f t="shared" si="3"/>
        <v>0</v>
      </c>
      <c r="S20">
        <f t="shared" si="4"/>
        <v>0</v>
      </c>
    </row>
    <row r="21" spans="1:19">
      <c r="A21">
        <v>23</v>
      </c>
      <c r="B21" s="1" t="s">
        <v>5</v>
      </c>
      <c r="C21" s="1">
        <v>4</v>
      </c>
      <c r="D21" s="2" t="s">
        <v>502</v>
      </c>
      <c r="E21" s="2" t="s">
        <v>216</v>
      </c>
      <c r="F21" s="1">
        <v>20</v>
      </c>
      <c r="G21" s="1">
        <v>19</v>
      </c>
      <c r="H21" s="1">
        <v>11</v>
      </c>
      <c r="I21" s="1">
        <v>16</v>
      </c>
      <c r="J21" s="1">
        <v>12</v>
      </c>
      <c r="K21" s="1">
        <v>9</v>
      </c>
      <c r="L21" s="7"/>
      <c r="M21" s="8">
        <v>76</v>
      </c>
      <c r="N21" s="3">
        <v>87</v>
      </c>
      <c r="O21">
        <f t="shared" si="0"/>
        <v>0</v>
      </c>
      <c r="P21">
        <f t="shared" si="1"/>
        <v>0</v>
      </c>
      <c r="Q21">
        <f t="shared" si="2"/>
        <v>6</v>
      </c>
      <c r="R21">
        <f t="shared" si="3"/>
        <v>0</v>
      </c>
      <c r="S21">
        <f t="shared" si="4"/>
        <v>0</v>
      </c>
    </row>
    <row r="22" spans="1:19">
      <c r="A22">
        <v>24</v>
      </c>
      <c r="B22" s="1" t="s">
        <v>458</v>
      </c>
      <c r="C22" s="1">
        <v>4</v>
      </c>
      <c r="D22" s="2" t="s">
        <v>460</v>
      </c>
      <c r="E22" s="2" t="s">
        <v>461</v>
      </c>
      <c r="F22" s="1">
        <v>5</v>
      </c>
      <c r="G22" s="1" t="s">
        <v>332</v>
      </c>
      <c r="H22" s="1" t="s">
        <v>332</v>
      </c>
      <c r="I22" s="1" t="s">
        <v>332</v>
      </c>
      <c r="J22" s="1" t="s">
        <v>332</v>
      </c>
      <c r="K22" s="1" t="s">
        <v>332</v>
      </c>
      <c r="L22" s="7"/>
      <c r="M22" s="8">
        <v>63</v>
      </c>
      <c r="N22" s="3">
        <v>5</v>
      </c>
      <c r="O22">
        <f t="shared" si="0"/>
        <v>0</v>
      </c>
      <c r="P22">
        <f t="shared" si="1"/>
        <v>0</v>
      </c>
      <c r="Q22">
        <f t="shared" si="2"/>
        <v>1</v>
      </c>
      <c r="R22">
        <f t="shared" si="3"/>
        <v>0</v>
      </c>
      <c r="S22">
        <f t="shared" si="4"/>
        <v>0</v>
      </c>
    </row>
    <row r="23" spans="1:19">
      <c r="A23">
        <v>24</v>
      </c>
      <c r="B23" s="1" t="s">
        <v>8</v>
      </c>
      <c r="C23" s="1">
        <v>3</v>
      </c>
      <c r="D23" s="2" t="s">
        <v>333</v>
      </c>
      <c r="E23" s="2" t="s">
        <v>276</v>
      </c>
      <c r="F23" s="1">
        <v>16</v>
      </c>
      <c r="G23" s="1">
        <v>10</v>
      </c>
      <c r="H23" s="1">
        <v>6</v>
      </c>
      <c r="I23" s="1">
        <v>12</v>
      </c>
      <c r="J23" s="1">
        <v>5</v>
      </c>
      <c r="K23" s="1" t="s">
        <v>332</v>
      </c>
      <c r="L23" s="7"/>
      <c r="M23" s="8">
        <v>52</v>
      </c>
      <c r="N23" s="3">
        <v>49</v>
      </c>
      <c r="O23">
        <f t="shared" si="0"/>
        <v>0</v>
      </c>
      <c r="P23">
        <f t="shared" si="1"/>
        <v>0</v>
      </c>
      <c r="Q23">
        <f t="shared" si="2"/>
        <v>5</v>
      </c>
      <c r="R23">
        <f t="shared" si="3"/>
        <v>0</v>
      </c>
      <c r="S23">
        <f t="shared" si="4"/>
        <v>0</v>
      </c>
    </row>
    <row r="24" spans="1:19">
      <c r="A24">
        <v>24</v>
      </c>
      <c r="B24" s="1" t="s">
        <v>468</v>
      </c>
      <c r="C24" s="1">
        <v>3</v>
      </c>
      <c r="D24" s="2" t="s">
        <v>469</v>
      </c>
      <c r="E24" s="2" t="s">
        <v>470</v>
      </c>
      <c r="F24" s="1">
        <v>12</v>
      </c>
      <c r="G24" s="1">
        <v>6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60</v>
      </c>
      <c r="N24" s="3">
        <v>18</v>
      </c>
      <c r="O24">
        <f t="shared" si="0"/>
        <v>0</v>
      </c>
      <c r="P24">
        <f t="shared" si="1"/>
        <v>0</v>
      </c>
      <c r="Q24">
        <f t="shared" si="2"/>
        <v>2</v>
      </c>
      <c r="R24">
        <f t="shared" si="3"/>
        <v>0</v>
      </c>
      <c r="S24">
        <f t="shared" si="4"/>
        <v>0</v>
      </c>
    </row>
    <row r="25" spans="1:19">
      <c r="A25">
        <v>24</v>
      </c>
      <c r="B25" s="1" t="s">
        <v>8</v>
      </c>
      <c r="C25" s="1">
        <v>2</v>
      </c>
      <c r="D25" s="2" t="s">
        <v>485</v>
      </c>
      <c r="E25" s="2" t="s">
        <v>7</v>
      </c>
      <c r="F25" s="1">
        <v>24</v>
      </c>
      <c r="G25" s="1">
        <v>15</v>
      </c>
      <c r="H25" s="1">
        <v>26</v>
      </c>
      <c r="I25" s="1" t="s">
        <v>332</v>
      </c>
      <c r="J25" s="1" t="s">
        <v>332</v>
      </c>
      <c r="K25" s="1" t="s">
        <v>332</v>
      </c>
      <c r="L25" s="7"/>
      <c r="M25" s="8">
        <v>67</v>
      </c>
      <c r="N25" s="3">
        <v>65</v>
      </c>
      <c r="O25">
        <f t="shared" si="0"/>
        <v>0</v>
      </c>
      <c r="P25">
        <f t="shared" si="1"/>
        <v>0</v>
      </c>
      <c r="Q25">
        <f t="shared" si="2"/>
        <v>3</v>
      </c>
      <c r="R25">
        <f t="shared" si="3"/>
        <v>0</v>
      </c>
      <c r="S25">
        <f t="shared" si="4"/>
        <v>0</v>
      </c>
    </row>
    <row r="26" spans="1:19">
      <c r="A26">
        <v>24</v>
      </c>
      <c r="B26" s="1" t="s">
        <v>2</v>
      </c>
      <c r="C26" s="1">
        <v>3</v>
      </c>
      <c r="D26" s="2" t="s">
        <v>465</v>
      </c>
      <c r="E26" s="2" t="s">
        <v>241</v>
      </c>
      <c r="F26" s="1">
        <v>28</v>
      </c>
      <c r="G26" s="1">
        <v>35</v>
      </c>
      <c r="H26" s="1">
        <v>20</v>
      </c>
      <c r="I26" s="1">
        <v>8</v>
      </c>
      <c r="J26" s="1">
        <v>5</v>
      </c>
      <c r="K26" s="1">
        <v>25</v>
      </c>
      <c r="L26" s="7" t="s">
        <v>466</v>
      </c>
      <c r="M26" s="8">
        <v>88</v>
      </c>
      <c r="N26" s="3">
        <v>121</v>
      </c>
      <c r="O26">
        <f t="shared" si="0"/>
        <v>0</v>
      </c>
      <c r="P26">
        <f t="shared" si="1"/>
        <v>0</v>
      </c>
      <c r="Q26">
        <f t="shared" si="2"/>
        <v>6</v>
      </c>
      <c r="R26">
        <f t="shared" si="3"/>
        <v>0</v>
      </c>
      <c r="S26">
        <f t="shared" si="4"/>
        <v>0</v>
      </c>
    </row>
    <row r="27" spans="1:19">
      <c r="A27">
        <v>23</v>
      </c>
      <c r="B27" s="1" t="s">
        <v>2</v>
      </c>
      <c r="C27" s="1">
        <v>2</v>
      </c>
      <c r="D27" s="2" t="s">
        <v>465</v>
      </c>
      <c r="E27" s="2" t="s">
        <v>241</v>
      </c>
      <c r="F27" s="1">
        <v>19</v>
      </c>
      <c r="G27" s="1">
        <v>30</v>
      </c>
      <c r="H27" s="1">
        <v>18</v>
      </c>
      <c r="I27" s="1">
        <v>13</v>
      </c>
      <c r="J27" s="1">
        <v>32</v>
      </c>
      <c r="K27" s="1" t="s">
        <v>332</v>
      </c>
      <c r="L27" s="7"/>
      <c r="M27" s="8">
        <v>82</v>
      </c>
      <c r="N27" s="3">
        <v>112</v>
      </c>
      <c r="O27">
        <f t="shared" si="0"/>
        <v>1</v>
      </c>
      <c r="P27">
        <f t="shared" si="1"/>
        <v>233</v>
      </c>
      <c r="Q27">
        <f t="shared" si="2"/>
        <v>5</v>
      </c>
      <c r="R27">
        <f t="shared" si="3"/>
        <v>11</v>
      </c>
      <c r="S27">
        <f t="shared" si="4"/>
        <v>2.5</v>
      </c>
    </row>
    <row r="28" spans="1:19">
      <c r="A28">
        <v>23</v>
      </c>
      <c r="B28" s="1" t="s">
        <v>468</v>
      </c>
      <c r="C28" s="1">
        <v>4</v>
      </c>
      <c r="D28" s="2" t="s">
        <v>509</v>
      </c>
      <c r="E28" s="2" t="s">
        <v>83</v>
      </c>
      <c r="F28" s="1">
        <v>11</v>
      </c>
      <c r="G28" s="1">
        <v>18</v>
      </c>
      <c r="H28" s="1" t="s">
        <v>332</v>
      </c>
      <c r="I28" s="1" t="s">
        <v>332</v>
      </c>
      <c r="J28" s="1" t="s">
        <v>332</v>
      </c>
      <c r="K28" s="1" t="s">
        <v>332</v>
      </c>
      <c r="L28" s="7"/>
      <c r="M28" s="8">
        <v>74</v>
      </c>
      <c r="N28" s="3">
        <v>29</v>
      </c>
      <c r="O28">
        <f t="shared" si="0"/>
        <v>0</v>
      </c>
      <c r="P28">
        <f t="shared" si="1"/>
        <v>0</v>
      </c>
      <c r="Q28">
        <f t="shared" si="2"/>
        <v>2</v>
      </c>
      <c r="R28">
        <f t="shared" si="3"/>
        <v>0</v>
      </c>
      <c r="S28">
        <f t="shared" si="4"/>
        <v>0</v>
      </c>
    </row>
    <row r="29" spans="1:19">
      <c r="A29">
        <v>24</v>
      </c>
      <c r="B29" s="1" t="s">
        <v>97</v>
      </c>
      <c r="C29" s="1">
        <v>4</v>
      </c>
      <c r="D29" s="2" t="s">
        <v>451</v>
      </c>
      <c r="E29" s="2" t="s">
        <v>22</v>
      </c>
      <c r="F29" s="1">
        <v>17</v>
      </c>
      <c r="G29" s="1" t="s">
        <v>332</v>
      </c>
      <c r="H29" s="1" t="s">
        <v>332</v>
      </c>
      <c r="I29" s="1" t="s">
        <v>332</v>
      </c>
      <c r="J29" s="1" t="s">
        <v>332</v>
      </c>
      <c r="K29" s="1" t="s">
        <v>332</v>
      </c>
      <c r="L29" s="7"/>
      <c r="M29" s="8">
        <v>65</v>
      </c>
      <c r="N29" s="3">
        <v>17</v>
      </c>
      <c r="O29">
        <f t="shared" si="0"/>
        <v>0</v>
      </c>
      <c r="P29">
        <f t="shared" si="1"/>
        <v>0</v>
      </c>
      <c r="Q29">
        <f t="shared" si="2"/>
        <v>1</v>
      </c>
      <c r="R29">
        <f t="shared" si="3"/>
        <v>0</v>
      </c>
      <c r="S29">
        <f t="shared" si="4"/>
        <v>0</v>
      </c>
    </row>
    <row r="30" spans="1:19">
      <c r="A30">
        <v>24</v>
      </c>
      <c r="B30" s="1" t="s">
        <v>476</v>
      </c>
      <c r="C30" s="1">
        <v>3</v>
      </c>
      <c r="D30" s="2" t="s">
        <v>477</v>
      </c>
      <c r="E30" s="2" t="s">
        <v>41</v>
      </c>
      <c r="F30" s="1">
        <v>6</v>
      </c>
      <c r="G30" s="1">
        <v>1</v>
      </c>
      <c r="H30" s="1" t="s">
        <v>332</v>
      </c>
      <c r="I30" s="1" t="s">
        <v>332</v>
      </c>
      <c r="J30" s="1" t="s">
        <v>332</v>
      </c>
      <c r="K30" s="1" t="s">
        <v>332</v>
      </c>
      <c r="L30" s="7"/>
      <c r="M30" s="8">
        <v>41</v>
      </c>
      <c r="N30" s="3">
        <v>7</v>
      </c>
      <c r="O30">
        <f t="shared" si="0"/>
        <v>0</v>
      </c>
      <c r="P30">
        <f t="shared" si="1"/>
        <v>0</v>
      </c>
      <c r="Q30">
        <f t="shared" si="2"/>
        <v>2</v>
      </c>
      <c r="R30">
        <f t="shared" si="3"/>
        <v>0</v>
      </c>
      <c r="S30">
        <f t="shared" si="4"/>
        <v>0</v>
      </c>
    </row>
    <row r="31" spans="1:19">
      <c r="A31">
        <v>23</v>
      </c>
      <c r="B31" s="1" t="s">
        <v>20</v>
      </c>
      <c r="C31" s="1">
        <v>2</v>
      </c>
      <c r="D31" s="2" t="s">
        <v>477</v>
      </c>
      <c r="E31" s="2" t="s">
        <v>41</v>
      </c>
      <c r="F31" s="1" t="s">
        <v>332</v>
      </c>
      <c r="G31" s="1">
        <v>8</v>
      </c>
      <c r="H31" s="1">
        <v>1</v>
      </c>
      <c r="I31" s="1" t="s">
        <v>332</v>
      </c>
      <c r="J31" s="1" t="s">
        <v>332</v>
      </c>
      <c r="K31" s="1" t="s">
        <v>332</v>
      </c>
      <c r="L31" s="7"/>
      <c r="M31" s="8">
        <v>69</v>
      </c>
      <c r="N31" s="3">
        <v>9</v>
      </c>
      <c r="O31">
        <f t="shared" si="0"/>
        <v>1</v>
      </c>
      <c r="P31">
        <f t="shared" si="1"/>
        <v>16</v>
      </c>
      <c r="Q31">
        <f t="shared" si="2"/>
        <v>2</v>
      </c>
      <c r="R31">
        <f t="shared" si="3"/>
        <v>4</v>
      </c>
      <c r="S31">
        <f t="shared" si="4"/>
        <v>2.5</v>
      </c>
    </row>
    <row r="32" spans="1:19">
      <c r="A32">
        <v>24</v>
      </c>
      <c r="B32" s="1" t="s">
        <v>131</v>
      </c>
      <c r="C32" s="1">
        <v>3</v>
      </c>
      <c r="D32" s="2" t="s">
        <v>483</v>
      </c>
      <c r="E32" s="2" t="s">
        <v>484</v>
      </c>
      <c r="F32" s="1" t="s">
        <v>332</v>
      </c>
      <c r="G32" s="1">
        <v>0</v>
      </c>
      <c r="H32" s="1" t="s">
        <v>332</v>
      </c>
      <c r="I32" s="1" t="s">
        <v>332</v>
      </c>
      <c r="J32" s="1" t="s">
        <v>332</v>
      </c>
      <c r="K32" s="1" t="s">
        <v>332</v>
      </c>
      <c r="L32" s="7"/>
      <c r="M32" s="8">
        <v>0</v>
      </c>
      <c r="N32" s="3">
        <v>0</v>
      </c>
      <c r="O32">
        <f t="shared" si="0"/>
        <v>0</v>
      </c>
      <c r="P32">
        <f t="shared" si="1"/>
        <v>0</v>
      </c>
      <c r="Q32">
        <f t="shared" si="2"/>
        <v>1</v>
      </c>
      <c r="R32">
        <f t="shared" si="3"/>
        <v>0</v>
      </c>
      <c r="S32">
        <f t="shared" si="4"/>
        <v>0</v>
      </c>
    </row>
    <row r="33" spans="1:19">
      <c r="A33">
        <v>23</v>
      </c>
      <c r="B33" s="1" t="s">
        <v>392</v>
      </c>
      <c r="C33" s="1">
        <v>2</v>
      </c>
      <c r="D33" s="2" t="s">
        <v>483</v>
      </c>
      <c r="E33" s="2" t="s">
        <v>484</v>
      </c>
      <c r="F33" s="1" t="s">
        <v>332</v>
      </c>
      <c r="G33" s="1" t="s">
        <v>332</v>
      </c>
      <c r="H33" s="1">
        <v>3</v>
      </c>
      <c r="I33" s="1" t="s">
        <v>332</v>
      </c>
      <c r="J33" s="1" t="s">
        <v>332</v>
      </c>
      <c r="K33" s="1" t="s">
        <v>332</v>
      </c>
      <c r="L33" s="7"/>
      <c r="M33" s="8">
        <v>38</v>
      </c>
      <c r="N33" s="3">
        <v>3</v>
      </c>
      <c r="O33">
        <f t="shared" si="0"/>
        <v>1</v>
      </c>
      <c r="P33">
        <f t="shared" si="1"/>
        <v>3</v>
      </c>
      <c r="Q33">
        <f t="shared" si="2"/>
        <v>1</v>
      </c>
      <c r="R33">
        <f t="shared" si="3"/>
        <v>2</v>
      </c>
      <c r="S33">
        <f t="shared" si="4"/>
        <v>2.5</v>
      </c>
    </row>
    <row r="34" spans="1:19">
      <c r="A34">
        <v>23</v>
      </c>
      <c r="B34" s="1" t="s">
        <v>123</v>
      </c>
      <c r="C34" s="1">
        <v>4</v>
      </c>
      <c r="D34" s="2" t="s">
        <v>522</v>
      </c>
      <c r="E34" s="2" t="s">
        <v>523</v>
      </c>
      <c r="F34" s="1">
        <v>10</v>
      </c>
      <c r="G34" s="1" t="s">
        <v>332</v>
      </c>
      <c r="H34" s="1" t="s">
        <v>332</v>
      </c>
      <c r="I34" s="1" t="s">
        <v>332</v>
      </c>
      <c r="J34" s="1" t="s">
        <v>332</v>
      </c>
      <c r="K34" s="1" t="s">
        <v>332</v>
      </c>
      <c r="L34" s="7"/>
      <c r="M34" s="8">
        <v>48</v>
      </c>
      <c r="N34" s="3">
        <v>10</v>
      </c>
      <c r="O34">
        <f t="shared" si="0"/>
        <v>0</v>
      </c>
      <c r="P34">
        <f t="shared" si="1"/>
        <v>0</v>
      </c>
      <c r="Q34">
        <f t="shared" si="2"/>
        <v>1</v>
      </c>
      <c r="R34">
        <f t="shared" si="3"/>
        <v>0</v>
      </c>
      <c r="S34">
        <f t="shared" si="4"/>
        <v>0</v>
      </c>
    </row>
    <row r="35" spans="1:19">
      <c r="A35">
        <v>24</v>
      </c>
      <c r="B35" s="1" t="s">
        <v>97</v>
      </c>
      <c r="C35" s="1">
        <v>1</v>
      </c>
      <c r="D35" s="2" t="s">
        <v>418</v>
      </c>
      <c r="E35" s="2" t="s">
        <v>22</v>
      </c>
      <c r="F35" s="1">
        <v>6</v>
      </c>
      <c r="G35" s="1" t="s">
        <v>332</v>
      </c>
      <c r="H35" s="1" t="s">
        <v>332</v>
      </c>
      <c r="I35" s="1" t="s">
        <v>332</v>
      </c>
      <c r="J35" s="1" t="s">
        <v>332</v>
      </c>
      <c r="K35" s="1" t="s">
        <v>332</v>
      </c>
      <c r="L35" s="7"/>
      <c r="M35" s="8">
        <v>60</v>
      </c>
      <c r="N35" s="3">
        <v>6</v>
      </c>
      <c r="O35">
        <f t="shared" si="0"/>
        <v>0</v>
      </c>
      <c r="P35">
        <f t="shared" si="1"/>
        <v>0</v>
      </c>
      <c r="Q35">
        <f t="shared" si="2"/>
        <v>1</v>
      </c>
      <c r="R35">
        <f t="shared" si="3"/>
        <v>0</v>
      </c>
      <c r="S35">
        <f t="shared" si="4"/>
        <v>0</v>
      </c>
    </row>
    <row r="36" spans="1:19">
      <c r="A36">
        <v>24</v>
      </c>
      <c r="B36" s="1" t="s">
        <v>26</v>
      </c>
      <c r="C36" s="1">
        <v>2</v>
      </c>
      <c r="D36" s="2" t="s">
        <v>387</v>
      </c>
      <c r="E36" s="2" t="s">
        <v>371</v>
      </c>
      <c r="F36" s="1" t="s">
        <v>332</v>
      </c>
      <c r="G36" s="1" t="s">
        <v>332</v>
      </c>
      <c r="H36" s="1" t="s">
        <v>332</v>
      </c>
      <c r="I36" s="1">
        <v>10</v>
      </c>
      <c r="J36" s="1">
        <v>4</v>
      </c>
      <c r="K36" s="1">
        <v>5</v>
      </c>
      <c r="L36" s="7"/>
      <c r="M36" s="8">
        <v>70</v>
      </c>
      <c r="N36" s="3">
        <v>19</v>
      </c>
      <c r="O36">
        <f t="shared" si="0"/>
        <v>0</v>
      </c>
      <c r="P36">
        <f t="shared" si="1"/>
        <v>0</v>
      </c>
      <c r="Q36">
        <f t="shared" si="2"/>
        <v>3</v>
      </c>
      <c r="R36">
        <f t="shared" si="3"/>
        <v>0</v>
      </c>
      <c r="S36">
        <f t="shared" si="4"/>
        <v>0</v>
      </c>
    </row>
    <row r="37" spans="1:19">
      <c r="A37">
        <v>24</v>
      </c>
      <c r="B37" s="1" t="s">
        <v>2</v>
      </c>
      <c r="C37" s="1">
        <v>4</v>
      </c>
      <c r="D37" s="2" t="s">
        <v>447</v>
      </c>
      <c r="E37" s="2" t="s">
        <v>39</v>
      </c>
      <c r="F37" s="1" t="s">
        <v>332</v>
      </c>
      <c r="G37" s="1">
        <v>3</v>
      </c>
      <c r="H37" s="1">
        <v>4</v>
      </c>
      <c r="I37" s="1">
        <v>14</v>
      </c>
      <c r="J37" s="1">
        <v>22</v>
      </c>
      <c r="K37" s="1">
        <v>20</v>
      </c>
      <c r="L37" s="7"/>
      <c r="M37" s="8">
        <v>84</v>
      </c>
      <c r="N37" s="3">
        <v>63</v>
      </c>
      <c r="O37">
        <f t="shared" si="0"/>
        <v>0</v>
      </c>
      <c r="P37">
        <f t="shared" si="1"/>
        <v>0</v>
      </c>
      <c r="Q37">
        <f t="shared" si="2"/>
        <v>5</v>
      </c>
      <c r="R37">
        <f t="shared" si="3"/>
        <v>0</v>
      </c>
      <c r="S37">
        <f t="shared" si="4"/>
        <v>0</v>
      </c>
    </row>
    <row r="38" spans="1:19">
      <c r="A38">
        <v>24</v>
      </c>
      <c r="B38" s="1" t="s">
        <v>5</v>
      </c>
      <c r="C38" s="1">
        <v>4</v>
      </c>
      <c r="D38" s="2" t="s">
        <v>448</v>
      </c>
      <c r="E38" s="2" t="s">
        <v>416</v>
      </c>
      <c r="F38" s="1">
        <v>9</v>
      </c>
      <c r="G38" s="1" t="s">
        <v>332</v>
      </c>
      <c r="H38" s="1">
        <v>9</v>
      </c>
      <c r="I38" s="1">
        <v>11</v>
      </c>
      <c r="J38" s="1" t="s">
        <v>332</v>
      </c>
      <c r="K38" s="1" t="s">
        <v>332</v>
      </c>
      <c r="L38" s="7"/>
      <c r="M38" s="8">
        <v>58</v>
      </c>
      <c r="N38" s="3">
        <v>29</v>
      </c>
      <c r="O38">
        <f t="shared" si="0"/>
        <v>0</v>
      </c>
      <c r="P38">
        <f t="shared" si="1"/>
        <v>0</v>
      </c>
      <c r="Q38">
        <f t="shared" si="2"/>
        <v>3</v>
      </c>
      <c r="R38">
        <f t="shared" si="3"/>
        <v>0</v>
      </c>
      <c r="S38">
        <f t="shared" si="4"/>
        <v>0</v>
      </c>
    </row>
    <row r="39" spans="1:19">
      <c r="A39">
        <v>23</v>
      </c>
      <c r="B39" s="1" t="s">
        <v>34</v>
      </c>
      <c r="C39" s="1">
        <v>4</v>
      </c>
      <c r="D39" s="2" t="s">
        <v>518</v>
      </c>
      <c r="E39" s="2" t="s">
        <v>83</v>
      </c>
      <c r="F39" s="1">
        <v>8</v>
      </c>
      <c r="G39" s="1" t="s">
        <v>332</v>
      </c>
      <c r="H39" s="1">
        <v>6</v>
      </c>
      <c r="I39" s="1" t="s">
        <v>332</v>
      </c>
      <c r="J39" s="1" t="s">
        <v>332</v>
      </c>
      <c r="K39" s="1" t="s">
        <v>332</v>
      </c>
      <c r="L39" s="7"/>
      <c r="M39" s="8">
        <v>56</v>
      </c>
      <c r="N39" s="3">
        <v>14</v>
      </c>
      <c r="O39">
        <f t="shared" si="0"/>
        <v>0</v>
      </c>
      <c r="P39">
        <f t="shared" si="1"/>
        <v>0</v>
      </c>
      <c r="Q39">
        <f t="shared" si="2"/>
        <v>2</v>
      </c>
      <c r="R39">
        <f t="shared" si="3"/>
        <v>0</v>
      </c>
      <c r="S39">
        <f t="shared" si="4"/>
        <v>0</v>
      </c>
    </row>
    <row r="40" spans="1:19">
      <c r="A40">
        <v>23</v>
      </c>
      <c r="B40" s="1" t="s">
        <v>545</v>
      </c>
      <c r="C40" s="1">
        <v>3</v>
      </c>
      <c r="D40" s="2" t="s">
        <v>547</v>
      </c>
      <c r="E40" s="2" t="s">
        <v>83</v>
      </c>
      <c r="F40" s="1" t="s">
        <v>332</v>
      </c>
      <c r="G40" s="1" t="s">
        <v>332</v>
      </c>
      <c r="H40" s="1">
        <v>8</v>
      </c>
      <c r="I40" s="1" t="s">
        <v>332</v>
      </c>
      <c r="J40" s="1" t="s">
        <v>332</v>
      </c>
      <c r="K40" s="1" t="s">
        <v>332</v>
      </c>
      <c r="L40" s="7"/>
      <c r="M40" s="8">
        <v>67</v>
      </c>
      <c r="N40" s="3">
        <v>8</v>
      </c>
      <c r="O40">
        <f t="shared" si="0"/>
        <v>0</v>
      </c>
      <c r="P40">
        <f t="shared" si="1"/>
        <v>0</v>
      </c>
      <c r="Q40">
        <f t="shared" si="2"/>
        <v>1</v>
      </c>
      <c r="R40">
        <f t="shared" si="3"/>
        <v>0</v>
      </c>
      <c r="S40">
        <f t="shared" si="4"/>
        <v>0</v>
      </c>
    </row>
    <row r="41" spans="1:19">
      <c r="A41">
        <v>23</v>
      </c>
      <c r="B41" s="1" t="s">
        <v>34</v>
      </c>
      <c r="C41" s="1">
        <v>3</v>
      </c>
      <c r="D41" s="2" t="s">
        <v>542</v>
      </c>
      <c r="E41" s="2" t="s">
        <v>543</v>
      </c>
      <c r="F41" s="1">
        <v>4</v>
      </c>
      <c r="G41" s="1">
        <v>12</v>
      </c>
      <c r="H41" s="1" t="s">
        <v>332</v>
      </c>
      <c r="I41" s="1" t="s">
        <v>332</v>
      </c>
      <c r="J41" s="1" t="s">
        <v>332</v>
      </c>
      <c r="K41" s="1" t="s">
        <v>332</v>
      </c>
      <c r="L41" s="7"/>
      <c r="M41" s="8">
        <v>70</v>
      </c>
      <c r="N41" s="3">
        <v>16</v>
      </c>
      <c r="O41">
        <f t="shared" si="0"/>
        <v>0</v>
      </c>
      <c r="P41">
        <f t="shared" si="1"/>
        <v>0</v>
      </c>
      <c r="Q41">
        <f t="shared" si="2"/>
        <v>2</v>
      </c>
      <c r="R41">
        <f t="shared" si="3"/>
        <v>0</v>
      </c>
      <c r="S41">
        <f t="shared" si="4"/>
        <v>0</v>
      </c>
    </row>
    <row r="42" spans="1:19">
      <c r="A42">
        <v>24</v>
      </c>
      <c r="B42" s="1" t="s">
        <v>111</v>
      </c>
      <c r="C42" s="1">
        <v>2</v>
      </c>
      <c r="D42" s="2" t="s">
        <v>487</v>
      </c>
      <c r="E42" s="2" t="s">
        <v>359</v>
      </c>
      <c r="F42" s="1">
        <v>11</v>
      </c>
      <c r="G42" s="1" t="s">
        <v>332</v>
      </c>
      <c r="H42" s="1" t="s">
        <v>332</v>
      </c>
      <c r="I42" s="1" t="s">
        <v>332</v>
      </c>
      <c r="J42" s="1" t="s">
        <v>332</v>
      </c>
      <c r="K42" s="1" t="s">
        <v>332</v>
      </c>
      <c r="L42" s="7"/>
      <c r="M42" s="8">
        <v>85</v>
      </c>
      <c r="N42" s="3">
        <v>11</v>
      </c>
      <c r="O42">
        <f t="shared" si="0"/>
        <v>0</v>
      </c>
      <c r="P42">
        <f t="shared" si="1"/>
        <v>0</v>
      </c>
      <c r="Q42">
        <f t="shared" si="2"/>
        <v>1</v>
      </c>
      <c r="R42">
        <f t="shared" si="3"/>
        <v>0</v>
      </c>
      <c r="S42">
        <f t="shared" si="4"/>
        <v>0</v>
      </c>
    </row>
    <row r="43" spans="1:19">
      <c r="A43">
        <v>24</v>
      </c>
      <c r="B43" s="1" t="s">
        <v>217</v>
      </c>
      <c r="C43" s="1">
        <v>4</v>
      </c>
      <c r="D43" s="2" t="s">
        <v>464</v>
      </c>
      <c r="E43" s="2" t="s">
        <v>113</v>
      </c>
      <c r="F43" s="1" t="s">
        <v>332</v>
      </c>
      <c r="G43" s="1" t="s">
        <v>332</v>
      </c>
      <c r="H43" s="1">
        <v>3</v>
      </c>
      <c r="I43" s="1" t="s">
        <v>332</v>
      </c>
      <c r="J43" s="1" t="s">
        <v>332</v>
      </c>
      <c r="K43" s="1" t="s">
        <v>332</v>
      </c>
      <c r="L43" s="7"/>
      <c r="M43" s="8">
        <v>50</v>
      </c>
      <c r="N43" s="3">
        <v>3</v>
      </c>
      <c r="O43">
        <f t="shared" si="0"/>
        <v>0</v>
      </c>
      <c r="P43">
        <f t="shared" si="1"/>
        <v>0</v>
      </c>
      <c r="Q43">
        <f t="shared" si="2"/>
        <v>1</v>
      </c>
      <c r="R43">
        <f t="shared" si="3"/>
        <v>0</v>
      </c>
      <c r="S43">
        <f t="shared" si="4"/>
        <v>0</v>
      </c>
    </row>
    <row r="44" spans="1:19">
      <c r="A44">
        <v>23</v>
      </c>
      <c r="B44" s="1" t="s">
        <v>26</v>
      </c>
      <c r="C44" s="1">
        <v>3</v>
      </c>
      <c r="D44" s="2" t="s">
        <v>464</v>
      </c>
      <c r="E44" s="2" t="s">
        <v>113</v>
      </c>
      <c r="F44" s="1">
        <v>9</v>
      </c>
      <c r="G44" s="1">
        <v>12</v>
      </c>
      <c r="H44" s="1" t="s">
        <v>332</v>
      </c>
      <c r="I44" s="1" t="s">
        <v>332</v>
      </c>
      <c r="J44" s="1" t="s">
        <v>332</v>
      </c>
      <c r="K44" s="1" t="s">
        <v>332</v>
      </c>
      <c r="L44" s="7"/>
      <c r="M44" s="8">
        <v>88</v>
      </c>
      <c r="N44" s="3">
        <v>21</v>
      </c>
      <c r="O44">
        <f t="shared" si="0"/>
        <v>1</v>
      </c>
      <c r="P44">
        <f t="shared" si="1"/>
        <v>24</v>
      </c>
      <c r="Q44">
        <f t="shared" si="2"/>
        <v>2</v>
      </c>
      <c r="R44">
        <f t="shared" si="3"/>
        <v>3</v>
      </c>
      <c r="S44">
        <f t="shared" si="4"/>
        <v>3.5</v>
      </c>
    </row>
    <row r="45" spans="1:19">
      <c r="A45">
        <v>23</v>
      </c>
      <c r="B45" s="1" t="s">
        <v>123</v>
      </c>
      <c r="C45" s="1">
        <v>3</v>
      </c>
      <c r="D45" s="2" t="s">
        <v>548</v>
      </c>
      <c r="E45" s="2" t="s">
        <v>549</v>
      </c>
      <c r="F45" s="1">
        <v>7</v>
      </c>
      <c r="G45" s="1" t="s">
        <v>332</v>
      </c>
      <c r="H45" s="1" t="s">
        <v>332</v>
      </c>
      <c r="I45" s="1" t="s">
        <v>332</v>
      </c>
      <c r="J45" s="1" t="s">
        <v>332</v>
      </c>
      <c r="K45" s="1" t="s">
        <v>332</v>
      </c>
      <c r="L45" s="7"/>
      <c r="M45" s="8">
        <v>41</v>
      </c>
      <c r="N45" s="3">
        <v>7</v>
      </c>
      <c r="O45">
        <f t="shared" si="0"/>
        <v>0</v>
      </c>
      <c r="P45">
        <f t="shared" si="1"/>
        <v>0</v>
      </c>
      <c r="Q45">
        <f t="shared" si="2"/>
        <v>1</v>
      </c>
      <c r="R45">
        <f t="shared" si="3"/>
        <v>0</v>
      </c>
      <c r="S45">
        <f t="shared" si="4"/>
        <v>0</v>
      </c>
    </row>
    <row r="46" spans="1:19">
      <c r="A46">
        <v>23</v>
      </c>
      <c r="B46" s="1" t="s">
        <v>23</v>
      </c>
      <c r="C46" s="1">
        <v>4</v>
      </c>
      <c r="D46" s="2" t="s">
        <v>512</v>
      </c>
      <c r="E46" s="2" t="s">
        <v>513</v>
      </c>
      <c r="F46" s="1">
        <v>10</v>
      </c>
      <c r="G46" s="1">
        <v>8</v>
      </c>
      <c r="H46" s="1" t="s">
        <v>332</v>
      </c>
      <c r="I46" s="1">
        <v>4</v>
      </c>
      <c r="J46" s="1" t="s">
        <v>332</v>
      </c>
      <c r="K46" s="1" t="s">
        <v>332</v>
      </c>
      <c r="L46" s="7"/>
      <c r="M46" s="8">
        <v>71</v>
      </c>
      <c r="N46" s="3">
        <v>22</v>
      </c>
      <c r="O46">
        <f t="shared" si="0"/>
        <v>0</v>
      </c>
      <c r="P46">
        <f t="shared" si="1"/>
        <v>0</v>
      </c>
      <c r="Q46">
        <f t="shared" si="2"/>
        <v>3</v>
      </c>
      <c r="R46">
        <f t="shared" si="3"/>
        <v>0</v>
      </c>
      <c r="S46">
        <f t="shared" si="4"/>
        <v>0</v>
      </c>
    </row>
    <row r="47" spans="1:19">
      <c r="A47">
        <v>24</v>
      </c>
      <c r="B47" s="1" t="s">
        <v>5</v>
      </c>
      <c r="C47" s="1">
        <v>1</v>
      </c>
      <c r="D47" s="2" t="s">
        <v>118</v>
      </c>
      <c r="E47" s="2" t="s">
        <v>498</v>
      </c>
      <c r="F47" s="1" t="s">
        <v>332</v>
      </c>
      <c r="G47" s="1" t="s">
        <v>332</v>
      </c>
      <c r="H47" s="1">
        <v>6</v>
      </c>
      <c r="I47" s="1">
        <v>7</v>
      </c>
      <c r="J47" s="1">
        <v>1</v>
      </c>
      <c r="K47" s="1">
        <v>3</v>
      </c>
      <c r="L47" s="7"/>
      <c r="M47" s="8">
        <v>44</v>
      </c>
      <c r="N47" s="3">
        <v>17</v>
      </c>
      <c r="O47">
        <f t="shared" si="0"/>
        <v>0</v>
      </c>
      <c r="P47">
        <f t="shared" si="1"/>
        <v>0</v>
      </c>
      <c r="Q47">
        <f t="shared" si="2"/>
        <v>4</v>
      </c>
      <c r="R47">
        <f t="shared" si="3"/>
        <v>0</v>
      </c>
      <c r="S47">
        <f t="shared" si="4"/>
        <v>0</v>
      </c>
    </row>
    <row r="48" spans="1:19">
      <c r="A48">
        <v>23</v>
      </c>
      <c r="B48" s="1" t="s">
        <v>23</v>
      </c>
      <c r="C48" s="1">
        <v>3</v>
      </c>
      <c r="D48" s="2" t="s">
        <v>538</v>
      </c>
      <c r="E48" s="2" t="s">
        <v>539</v>
      </c>
      <c r="F48" s="1">
        <v>7</v>
      </c>
      <c r="G48" s="1" t="s">
        <v>332</v>
      </c>
      <c r="H48" s="1">
        <v>2</v>
      </c>
      <c r="I48" s="1">
        <v>16</v>
      </c>
      <c r="J48" s="1" t="s">
        <v>332</v>
      </c>
      <c r="K48" s="1" t="s">
        <v>332</v>
      </c>
      <c r="L48" s="7"/>
      <c r="M48" s="8">
        <v>78</v>
      </c>
      <c r="N48" s="3">
        <v>25</v>
      </c>
      <c r="O48">
        <f t="shared" si="0"/>
        <v>0</v>
      </c>
      <c r="P48">
        <f t="shared" si="1"/>
        <v>0</v>
      </c>
      <c r="Q48">
        <f t="shared" si="2"/>
        <v>3</v>
      </c>
      <c r="R48">
        <f t="shared" si="3"/>
        <v>0</v>
      </c>
      <c r="S48">
        <f t="shared" si="4"/>
        <v>0</v>
      </c>
    </row>
    <row r="49" spans="1:19">
      <c r="A49">
        <v>24</v>
      </c>
      <c r="B49" s="1" t="s">
        <v>494</v>
      </c>
      <c r="C49" s="1">
        <v>2</v>
      </c>
      <c r="D49" s="2" t="s">
        <v>495</v>
      </c>
      <c r="E49" s="2" t="s">
        <v>496</v>
      </c>
      <c r="F49" s="1">
        <v>2</v>
      </c>
      <c r="G49" s="1" t="s">
        <v>332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50</v>
      </c>
      <c r="N49" s="3">
        <v>2</v>
      </c>
      <c r="O49">
        <f t="shared" si="0"/>
        <v>0</v>
      </c>
      <c r="P49">
        <f t="shared" si="1"/>
        <v>0</v>
      </c>
      <c r="Q49">
        <f t="shared" si="2"/>
        <v>1</v>
      </c>
      <c r="R49">
        <f t="shared" si="3"/>
        <v>0</v>
      </c>
      <c r="S49">
        <f t="shared" si="4"/>
        <v>0</v>
      </c>
    </row>
    <row r="50" spans="1:19">
      <c r="A50">
        <v>24</v>
      </c>
      <c r="B50" s="1" t="s">
        <v>494</v>
      </c>
      <c r="C50" s="1">
        <v>2</v>
      </c>
      <c r="D50" s="2" t="s">
        <v>82</v>
      </c>
      <c r="E50" s="2" t="s">
        <v>83</v>
      </c>
      <c r="F50" s="1">
        <v>2</v>
      </c>
      <c r="G50" s="1" t="s">
        <v>332</v>
      </c>
      <c r="H50" s="1" t="s">
        <v>332</v>
      </c>
      <c r="I50" s="1" t="s">
        <v>332</v>
      </c>
      <c r="J50" s="1" t="s">
        <v>332</v>
      </c>
      <c r="K50" s="1" t="s">
        <v>332</v>
      </c>
      <c r="L50" s="7"/>
      <c r="M50" s="8">
        <v>50</v>
      </c>
      <c r="N50" s="3">
        <v>2</v>
      </c>
      <c r="O50">
        <f t="shared" si="0"/>
        <v>0</v>
      </c>
      <c r="P50">
        <f t="shared" si="1"/>
        <v>0</v>
      </c>
      <c r="Q50">
        <f t="shared" si="2"/>
        <v>1</v>
      </c>
      <c r="R50">
        <f t="shared" si="3"/>
        <v>0</v>
      </c>
      <c r="S50">
        <f t="shared" si="4"/>
        <v>0</v>
      </c>
    </row>
    <row r="51" spans="1:19">
      <c r="A51">
        <v>23</v>
      </c>
      <c r="B51" s="1" t="s">
        <v>100</v>
      </c>
      <c r="C51" s="1">
        <v>1</v>
      </c>
      <c r="D51" s="2" t="s">
        <v>82</v>
      </c>
      <c r="E51" s="2" t="s">
        <v>83</v>
      </c>
      <c r="F51" s="1" t="s">
        <v>332</v>
      </c>
      <c r="G51" s="1">
        <v>6</v>
      </c>
      <c r="H51" s="1">
        <v>6</v>
      </c>
      <c r="I51" s="1">
        <v>4</v>
      </c>
      <c r="J51" s="1">
        <v>2</v>
      </c>
      <c r="K51" s="1">
        <v>2</v>
      </c>
      <c r="L51" s="7"/>
      <c r="M51" s="8">
        <v>51</v>
      </c>
      <c r="N51" s="3">
        <v>20</v>
      </c>
      <c r="O51">
        <f t="shared" si="0"/>
        <v>1</v>
      </c>
      <c r="P51">
        <f t="shared" si="1"/>
        <v>22</v>
      </c>
      <c r="Q51">
        <f t="shared" si="2"/>
        <v>5</v>
      </c>
      <c r="R51">
        <f t="shared" si="3"/>
        <v>6</v>
      </c>
      <c r="S51">
        <f t="shared" si="4"/>
        <v>1.5</v>
      </c>
    </row>
    <row r="52" spans="1:19">
      <c r="A52">
        <v>24</v>
      </c>
      <c r="B52" s="1" t="s">
        <v>23</v>
      </c>
      <c r="C52" s="1">
        <v>3</v>
      </c>
      <c r="D52" s="2" t="s">
        <v>337</v>
      </c>
      <c r="E52" s="2" t="s">
        <v>113</v>
      </c>
      <c r="F52" s="1">
        <v>6</v>
      </c>
      <c r="G52" s="1" t="s">
        <v>332</v>
      </c>
      <c r="H52" s="1">
        <v>2</v>
      </c>
      <c r="I52" s="1">
        <v>9</v>
      </c>
      <c r="J52" s="1" t="s">
        <v>332</v>
      </c>
      <c r="K52" s="1" t="s">
        <v>332</v>
      </c>
      <c r="L52" s="7"/>
      <c r="M52" s="8">
        <v>59</v>
      </c>
      <c r="N52" s="3">
        <v>17</v>
      </c>
      <c r="O52">
        <f t="shared" si="0"/>
        <v>0</v>
      </c>
      <c r="P52">
        <f t="shared" si="1"/>
        <v>0</v>
      </c>
      <c r="Q52">
        <f t="shared" si="2"/>
        <v>3</v>
      </c>
      <c r="R52">
        <f t="shared" si="3"/>
        <v>0</v>
      </c>
      <c r="S52">
        <f t="shared" si="4"/>
        <v>0</v>
      </c>
    </row>
    <row r="53" spans="1:19">
      <c r="A53">
        <v>24</v>
      </c>
      <c r="B53" s="1" t="s">
        <v>2</v>
      </c>
      <c r="C53" s="1">
        <v>2</v>
      </c>
      <c r="D53" s="2" t="s">
        <v>355</v>
      </c>
      <c r="E53" s="2" t="s">
        <v>178</v>
      </c>
      <c r="F53" s="1">
        <v>11</v>
      </c>
      <c r="G53" s="1">
        <v>22</v>
      </c>
      <c r="H53" s="1">
        <v>5</v>
      </c>
      <c r="I53" s="1">
        <v>16</v>
      </c>
      <c r="J53" s="1">
        <v>13</v>
      </c>
      <c r="K53" s="1">
        <v>18</v>
      </c>
      <c r="L53" s="7"/>
      <c r="M53" s="8">
        <v>66</v>
      </c>
      <c r="N53" s="3">
        <v>85</v>
      </c>
      <c r="O53">
        <f t="shared" si="0"/>
        <v>0</v>
      </c>
      <c r="P53">
        <f t="shared" si="1"/>
        <v>0</v>
      </c>
      <c r="Q53">
        <f t="shared" si="2"/>
        <v>6</v>
      </c>
      <c r="R53">
        <f t="shared" si="3"/>
        <v>0</v>
      </c>
      <c r="S53">
        <f t="shared" si="4"/>
        <v>0</v>
      </c>
    </row>
    <row r="54" spans="1:19">
      <c r="A54">
        <v>23</v>
      </c>
      <c r="B54" s="1" t="s">
        <v>2</v>
      </c>
      <c r="C54" s="1">
        <v>1</v>
      </c>
      <c r="D54" s="2" t="s">
        <v>355</v>
      </c>
      <c r="E54" s="2" t="s">
        <v>178</v>
      </c>
      <c r="F54" s="1">
        <v>11</v>
      </c>
      <c r="G54" s="1">
        <v>25</v>
      </c>
      <c r="H54" s="1">
        <v>15</v>
      </c>
      <c r="I54" s="1">
        <v>20</v>
      </c>
      <c r="J54" s="1">
        <v>11</v>
      </c>
      <c r="K54" s="1">
        <v>7</v>
      </c>
      <c r="L54" s="7"/>
      <c r="M54" s="8">
        <v>66</v>
      </c>
      <c r="N54" s="3">
        <v>89</v>
      </c>
      <c r="O54">
        <f t="shared" si="0"/>
        <v>1</v>
      </c>
      <c r="P54">
        <f t="shared" si="1"/>
        <v>174</v>
      </c>
      <c r="Q54">
        <f t="shared" si="2"/>
        <v>6</v>
      </c>
      <c r="R54">
        <f t="shared" si="3"/>
        <v>12</v>
      </c>
      <c r="S54">
        <f t="shared" si="4"/>
        <v>1.5</v>
      </c>
    </row>
    <row r="55" spans="1:19">
      <c r="A55">
        <v>23</v>
      </c>
      <c r="B55" s="1" t="s">
        <v>97</v>
      </c>
      <c r="C55" s="1">
        <v>2</v>
      </c>
      <c r="D55" s="2" t="s">
        <v>551</v>
      </c>
      <c r="E55" s="2" t="s">
        <v>113</v>
      </c>
      <c r="F55" s="1">
        <v>2</v>
      </c>
      <c r="G55" s="1">
        <v>3</v>
      </c>
      <c r="H55" s="1">
        <v>6</v>
      </c>
      <c r="I55" s="1">
        <v>4</v>
      </c>
      <c r="J55" s="1">
        <v>6</v>
      </c>
      <c r="K55" s="1">
        <v>2</v>
      </c>
      <c r="L55" s="7"/>
      <c r="M55" s="8">
        <v>66</v>
      </c>
      <c r="N55" s="3">
        <v>23</v>
      </c>
      <c r="O55">
        <f t="shared" si="0"/>
        <v>0</v>
      </c>
      <c r="P55">
        <f t="shared" si="1"/>
        <v>0</v>
      </c>
      <c r="Q55">
        <f t="shared" si="2"/>
        <v>6</v>
      </c>
      <c r="R55">
        <f t="shared" si="3"/>
        <v>0</v>
      </c>
      <c r="S55">
        <f t="shared" si="4"/>
        <v>0</v>
      </c>
    </row>
    <row r="56" spans="1:19">
      <c r="A56">
        <v>23</v>
      </c>
      <c r="B56" s="1" t="s">
        <v>50</v>
      </c>
      <c r="C56" s="1">
        <v>4</v>
      </c>
      <c r="D56" s="2" t="s">
        <v>526</v>
      </c>
      <c r="E56" s="2" t="s">
        <v>527</v>
      </c>
      <c r="F56" s="1">
        <v>4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50</v>
      </c>
      <c r="N56" s="3">
        <v>4</v>
      </c>
      <c r="O56">
        <f t="shared" si="0"/>
        <v>0</v>
      </c>
      <c r="P56">
        <f t="shared" si="1"/>
        <v>0</v>
      </c>
      <c r="Q56">
        <f t="shared" si="2"/>
        <v>1</v>
      </c>
      <c r="R56">
        <f t="shared" si="3"/>
        <v>0</v>
      </c>
      <c r="S56">
        <f t="shared" si="4"/>
        <v>0</v>
      </c>
    </row>
    <row r="57" spans="1:19">
      <c r="A57">
        <v>23</v>
      </c>
      <c r="B57" s="1" t="s">
        <v>505</v>
      </c>
      <c r="C57" s="1">
        <v>4</v>
      </c>
      <c r="D57" s="2" t="s">
        <v>508</v>
      </c>
      <c r="E57" s="2" t="s">
        <v>22</v>
      </c>
      <c r="F57" s="1">
        <v>10</v>
      </c>
      <c r="G57" s="1">
        <v>7</v>
      </c>
      <c r="H57" s="1" t="s">
        <v>332</v>
      </c>
      <c r="I57" s="1">
        <v>13</v>
      </c>
      <c r="J57" s="1" t="s">
        <v>332</v>
      </c>
      <c r="K57" s="1" t="s">
        <v>332</v>
      </c>
      <c r="L57" s="7"/>
      <c r="M57" s="8">
        <v>77</v>
      </c>
      <c r="N57" s="3">
        <v>30</v>
      </c>
      <c r="O57">
        <f t="shared" si="0"/>
        <v>0</v>
      </c>
      <c r="P57">
        <f t="shared" si="1"/>
        <v>0</v>
      </c>
      <c r="Q57">
        <f t="shared" si="2"/>
        <v>3</v>
      </c>
      <c r="R57">
        <f t="shared" si="3"/>
        <v>0</v>
      </c>
      <c r="S57">
        <f t="shared" si="4"/>
        <v>0</v>
      </c>
    </row>
    <row r="58" spans="1:19">
      <c r="A58">
        <v>24</v>
      </c>
      <c r="B58" s="1" t="s">
        <v>11</v>
      </c>
      <c r="C58" s="1">
        <v>2</v>
      </c>
      <c r="D58" s="2" t="s">
        <v>21</v>
      </c>
      <c r="E58" s="2" t="s">
        <v>250</v>
      </c>
      <c r="F58" s="1">
        <v>12</v>
      </c>
      <c r="G58" s="1">
        <v>10</v>
      </c>
      <c r="H58" s="1" t="s">
        <v>332</v>
      </c>
      <c r="I58" s="1">
        <v>10</v>
      </c>
      <c r="J58" s="1">
        <v>10</v>
      </c>
      <c r="K58" s="1">
        <v>10</v>
      </c>
      <c r="L58" s="7"/>
      <c r="M58" s="8">
        <v>65</v>
      </c>
      <c r="N58" s="3">
        <v>52</v>
      </c>
      <c r="O58">
        <f t="shared" si="0"/>
        <v>0</v>
      </c>
      <c r="P58">
        <f t="shared" si="1"/>
        <v>0</v>
      </c>
      <c r="Q58">
        <f t="shared" si="2"/>
        <v>5</v>
      </c>
      <c r="R58">
        <f t="shared" si="3"/>
        <v>0</v>
      </c>
      <c r="S58">
        <f t="shared" si="4"/>
        <v>0</v>
      </c>
    </row>
    <row r="59" spans="1:19">
      <c r="A59">
        <v>23</v>
      </c>
      <c r="B59" s="1" t="s">
        <v>8</v>
      </c>
      <c r="C59" s="1">
        <v>1</v>
      </c>
      <c r="D59" s="2" t="s">
        <v>21</v>
      </c>
      <c r="E59" s="2" t="s">
        <v>250</v>
      </c>
      <c r="F59" s="1">
        <v>8</v>
      </c>
      <c r="G59" s="1">
        <v>7</v>
      </c>
      <c r="H59" s="1">
        <v>8</v>
      </c>
      <c r="I59" s="1">
        <v>6</v>
      </c>
      <c r="J59" s="1" t="s">
        <v>332</v>
      </c>
      <c r="K59" s="1">
        <v>8</v>
      </c>
      <c r="L59" s="7"/>
      <c r="M59" s="8">
        <v>74</v>
      </c>
      <c r="N59" s="3">
        <v>37</v>
      </c>
      <c r="O59">
        <f t="shared" si="0"/>
        <v>1</v>
      </c>
      <c r="P59">
        <f t="shared" si="1"/>
        <v>89</v>
      </c>
      <c r="Q59">
        <f t="shared" si="2"/>
        <v>5</v>
      </c>
      <c r="R59">
        <f t="shared" si="3"/>
        <v>10</v>
      </c>
      <c r="S59">
        <f t="shared" si="4"/>
        <v>1.5</v>
      </c>
    </row>
    <row r="60" spans="1:19">
      <c r="A60">
        <v>24</v>
      </c>
      <c r="B60" s="1" t="s">
        <v>482</v>
      </c>
      <c r="C60" s="1">
        <v>3</v>
      </c>
      <c r="D60" s="2" t="s">
        <v>352</v>
      </c>
      <c r="E60" s="2" t="s">
        <v>353</v>
      </c>
      <c r="F60" s="1">
        <v>1</v>
      </c>
      <c r="G60" s="1" t="s">
        <v>332</v>
      </c>
      <c r="H60" s="1" t="s">
        <v>332</v>
      </c>
      <c r="I60" s="1" t="s">
        <v>332</v>
      </c>
      <c r="J60" s="1" t="s">
        <v>332</v>
      </c>
      <c r="K60" s="1" t="s">
        <v>332</v>
      </c>
      <c r="L60" s="7"/>
      <c r="M60" s="8">
        <v>25</v>
      </c>
      <c r="N60" s="3">
        <v>1</v>
      </c>
      <c r="O60">
        <f t="shared" si="0"/>
        <v>0</v>
      </c>
      <c r="P60">
        <f t="shared" si="1"/>
        <v>0</v>
      </c>
      <c r="Q60">
        <f t="shared" si="2"/>
        <v>1</v>
      </c>
      <c r="R60">
        <f t="shared" si="3"/>
        <v>0</v>
      </c>
      <c r="S60">
        <f t="shared" si="4"/>
        <v>0</v>
      </c>
    </row>
    <row r="61" spans="1:19">
      <c r="A61">
        <v>23</v>
      </c>
      <c r="B61" s="1" t="s">
        <v>338</v>
      </c>
      <c r="C61" s="1">
        <v>2</v>
      </c>
      <c r="D61" s="2" t="s">
        <v>352</v>
      </c>
      <c r="E61" s="2" t="s">
        <v>353</v>
      </c>
      <c r="F61" s="1" t="s">
        <v>332</v>
      </c>
      <c r="G61" s="1">
        <v>6</v>
      </c>
      <c r="H61" s="1" t="s">
        <v>332</v>
      </c>
      <c r="I61" s="1">
        <v>1</v>
      </c>
      <c r="J61" s="1">
        <v>0</v>
      </c>
      <c r="K61" s="1" t="s">
        <v>332</v>
      </c>
      <c r="L61" s="7"/>
      <c r="M61" s="8">
        <v>26</v>
      </c>
      <c r="N61" s="3">
        <v>7</v>
      </c>
      <c r="O61">
        <f t="shared" si="0"/>
        <v>1</v>
      </c>
      <c r="P61">
        <f t="shared" si="1"/>
        <v>8</v>
      </c>
      <c r="Q61">
        <f t="shared" si="2"/>
        <v>3</v>
      </c>
      <c r="R61">
        <f t="shared" si="3"/>
        <v>4</v>
      </c>
      <c r="S61">
        <f t="shared" si="4"/>
        <v>2.5</v>
      </c>
    </row>
    <row r="62" spans="1:19">
      <c r="A62">
        <v>24</v>
      </c>
      <c r="B62" s="1" t="s">
        <v>34</v>
      </c>
      <c r="C62" s="1">
        <v>2</v>
      </c>
      <c r="D62" s="2" t="s">
        <v>43</v>
      </c>
      <c r="E62" s="2" t="s">
        <v>359</v>
      </c>
      <c r="F62" s="1">
        <v>7</v>
      </c>
      <c r="G62" s="1" t="s">
        <v>332</v>
      </c>
      <c r="H62" s="1">
        <v>2</v>
      </c>
      <c r="I62" s="1" t="s">
        <v>332</v>
      </c>
      <c r="J62" s="1" t="s">
        <v>332</v>
      </c>
      <c r="K62" s="1" t="s">
        <v>332</v>
      </c>
      <c r="L62" s="7"/>
      <c r="M62" s="8">
        <v>47</v>
      </c>
      <c r="N62" s="3">
        <v>9</v>
      </c>
      <c r="O62">
        <f t="shared" si="0"/>
        <v>0</v>
      </c>
      <c r="P62">
        <f t="shared" si="1"/>
        <v>0</v>
      </c>
      <c r="Q62">
        <f t="shared" si="2"/>
        <v>2</v>
      </c>
      <c r="R62">
        <f t="shared" si="3"/>
        <v>0</v>
      </c>
      <c r="S62">
        <f t="shared" si="4"/>
        <v>0</v>
      </c>
    </row>
    <row r="63" spans="1:19">
      <c r="A63">
        <v>24</v>
      </c>
      <c r="B63" s="1" t="s">
        <v>100</v>
      </c>
      <c r="C63" s="1">
        <v>2</v>
      </c>
      <c r="D63" s="2" t="s">
        <v>51</v>
      </c>
      <c r="E63" s="2" t="s">
        <v>52</v>
      </c>
      <c r="F63" s="1">
        <v>10</v>
      </c>
      <c r="G63" s="1">
        <v>3</v>
      </c>
      <c r="H63" s="1" t="s">
        <v>332</v>
      </c>
      <c r="I63" s="1">
        <v>4</v>
      </c>
      <c r="J63" s="1">
        <v>6</v>
      </c>
      <c r="K63" s="1">
        <v>12</v>
      </c>
      <c r="L63" s="7"/>
      <c r="M63" s="8">
        <v>67</v>
      </c>
      <c r="N63" s="3">
        <v>35</v>
      </c>
      <c r="O63">
        <f t="shared" si="0"/>
        <v>0</v>
      </c>
      <c r="P63">
        <f t="shared" si="1"/>
        <v>0</v>
      </c>
      <c r="Q63">
        <f t="shared" si="2"/>
        <v>5</v>
      </c>
      <c r="R63">
        <f t="shared" si="3"/>
        <v>0</v>
      </c>
      <c r="S63">
        <f t="shared" si="4"/>
        <v>0</v>
      </c>
    </row>
    <row r="64" spans="1:19">
      <c r="A64">
        <v>23</v>
      </c>
      <c r="B64" s="1" t="s">
        <v>11</v>
      </c>
      <c r="C64" s="1">
        <v>1</v>
      </c>
      <c r="D64" s="2" t="s">
        <v>51</v>
      </c>
      <c r="E64" s="2" t="s">
        <v>52</v>
      </c>
      <c r="F64" s="1" t="s">
        <v>332</v>
      </c>
      <c r="G64" s="1">
        <v>5</v>
      </c>
      <c r="H64" s="1">
        <v>5</v>
      </c>
      <c r="I64" s="1">
        <v>10</v>
      </c>
      <c r="J64" s="1" t="s">
        <v>332</v>
      </c>
      <c r="K64" s="1">
        <v>7</v>
      </c>
      <c r="L64" s="7"/>
      <c r="M64" s="8">
        <v>63</v>
      </c>
      <c r="N64" s="3">
        <v>27</v>
      </c>
      <c r="O64">
        <f t="shared" si="0"/>
        <v>1</v>
      </c>
      <c r="P64">
        <f t="shared" si="1"/>
        <v>62</v>
      </c>
      <c r="Q64">
        <f t="shared" si="2"/>
        <v>4</v>
      </c>
      <c r="R64">
        <f t="shared" si="3"/>
        <v>9</v>
      </c>
      <c r="S64">
        <f t="shared" si="4"/>
        <v>1.5</v>
      </c>
    </row>
    <row r="65" spans="1:19">
      <c r="A65">
        <v>24</v>
      </c>
      <c r="B65" s="1" t="s">
        <v>489</v>
      </c>
      <c r="C65" s="1">
        <v>2</v>
      </c>
      <c r="D65" s="2" t="s">
        <v>491</v>
      </c>
      <c r="E65" s="2" t="s">
        <v>113</v>
      </c>
      <c r="F65" s="1" t="s">
        <v>332</v>
      </c>
      <c r="G65" s="1">
        <v>5</v>
      </c>
      <c r="H65" s="1" t="s">
        <v>332</v>
      </c>
      <c r="I65" s="1" t="s">
        <v>332</v>
      </c>
      <c r="J65" s="1" t="s">
        <v>332</v>
      </c>
      <c r="K65" s="1" t="s">
        <v>332</v>
      </c>
      <c r="L65" s="7"/>
      <c r="M65" s="8">
        <v>56</v>
      </c>
      <c r="N65" s="3">
        <v>5</v>
      </c>
      <c r="O65">
        <f t="shared" si="0"/>
        <v>0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</row>
    <row r="66" spans="1:19">
      <c r="A66">
        <v>24</v>
      </c>
      <c r="B66" s="1" t="s">
        <v>8</v>
      </c>
      <c r="C66" s="1">
        <v>1</v>
      </c>
      <c r="D66" s="2" t="s">
        <v>95</v>
      </c>
      <c r="E66" s="2" t="s">
        <v>96</v>
      </c>
      <c r="F66" s="1">
        <v>2</v>
      </c>
      <c r="G66" s="1">
        <v>1</v>
      </c>
      <c r="H66" s="1">
        <v>3</v>
      </c>
      <c r="I66" s="1">
        <v>3</v>
      </c>
      <c r="J66" s="1">
        <v>1</v>
      </c>
      <c r="K66" s="1">
        <v>5</v>
      </c>
      <c r="L66" s="7"/>
      <c r="M66" s="8">
        <v>48</v>
      </c>
      <c r="N66" s="3">
        <v>15</v>
      </c>
      <c r="O66">
        <f t="shared" si="0"/>
        <v>0</v>
      </c>
      <c r="P66">
        <f t="shared" si="1"/>
        <v>0</v>
      </c>
      <c r="Q66">
        <f t="shared" si="2"/>
        <v>6</v>
      </c>
      <c r="R66">
        <f t="shared" si="3"/>
        <v>0</v>
      </c>
      <c r="S66">
        <f t="shared" si="4"/>
        <v>0</v>
      </c>
    </row>
    <row r="67" spans="1:19">
      <c r="A67">
        <v>23</v>
      </c>
      <c r="B67" s="1" t="s">
        <v>531</v>
      </c>
      <c r="C67" s="1">
        <v>4</v>
      </c>
      <c r="D67" s="2" t="s">
        <v>532</v>
      </c>
      <c r="E67" s="2" t="s">
        <v>533</v>
      </c>
      <c r="F67" s="1">
        <v>1</v>
      </c>
      <c r="G67" s="1" t="s">
        <v>332</v>
      </c>
      <c r="H67" s="1" t="s">
        <v>332</v>
      </c>
      <c r="I67" s="1" t="s">
        <v>332</v>
      </c>
      <c r="J67" s="1" t="s">
        <v>332</v>
      </c>
      <c r="K67" s="1" t="s">
        <v>332</v>
      </c>
      <c r="L67" s="7"/>
      <c r="M67" s="8">
        <v>25</v>
      </c>
      <c r="N67" s="3">
        <v>1</v>
      </c>
      <c r="O67">
        <f t="shared" si="0"/>
        <v>0</v>
      </c>
      <c r="P67">
        <f t="shared" si="1"/>
        <v>0</v>
      </c>
      <c r="Q67">
        <f t="shared" si="2"/>
        <v>1</v>
      </c>
      <c r="R67">
        <f t="shared" si="3"/>
        <v>0</v>
      </c>
      <c r="S67">
        <f t="shared" si="4"/>
        <v>0</v>
      </c>
    </row>
    <row r="68" spans="1:19">
      <c r="A68">
        <v>24</v>
      </c>
      <c r="B68" s="1" t="s">
        <v>11</v>
      </c>
      <c r="C68" s="1">
        <v>4</v>
      </c>
      <c r="D68" s="2" t="s">
        <v>450</v>
      </c>
      <c r="E68" s="2" t="s">
        <v>394</v>
      </c>
      <c r="F68" s="1">
        <v>17</v>
      </c>
      <c r="G68" s="1">
        <v>5</v>
      </c>
      <c r="H68" s="1" t="s">
        <v>332</v>
      </c>
      <c r="I68" s="1" t="s">
        <v>332</v>
      </c>
      <c r="J68" s="1" t="s">
        <v>332</v>
      </c>
      <c r="K68" s="1" t="s">
        <v>332</v>
      </c>
      <c r="L68" s="7"/>
      <c r="M68" s="8">
        <v>79</v>
      </c>
      <c r="N68" s="3">
        <v>22</v>
      </c>
      <c r="O68">
        <f t="shared" ref="O68:O131" si="5">IF(D68=D67,1,0)*COUNT(N68)</f>
        <v>0</v>
      </c>
      <c r="P68">
        <f t="shared" ref="P68:P131" si="6">(N68+N67)*O68</f>
        <v>0</v>
      </c>
      <c r="Q68">
        <f t="shared" ref="Q68:Q131" si="7">COUNT(F68:K68)</f>
        <v>2</v>
      </c>
      <c r="R68">
        <f t="shared" ref="R68:R131" si="8">(Q67+Q68)*O68</f>
        <v>0</v>
      </c>
      <c r="S68">
        <f t="shared" ref="S68:S131" si="9">O68*(C68+C67)/2</f>
        <v>0</v>
      </c>
    </row>
    <row r="69" spans="1:19">
      <c r="A69">
        <v>23</v>
      </c>
      <c r="B69" s="1" t="s">
        <v>11</v>
      </c>
      <c r="C69" s="1">
        <v>3</v>
      </c>
      <c r="D69" s="2" t="s">
        <v>450</v>
      </c>
      <c r="E69" s="2" t="s">
        <v>394</v>
      </c>
      <c r="F69" s="1">
        <v>13</v>
      </c>
      <c r="G69" s="1">
        <v>17</v>
      </c>
      <c r="H69" s="1">
        <v>10</v>
      </c>
      <c r="I69" s="1">
        <v>9</v>
      </c>
      <c r="J69" s="1" t="s">
        <v>332</v>
      </c>
      <c r="K69" s="1" t="s">
        <v>332</v>
      </c>
      <c r="L69" s="7"/>
      <c r="M69" s="8">
        <v>88</v>
      </c>
      <c r="N69" s="3">
        <v>49</v>
      </c>
      <c r="O69">
        <f t="shared" si="5"/>
        <v>1</v>
      </c>
      <c r="P69">
        <f t="shared" si="6"/>
        <v>71</v>
      </c>
      <c r="Q69">
        <f t="shared" si="7"/>
        <v>4</v>
      </c>
      <c r="R69">
        <f t="shared" si="8"/>
        <v>6</v>
      </c>
      <c r="S69">
        <f t="shared" si="9"/>
        <v>3.5</v>
      </c>
    </row>
    <row r="70" spans="1:19">
      <c r="A70">
        <v>24</v>
      </c>
      <c r="B70" s="1" t="s">
        <v>209</v>
      </c>
      <c r="C70" s="1">
        <v>2</v>
      </c>
      <c r="D70" s="2" t="s">
        <v>486</v>
      </c>
      <c r="E70" s="2" t="s">
        <v>359</v>
      </c>
      <c r="F70" s="1">
        <v>10</v>
      </c>
      <c r="G70" s="1">
        <v>5</v>
      </c>
      <c r="H70" s="1">
        <v>2</v>
      </c>
      <c r="I70" s="1" t="s">
        <v>332</v>
      </c>
      <c r="J70" s="1" t="s">
        <v>332</v>
      </c>
      <c r="K70" s="1" t="s">
        <v>332</v>
      </c>
      <c r="L70" s="7"/>
      <c r="M70" s="8">
        <v>61</v>
      </c>
      <c r="N70" s="3">
        <v>17</v>
      </c>
      <c r="O70">
        <f t="shared" si="5"/>
        <v>0</v>
      </c>
      <c r="P70">
        <f t="shared" si="6"/>
        <v>0</v>
      </c>
      <c r="Q70">
        <f t="shared" si="7"/>
        <v>3</v>
      </c>
      <c r="R70">
        <f t="shared" si="8"/>
        <v>0</v>
      </c>
      <c r="S70">
        <f t="shared" si="9"/>
        <v>0</v>
      </c>
    </row>
    <row r="71" spans="1:19">
      <c r="A71">
        <v>23</v>
      </c>
      <c r="B71" s="1" t="s">
        <v>392</v>
      </c>
      <c r="C71" s="1">
        <v>2</v>
      </c>
      <c r="D71" s="2" t="s">
        <v>552</v>
      </c>
      <c r="E71" s="2" t="s">
        <v>553</v>
      </c>
      <c r="F71" s="1" t="s">
        <v>332</v>
      </c>
      <c r="G71" s="1" t="s">
        <v>332</v>
      </c>
      <c r="H71" s="1">
        <v>3</v>
      </c>
      <c r="I71" s="1" t="s">
        <v>332</v>
      </c>
      <c r="J71" s="1" t="s">
        <v>332</v>
      </c>
      <c r="K71" s="1" t="s">
        <v>332</v>
      </c>
      <c r="L71" s="7"/>
      <c r="M71" s="8">
        <v>27</v>
      </c>
      <c r="N71" s="3">
        <v>3</v>
      </c>
      <c r="O71">
        <f t="shared" si="5"/>
        <v>0</v>
      </c>
      <c r="P71">
        <f t="shared" si="6"/>
        <v>0</v>
      </c>
      <c r="Q71">
        <f t="shared" si="7"/>
        <v>1</v>
      </c>
      <c r="R71">
        <f t="shared" si="8"/>
        <v>0</v>
      </c>
      <c r="S71">
        <f t="shared" si="9"/>
        <v>0</v>
      </c>
    </row>
    <row r="72" spans="1:19">
      <c r="A72">
        <v>23</v>
      </c>
      <c r="B72" s="1" t="s">
        <v>531</v>
      </c>
      <c r="C72" s="1">
        <v>4</v>
      </c>
      <c r="D72" s="2" t="s">
        <v>534</v>
      </c>
      <c r="E72" s="2" t="s">
        <v>227</v>
      </c>
      <c r="F72" s="1">
        <v>1</v>
      </c>
      <c r="G72" s="1" t="s">
        <v>332</v>
      </c>
      <c r="H72" s="1" t="s">
        <v>332</v>
      </c>
      <c r="I72" s="1" t="s">
        <v>332</v>
      </c>
      <c r="J72" s="1" t="s">
        <v>332</v>
      </c>
      <c r="K72" s="1" t="s">
        <v>332</v>
      </c>
      <c r="L72" s="7"/>
      <c r="M72" s="8">
        <v>13</v>
      </c>
      <c r="N72" s="3">
        <v>1</v>
      </c>
      <c r="O72">
        <f t="shared" si="5"/>
        <v>0</v>
      </c>
      <c r="P72">
        <f t="shared" si="6"/>
        <v>0</v>
      </c>
      <c r="Q72">
        <f t="shared" si="7"/>
        <v>1</v>
      </c>
      <c r="R72">
        <f t="shared" si="8"/>
        <v>0</v>
      </c>
      <c r="S72">
        <f t="shared" si="9"/>
        <v>0</v>
      </c>
    </row>
    <row r="73" spans="1:19">
      <c r="A73">
        <v>23</v>
      </c>
      <c r="B73" s="1" t="s">
        <v>392</v>
      </c>
      <c r="C73" s="1">
        <v>4</v>
      </c>
      <c r="D73" s="2" t="s">
        <v>517</v>
      </c>
      <c r="E73" s="2" t="s">
        <v>146</v>
      </c>
      <c r="F73" s="1">
        <v>14</v>
      </c>
      <c r="G73" s="1">
        <v>2</v>
      </c>
      <c r="H73" s="1" t="s">
        <v>332</v>
      </c>
      <c r="I73" s="1" t="s">
        <v>332</v>
      </c>
      <c r="J73" s="1" t="s">
        <v>332</v>
      </c>
      <c r="K73" s="1" t="s">
        <v>332</v>
      </c>
      <c r="L73" s="7"/>
      <c r="M73" s="8">
        <v>100</v>
      </c>
      <c r="N73" s="3">
        <v>16</v>
      </c>
      <c r="O73">
        <f t="shared" si="5"/>
        <v>0</v>
      </c>
      <c r="P73">
        <f t="shared" si="6"/>
        <v>0</v>
      </c>
      <c r="Q73">
        <f t="shared" si="7"/>
        <v>2</v>
      </c>
      <c r="R73">
        <f t="shared" si="8"/>
        <v>0</v>
      </c>
      <c r="S73">
        <f t="shared" si="9"/>
        <v>0</v>
      </c>
    </row>
    <row r="74" spans="1:19">
      <c r="A74">
        <v>24</v>
      </c>
      <c r="B74" s="1" t="s">
        <v>137</v>
      </c>
      <c r="C74" s="1">
        <v>2</v>
      </c>
      <c r="D74" s="2" t="s">
        <v>497</v>
      </c>
      <c r="E74" s="2" t="s">
        <v>472</v>
      </c>
      <c r="F74" s="1" t="s">
        <v>332</v>
      </c>
      <c r="G74" s="1">
        <v>1</v>
      </c>
      <c r="H74" s="1" t="s">
        <v>332</v>
      </c>
      <c r="I74" s="1" t="s">
        <v>332</v>
      </c>
      <c r="J74" s="1" t="s">
        <v>332</v>
      </c>
      <c r="K74" s="1" t="s">
        <v>332</v>
      </c>
      <c r="L74" s="7"/>
      <c r="M74" s="8">
        <v>6</v>
      </c>
      <c r="N74" s="3">
        <v>1</v>
      </c>
      <c r="O74">
        <f t="shared" si="5"/>
        <v>0</v>
      </c>
      <c r="P74">
        <f t="shared" si="6"/>
        <v>0</v>
      </c>
      <c r="Q74">
        <f t="shared" si="7"/>
        <v>1</v>
      </c>
      <c r="R74">
        <f t="shared" si="8"/>
        <v>0</v>
      </c>
      <c r="S74">
        <f t="shared" si="9"/>
        <v>0</v>
      </c>
    </row>
    <row r="75" spans="1:19">
      <c r="A75">
        <v>23</v>
      </c>
      <c r="B75" s="1" t="s">
        <v>545</v>
      </c>
      <c r="C75" s="1">
        <v>3</v>
      </c>
      <c r="D75" s="2" t="s">
        <v>546</v>
      </c>
      <c r="E75" s="2" t="s">
        <v>525</v>
      </c>
      <c r="F75" s="1">
        <v>8</v>
      </c>
      <c r="G75" s="1" t="s">
        <v>332</v>
      </c>
      <c r="H75" s="1" t="s">
        <v>332</v>
      </c>
      <c r="I75" s="1" t="s">
        <v>332</v>
      </c>
      <c r="J75" s="1" t="s">
        <v>332</v>
      </c>
      <c r="K75" s="1" t="s">
        <v>332</v>
      </c>
      <c r="L75" s="7"/>
      <c r="M75" s="8">
        <v>47</v>
      </c>
      <c r="N75" s="3">
        <v>8</v>
      </c>
      <c r="O75">
        <f t="shared" si="5"/>
        <v>0</v>
      </c>
      <c r="P75">
        <f t="shared" si="6"/>
        <v>0</v>
      </c>
      <c r="Q75">
        <f t="shared" si="7"/>
        <v>1</v>
      </c>
      <c r="R75">
        <f t="shared" si="8"/>
        <v>0</v>
      </c>
      <c r="S75">
        <f t="shared" si="9"/>
        <v>0</v>
      </c>
    </row>
    <row r="76" spans="1:19">
      <c r="A76">
        <v>24</v>
      </c>
      <c r="B76" s="1" t="s">
        <v>392</v>
      </c>
      <c r="C76" s="1">
        <v>3</v>
      </c>
      <c r="D76" s="2" t="s">
        <v>473</v>
      </c>
      <c r="E76" s="2" t="s">
        <v>474</v>
      </c>
      <c r="F76" s="1" t="s">
        <v>332</v>
      </c>
      <c r="G76" s="1" t="s">
        <v>332</v>
      </c>
      <c r="H76" s="1">
        <v>4</v>
      </c>
      <c r="I76" s="1">
        <v>5</v>
      </c>
      <c r="J76" s="1" t="s">
        <v>332</v>
      </c>
      <c r="K76" s="1" t="s">
        <v>332</v>
      </c>
      <c r="L76" s="7"/>
      <c r="M76" s="8">
        <v>33</v>
      </c>
      <c r="N76" s="3">
        <v>9</v>
      </c>
      <c r="O76">
        <f t="shared" si="5"/>
        <v>0</v>
      </c>
      <c r="P76">
        <f t="shared" si="6"/>
        <v>0</v>
      </c>
      <c r="Q76">
        <f t="shared" si="7"/>
        <v>2</v>
      </c>
      <c r="R76">
        <f t="shared" si="8"/>
        <v>0</v>
      </c>
      <c r="S76">
        <f t="shared" si="9"/>
        <v>0</v>
      </c>
    </row>
    <row r="77" spans="1:19">
      <c r="A77">
        <v>23</v>
      </c>
      <c r="B77" s="1" t="s">
        <v>47</v>
      </c>
      <c r="C77" s="1">
        <v>4</v>
      </c>
      <c r="D77" s="2" t="s">
        <v>524</v>
      </c>
      <c r="E77" s="2" t="s">
        <v>525</v>
      </c>
      <c r="F77" s="1">
        <v>9</v>
      </c>
      <c r="G77" s="1" t="s">
        <v>332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31</v>
      </c>
      <c r="N77" s="3">
        <v>9</v>
      </c>
      <c r="O77">
        <f t="shared" si="5"/>
        <v>0</v>
      </c>
      <c r="P77">
        <f t="shared" si="6"/>
        <v>0</v>
      </c>
      <c r="Q77">
        <f t="shared" si="7"/>
        <v>1</v>
      </c>
      <c r="R77">
        <f t="shared" si="8"/>
        <v>0</v>
      </c>
      <c r="S77">
        <f t="shared" si="9"/>
        <v>0</v>
      </c>
    </row>
    <row r="78" spans="1:19">
      <c r="A78">
        <v>24</v>
      </c>
      <c r="B78" s="1" t="s">
        <v>26</v>
      </c>
      <c r="C78" s="1">
        <v>4</v>
      </c>
      <c r="D78" s="2" t="s">
        <v>455</v>
      </c>
      <c r="E78" s="2" t="s">
        <v>456</v>
      </c>
      <c r="F78" s="1">
        <v>8</v>
      </c>
      <c r="G78" s="1">
        <v>1</v>
      </c>
      <c r="H78" s="1" t="s">
        <v>332</v>
      </c>
      <c r="I78" s="1" t="s">
        <v>332</v>
      </c>
      <c r="J78" s="1" t="s">
        <v>332</v>
      </c>
      <c r="K78" s="1" t="s">
        <v>332</v>
      </c>
      <c r="L78" s="7"/>
      <c r="M78" s="8">
        <v>43</v>
      </c>
      <c r="N78" s="3">
        <v>9</v>
      </c>
      <c r="O78">
        <f t="shared" si="5"/>
        <v>0</v>
      </c>
      <c r="P78">
        <f t="shared" si="6"/>
        <v>0</v>
      </c>
      <c r="Q78">
        <f t="shared" si="7"/>
        <v>2</v>
      </c>
      <c r="R78">
        <f t="shared" si="8"/>
        <v>0</v>
      </c>
      <c r="S78">
        <f t="shared" si="9"/>
        <v>0</v>
      </c>
    </row>
    <row r="79" spans="1:19">
      <c r="A79">
        <v>23</v>
      </c>
      <c r="B79" s="1" t="s">
        <v>100</v>
      </c>
      <c r="C79" s="1">
        <v>3</v>
      </c>
      <c r="D79" s="2" t="s">
        <v>455</v>
      </c>
      <c r="E79" s="2" t="s">
        <v>456</v>
      </c>
      <c r="F79" s="1">
        <v>6</v>
      </c>
      <c r="G79" s="1">
        <v>5</v>
      </c>
      <c r="H79" s="1">
        <v>5</v>
      </c>
      <c r="I79" s="1">
        <v>10</v>
      </c>
      <c r="J79" s="1">
        <v>6</v>
      </c>
      <c r="K79" s="1">
        <v>5</v>
      </c>
      <c r="L79" s="7"/>
      <c r="M79" s="8">
        <v>52</v>
      </c>
      <c r="N79" s="3">
        <v>37</v>
      </c>
      <c r="O79">
        <f t="shared" si="5"/>
        <v>1</v>
      </c>
      <c r="P79">
        <f t="shared" si="6"/>
        <v>46</v>
      </c>
      <c r="Q79">
        <f t="shared" si="7"/>
        <v>6</v>
      </c>
      <c r="R79">
        <f t="shared" si="8"/>
        <v>8</v>
      </c>
      <c r="S79">
        <f t="shared" si="9"/>
        <v>3.5</v>
      </c>
    </row>
    <row r="80" spans="1:19">
      <c r="A80">
        <v>24</v>
      </c>
      <c r="B80" s="1" t="s">
        <v>11</v>
      </c>
      <c r="C80" s="1">
        <v>3</v>
      </c>
      <c r="D80" s="2" t="s">
        <v>467</v>
      </c>
      <c r="E80" s="2" t="s">
        <v>68</v>
      </c>
      <c r="F80" s="1">
        <v>6</v>
      </c>
      <c r="G80" s="1">
        <v>5</v>
      </c>
      <c r="H80" s="1">
        <v>8</v>
      </c>
      <c r="I80" s="1" t="s">
        <v>332</v>
      </c>
      <c r="J80" s="1">
        <v>10</v>
      </c>
      <c r="K80" s="1" t="s">
        <v>332</v>
      </c>
      <c r="L80" s="7"/>
      <c r="M80" s="8">
        <v>81</v>
      </c>
      <c r="N80" s="3">
        <v>29</v>
      </c>
      <c r="O80">
        <f t="shared" si="5"/>
        <v>0</v>
      </c>
      <c r="P80">
        <f t="shared" si="6"/>
        <v>0</v>
      </c>
      <c r="Q80">
        <f t="shared" si="7"/>
        <v>4</v>
      </c>
      <c r="R80">
        <f t="shared" si="8"/>
        <v>0</v>
      </c>
      <c r="S80">
        <f t="shared" si="9"/>
        <v>0</v>
      </c>
    </row>
    <row r="81" spans="1:19">
      <c r="A81">
        <v>23</v>
      </c>
      <c r="B81" s="1" t="s">
        <v>26</v>
      </c>
      <c r="C81" s="1">
        <v>1</v>
      </c>
      <c r="D81" s="2" t="s">
        <v>554</v>
      </c>
      <c r="E81" s="2" t="s">
        <v>555</v>
      </c>
      <c r="F81" s="1" t="s">
        <v>332</v>
      </c>
      <c r="G81" s="1" t="s">
        <v>332</v>
      </c>
      <c r="H81" s="1" t="s">
        <v>332</v>
      </c>
      <c r="I81" s="1" t="s">
        <v>332</v>
      </c>
      <c r="J81" s="1" t="s">
        <v>332</v>
      </c>
      <c r="K81" s="1">
        <v>3</v>
      </c>
      <c r="L81" s="7"/>
      <c r="M81" s="8">
        <v>43</v>
      </c>
      <c r="N81" s="3">
        <v>3</v>
      </c>
      <c r="O81">
        <f t="shared" si="5"/>
        <v>0</v>
      </c>
      <c r="P81">
        <f t="shared" si="6"/>
        <v>0</v>
      </c>
      <c r="Q81">
        <f t="shared" si="7"/>
        <v>1</v>
      </c>
      <c r="R81">
        <f t="shared" si="8"/>
        <v>0</v>
      </c>
      <c r="S81">
        <f t="shared" si="9"/>
        <v>0</v>
      </c>
    </row>
    <row r="82" spans="1:19">
      <c r="A82">
        <v>24</v>
      </c>
      <c r="B82" s="1" t="s">
        <v>120</v>
      </c>
      <c r="C82" s="1">
        <v>2</v>
      </c>
      <c r="D82" s="2" t="s">
        <v>377</v>
      </c>
      <c r="E82" s="2" t="s">
        <v>378</v>
      </c>
      <c r="F82" s="1" t="s">
        <v>332</v>
      </c>
      <c r="G82" s="1" t="s">
        <v>332</v>
      </c>
      <c r="H82" s="1" t="s">
        <v>332</v>
      </c>
      <c r="I82" s="1" t="s">
        <v>332</v>
      </c>
      <c r="J82" s="1">
        <v>6</v>
      </c>
      <c r="K82" s="1" t="s">
        <v>332</v>
      </c>
      <c r="L82" s="7"/>
      <c r="M82" s="8">
        <v>67</v>
      </c>
      <c r="N82" s="3">
        <v>6</v>
      </c>
      <c r="O82">
        <f t="shared" si="5"/>
        <v>0</v>
      </c>
      <c r="P82">
        <f t="shared" si="6"/>
        <v>0</v>
      </c>
      <c r="Q82">
        <f t="shared" si="7"/>
        <v>1</v>
      </c>
      <c r="R82">
        <f t="shared" si="8"/>
        <v>0</v>
      </c>
      <c r="S82">
        <f t="shared" si="9"/>
        <v>0</v>
      </c>
    </row>
    <row r="83" spans="1:19">
      <c r="A83">
        <v>24</v>
      </c>
      <c r="B83" s="1" t="s">
        <v>482</v>
      </c>
      <c r="C83" s="1">
        <v>3</v>
      </c>
      <c r="D83" s="2" t="s">
        <v>329</v>
      </c>
      <c r="E83" s="2" t="s">
        <v>83</v>
      </c>
      <c r="F83" s="1">
        <v>1</v>
      </c>
      <c r="G83" s="1" t="s">
        <v>332</v>
      </c>
      <c r="H83" s="1" t="s">
        <v>332</v>
      </c>
      <c r="I83" s="1" t="s">
        <v>332</v>
      </c>
      <c r="J83" s="1" t="s">
        <v>332</v>
      </c>
      <c r="K83" s="1" t="s">
        <v>332</v>
      </c>
      <c r="L83" s="7"/>
      <c r="M83" s="8">
        <v>13</v>
      </c>
      <c r="N83" s="3">
        <v>1</v>
      </c>
      <c r="O83">
        <f t="shared" si="5"/>
        <v>0</v>
      </c>
      <c r="P83">
        <f t="shared" si="6"/>
        <v>0</v>
      </c>
      <c r="Q83">
        <f t="shared" si="7"/>
        <v>1</v>
      </c>
      <c r="R83">
        <f t="shared" si="8"/>
        <v>0</v>
      </c>
      <c r="S83">
        <f t="shared" si="9"/>
        <v>0</v>
      </c>
    </row>
    <row r="84" spans="1:19">
      <c r="A84">
        <v>23</v>
      </c>
      <c r="B84" s="1" t="s">
        <v>8</v>
      </c>
      <c r="C84" s="1">
        <v>2</v>
      </c>
      <c r="D84" s="2" t="s">
        <v>329</v>
      </c>
      <c r="E84" s="2" t="s">
        <v>83</v>
      </c>
      <c r="F84" s="1">
        <v>6</v>
      </c>
      <c r="G84" s="1">
        <v>11</v>
      </c>
      <c r="H84" s="1">
        <v>9</v>
      </c>
      <c r="I84" s="1">
        <v>12</v>
      </c>
      <c r="J84" s="1">
        <v>6</v>
      </c>
      <c r="K84" s="1">
        <v>8</v>
      </c>
      <c r="L84" s="7"/>
      <c r="M84" s="8">
        <v>60</v>
      </c>
      <c r="N84" s="3">
        <v>52</v>
      </c>
      <c r="O84">
        <f t="shared" si="5"/>
        <v>1</v>
      </c>
      <c r="P84">
        <f t="shared" si="6"/>
        <v>53</v>
      </c>
      <c r="Q84">
        <f t="shared" si="7"/>
        <v>6</v>
      </c>
      <c r="R84">
        <f t="shared" si="8"/>
        <v>7</v>
      </c>
      <c r="S84">
        <f t="shared" si="9"/>
        <v>2.5</v>
      </c>
    </row>
    <row r="85" spans="1:19">
      <c r="A85">
        <v>24</v>
      </c>
      <c r="B85" s="1" t="s">
        <v>123</v>
      </c>
      <c r="C85" s="1">
        <v>3</v>
      </c>
      <c r="D85" s="2" t="s">
        <v>480</v>
      </c>
      <c r="E85" s="2" t="s">
        <v>481</v>
      </c>
      <c r="F85" s="1" t="s">
        <v>332</v>
      </c>
      <c r="G85" s="1" t="s">
        <v>332</v>
      </c>
      <c r="H85" s="1">
        <v>2</v>
      </c>
      <c r="I85" s="1" t="s">
        <v>332</v>
      </c>
      <c r="J85" s="1" t="s">
        <v>332</v>
      </c>
      <c r="K85" s="1" t="s">
        <v>332</v>
      </c>
      <c r="L85" s="7"/>
      <c r="M85" s="8">
        <v>22</v>
      </c>
      <c r="N85" s="3">
        <v>2</v>
      </c>
      <c r="O85">
        <f t="shared" si="5"/>
        <v>0</v>
      </c>
      <c r="P85">
        <f t="shared" si="6"/>
        <v>0</v>
      </c>
      <c r="Q85">
        <f t="shared" si="7"/>
        <v>1</v>
      </c>
      <c r="R85">
        <f t="shared" si="8"/>
        <v>0</v>
      </c>
      <c r="S85">
        <f t="shared" si="9"/>
        <v>0</v>
      </c>
    </row>
    <row r="86" spans="1:19">
      <c r="A86">
        <v>23</v>
      </c>
      <c r="B86" s="1" t="s">
        <v>26</v>
      </c>
      <c r="C86" s="1">
        <v>4</v>
      </c>
      <c r="D86" s="2" t="s">
        <v>514</v>
      </c>
      <c r="E86" s="2" t="s">
        <v>52</v>
      </c>
      <c r="F86" s="1">
        <v>3</v>
      </c>
      <c r="G86" s="1" t="s">
        <v>332</v>
      </c>
      <c r="H86" s="1">
        <v>1</v>
      </c>
      <c r="I86" s="1">
        <v>13</v>
      </c>
      <c r="J86" s="1">
        <v>2</v>
      </c>
      <c r="K86" s="1" t="s">
        <v>332</v>
      </c>
      <c r="L86" s="7"/>
      <c r="M86" s="8">
        <v>56</v>
      </c>
      <c r="N86" s="3">
        <v>19</v>
      </c>
      <c r="O86">
        <f t="shared" si="5"/>
        <v>0</v>
      </c>
      <c r="P86">
        <f t="shared" si="6"/>
        <v>0</v>
      </c>
      <c r="Q86">
        <f t="shared" si="7"/>
        <v>4</v>
      </c>
      <c r="R86">
        <f t="shared" si="8"/>
        <v>0</v>
      </c>
      <c r="S86">
        <f t="shared" si="9"/>
        <v>0</v>
      </c>
    </row>
    <row r="87" spans="1:19">
      <c r="A87">
        <v>24</v>
      </c>
      <c r="B87" s="1" t="s">
        <v>392</v>
      </c>
      <c r="C87" s="1">
        <v>3</v>
      </c>
      <c r="D87" s="2" t="s">
        <v>475</v>
      </c>
      <c r="E87" s="2" t="s">
        <v>83</v>
      </c>
      <c r="F87" s="1">
        <v>9</v>
      </c>
      <c r="G87" s="1" t="s">
        <v>332</v>
      </c>
      <c r="H87" s="1" t="s">
        <v>332</v>
      </c>
      <c r="I87" s="1" t="s">
        <v>332</v>
      </c>
      <c r="J87" s="1" t="s">
        <v>332</v>
      </c>
      <c r="K87" s="1" t="s">
        <v>332</v>
      </c>
      <c r="L87" s="7"/>
      <c r="M87" s="8">
        <v>69</v>
      </c>
      <c r="N87" s="3">
        <v>9</v>
      </c>
      <c r="O87">
        <f t="shared" si="5"/>
        <v>0</v>
      </c>
      <c r="P87">
        <f t="shared" si="6"/>
        <v>0</v>
      </c>
      <c r="Q87">
        <f t="shared" si="7"/>
        <v>1</v>
      </c>
      <c r="R87">
        <f t="shared" si="8"/>
        <v>0</v>
      </c>
      <c r="S87">
        <f t="shared" si="9"/>
        <v>0</v>
      </c>
    </row>
    <row r="88" spans="1:19">
      <c r="A88">
        <v>23</v>
      </c>
      <c r="B88" s="1" t="s">
        <v>5</v>
      </c>
      <c r="C88" s="1">
        <v>2</v>
      </c>
      <c r="D88" s="2" t="s">
        <v>475</v>
      </c>
      <c r="E88" s="2" t="s">
        <v>83</v>
      </c>
      <c r="F88" s="1">
        <v>9</v>
      </c>
      <c r="G88" s="1">
        <v>12</v>
      </c>
      <c r="H88" s="1">
        <v>10</v>
      </c>
      <c r="I88" s="1">
        <v>23</v>
      </c>
      <c r="J88" s="1">
        <v>10</v>
      </c>
      <c r="K88" s="1">
        <v>4</v>
      </c>
      <c r="L88" s="7"/>
      <c r="M88" s="8">
        <v>72</v>
      </c>
      <c r="N88" s="3">
        <v>68</v>
      </c>
      <c r="O88">
        <f t="shared" si="5"/>
        <v>1</v>
      </c>
      <c r="P88">
        <f t="shared" si="6"/>
        <v>77</v>
      </c>
      <c r="Q88">
        <f t="shared" si="7"/>
        <v>6</v>
      </c>
      <c r="R88">
        <f t="shared" si="8"/>
        <v>7</v>
      </c>
      <c r="S88">
        <f t="shared" si="9"/>
        <v>2.5</v>
      </c>
    </row>
    <row r="89" spans="1:19">
      <c r="A89">
        <v>23</v>
      </c>
      <c r="B89" s="1" t="s">
        <v>397</v>
      </c>
      <c r="C89" s="1">
        <v>4</v>
      </c>
      <c r="D89" s="2" t="s">
        <v>519</v>
      </c>
      <c r="E89" s="2" t="s">
        <v>441</v>
      </c>
      <c r="F89" s="1">
        <v>13</v>
      </c>
      <c r="G89" s="1" t="s">
        <v>332</v>
      </c>
      <c r="H89" s="1" t="s">
        <v>332</v>
      </c>
      <c r="I89" s="1" t="s">
        <v>332</v>
      </c>
      <c r="J89" s="1" t="s">
        <v>332</v>
      </c>
      <c r="K89" s="1" t="s">
        <v>332</v>
      </c>
      <c r="L89" s="7"/>
      <c r="M89" s="8">
        <v>65</v>
      </c>
      <c r="N89" s="3">
        <v>13</v>
      </c>
      <c r="O89">
        <f t="shared" si="5"/>
        <v>0</v>
      </c>
      <c r="P89">
        <f t="shared" si="6"/>
        <v>0</v>
      </c>
      <c r="Q89">
        <f t="shared" si="7"/>
        <v>1</v>
      </c>
      <c r="R89">
        <f t="shared" si="8"/>
        <v>0</v>
      </c>
      <c r="S89">
        <f t="shared" si="9"/>
        <v>0</v>
      </c>
    </row>
    <row r="90" spans="1:19">
      <c r="A90">
        <v>23</v>
      </c>
      <c r="B90" s="1" t="s">
        <v>2</v>
      </c>
      <c r="C90" s="1">
        <v>4</v>
      </c>
      <c r="D90" s="2" t="s">
        <v>501</v>
      </c>
      <c r="E90" s="2" t="s">
        <v>41</v>
      </c>
      <c r="F90" s="1">
        <v>27</v>
      </c>
      <c r="G90" s="1">
        <v>27</v>
      </c>
      <c r="H90" s="1">
        <v>19</v>
      </c>
      <c r="I90" s="1">
        <v>22</v>
      </c>
      <c r="J90" s="1">
        <v>22</v>
      </c>
      <c r="K90" s="1">
        <v>24</v>
      </c>
      <c r="L90" s="7"/>
      <c r="M90" s="8">
        <v>79</v>
      </c>
      <c r="N90" s="3">
        <v>141</v>
      </c>
      <c r="O90">
        <f t="shared" si="5"/>
        <v>0</v>
      </c>
      <c r="P90">
        <f t="shared" si="6"/>
        <v>0</v>
      </c>
      <c r="Q90">
        <f t="shared" si="7"/>
        <v>6</v>
      </c>
      <c r="R90">
        <f t="shared" si="8"/>
        <v>0</v>
      </c>
      <c r="S90">
        <f t="shared" si="9"/>
        <v>0</v>
      </c>
    </row>
    <row r="91" spans="1:19">
      <c r="A91">
        <v>23</v>
      </c>
      <c r="B91" s="1" t="s">
        <v>228</v>
      </c>
      <c r="C91" s="1">
        <v>4</v>
      </c>
      <c r="D91" s="2" t="s">
        <v>529</v>
      </c>
      <c r="E91" s="2" t="s">
        <v>530</v>
      </c>
      <c r="F91" s="1" t="s">
        <v>332</v>
      </c>
      <c r="G91" s="1" t="s">
        <v>332</v>
      </c>
      <c r="H91" s="1">
        <v>2</v>
      </c>
      <c r="I91" s="1" t="s">
        <v>332</v>
      </c>
      <c r="J91" s="1" t="s">
        <v>332</v>
      </c>
      <c r="K91" s="1" t="s">
        <v>332</v>
      </c>
      <c r="L91" s="7"/>
      <c r="M91" s="8">
        <v>50</v>
      </c>
      <c r="N91" s="3">
        <v>2</v>
      </c>
      <c r="O91">
        <f t="shared" si="5"/>
        <v>0</v>
      </c>
      <c r="P91">
        <f t="shared" si="6"/>
        <v>0</v>
      </c>
      <c r="Q91">
        <f t="shared" si="7"/>
        <v>1</v>
      </c>
      <c r="R91">
        <f t="shared" si="8"/>
        <v>0</v>
      </c>
      <c r="S91">
        <f t="shared" si="9"/>
        <v>0</v>
      </c>
    </row>
    <row r="92" spans="1:19">
      <c r="A92">
        <v>24</v>
      </c>
      <c r="B92" s="1" t="s">
        <v>209</v>
      </c>
      <c r="C92" s="1">
        <v>4</v>
      </c>
      <c r="D92" s="2" t="s">
        <v>457</v>
      </c>
      <c r="E92" s="2" t="s">
        <v>49</v>
      </c>
      <c r="F92" s="1">
        <v>7</v>
      </c>
      <c r="G92" s="1" t="s">
        <v>332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54</v>
      </c>
      <c r="N92" s="3">
        <v>7</v>
      </c>
      <c r="O92">
        <f t="shared" si="5"/>
        <v>0</v>
      </c>
      <c r="P92">
        <f t="shared" si="6"/>
        <v>0</v>
      </c>
      <c r="Q92">
        <f t="shared" si="7"/>
        <v>1</v>
      </c>
      <c r="R92">
        <f t="shared" si="8"/>
        <v>0</v>
      </c>
      <c r="S92">
        <f t="shared" si="9"/>
        <v>0</v>
      </c>
    </row>
    <row r="93" spans="1:19">
      <c r="A93">
        <v>23</v>
      </c>
      <c r="B93" s="1" t="s">
        <v>100</v>
      </c>
      <c r="C93" s="1">
        <v>3</v>
      </c>
      <c r="D93" s="2" t="s">
        <v>457</v>
      </c>
      <c r="E93" s="2" t="s">
        <v>49</v>
      </c>
      <c r="F93" s="1" t="s">
        <v>332</v>
      </c>
      <c r="G93" s="1" t="s">
        <v>332</v>
      </c>
      <c r="H93" s="1">
        <v>7</v>
      </c>
      <c r="I93" s="1">
        <v>8</v>
      </c>
      <c r="J93" s="1" t="s">
        <v>332</v>
      </c>
      <c r="K93" s="1" t="s">
        <v>332</v>
      </c>
      <c r="L93" s="7"/>
      <c r="M93" s="8">
        <v>45</v>
      </c>
      <c r="N93" s="3">
        <v>15</v>
      </c>
      <c r="O93">
        <f t="shared" si="5"/>
        <v>1</v>
      </c>
      <c r="P93">
        <f t="shared" si="6"/>
        <v>22</v>
      </c>
      <c r="Q93">
        <f t="shared" si="7"/>
        <v>2</v>
      </c>
      <c r="R93">
        <f t="shared" si="8"/>
        <v>3</v>
      </c>
      <c r="S93">
        <f t="shared" si="9"/>
        <v>3.5</v>
      </c>
    </row>
    <row r="94" spans="1:19">
      <c r="A94">
        <v>24</v>
      </c>
      <c r="B94" s="1" t="s">
        <v>397</v>
      </c>
      <c r="C94" s="1">
        <v>2</v>
      </c>
      <c r="D94" s="2" t="s">
        <v>373</v>
      </c>
      <c r="E94" s="2" t="s">
        <v>83</v>
      </c>
      <c r="F94" s="1" t="s">
        <v>332</v>
      </c>
      <c r="G94" s="1" t="s">
        <v>332</v>
      </c>
      <c r="H94" s="1" t="s">
        <v>332</v>
      </c>
      <c r="I94" s="1">
        <v>4</v>
      </c>
      <c r="J94" s="1" t="s">
        <v>332</v>
      </c>
      <c r="K94" s="1">
        <v>4</v>
      </c>
      <c r="L94" s="7"/>
      <c r="M94" s="8">
        <v>32</v>
      </c>
      <c r="N94" s="3">
        <v>8</v>
      </c>
      <c r="O94">
        <f t="shared" si="5"/>
        <v>0</v>
      </c>
      <c r="P94">
        <f t="shared" si="6"/>
        <v>0</v>
      </c>
      <c r="Q94">
        <f t="shared" si="7"/>
        <v>2</v>
      </c>
      <c r="R94">
        <f t="shared" si="8"/>
        <v>0</v>
      </c>
      <c r="S94">
        <f t="shared" si="9"/>
        <v>0</v>
      </c>
    </row>
    <row r="95" spans="1:19">
      <c r="A95">
        <v>23</v>
      </c>
      <c r="B95" s="1" t="s">
        <v>23</v>
      </c>
      <c r="C95" s="1">
        <v>1</v>
      </c>
      <c r="D95" s="2" t="s">
        <v>373</v>
      </c>
      <c r="E95" s="2" t="s">
        <v>83</v>
      </c>
      <c r="F95" s="1">
        <v>2</v>
      </c>
      <c r="G95" s="1">
        <v>3</v>
      </c>
      <c r="H95" s="1">
        <v>4</v>
      </c>
      <c r="I95" s="1">
        <v>2</v>
      </c>
      <c r="J95" s="1">
        <v>1</v>
      </c>
      <c r="K95" s="1" t="s">
        <v>332</v>
      </c>
      <c r="L95" s="7"/>
      <c r="M95" s="8">
        <v>21</v>
      </c>
      <c r="N95" s="3">
        <v>12</v>
      </c>
      <c r="O95">
        <f t="shared" si="5"/>
        <v>1</v>
      </c>
      <c r="P95">
        <f t="shared" si="6"/>
        <v>20</v>
      </c>
      <c r="Q95">
        <f t="shared" si="7"/>
        <v>5</v>
      </c>
      <c r="R95">
        <f t="shared" si="8"/>
        <v>7</v>
      </c>
      <c r="S95">
        <f t="shared" si="9"/>
        <v>1.5</v>
      </c>
    </row>
    <row r="96" spans="1:19">
      <c r="A96">
        <v>24</v>
      </c>
      <c r="B96" s="1" t="s">
        <v>97</v>
      </c>
      <c r="C96" s="1">
        <v>3</v>
      </c>
      <c r="D96" s="2" t="s">
        <v>348</v>
      </c>
      <c r="E96" s="2" t="s">
        <v>52</v>
      </c>
      <c r="F96" s="1">
        <v>24</v>
      </c>
      <c r="G96" s="1" t="s">
        <v>332</v>
      </c>
      <c r="H96" s="1" t="s">
        <v>332</v>
      </c>
      <c r="I96" s="1" t="s">
        <v>332</v>
      </c>
      <c r="J96" s="1" t="s">
        <v>332</v>
      </c>
      <c r="K96" s="1" t="s">
        <v>332</v>
      </c>
      <c r="L96" s="7"/>
      <c r="M96" s="8">
        <v>67</v>
      </c>
      <c r="N96" s="3">
        <v>24</v>
      </c>
      <c r="O96">
        <f t="shared" si="5"/>
        <v>0</v>
      </c>
      <c r="P96">
        <f t="shared" si="6"/>
        <v>0</v>
      </c>
      <c r="Q96">
        <f t="shared" si="7"/>
        <v>1</v>
      </c>
      <c r="R96">
        <f t="shared" si="8"/>
        <v>0</v>
      </c>
      <c r="S96">
        <f t="shared" si="9"/>
        <v>0</v>
      </c>
    </row>
    <row r="97" spans="1:19">
      <c r="A97">
        <v>23</v>
      </c>
      <c r="B97" s="1" t="s">
        <v>338</v>
      </c>
      <c r="C97" s="1">
        <v>2</v>
      </c>
      <c r="D97" s="2" t="s">
        <v>348</v>
      </c>
      <c r="E97" s="2" t="s">
        <v>52</v>
      </c>
      <c r="F97" s="1">
        <v>3</v>
      </c>
      <c r="G97" s="1" t="s">
        <v>332</v>
      </c>
      <c r="H97" s="1" t="s">
        <v>332</v>
      </c>
      <c r="I97" s="1">
        <v>4</v>
      </c>
      <c r="J97" s="1" t="s">
        <v>332</v>
      </c>
      <c r="K97" s="1" t="s">
        <v>332</v>
      </c>
      <c r="L97" s="7"/>
      <c r="M97" s="8">
        <v>88</v>
      </c>
      <c r="N97" s="3">
        <v>7</v>
      </c>
      <c r="O97">
        <f t="shared" si="5"/>
        <v>1</v>
      </c>
      <c r="P97">
        <f t="shared" si="6"/>
        <v>31</v>
      </c>
      <c r="Q97">
        <f t="shared" si="7"/>
        <v>2</v>
      </c>
      <c r="R97">
        <f t="shared" si="8"/>
        <v>3</v>
      </c>
      <c r="S97">
        <f t="shared" si="9"/>
        <v>2.5</v>
      </c>
    </row>
    <row r="98" spans="1:19">
      <c r="A98">
        <v>23</v>
      </c>
      <c r="B98" s="1" t="s">
        <v>97</v>
      </c>
      <c r="C98" s="1">
        <v>3</v>
      </c>
      <c r="D98" s="2" t="s">
        <v>535</v>
      </c>
      <c r="E98" s="2" t="s">
        <v>536</v>
      </c>
      <c r="F98" s="1">
        <v>13</v>
      </c>
      <c r="G98" s="1">
        <v>18</v>
      </c>
      <c r="H98" s="1">
        <v>7</v>
      </c>
      <c r="I98" s="1" t="s">
        <v>332</v>
      </c>
      <c r="J98" s="1" t="s">
        <v>332</v>
      </c>
      <c r="K98" s="1" t="s">
        <v>332</v>
      </c>
      <c r="L98" s="7"/>
      <c r="M98" s="8">
        <v>51</v>
      </c>
      <c r="N98" s="3">
        <v>38</v>
      </c>
      <c r="O98">
        <f t="shared" si="5"/>
        <v>0</v>
      </c>
      <c r="P98">
        <f t="shared" si="6"/>
        <v>0</v>
      </c>
      <c r="Q98">
        <f t="shared" si="7"/>
        <v>3</v>
      </c>
      <c r="R98">
        <f t="shared" si="8"/>
        <v>0</v>
      </c>
      <c r="S98">
        <f t="shared" si="9"/>
        <v>0</v>
      </c>
    </row>
    <row r="99" spans="1:19">
      <c r="A99">
        <v>23</v>
      </c>
      <c r="B99" s="1" t="s">
        <v>214</v>
      </c>
      <c r="C99" s="1">
        <v>3</v>
      </c>
      <c r="D99" s="2" t="s">
        <v>544</v>
      </c>
      <c r="E99" s="2" t="s">
        <v>536</v>
      </c>
      <c r="F99" s="1">
        <v>10</v>
      </c>
      <c r="G99" s="1" t="s">
        <v>332</v>
      </c>
      <c r="H99" s="1" t="s">
        <v>332</v>
      </c>
      <c r="I99" s="1" t="s">
        <v>332</v>
      </c>
      <c r="J99" s="1" t="s">
        <v>332</v>
      </c>
      <c r="K99" s="1" t="s">
        <v>332</v>
      </c>
      <c r="L99" s="7"/>
      <c r="M99" s="8">
        <v>48</v>
      </c>
      <c r="N99" s="3">
        <v>10</v>
      </c>
      <c r="O99">
        <f t="shared" si="5"/>
        <v>0</v>
      </c>
      <c r="P99">
        <f t="shared" si="6"/>
        <v>0</v>
      </c>
      <c r="Q99">
        <f t="shared" si="7"/>
        <v>1</v>
      </c>
      <c r="R99">
        <f t="shared" si="8"/>
        <v>0</v>
      </c>
      <c r="S99">
        <f t="shared" si="9"/>
        <v>0</v>
      </c>
    </row>
    <row r="100" spans="1:19">
      <c r="A100">
        <v>23</v>
      </c>
      <c r="B100" s="1" t="s">
        <v>8</v>
      </c>
      <c r="C100" s="1">
        <v>4</v>
      </c>
      <c r="D100" s="2" t="s">
        <v>503</v>
      </c>
      <c r="E100" s="2" t="s">
        <v>504</v>
      </c>
      <c r="F100" s="1">
        <v>27</v>
      </c>
      <c r="G100" s="1">
        <v>16</v>
      </c>
      <c r="H100" s="1" t="s">
        <v>332</v>
      </c>
      <c r="I100" s="1">
        <v>11</v>
      </c>
      <c r="J100" s="1" t="s">
        <v>332</v>
      </c>
      <c r="K100" s="1" t="s">
        <v>332</v>
      </c>
      <c r="L100" s="7"/>
      <c r="M100" s="8">
        <v>81</v>
      </c>
      <c r="N100" s="3">
        <v>54</v>
      </c>
      <c r="O100">
        <f t="shared" si="5"/>
        <v>0</v>
      </c>
      <c r="P100">
        <f t="shared" si="6"/>
        <v>0</v>
      </c>
      <c r="Q100">
        <f t="shared" si="7"/>
        <v>3</v>
      </c>
      <c r="R100">
        <f t="shared" si="8"/>
        <v>0</v>
      </c>
      <c r="S100">
        <f t="shared" si="9"/>
        <v>0</v>
      </c>
    </row>
    <row r="101" spans="1:19">
      <c r="A101">
        <v>23</v>
      </c>
      <c r="B101" s="1" t="s">
        <v>392</v>
      </c>
      <c r="C101" s="1">
        <v>4</v>
      </c>
      <c r="D101" s="2" t="s">
        <v>515</v>
      </c>
      <c r="E101" s="2" t="s">
        <v>516</v>
      </c>
      <c r="F101" s="1">
        <v>16</v>
      </c>
      <c r="G101" s="1" t="s">
        <v>332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7"/>
      <c r="M101" s="8">
        <v>76</v>
      </c>
      <c r="N101" s="3">
        <v>16</v>
      </c>
      <c r="O101">
        <f t="shared" si="5"/>
        <v>0</v>
      </c>
      <c r="P101">
        <f t="shared" si="6"/>
        <v>0</v>
      </c>
      <c r="Q101">
        <f t="shared" si="7"/>
        <v>1</v>
      </c>
      <c r="R101">
        <f t="shared" si="8"/>
        <v>0</v>
      </c>
      <c r="S101">
        <f t="shared" si="9"/>
        <v>0</v>
      </c>
    </row>
    <row r="102" spans="1:19">
      <c r="A102">
        <v>23</v>
      </c>
      <c r="B102" s="1" t="s">
        <v>397</v>
      </c>
      <c r="C102" s="1">
        <v>4</v>
      </c>
      <c r="D102" s="2" t="s">
        <v>520</v>
      </c>
      <c r="E102" s="2" t="s">
        <v>493</v>
      </c>
      <c r="F102" s="1">
        <v>13</v>
      </c>
      <c r="G102" s="1" t="s">
        <v>332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7"/>
      <c r="M102" s="8">
        <v>87</v>
      </c>
      <c r="N102" s="3">
        <v>13</v>
      </c>
      <c r="O102">
        <f t="shared" si="5"/>
        <v>0</v>
      </c>
      <c r="P102">
        <f t="shared" si="6"/>
        <v>0</v>
      </c>
      <c r="Q102">
        <f t="shared" si="7"/>
        <v>1</v>
      </c>
      <c r="R102">
        <f t="shared" si="8"/>
        <v>0</v>
      </c>
      <c r="S102">
        <f t="shared" si="9"/>
        <v>0</v>
      </c>
    </row>
    <row r="103" spans="1:19">
      <c r="A103">
        <v>24</v>
      </c>
      <c r="B103" s="1" t="s">
        <v>20</v>
      </c>
      <c r="C103" s="1">
        <v>2</v>
      </c>
      <c r="D103" s="2" t="s">
        <v>375</v>
      </c>
      <c r="E103" s="2" t="s">
        <v>113</v>
      </c>
      <c r="F103" s="1">
        <v>12</v>
      </c>
      <c r="G103" s="1">
        <v>10</v>
      </c>
      <c r="H103" s="1">
        <v>12</v>
      </c>
      <c r="I103" s="1" t="s">
        <v>332</v>
      </c>
      <c r="J103" s="1" t="s">
        <v>332</v>
      </c>
      <c r="K103" s="1" t="s">
        <v>332</v>
      </c>
      <c r="L103" s="7"/>
      <c r="M103" s="8">
        <v>53</v>
      </c>
      <c r="N103" s="3">
        <v>34</v>
      </c>
      <c r="O103">
        <f t="shared" si="5"/>
        <v>0</v>
      </c>
      <c r="P103">
        <f t="shared" si="6"/>
        <v>0</v>
      </c>
      <c r="Q103">
        <f t="shared" si="7"/>
        <v>3</v>
      </c>
      <c r="R103">
        <f t="shared" si="8"/>
        <v>0</v>
      </c>
      <c r="S103">
        <f t="shared" si="9"/>
        <v>0</v>
      </c>
    </row>
    <row r="104" spans="1:19">
      <c r="A104">
        <v>24</v>
      </c>
      <c r="B104" s="1" t="s">
        <v>5</v>
      </c>
      <c r="C104" s="1">
        <v>3</v>
      </c>
      <c r="D104" s="2" t="s">
        <v>330</v>
      </c>
      <c r="E104" s="2" t="s">
        <v>331</v>
      </c>
      <c r="F104" s="1">
        <v>10</v>
      </c>
      <c r="G104" s="1">
        <v>14</v>
      </c>
      <c r="H104" s="1">
        <v>6</v>
      </c>
      <c r="I104" s="1">
        <v>9</v>
      </c>
      <c r="J104" s="1">
        <v>20</v>
      </c>
      <c r="K104" s="1">
        <v>13</v>
      </c>
      <c r="L104" s="7"/>
      <c r="M104" s="8">
        <v>66</v>
      </c>
      <c r="N104" s="3">
        <v>72</v>
      </c>
      <c r="O104">
        <f t="shared" si="5"/>
        <v>0</v>
      </c>
      <c r="P104">
        <f t="shared" si="6"/>
        <v>0</v>
      </c>
      <c r="Q104">
        <f t="shared" si="7"/>
        <v>6</v>
      </c>
      <c r="R104">
        <f t="shared" si="8"/>
        <v>0</v>
      </c>
      <c r="S104">
        <f t="shared" si="9"/>
        <v>0</v>
      </c>
    </row>
    <row r="105" spans="1:19">
      <c r="A105">
        <v>24</v>
      </c>
      <c r="B105" s="1" t="s">
        <v>214</v>
      </c>
      <c r="C105" s="1">
        <v>4</v>
      </c>
      <c r="D105" s="2" t="s">
        <v>462</v>
      </c>
      <c r="E105" s="2" t="s">
        <v>463</v>
      </c>
      <c r="F105" s="1">
        <v>4</v>
      </c>
      <c r="G105" s="1" t="s">
        <v>332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7"/>
      <c r="M105" s="8">
        <v>50</v>
      </c>
      <c r="N105" s="3">
        <v>4</v>
      </c>
      <c r="O105">
        <f t="shared" si="5"/>
        <v>0</v>
      </c>
      <c r="P105">
        <f t="shared" si="6"/>
        <v>0</v>
      </c>
      <c r="Q105">
        <f t="shared" si="7"/>
        <v>1</v>
      </c>
      <c r="R105">
        <f t="shared" si="8"/>
        <v>0</v>
      </c>
      <c r="S105">
        <f t="shared" si="9"/>
        <v>0</v>
      </c>
    </row>
    <row r="106" spans="1:19">
      <c r="A106">
        <v>24</v>
      </c>
      <c r="B106" s="1" t="s">
        <v>2</v>
      </c>
      <c r="C106" s="1">
        <v>1</v>
      </c>
      <c r="D106" s="2" t="s">
        <v>177</v>
      </c>
      <c r="E106" s="2" t="s">
        <v>178</v>
      </c>
      <c r="F106" s="1">
        <v>8</v>
      </c>
      <c r="G106" s="1">
        <v>7</v>
      </c>
      <c r="H106" s="1">
        <v>7</v>
      </c>
      <c r="I106" s="1">
        <v>6</v>
      </c>
      <c r="J106" s="1">
        <v>2</v>
      </c>
      <c r="K106" s="1">
        <v>6</v>
      </c>
      <c r="L106" s="7"/>
      <c r="M106" s="8">
        <v>39</v>
      </c>
      <c r="N106" s="3">
        <v>36</v>
      </c>
      <c r="O106">
        <f t="shared" si="5"/>
        <v>0</v>
      </c>
      <c r="P106">
        <f t="shared" si="6"/>
        <v>0</v>
      </c>
      <c r="Q106">
        <f t="shared" si="7"/>
        <v>6</v>
      </c>
      <c r="R106">
        <f t="shared" si="8"/>
        <v>0</v>
      </c>
      <c r="S106">
        <f t="shared" si="9"/>
        <v>0</v>
      </c>
    </row>
    <row r="107" spans="1:19">
      <c r="A107">
        <v>24</v>
      </c>
      <c r="B107" s="1" t="s">
        <v>100</v>
      </c>
      <c r="C107" s="1">
        <v>4</v>
      </c>
      <c r="D107" s="2" t="s">
        <v>452</v>
      </c>
      <c r="E107" s="2" t="s">
        <v>113</v>
      </c>
      <c r="F107" s="1">
        <v>7</v>
      </c>
      <c r="G107" s="1" t="s">
        <v>332</v>
      </c>
      <c r="H107" s="1">
        <v>7</v>
      </c>
      <c r="I107" s="1" t="s">
        <v>332</v>
      </c>
      <c r="J107" s="1" t="s">
        <v>332</v>
      </c>
      <c r="K107" s="1" t="s">
        <v>332</v>
      </c>
      <c r="L107" s="7"/>
      <c r="M107" s="8">
        <v>37</v>
      </c>
      <c r="N107" s="3">
        <v>14</v>
      </c>
      <c r="O107">
        <f t="shared" si="5"/>
        <v>0</v>
      </c>
      <c r="P107">
        <f t="shared" si="6"/>
        <v>0</v>
      </c>
      <c r="Q107">
        <f t="shared" si="7"/>
        <v>2</v>
      </c>
      <c r="R107">
        <f t="shared" si="8"/>
        <v>0</v>
      </c>
      <c r="S107">
        <f t="shared" si="9"/>
        <v>0</v>
      </c>
    </row>
    <row r="108" spans="1:19">
      <c r="A108">
        <v>23</v>
      </c>
      <c r="B108" s="1" t="s">
        <v>2</v>
      </c>
      <c r="C108" s="1">
        <v>3</v>
      </c>
      <c r="D108" s="2" t="s">
        <v>452</v>
      </c>
      <c r="E108" s="2" t="s">
        <v>113</v>
      </c>
      <c r="F108" s="1">
        <v>24</v>
      </c>
      <c r="G108" s="1">
        <v>22</v>
      </c>
      <c r="H108" s="1">
        <v>23</v>
      </c>
      <c r="I108" s="1">
        <v>29</v>
      </c>
      <c r="J108" s="1">
        <v>20</v>
      </c>
      <c r="K108" s="1">
        <v>18</v>
      </c>
      <c r="L108" s="7"/>
      <c r="M108" s="8">
        <v>84</v>
      </c>
      <c r="N108" s="3">
        <v>136</v>
      </c>
      <c r="O108">
        <f t="shared" si="5"/>
        <v>1</v>
      </c>
      <c r="P108">
        <f t="shared" si="6"/>
        <v>150</v>
      </c>
      <c r="Q108">
        <f t="shared" si="7"/>
        <v>6</v>
      </c>
      <c r="R108">
        <f t="shared" si="8"/>
        <v>8</v>
      </c>
      <c r="S108">
        <f t="shared" si="9"/>
        <v>3.5</v>
      </c>
    </row>
    <row r="109" spans="1:19">
      <c r="A109">
        <v>24</v>
      </c>
      <c r="B109" s="1" t="s">
        <v>20</v>
      </c>
      <c r="C109" s="1">
        <v>4</v>
      </c>
      <c r="D109" s="2" t="s">
        <v>453</v>
      </c>
      <c r="E109" s="2" t="s">
        <v>371</v>
      </c>
      <c r="F109" s="1" t="s">
        <v>332</v>
      </c>
      <c r="G109" s="1" t="s">
        <v>332</v>
      </c>
      <c r="H109" s="1" t="s">
        <v>332</v>
      </c>
      <c r="I109" s="1" t="s">
        <v>332</v>
      </c>
      <c r="J109" s="1">
        <v>13</v>
      </c>
      <c r="K109" s="1" t="s">
        <v>332</v>
      </c>
      <c r="L109" s="7"/>
      <c r="M109" s="8">
        <v>65</v>
      </c>
      <c r="N109" s="3">
        <v>13</v>
      </c>
      <c r="O109">
        <f t="shared" si="5"/>
        <v>0</v>
      </c>
      <c r="P109">
        <f t="shared" si="6"/>
        <v>0</v>
      </c>
      <c r="Q109">
        <f t="shared" si="7"/>
        <v>1</v>
      </c>
      <c r="R109">
        <f t="shared" si="8"/>
        <v>0</v>
      </c>
      <c r="S109">
        <f t="shared" si="9"/>
        <v>0</v>
      </c>
    </row>
    <row r="110" spans="1:19">
      <c r="A110">
        <v>24</v>
      </c>
      <c r="B110" s="1" t="s">
        <v>97</v>
      </c>
      <c r="C110" s="1">
        <v>2</v>
      </c>
      <c r="D110" s="2" t="s">
        <v>32</v>
      </c>
      <c r="E110" s="2" t="s">
        <v>33</v>
      </c>
      <c r="F110" s="1">
        <v>13</v>
      </c>
      <c r="G110" s="1">
        <v>6</v>
      </c>
      <c r="H110" s="1">
        <v>13</v>
      </c>
      <c r="I110" s="1" t="s">
        <v>332</v>
      </c>
      <c r="J110" s="1">
        <v>4</v>
      </c>
      <c r="K110" s="1" t="s">
        <v>332</v>
      </c>
      <c r="L110" s="7"/>
      <c r="M110" s="8">
        <v>47</v>
      </c>
      <c r="N110" s="3">
        <v>36</v>
      </c>
      <c r="O110">
        <f t="shared" si="5"/>
        <v>0</v>
      </c>
      <c r="P110">
        <f t="shared" si="6"/>
        <v>0</v>
      </c>
      <c r="Q110">
        <f t="shared" si="7"/>
        <v>4</v>
      </c>
      <c r="R110">
        <f t="shared" si="8"/>
        <v>0</v>
      </c>
      <c r="S110">
        <f t="shared" si="9"/>
        <v>0</v>
      </c>
    </row>
    <row r="111" spans="1:19">
      <c r="A111">
        <v>24</v>
      </c>
      <c r="B111" s="1" t="s">
        <v>50</v>
      </c>
      <c r="C111" s="1">
        <v>2</v>
      </c>
      <c r="D111" s="2" t="s">
        <v>87</v>
      </c>
      <c r="E111" s="2" t="s">
        <v>83</v>
      </c>
      <c r="F111" s="1">
        <v>3</v>
      </c>
      <c r="G111" s="1" t="s">
        <v>332</v>
      </c>
      <c r="H111" s="1">
        <v>1</v>
      </c>
      <c r="I111" s="1" t="s">
        <v>332</v>
      </c>
      <c r="J111" s="1" t="s">
        <v>332</v>
      </c>
      <c r="K111" s="1" t="s">
        <v>332</v>
      </c>
      <c r="L111" s="7"/>
      <c r="M111" s="8">
        <v>31</v>
      </c>
      <c r="N111" s="3">
        <v>4</v>
      </c>
      <c r="O111">
        <f t="shared" si="5"/>
        <v>0</v>
      </c>
      <c r="P111">
        <f t="shared" si="6"/>
        <v>0</v>
      </c>
      <c r="Q111">
        <f t="shared" si="7"/>
        <v>2</v>
      </c>
      <c r="R111">
        <f t="shared" si="8"/>
        <v>0</v>
      </c>
      <c r="S111">
        <f t="shared" si="9"/>
        <v>0</v>
      </c>
    </row>
    <row r="112" spans="1:19">
      <c r="A112">
        <v>23</v>
      </c>
      <c r="B112" s="1" t="s">
        <v>97</v>
      </c>
      <c r="C112" s="1">
        <v>1</v>
      </c>
      <c r="D112" s="2" t="s">
        <v>87</v>
      </c>
      <c r="E112" s="2" t="s">
        <v>83</v>
      </c>
      <c r="F112" s="1">
        <v>5</v>
      </c>
      <c r="G112" s="1">
        <v>4</v>
      </c>
      <c r="H112" s="1">
        <v>8</v>
      </c>
      <c r="I112" s="1">
        <v>2</v>
      </c>
      <c r="J112" s="1">
        <v>3</v>
      </c>
      <c r="K112" s="1">
        <v>3</v>
      </c>
      <c r="L112" s="7"/>
      <c r="M112" s="8">
        <v>42</v>
      </c>
      <c r="N112" s="3">
        <v>25</v>
      </c>
      <c r="O112">
        <f t="shared" si="5"/>
        <v>1</v>
      </c>
      <c r="P112">
        <f t="shared" si="6"/>
        <v>29</v>
      </c>
      <c r="Q112">
        <f t="shared" si="7"/>
        <v>6</v>
      </c>
      <c r="R112">
        <f t="shared" si="8"/>
        <v>8</v>
      </c>
      <c r="S112">
        <f t="shared" si="9"/>
        <v>1.5</v>
      </c>
    </row>
    <row r="113" spans="1:19">
      <c r="A113">
        <v>24</v>
      </c>
      <c r="B113" s="1" t="s">
        <v>397</v>
      </c>
      <c r="C113" s="1">
        <v>2</v>
      </c>
      <c r="D113" s="2" t="s">
        <v>488</v>
      </c>
      <c r="E113" s="2" t="s">
        <v>191</v>
      </c>
      <c r="F113" s="1">
        <v>8</v>
      </c>
      <c r="G113" s="1" t="s">
        <v>332</v>
      </c>
      <c r="H113" s="1" t="s">
        <v>332</v>
      </c>
      <c r="I113" s="1" t="s">
        <v>332</v>
      </c>
      <c r="J113" s="1" t="s">
        <v>332</v>
      </c>
      <c r="K113" s="1" t="s">
        <v>332</v>
      </c>
      <c r="L113" s="7"/>
      <c r="M113" s="8">
        <v>47</v>
      </c>
      <c r="N113" s="3">
        <v>8</v>
      </c>
      <c r="O113">
        <f t="shared" si="5"/>
        <v>0</v>
      </c>
      <c r="P113">
        <f t="shared" si="6"/>
        <v>0</v>
      </c>
      <c r="Q113">
        <f t="shared" si="7"/>
        <v>1</v>
      </c>
      <c r="R113">
        <f t="shared" si="8"/>
        <v>0</v>
      </c>
      <c r="S113">
        <f t="shared" si="9"/>
        <v>0</v>
      </c>
    </row>
    <row r="114" spans="1:19">
      <c r="A114">
        <v>23</v>
      </c>
      <c r="B114" s="1" t="s">
        <v>20</v>
      </c>
      <c r="C114" s="1">
        <v>1</v>
      </c>
      <c r="D114" s="2" t="s">
        <v>488</v>
      </c>
      <c r="E114" s="2" t="s">
        <v>191</v>
      </c>
      <c r="F114" s="1">
        <v>6</v>
      </c>
      <c r="G114" s="1">
        <v>8</v>
      </c>
      <c r="H114" s="1" t="s">
        <v>332</v>
      </c>
      <c r="I114" s="1" t="s">
        <v>332</v>
      </c>
      <c r="J114" s="1" t="s">
        <v>332</v>
      </c>
      <c r="K114" s="1">
        <v>3</v>
      </c>
      <c r="L114" s="7"/>
      <c r="M114" s="8">
        <v>47</v>
      </c>
      <c r="N114" s="3">
        <v>17</v>
      </c>
      <c r="O114">
        <f t="shared" si="5"/>
        <v>1</v>
      </c>
      <c r="P114">
        <f t="shared" si="6"/>
        <v>25</v>
      </c>
      <c r="Q114">
        <f t="shared" si="7"/>
        <v>3</v>
      </c>
      <c r="R114">
        <f t="shared" si="8"/>
        <v>4</v>
      </c>
      <c r="S114">
        <f t="shared" si="9"/>
        <v>1.5</v>
      </c>
    </row>
    <row r="115" spans="1:19">
      <c r="A115">
        <v>24</v>
      </c>
      <c r="B115" s="1" t="s">
        <v>131</v>
      </c>
      <c r="C115" s="1">
        <v>2</v>
      </c>
      <c r="D115" s="2" t="s">
        <v>492</v>
      </c>
      <c r="E115" s="2" t="s">
        <v>493</v>
      </c>
      <c r="F115" s="1">
        <v>2</v>
      </c>
      <c r="G115" s="1">
        <v>1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7"/>
      <c r="M115" s="8">
        <v>25</v>
      </c>
      <c r="N115" s="3">
        <v>3</v>
      </c>
      <c r="O115">
        <f t="shared" si="5"/>
        <v>0</v>
      </c>
      <c r="P115">
        <f t="shared" si="6"/>
        <v>0</v>
      </c>
      <c r="Q115">
        <f t="shared" si="7"/>
        <v>2</v>
      </c>
      <c r="R115">
        <f t="shared" si="8"/>
        <v>0</v>
      </c>
      <c r="S115">
        <f t="shared" si="9"/>
        <v>0</v>
      </c>
    </row>
    <row r="116" spans="1:19">
      <c r="A116">
        <v>24</v>
      </c>
      <c r="B116" s="1" t="s">
        <v>23</v>
      </c>
      <c r="C116" s="1">
        <v>4</v>
      </c>
      <c r="D116" s="2" t="s">
        <v>454</v>
      </c>
      <c r="E116" s="2" t="s">
        <v>22</v>
      </c>
      <c r="F116" s="1">
        <v>6</v>
      </c>
      <c r="G116" s="1">
        <v>4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7"/>
      <c r="M116" s="8">
        <v>83</v>
      </c>
      <c r="N116" s="3">
        <v>10</v>
      </c>
      <c r="O116">
        <f t="shared" si="5"/>
        <v>0</v>
      </c>
      <c r="P116">
        <f t="shared" si="6"/>
        <v>0</v>
      </c>
      <c r="Q116">
        <f t="shared" si="7"/>
        <v>2</v>
      </c>
      <c r="R116">
        <f t="shared" si="8"/>
        <v>0</v>
      </c>
      <c r="S116">
        <f t="shared" si="9"/>
        <v>0</v>
      </c>
    </row>
    <row r="117" spans="1:19">
      <c r="A117">
        <v>23</v>
      </c>
      <c r="B117" s="1" t="s">
        <v>505</v>
      </c>
      <c r="C117" s="1">
        <v>4</v>
      </c>
      <c r="D117" s="2" t="s">
        <v>506</v>
      </c>
      <c r="E117" s="2" t="s">
        <v>507</v>
      </c>
      <c r="F117" s="1">
        <v>19</v>
      </c>
      <c r="G117" s="1">
        <v>11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7"/>
      <c r="M117" s="8">
        <v>63</v>
      </c>
      <c r="N117" s="3">
        <v>30</v>
      </c>
      <c r="O117">
        <f t="shared" si="5"/>
        <v>0</v>
      </c>
      <c r="P117">
        <f t="shared" si="6"/>
        <v>0</v>
      </c>
      <c r="Q117">
        <f t="shared" si="7"/>
        <v>2</v>
      </c>
      <c r="R117">
        <f t="shared" si="8"/>
        <v>0</v>
      </c>
      <c r="S117">
        <f t="shared" si="9"/>
        <v>0</v>
      </c>
    </row>
    <row r="118" spans="1:19">
      <c r="A118">
        <v>23</v>
      </c>
      <c r="B118" s="1" t="s">
        <v>209</v>
      </c>
      <c r="C118" s="1">
        <v>3</v>
      </c>
      <c r="D118" s="2" t="s">
        <v>540</v>
      </c>
      <c r="E118" s="2"/>
      <c r="F118" s="1">
        <v>9</v>
      </c>
      <c r="G118" s="1">
        <v>11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7"/>
      <c r="M118" s="8">
        <v>80</v>
      </c>
      <c r="N118" s="3">
        <v>20</v>
      </c>
      <c r="O118">
        <f t="shared" si="5"/>
        <v>0</v>
      </c>
      <c r="P118">
        <f t="shared" si="6"/>
        <v>0</v>
      </c>
      <c r="Q118">
        <f t="shared" si="7"/>
        <v>2</v>
      </c>
      <c r="R118">
        <f t="shared" si="8"/>
        <v>0</v>
      </c>
      <c r="S118">
        <f t="shared" si="9"/>
        <v>0</v>
      </c>
    </row>
    <row r="119" spans="1:19">
      <c r="A119">
        <v>23</v>
      </c>
      <c r="B119" s="1" t="s">
        <v>47</v>
      </c>
      <c r="C119" s="1">
        <v>3</v>
      </c>
      <c r="D119" s="2" t="s">
        <v>550</v>
      </c>
      <c r="E119" s="2" t="s">
        <v>83</v>
      </c>
      <c r="F119" s="1">
        <v>2</v>
      </c>
      <c r="G119" s="1" t="s">
        <v>332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50</v>
      </c>
      <c r="N119" s="3">
        <v>2</v>
      </c>
      <c r="O119">
        <f t="shared" si="5"/>
        <v>0</v>
      </c>
      <c r="P119">
        <f t="shared" si="6"/>
        <v>0</v>
      </c>
      <c r="Q119">
        <f t="shared" si="7"/>
        <v>1</v>
      </c>
      <c r="R119">
        <f t="shared" si="8"/>
        <v>0</v>
      </c>
      <c r="S119">
        <f t="shared" si="9"/>
        <v>0</v>
      </c>
    </row>
    <row r="120" spans="1:19">
      <c r="A120">
        <v>23</v>
      </c>
      <c r="B120" s="1" t="s">
        <v>468</v>
      </c>
      <c r="C120" s="1">
        <v>4</v>
      </c>
      <c r="D120" s="2" t="s">
        <v>510</v>
      </c>
      <c r="E120" s="2" t="s">
        <v>511</v>
      </c>
      <c r="F120" s="1">
        <v>2</v>
      </c>
      <c r="G120" s="1">
        <v>17</v>
      </c>
      <c r="H120" s="1">
        <v>7</v>
      </c>
      <c r="I120" s="1">
        <v>3</v>
      </c>
      <c r="J120" s="1" t="s">
        <v>332</v>
      </c>
      <c r="K120" s="1" t="s">
        <v>332</v>
      </c>
      <c r="L120" s="7"/>
      <c r="M120" s="8">
        <v>83</v>
      </c>
      <c r="N120" s="3">
        <v>29</v>
      </c>
      <c r="O120">
        <f t="shared" si="5"/>
        <v>0</v>
      </c>
      <c r="P120">
        <f t="shared" si="6"/>
        <v>0</v>
      </c>
      <c r="Q120">
        <f t="shared" si="7"/>
        <v>4</v>
      </c>
      <c r="R120">
        <f t="shared" si="8"/>
        <v>0</v>
      </c>
      <c r="S120">
        <f t="shared" si="9"/>
        <v>0</v>
      </c>
    </row>
    <row r="121" spans="1:19">
      <c r="O121">
        <f t="shared" si="5"/>
        <v>0</v>
      </c>
      <c r="P121">
        <f t="shared" si="6"/>
        <v>0</v>
      </c>
      <c r="Q121">
        <f t="shared" si="7"/>
        <v>0</v>
      </c>
      <c r="R121">
        <f t="shared" si="8"/>
        <v>0</v>
      </c>
      <c r="S121">
        <f t="shared" si="9"/>
        <v>0</v>
      </c>
    </row>
    <row r="122" spans="1:19">
      <c r="O122">
        <f t="shared" si="5"/>
        <v>0</v>
      </c>
      <c r="P122">
        <f t="shared" si="6"/>
        <v>0</v>
      </c>
      <c r="Q122">
        <f t="shared" si="7"/>
        <v>0</v>
      </c>
      <c r="R122">
        <f t="shared" si="8"/>
        <v>0</v>
      </c>
      <c r="S122">
        <f t="shared" si="9"/>
        <v>0</v>
      </c>
    </row>
    <row r="123" spans="1:19">
      <c r="O123">
        <f t="shared" si="5"/>
        <v>0</v>
      </c>
      <c r="P123">
        <f t="shared" si="6"/>
        <v>0</v>
      </c>
      <c r="Q123">
        <f t="shared" si="7"/>
        <v>0</v>
      </c>
      <c r="R123">
        <f t="shared" si="8"/>
        <v>0</v>
      </c>
      <c r="S123">
        <f t="shared" si="9"/>
        <v>0</v>
      </c>
    </row>
    <row r="124" spans="1:19">
      <c r="O124">
        <f t="shared" si="5"/>
        <v>0</v>
      </c>
      <c r="P124">
        <f t="shared" si="6"/>
        <v>0</v>
      </c>
      <c r="Q124">
        <f t="shared" si="7"/>
        <v>0</v>
      </c>
      <c r="R124">
        <f t="shared" si="8"/>
        <v>0</v>
      </c>
      <c r="S124">
        <f t="shared" si="9"/>
        <v>0</v>
      </c>
    </row>
    <row r="125" spans="1:19">
      <c r="O125">
        <f t="shared" si="5"/>
        <v>0</v>
      </c>
      <c r="P125">
        <f t="shared" si="6"/>
        <v>0</v>
      </c>
      <c r="Q125">
        <f t="shared" si="7"/>
        <v>0</v>
      </c>
      <c r="R125">
        <f t="shared" si="8"/>
        <v>0</v>
      </c>
      <c r="S125">
        <f t="shared" si="9"/>
        <v>0</v>
      </c>
    </row>
    <row r="126" spans="1:19">
      <c r="O126">
        <f t="shared" si="5"/>
        <v>0</v>
      </c>
      <c r="P126">
        <f t="shared" si="6"/>
        <v>0</v>
      </c>
      <c r="Q126">
        <f t="shared" si="7"/>
        <v>0</v>
      </c>
      <c r="R126">
        <f t="shared" si="8"/>
        <v>0</v>
      </c>
      <c r="S126">
        <f t="shared" si="9"/>
        <v>0</v>
      </c>
    </row>
    <row r="127" spans="1:19">
      <c r="O127">
        <f t="shared" si="5"/>
        <v>0</v>
      </c>
      <c r="P127">
        <f t="shared" si="6"/>
        <v>0</v>
      </c>
      <c r="Q127">
        <f t="shared" si="7"/>
        <v>0</v>
      </c>
      <c r="R127">
        <f t="shared" si="8"/>
        <v>0</v>
      </c>
      <c r="S127">
        <f t="shared" si="9"/>
        <v>0</v>
      </c>
    </row>
    <row r="128" spans="1:19">
      <c r="O128">
        <f t="shared" si="5"/>
        <v>0</v>
      </c>
      <c r="P128">
        <f t="shared" si="6"/>
        <v>0</v>
      </c>
      <c r="Q128">
        <f t="shared" si="7"/>
        <v>0</v>
      </c>
      <c r="R128">
        <f t="shared" si="8"/>
        <v>0</v>
      </c>
      <c r="S128">
        <f t="shared" si="9"/>
        <v>0</v>
      </c>
    </row>
    <row r="129" spans="15:19">
      <c r="O129">
        <f t="shared" si="5"/>
        <v>0</v>
      </c>
      <c r="P129">
        <f t="shared" si="6"/>
        <v>0</v>
      </c>
      <c r="Q129">
        <f t="shared" si="7"/>
        <v>0</v>
      </c>
      <c r="R129">
        <f t="shared" si="8"/>
        <v>0</v>
      </c>
      <c r="S129">
        <f t="shared" si="9"/>
        <v>0</v>
      </c>
    </row>
    <row r="130" spans="15:19">
      <c r="O130">
        <f t="shared" si="5"/>
        <v>0</v>
      </c>
      <c r="P130">
        <f t="shared" si="6"/>
        <v>0</v>
      </c>
      <c r="Q130">
        <f t="shared" si="7"/>
        <v>0</v>
      </c>
      <c r="R130">
        <f t="shared" si="8"/>
        <v>0</v>
      </c>
      <c r="S130">
        <f t="shared" si="9"/>
        <v>0</v>
      </c>
    </row>
    <row r="131" spans="15:19">
      <c r="O131">
        <f t="shared" si="5"/>
        <v>0</v>
      </c>
      <c r="P131">
        <f t="shared" si="6"/>
        <v>0</v>
      </c>
      <c r="Q131">
        <f t="shared" si="7"/>
        <v>0</v>
      </c>
      <c r="R131">
        <f t="shared" si="8"/>
        <v>0</v>
      </c>
      <c r="S131">
        <f t="shared" si="9"/>
        <v>0</v>
      </c>
    </row>
    <row r="132" spans="15:19">
      <c r="O132">
        <f t="shared" ref="O132:O195" si="10">IF(D132=D131,1,0)*COUNT(N132)</f>
        <v>0</v>
      </c>
      <c r="P132">
        <f t="shared" ref="P132:P195" si="11">(N132+N131)*O132</f>
        <v>0</v>
      </c>
      <c r="Q132">
        <f t="shared" ref="Q132:Q195" si="12">COUNT(F132:K132)</f>
        <v>0</v>
      </c>
      <c r="R132">
        <f t="shared" ref="R132:R195" si="13">(Q131+Q132)*O132</f>
        <v>0</v>
      </c>
      <c r="S132">
        <f t="shared" ref="S132:S195" si="14">O132*(C132+C131)/2</f>
        <v>0</v>
      </c>
    </row>
    <row r="133" spans="15:19">
      <c r="O133">
        <f t="shared" si="10"/>
        <v>0</v>
      </c>
      <c r="P133">
        <f t="shared" si="11"/>
        <v>0</v>
      </c>
      <c r="Q133">
        <f t="shared" si="12"/>
        <v>0</v>
      </c>
      <c r="R133">
        <f t="shared" si="13"/>
        <v>0</v>
      </c>
      <c r="S133">
        <f t="shared" si="14"/>
        <v>0</v>
      </c>
    </row>
    <row r="134" spans="15:19">
      <c r="O134">
        <f t="shared" si="10"/>
        <v>0</v>
      </c>
      <c r="P134">
        <f t="shared" si="11"/>
        <v>0</v>
      </c>
      <c r="Q134">
        <f t="shared" si="12"/>
        <v>0</v>
      </c>
      <c r="R134">
        <f t="shared" si="13"/>
        <v>0</v>
      </c>
      <c r="S134">
        <f t="shared" si="14"/>
        <v>0</v>
      </c>
    </row>
    <row r="135" spans="15:19">
      <c r="O135">
        <f t="shared" si="10"/>
        <v>0</v>
      </c>
      <c r="P135">
        <f t="shared" si="11"/>
        <v>0</v>
      </c>
      <c r="Q135">
        <f t="shared" si="12"/>
        <v>0</v>
      </c>
      <c r="R135">
        <f t="shared" si="13"/>
        <v>0</v>
      </c>
      <c r="S135">
        <f t="shared" si="14"/>
        <v>0</v>
      </c>
    </row>
    <row r="136" spans="15:19">
      <c r="O136">
        <f t="shared" si="10"/>
        <v>0</v>
      </c>
      <c r="P136">
        <f t="shared" si="11"/>
        <v>0</v>
      </c>
      <c r="Q136">
        <f t="shared" si="12"/>
        <v>0</v>
      </c>
      <c r="R136">
        <f t="shared" si="13"/>
        <v>0</v>
      </c>
      <c r="S136">
        <f t="shared" si="14"/>
        <v>0</v>
      </c>
    </row>
    <row r="137" spans="15:19">
      <c r="O137">
        <f t="shared" si="10"/>
        <v>0</v>
      </c>
      <c r="P137">
        <f t="shared" si="11"/>
        <v>0</v>
      </c>
      <c r="Q137">
        <f t="shared" si="12"/>
        <v>0</v>
      </c>
      <c r="R137">
        <f t="shared" si="13"/>
        <v>0</v>
      </c>
      <c r="S137">
        <f t="shared" si="14"/>
        <v>0</v>
      </c>
    </row>
    <row r="138" spans="15:19">
      <c r="O138">
        <f t="shared" si="10"/>
        <v>0</v>
      </c>
      <c r="P138">
        <f t="shared" si="11"/>
        <v>0</v>
      </c>
      <c r="Q138">
        <f t="shared" si="12"/>
        <v>0</v>
      </c>
      <c r="R138">
        <f t="shared" si="13"/>
        <v>0</v>
      </c>
      <c r="S138">
        <f t="shared" si="14"/>
        <v>0</v>
      </c>
    </row>
    <row r="139" spans="15:19">
      <c r="O139">
        <f t="shared" si="10"/>
        <v>0</v>
      </c>
      <c r="P139">
        <f t="shared" si="11"/>
        <v>0</v>
      </c>
      <c r="Q139">
        <f t="shared" si="12"/>
        <v>0</v>
      </c>
      <c r="R139">
        <f t="shared" si="13"/>
        <v>0</v>
      </c>
      <c r="S139">
        <f t="shared" si="14"/>
        <v>0</v>
      </c>
    </row>
    <row r="140" spans="15:19">
      <c r="O140">
        <f t="shared" si="10"/>
        <v>0</v>
      </c>
      <c r="P140">
        <f t="shared" si="11"/>
        <v>0</v>
      </c>
      <c r="Q140">
        <f t="shared" si="12"/>
        <v>0</v>
      </c>
      <c r="R140">
        <f t="shared" si="13"/>
        <v>0</v>
      </c>
      <c r="S140">
        <f t="shared" si="14"/>
        <v>0</v>
      </c>
    </row>
    <row r="141" spans="15:19">
      <c r="O141">
        <f t="shared" si="10"/>
        <v>0</v>
      </c>
      <c r="P141">
        <f t="shared" si="11"/>
        <v>0</v>
      </c>
      <c r="Q141">
        <f t="shared" si="12"/>
        <v>0</v>
      </c>
      <c r="R141">
        <f t="shared" si="13"/>
        <v>0</v>
      </c>
      <c r="S141">
        <f t="shared" si="14"/>
        <v>0</v>
      </c>
    </row>
    <row r="142" spans="15:19">
      <c r="O142">
        <f t="shared" si="10"/>
        <v>0</v>
      </c>
      <c r="P142">
        <f t="shared" si="11"/>
        <v>0</v>
      </c>
      <c r="Q142">
        <f t="shared" si="12"/>
        <v>0</v>
      </c>
      <c r="R142">
        <f t="shared" si="13"/>
        <v>0</v>
      </c>
      <c r="S142">
        <f t="shared" si="14"/>
        <v>0</v>
      </c>
    </row>
    <row r="143" spans="15:19">
      <c r="O143">
        <f t="shared" si="10"/>
        <v>0</v>
      </c>
      <c r="P143">
        <f t="shared" si="11"/>
        <v>0</v>
      </c>
      <c r="Q143">
        <f t="shared" si="12"/>
        <v>0</v>
      </c>
      <c r="R143">
        <f t="shared" si="13"/>
        <v>0</v>
      </c>
      <c r="S143">
        <f t="shared" si="14"/>
        <v>0</v>
      </c>
    </row>
    <row r="144" spans="15:19">
      <c r="O144">
        <f t="shared" si="10"/>
        <v>0</v>
      </c>
      <c r="P144">
        <f t="shared" si="11"/>
        <v>0</v>
      </c>
      <c r="Q144">
        <f t="shared" si="12"/>
        <v>0</v>
      </c>
      <c r="R144">
        <f t="shared" si="13"/>
        <v>0</v>
      </c>
      <c r="S144">
        <f t="shared" si="14"/>
        <v>0</v>
      </c>
    </row>
    <row r="145" spans="15:19">
      <c r="O145">
        <f t="shared" si="10"/>
        <v>0</v>
      </c>
      <c r="P145">
        <f t="shared" si="11"/>
        <v>0</v>
      </c>
      <c r="Q145">
        <f t="shared" si="12"/>
        <v>0</v>
      </c>
      <c r="R145">
        <f t="shared" si="13"/>
        <v>0</v>
      </c>
      <c r="S145">
        <f t="shared" si="14"/>
        <v>0</v>
      </c>
    </row>
    <row r="146" spans="15:19">
      <c r="O146">
        <f t="shared" si="10"/>
        <v>0</v>
      </c>
      <c r="P146">
        <f t="shared" si="11"/>
        <v>0</v>
      </c>
      <c r="Q146">
        <f t="shared" si="12"/>
        <v>0</v>
      </c>
      <c r="R146">
        <f t="shared" si="13"/>
        <v>0</v>
      </c>
      <c r="S146">
        <f t="shared" si="14"/>
        <v>0</v>
      </c>
    </row>
    <row r="147" spans="15:19">
      <c r="O147">
        <f t="shared" si="10"/>
        <v>0</v>
      </c>
      <c r="P147">
        <f t="shared" si="11"/>
        <v>0</v>
      </c>
      <c r="Q147">
        <f t="shared" si="12"/>
        <v>0</v>
      </c>
      <c r="R147">
        <f t="shared" si="13"/>
        <v>0</v>
      </c>
      <c r="S147">
        <f t="shared" si="14"/>
        <v>0</v>
      </c>
    </row>
    <row r="148" spans="15:19">
      <c r="O148">
        <f t="shared" si="10"/>
        <v>0</v>
      </c>
      <c r="P148">
        <f t="shared" si="11"/>
        <v>0</v>
      </c>
      <c r="Q148">
        <f t="shared" si="12"/>
        <v>0</v>
      </c>
      <c r="R148">
        <f t="shared" si="13"/>
        <v>0</v>
      </c>
      <c r="S148">
        <f t="shared" si="14"/>
        <v>0</v>
      </c>
    </row>
    <row r="149" spans="15:19">
      <c r="O149">
        <f t="shared" si="10"/>
        <v>0</v>
      </c>
      <c r="P149">
        <f t="shared" si="11"/>
        <v>0</v>
      </c>
      <c r="Q149">
        <f t="shared" si="12"/>
        <v>0</v>
      </c>
      <c r="R149">
        <f t="shared" si="13"/>
        <v>0</v>
      </c>
      <c r="S149">
        <f t="shared" si="14"/>
        <v>0</v>
      </c>
    </row>
    <row r="150" spans="15:19">
      <c r="O150">
        <f t="shared" si="10"/>
        <v>0</v>
      </c>
      <c r="P150">
        <f t="shared" si="11"/>
        <v>0</v>
      </c>
      <c r="Q150">
        <f t="shared" si="12"/>
        <v>0</v>
      </c>
      <c r="R150">
        <f t="shared" si="13"/>
        <v>0</v>
      </c>
      <c r="S150">
        <f t="shared" si="14"/>
        <v>0</v>
      </c>
    </row>
    <row r="151" spans="15:19">
      <c r="O151">
        <f t="shared" si="10"/>
        <v>0</v>
      </c>
      <c r="P151">
        <f t="shared" si="11"/>
        <v>0</v>
      </c>
      <c r="Q151">
        <f t="shared" si="12"/>
        <v>0</v>
      </c>
      <c r="R151">
        <f t="shared" si="13"/>
        <v>0</v>
      </c>
      <c r="S151">
        <f t="shared" si="14"/>
        <v>0</v>
      </c>
    </row>
    <row r="152" spans="15:19">
      <c r="O152">
        <f t="shared" si="10"/>
        <v>0</v>
      </c>
      <c r="P152">
        <f t="shared" si="11"/>
        <v>0</v>
      </c>
      <c r="Q152">
        <f t="shared" si="12"/>
        <v>0</v>
      </c>
      <c r="R152">
        <f t="shared" si="13"/>
        <v>0</v>
      </c>
      <c r="S152">
        <f t="shared" si="14"/>
        <v>0</v>
      </c>
    </row>
    <row r="153" spans="15:19">
      <c r="O153">
        <f t="shared" si="10"/>
        <v>0</v>
      </c>
      <c r="P153">
        <f t="shared" si="11"/>
        <v>0</v>
      </c>
      <c r="Q153">
        <f t="shared" si="12"/>
        <v>0</v>
      </c>
      <c r="R153">
        <f t="shared" si="13"/>
        <v>0</v>
      </c>
      <c r="S153">
        <f t="shared" si="14"/>
        <v>0</v>
      </c>
    </row>
    <row r="154" spans="15:19">
      <c r="O154">
        <f t="shared" si="10"/>
        <v>0</v>
      </c>
      <c r="P154">
        <f t="shared" si="11"/>
        <v>0</v>
      </c>
      <c r="Q154">
        <f t="shared" si="12"/>
        <v>0</v>
      </c>
      <c r="R154">
        <f t="shared" si="13"/>
        <v>0</v>
      </c>
      <c r="S154">
        <f t="shared" si="14"/>
        <v>0</v>
      </c>
    </row>
    <row r="155" spans="15:19">
      <c r="O155">
        <f t="shared" si="10"/>
        <v>0</v>
      </c>
      <c r="P155">
        <f t="shared" si="11"/>
        <v>0</v>
      </c>
      <c r="Q155">
        <f t="shared" si="12"/>
        <v>0</v>
      </c>
      <c r="R155">
        <f t="shared" si="13"/>
        <v>0</v>
      </c>
      <c r="S155">
        <f t="shared" si="14"/>
        <v>0</v>
      </c>
    </row>
    <row r="156" spans="15:19">
      <c r="O156">
        <f t="shared" si="10"/>
        <v>0</v>
      </c>
      <c r="P156">
        <f t="shared" si="11"/>
        <v>0</v>
      </c>
      <c r="Q156">
        <f t="shared" si="12"/>
        <v>0</v>
      </c>
      <c r="R156">
        <f t="shared" si="13"/>
        <v>0</v>
      </c>
      <c r="S156">
        <f t="shared" si="14"/>
        <v>0</v>
      </c>
    </row>
    <row r="157" spans="15:19">
      <c r="O157">
        <f t="shared" si="10"/>
        <v>0</v>
      </c>
      <c r="P157">
        <f t="shared" si="11"/>
        <v>0</v>
      </c>
      <c r="Q157">
        <f t="shared" si="12"/>
        <v>0</v>
      </c>
      <c r="R157">
        <f t="shared" si="13"/>
        <v>0</v>
      </c>
      <c r="S157">
        <f t="shared" si="14"/>
        <v>0</v>
      </c>
    </row>
    <row r="158" spans="15:19">
      <c r="O158">
        <f t="shared" si="10"/>
        <v>0</v>
      </c>
      <c r="P158">
        <f t="shared" si="11"/>
        <v>0</v>
      </c>
      <c r="Q158">
        <f t="shared" si="12"/>
        <v>0</v>
      </c>
      <c r="R158">
        <f t="shared" si="13"/>
        <v>0</v>
      </c>
      <c r="S158">
        <f t="shared" si="14"/>
        <v>0</v>
      </c>
    </row>
    <row r="159" spans="15:19">
      <c r="O159">
        <f t="shared" si="10"/>
        <v>0</v>
      </c>
      <c r="P159">
        <f t="shared" si="11"/>
        <v>0</v>
      </c>
      <c r="Q159">
        <f t="shared" si="12"/>
        <v>0</v>
      </c>
      <c r="R159">
        <f t="shared" si="13"/>
        <v>0</v>
      </c>
      <c r="S159">
        <f t="shared" si="14"/>
        <v>0</v>
      </c>
    </row>
    <row r="160" spans="15:19">
      <c r="O160">
        <f t="shared" si="10"/>
        <v>0</v>
      </c>
      <c r="P160">
        <f t="shared" si="11"/>
        <v>0</v>
      </c>
      <c r="Q160">
        <f t="shared" si="12"/>
        <v>0</v>
      </c>
      <c r="R160">
        <f t="shared" si="13"/>
        <v>0</v>
      </c>
      <c r="S160">
        <f t="shared" si="14"/>
        <v>0</v>
      </c>
    </row>
    <row r="161" spans="15:19">
      <c r="O161">
        <f t="shared" si="10"/>
        <v>0</v>
      </c>
      <c r="P161">
        <f t="shared" si="11"/>
        <v>0</v>
      </c>
      <c r="Q161">
        <f t="shared" si="12"/>
        <v>0</v>
      </c>
      <c r="R161">
        <f t="shared" si="13"/>
        <v>0</v>
      </c>
      <c r="S161">
        <f t="shared" si="14"/>
        <v>0</v>
      </c>
    </row>
    <row r="162" spans="15:19">
      <c r="O162">
        <f t="shared" si="10"/>
        <v>0</v>
      </c>
      <c r="P162">
        <f t="shared" si="11"/>
        <v>0</v>
      </c>
      <c r="Q162">
        <f t="shared" si="12"/>
        <v>0</v>
      </c>
      <c r="R162">
        <f t="shared" si="13"/>
        <v>0</v>
      </c>
      <c r="S162">
        <f t="shared" si="14"/>
        <v>0</v>
      </c>
    </row>
    <row r="163" spans="15:19">
      <c r="O163">
        <f t="shared" si="10"/>
        <v>0</v>
      </c>
      <c r="P163">
        <f t="shared" si="11"/>
        <v>0</v>
      </c>
      <c r="Q163">
        <f t="shared" si="12"/>
        <v>0</v>
      </c>
      <c r="R163">
        <f t="shared" si="13"/>
        <v>0</v>
      </c>
      <c r="S163">
        <f t="shared" si="14"/>
        <v>0</v>
      </c>
    </row>
    <row r="164" spans="15:19">
      <c r="O164">
        <f t="shared" si="10"/>
        <v>0</v>
      </c>
      <c r="P164">
        <f t="shared" si="11"/>
        <v>0</v>
      </c>
      <c r="Q164">
        <f t="shared" si="12"/>
        <v>0</v>
      </c>
      <c r="R164">
        <f t="shared" si="13"/>
        <v>0</v>
      </c>
      <c r="S164">
        <f t="shared" si="14"/>
        <v>0</v>
      </c>
    </row>
    <row r="165" spans="15:19">
      <c r="O165">
        <f t="shared" si="10"/>
        <v>0</v>
      </c>
      <c r="P165">
        <f t="shared" si="11"/>
        <v>0</v>
      </c>
      <c r="Q165">
        <f t="shared" si="12"/>
        <v>0</v>
      </c>
      <c r="R165">
        <f t="shared" si="13"/>
        <v>0</v>
      </c>
      <c r="S165">
        <f t="shared" si="14"/>
        <v>0</v>
      </c>
    </row>
    <row r="166" spans="15:19">
      <c r="O166">
        <f t="shared" si="10"/>
        <v>0</v>
      </c>
      <c r="P166">
        <f t="shared" si="11"/>
        <v>0</v>
      </c>
      <c r="Q166">
        <f t="shared" si="12"/>
        <v>0</v>
      </c>
      <c r="R166">
        <f t="shared" si="13"/>
        <v>0</v>
      </c>
      <c r="S166">
        <f t="shared" si="14"/>
        <v>0</v>
      </c>
    </row>
    <row r="167" spans="15:19">
      <c r="O167">
        <f t="shared" si="10"/>
        <v>0</v>
      </c>
      <c r="P167">
        <f t="shared" si="11"/>
        <v>0</v>
      </c>
      <c r="Q167">
        <f t="shared" si="12"/>
        <v>0</v>
      </c>
      <c r="R167">
        <f t="shared" si="13"/>
        <v>0</v>
      </c>
      <c r="S167">
        <f t="shared" si="14"/>
        <v>0</v>
      </c>
    </row>
    <row r="168" spans="15:19">
      <c r="O168">
        <f t="shared" si="10"/>
        <v>0</v>
      </c>
      <c r="P168">
        <f t="shared" si="11"/>
        <v>0</v>
      </c>
      <c r="Q168">
        <f t="shared" si="12"/>
        <v>0</v>
      </c>
      <c r="R168">
        <f t="shared" si="13"/>
        <v>0</v>
      </c>
      <c r="S168">
        <f t="shared" si="14"/>
        <v>0</v>
      </c>
    </row>
    <row r="169" spans="15:19">
      <c r="O169">
        <f t="shared" si="10"/>
        <v>0</v>
      </c>
      <c r="P169">
        <f t="shared" si="11"/>
        <v>0</v>
      </c>
      <c r="Q169">
        <f t="shared" si="12"/>
        <v>0</v>
      </c>
      <c r="R169">
        <f t="shared" si="13"/>
        <v>0</v>
      </c>
      <c r="S169">
        <f t="shared" si="14"/>
        <v>0</v>
      </c>
    </row>
    <row r="170" spans="15:19">
      <c r="O170">
        <f t="shared" si="10"/>
        <v>0</v>
      </c>
      <c r="P170">
        <f t="shared" si="11"/>
        <v>0</v>
      </c>
      <c r="Q170">
        <f t="shared" si="12"/>
        <v>0</v>
      </c>
      <c r="R170">
        <f t="shared" si="13"/>
        <v>0</v>
      </c>
      <c r="S170">
        <f t="shared" si="14"/>
        <v>0</v>
      </c>
    </row>
    <row r="171" spans="15:19">
      <c r="O171">
        <f t="shared" si="10"/>
        <v>0</v>
      </c>
      <c r="P171">
        <f t="shared" si="11"/>
        <v>0</v>
      </c>
      <c r="Q171">
        <f t="shared" si="12"/>
        <v>0</v>
      </c>
      <c r="R171">
        <f t="shared" si="13"/>
        <v>0</v>
      </c>
      <c r="S171">
        <f t="shared" si="14"/>
        <v>0</v>
      </c>
    </row>
    <row r="172" spans="15:19">
      <c r="O172">
        <f t="shared" si="10"/>
        <v>0</v>
      </c>
      <c r="P172">
        <f t="shared" si="11"/>
        <v>0</v>
      </c>
      <c r="Q172">
        <f t="shared" si="12"/>
        <v>0</v>
      </c>
      <c r="R172">
        <f t="shared" si="13"/>
        <v>0</v>
      </c>
      <c r="S172">
        <f t="shared" si="14"/>
        <v>0</v>
      </c>
    </row>
    <row r="173" spans="15:19">
      <c r="O173">
        <f t="shared" si="10"/>
        <v>0</v>
      </c>
      <c r="P173">
        <f t="shared" si="11"/>
        <v>0</v>
      </c>
      <c r="Q173">
        <f t="shared" si="12"/>
        <v>0</v>
      </c>
      <c r="R173">
        <f t="shared" si="13"/>
        <v>0</v>
      </c>
      <c r="S173">
        <f t="shared" si="14"/>
        <v>0</v>
      </c>
    </row>
    <row r="174" spans="15:19">
      <c r="O174">
        <f t="shared" si="10"/>
        <v>0</v>
      </c>
      <c r="P174">
        <f t="shared" si="11"/>
        <v>0</v>
      </c>
      <c r="Q174">
        <f t="shared" si="12"/>
        <v>0</v>
      </c>
      <c r="R174">
        <f t="shared" si="13"/>
        <v>0</v>
      </c>
      <c r="S174">
        <f t="shared" si="14"/>
        <v>0</v>
      </c>
    </row>
    <row r="175" spans="15:19">
      <c r="O175">
        <f t="shared" si="10"/>
        <v>0</v>
      </c>
      <c r="P175">
        <f t="shared" si="11"/>
        <v>0</v>
      </c>
      <c r="Q175">
        <f t="shared" si="12"/>
        <v>0</v>
      </c>
      <c r="R175">
        <f t="shared" si="13"/>
        <v>0</v>
      </c>
      <c r="S175">
        <f t="shared" si="14"/>
        <v>0</v>
      </c>
    </row>
    <row r="176" spans="15:19">
      <c r="O176">
        <f t="shared" si="10"/>
        <v>0</v>
      </c>
      <c r="P176">
        <f t="shared" si="11"/>
        <v>0</v>
      </c>
      <c r="Q176">
        <f t="shared" si="12"/>
        <v>0</v>
      </c>
      <c r="R176">
        <f t="shared" si="13"/>
        <v>0</v>
      </c>
      <c r="S176">
        <f t="shared" si="14"/>
        <v>0</v>
      </c>
    </row>
    <row r="177" spans="15:19">
      <c r="O177">
        <f t="shared" si="10"/>
        <v>0</v>
      </c>
      <c r="P177">
        <f t="shared" si="11"/>
        <v>0</v>
      </c>
      <c r="Q177">
        <f t="shared" si="12"/>
        <v>0</v>
      </c>
      <c r="R177">
        <f t="shared" si="13"/>
        <v>0</v>
      </c>
      <c r="S177">
        <f t="shared" si="14"/>
        <v>0</v>
      </c>
    </row>
    <row r="178" spans="15:19">
      <c r="O178">
        <f t="shared" si="10"/>
        <v>0</v>
      </c>
      <c r="P178">
        <f t="shared" si="11"/>
        <v>0</v>
      </c>
      <c r="Q178">
        <f t="shared" si="12"/>
        <v>0</v>
      </c>
      <c r="R178">
        <f t="shared" si="13"/>
        <v>0</v>
      </c>
      <c r="S178">
        <f t="shared" si="14"/>
        <v>0</v>
      </c>
    </row>
    <row r="179" spans="15:19">
      <c r="O179">
        <f t="shared" si="10"/>
        <v>0</v>
      </c>
      <c r="P179">
        <f t="shared" si="11"/>
        <v>0</v>
      </c>
      <c r="Q179">
        <f t="shared" si="12"/>
        <v>0</v>
      </c>
      <c r="R179">
        <f t="shared" si="13"/>
        <v>0</v>
      </c>
      <c r="S179">
        <f t="shared" si="14"/>
        <v>0</v>
      </c>
    </row>
    <row r="180" spans="15:19">
      <c r="O180">
        <f t="shared" si="10"/>
        <v>0</v>
      </c>
      <c r="P180">
        <f t="shared" si="11"/>
        <v>0</v>
      </c>
      <c r="Q180">
        <f t="shared" si="12"/>
        <v>0</v>
      </c>
      <c r="R180">
        <f t="shared" si="13"/>
        <v>0</v>
      </c>
      <c r="S180">
        <f t="shared" si="14"/>
        <v>0</v>
      </c>
    </row>
    <row r="181" spans="15:19">
      <c r="O181">
        <f t="shared" si="10"/>
        <v>0</v>
      </c>
      <c r="P181">
        <f t="shared" si="11"/>
        <v>0</v>
      </c>
      <c r="Q181">
        <f t="shared" si="12"/>
        <v>0</v>
      </c>
      <c r="R181">
        <f t="shared" si="13"/>
        <v>0</v>
      </c>
      <c r="S181">
        <f t="shared" si="14"/>
        <v>0</v>
      </c>
    </row>
    <row r="182" spans="15:19">
      <c r="O182">
        <f t="shared" si="10"/>
        <v>0</v>
      </c>
      <c r="P182">
        <f t="shared" si="11"/>
        <v>0</v>
      </c>
      <c r="Q182">
        <f t="shared" si="12"/>
        <v>0</v>
      </c>
      <c r="R182">
        <f t="shared" si="13"/>
        <v>0</v>
      </c>
      <c r="S182">
        <f t="shared" si="14"/>
        <v>0</v>
      </c>
    </row>
    <row r="183" spans="15:19">
      <c r="O183">
        <f t="shared" si="10"/>
        <v>0</v>
      </c>
      <c r="P183">
        <f t="shared" si="11"/>
        <v>0</v>
      </c>
      <c r="Q183">
        <f t="shared" si="12"/>
        <v>0</v>
      </c>
      <c r="R183">
        <f t="shared" si="13"/>
        <v>0</v>
      </c>
      <c r="S183">
        <f t="shared" si="14"/>
        <v>0</v>
      </c>
    </row>
    <row r="184" spans="15:19">
      <c r="O184">
        <f t="shared" si="10"/>
        <v>0</v>
      </c>
      <c r="P184">
        <f t="shared" si="11"/>
        <v>0</v>
      </c>
      <c r="Q184">
        <f t="shared" si="12"/>
        <v>0</v>
      </c>
      <c r="R184">
        <f t="shared" si="13"/>
        <v>0</v>
      </c>
      <c r="S184">
        <f t="shared" si="14"/>
        <v>0</v>
      </c>
    </row>
    <row r="185" spans="15:19">
      <c r="O185">
        <f t="shared" si="10"/>
        <v>0</v>
      </c>
      <c r="P185">
        <f t="shared" si="11"/>
        <v>0</v>
      </c>
      <c r="Q185">
        <f t="shared" si="12"/>
        <v>0</v>
      </c>
      <c r="R185">
        <f t="shared" si="13"/>
        <v>0</v>
      </c>
      <c r="S185">
        <f t="shared" si="14"/>
        <v>0</v>
      </c>
    </row>
    <row r="186" spans="15:19">
      <c r="O186">
        <f t="shared" si="10"/>
        <v>0</v>
      </c>
      <c r="P186">
        <f t="shared" si="11"/>
        <v>0</v>
      </c>
      <c r="Q186">
        <f t="shared" si="12"/>
        <v>0</v>
      </c>
      <c r="R186">
        <f t="shared" si="13"/>
        <v>0</v>
      </c>
      <c r="S186">
        <f t="shared" si="14"/>
        <v>0</v>
      </c>
    </row>
    <row r="187" spans="15:19">
      <c r="O187">
        <f t="shared" si="10"/>
        <v>0</v>
      </c>
      <c r="P187">
        <f t="shared" si="11"/>
        <v>0</v>
      </c>
      <c r="Q187">
        <f t="shared" si="12"/>
        <v>0</v>
      </c>
      <c r="R187">
        <f t="shared" si="13"/>
        <v>0</v>
      </c>
      <c r="S187">
        <f t="shared" si="14"/>
        <v>0</v>
      </c>
    </row>
    <row r="188" spans="15:19">
      <c r="O188">
        <f t="shared" si="10"/>
        <v>0</v>
      </c>
      <c r="P188">
        <f t="shared" si="11"/>
        <v>0</v>
      </c>
      <c r="Q188">
        <f t="shared" si="12"/>
        <v>0</v>
      </c>
      <c r="R188">
        <f t="shared" si="13"/>
        <v>0</v>
      </c>
      <c r="S188">
        <f t="shared" si="14"/>
        <v>0</v>
      </c>
    </row>
    <row r="189" spans="15:19">
      <c r="O189">
        <f t="shared" si="10"/>
        <v>0</v>
      </c>
      <c r="P189">
        <f t="shared" si="11"/>
        <v>0</v>
      </c>
      <c r="Q189">
        <f t="shared" si="12"/>
        <v>0</v>
      </c>
      <c r="R189">
        <f t="shared" si="13"/>
        <v>0</v>
      </c>
      <c r="S189">
        <f t="shared" si="14"/>
        <v>0</v>
      </c>
    </row>
    <row r="190" spans="15:19">
      <c r="O190">
        <f t="shared" si="10"/>
        <v>0</v>
      </c>
      <c r="P190">
        <f t="shared" si="11"/>
        <v>0</v>
      </c>
      <c r="Q190">
        <f t="shared" si="12"/>
        <v>0</v>
      </c>
      <c r="R190">
        <f t="shared" si="13"/>
        <v>0</v>
      </c>
      <c r="S190">
        <f t="shared" si="14"/>
        <v>0</v>
      </c>
    </row>
    <row r="191" spans="15:19">
      <c r="O191">
        <f t="shared" si="10"/>
        <v>0</v>
      </c>
      <c r="P191">
        <f t="shared" si="11"/>
        <v>0</v>
      </c>
      <c r="Q191">
        <f t="shared" si="12"/>
        <v>0</v>
      </c>
      <c r="R191">
        <f t="shared" si="13"/>
        <v>0</v>
      </c>
      <c r="S191">
        <f t="shared" si="14"/>
        <v>0</v>
      </c>
    </row>
    <row r="192" spans="15:19">
      <c r="O192">
        <f t="shared" si="10"/>
        <v>0</v>
      </c>
      <c r="P192">
        <f t="shared" si="11"/>
        <v>0</v>
      </c>
      <c r="Q192">
        <f t="shared" si="12"/>
        <v>0</v>
      </c>
      <c r="R192">
        <f t="shared" si="13"/>
        <v>0</v>
      </c>
      <c r="S192">
        <f t="shared" si="14"/>
        <v>0</v>
      </c>
    </row>
    <row r="193" spans="15:19">
      <c r="O193">
        <f t="shared" si="10"/>
        <v>0</v>
      </c>
      <c r="P193">
        <f t="shared" si="11"/>
        <v>0</v>
      </c>
      <c r="Q193">
        <f t="shared" si="12"/>
        <v>0</v>
      </c>
      <c r="R193">
        <f t="shared" si="13"/>
        <v>0</v>
      </c>
      <c r="S193">
        <f t="shared" si="14"/>
        <v>0</v>
      </c>
    </row>
    <row r="194" spans="15:19">
      <c r="O194">
        <f t="shared" si="10"/>
        <v>0</v>
      </c>
      <c r="P194">
        <f t="shared" si="11"/>
        <v>0</v>
      </c>
      <c r="Q194">
        <f t="shared" si="12"/>
        <v>0</v>
      </c>
      <c r="R194">
        <f t="shared" si="13"/>
        <v>0</v>
      </c>
      <c r="S194">
        <f t="shared" si="14"/>
        <v>0</v>
      </c>
    </row>
    <row r="195" spans="15:19">
      <c r="O195">
        <f t="shared" si="10"/>
        <v>0</v>
      </c>
      <c r="P195">
        <f t="shared" si="11"/>
        <v>0</v>
      </c>
      <c r="Q195">
        <f t="shared" si="12"/>
        <v>0</v>
      </c>
      <c r="R195">
        <f t="shared" si="13"/>
        <v>0</v>
      </c>
      <c r="S195">
        <f t="shared" si="14"/>
        <v>0</v>
      </c>
    </row>
    <row r="196" spans="15:19">
      <c r="O196">
        <f t="shared" ref="O196:O259" si="15">IF(D196=D195,1,0)*COUNT(N196)</f>
        <v>0</v>
      </c>
      <c r="P196">
        <f t="shared" ref="P196:P259" si="16">(N196+N195)*O196</f>
        <v>0</v>
      </c>
      <c r="Q196">
        <f t="shared" ref="Q196:Q259" si="17">COUNT(F196:K196)</f>
        <v>0</v>
      </c>
      <c r="R196">
        <f t="shared" ref="R196:R259" si="18">(Q195+Q196)*O196</f>
        <v>0</v>
      </c>
      <c r="S196">
        <f t="shared" ref="S196:S259" si="19">O196*(C196+C195)/2</f>
        <v>0</v>
      </c>
    </row>
    <row r="197" spans="15:19">
      <c r="O197">
        <f t="shared" si="15"/>
        <v>0</v>
      </c>
      <c r="P197">
        <f t="shared" si="16"/>
        <v>0</v>
      </c>
      <c r="Q197">
        <f t="shared" si="17"/>
        <v>0</v>
      </c>
      <c r="R197">
        <f t="shared" si="18"/>
        <v>0</v>
      </c>
      <c r="S197">
        <f t="shared" si="19"/>
        <v>0</v>
      </c>
    </row>
    <row r="198" spans="15:19">
      <c r="O198">
        <f t="shared" si="15"/>
        <v>0</v>
      </c>
      <c r="P198">
        <f t="shared" si="16"/>
        <v>0</v>
      </c>
      <c r="Q198">
        <f t="shared" si="17"/>
        <v>0</v>
      </c>
      <c r="R198">
        <f t="shared" si="18"/>
        <v>0</v>
      </c>
      <c r="S198">
        <f t="shared" si="19"/>
        <v>0</v>
      </c>
    </row>
    <row r="199" spans="15:19">
      <c r="O199">
        <f t="shared" si="15"/>
        <v>0</v>
      </c>
      <c r="P199">
        <f t="shared" si="16"/>
        <v>0</v>
      </c>
      <c r="Q199">
        <f t="shared" si="17"/>
        <v>0</v>
      </c>
      <c r="R199">
        <f t="shared" si="18"/>
        <v>0</v>
      </c>
      <c r="S199">
        <f t="shared" si="19"/>
        <v>0</v>
      </c>
    </row>
    <row r="200" spans="15:19">
      <c r="O200">
        <f t="shared" si="15"/>
        <v>0</v>
      </c>
      <c r="P200">
        <f t="shared" si="16"/>
        <v>0</v>
      </c>
      <c r="Q200">
        <f t="shared" si="17"/>
        <v>0</v>
      </c>
      <c r="R200">
        <f t="shared" si="18"/>
        <v>0</v>
      </c>
      <c r="S200">
        <f t="shared" si="19"/>
        <v>0</v>
      </c>
    </row>
    <row r="201" spans="15:19">
      <c r="O201">
        <f t="shared" si="15"/>
        <v>0</v>
      </c>
      <c r="P201">
        <f t="shared" si="16"/>
        <v>0</v>
      </c>
      <c r="Q201">
        <f t="shared" si="17"/>
        <v>0</v>
      </c>
      <c r="R201">
        <f t="shared" si="18"/>
        <v>0</v>
      </c>
      <c r="S201">
        <f t="shared" si="19"/>
        <v>0</v>
      </c>
    </row>
    <row r="202" spans="15:19">
      <c r="O202">
        <f t="shared" si="15"/>
        <v>0</v>
      </c>
      <c r="P202">
        <f t="shared" si="16"/>
        <v>0</v>
      </c>
      <c r="Q202">
        <f t="shared" si="17"/>
        <v>0</v>
      </c>
      <c r="R202">
        <f t="shared" si="18"/>
        <v>0</v>
      </c>
      <c r="S202">
        <f t="shared" si="19"/>
        <v>0</v>
      </c>
    </row>
    <row r="203" spans="15:19">
      <c r="O203">
        <f t="shared" si="15"/>
        <v>0</v>
      </c>
      <c r="P203">
        <f t="shared" si="16"/>
        <v>0</v>
      </c>
      <c r="Q203">
        <f t="shared" si="17"/>
        <v>0</v>
      </c>
      <c r="R203">
        <f t="shared" si="18"/>
        <v>0</v>
      </c>
      <c r="S203">
        <f t="shared" si="19"/>
        <v>0</v>
      </c>
    </row>
    <row r="204" spans="15:19">
      <c r="O204">
        <f t="shared" si="15"/>
        <v>0</v>
      </c>
      <c r="P204">
        <f t="shared" si="16"/>
        <v>0</v>
      </c>
      <c r="Q204">
        <f t="shared" si="17"/>
        <v>0</v>
      </c>
      <c r="R204">
        <f t="shared" si="18"/>
        <v>0</v>
      </c>
      <c r="S204">
        <f t="shared" si="19"/>
        <v>0</v>
      </c>
    </row>
    <row r="205" spans="15:19">
      <c r="O205">
        <f t="shared" si="15"/>
        <v>0</v>
      </c>
      <c r="P205">
        <f t="shared" si="16"/>
        <v>0</v>
      </c>
      <c r="Q205">
        <f t="shared" si="17"/>
        <v>0</v>
      </c>
      <c r="R205">
        <f t="shared" si="18"/>
        <v>0</v>
      </c>
      <c r="S205">
        <f t="shared" si="19"/>
        <v>0</v>
      </c>
    </row>
    <row r="206" spans="15:19">
      <c r="O206">
        <f t="shared" si="15"/>
        <v>0</v>
      </c>
      <c r="P206">
        <f t="shared" si="16"/>
        <v>0</v>
      </c>
      <c r="Q206">
        <f t="shared" si="17"/>
        <v>0</v>
      </c>
      <c r="R206">
        <f t="shared" si="18"/>
        <v>0</v>
      </c>
      <c r="S206">
        <f t="shared" si="19"/>
        <v>0</v>
      </c>
    </row>
    <row r="207" spans="15:19">
      <c r="O207">
        <f t="shared" si="15"/>
        <v>0</v>
      </c>
      <c r="P207">
        <f t="shared" si="16"/>
        <v>0</v>
      </c>
      <c r="Q207">
        <f t="shared" si="17"/>
        <v>0</v>
      </c>
      <c r="R207">
        <f t="shared" si="18"/>
        <v>0</v>
      </c>
      <c r="S207">
        <f t="shared" si="19"/>
        <v>0</v>
      </c>
    </row>
    <row r="208" spans="15:19">
      <c r="O208">
        <f t="shared" si="15"/>
        <v>0</v>
      </c>
      <c r="P208">
        <f t="shared" si="16"/>
        <v>0</v>
      </c>
      <c r="Q208">
        <f t="shared" si="17"/>
        <v>0</v>
      </c>
      <c r="R208">
        <f t="shared" si="18"/>
        <v>0</v>
      </c>
      <c r="S208">
        <f t="shared" si="19"/>
        <v>0</v>
      </c>
    </row>
    <row r="209" spans="15:19">
      <c r="O209">
        <f t="shared" si="15"/>
        <v>0</v>
      </c>
      <c r="P209">
        <f t="shared" si="16"/>
        <v>0</v>
      </c>
      <c r="Q209">
        <f t="shared" si="17"/>
        <v>0</v>
      </c>
      <c r="R209">
        <f t="shared" si="18"/>
        <v>0</v>
      </c>
      <c r="S209">
        <f t="shared" si="19"/>
        <v>0</v>
      </c>
    </row>
    <row r="210" spans="15:19">
      <c r="O210">
        <f t="shared" si="15"/>
        <v>0</v>
      </c>
      <c r="P210">
        <f t="shared" si="16"/>
        <v>0</v>
      </c>
      <c r="Q210">
        <f t="shared" si="17"/>
        <v>0</v>
      </c>
      <c r="R210">
        <f t="shared" si="18"/>
        <v>0</v>
      </c>
      <c r="S210">
        <f t="shared" si="19"/>
        <v>0</v>
      </c>
    </row>
    <row r="211" spans="15:19">
      <c r="O211">
        <f t="shared" si="15"/>
        <v>0</v>
      </c>
      <c r="P211">
        <f t="shared" si="16"/>
        <v>0</v>
      </c>
      <c r="Q211">
        <f t="shared" si="17"/>
        <v>0</v>
      </c>
      <c r="R211">
        <f t="shared" si="18"/>
        <v>0</v>
      </c>
      <c r="S211">
        <f t="shared" si="19"/>
        <v>0</v>
      </c>
    </row>
    <row r="212" spans="15:19">
      <c r="O212">
        <f t="shared" si="15"/>
        <v>0</v>
      </c>
      <c r="P212">
        <f t="shared" si="16"/>
        <v>0</v>
      </c>
      <c r="Q212">
        <f t="shared" si="17"/>
        <v>0</v>
      </c>
      <c r="R212">
        <f t="shared" si="18"/>
        <v>0</v>
      </c>
      <c r="S212">
        <f t="shared" si="19"/>
        <v>0</v>
      </c>
    </row>
    <row r="213" spans="15:19">
      <c r="O213">
        <f t="shared" si="15"/>
        <v>0</v>
      </c>
      <c r="P213">
        <f t="shared" si="16"/>
        <v>0</v>
      </c>
      <c r="Q213">
        <f t="shared" si="17"/>
        <v>0</v>
      </c>
      <c r="R213">
        <f t="shared" si="18"/>
        <v>0</v>
      </c>
      <c r="S213">
        <f t="shared" si="19"/>
        <v>0</v>
      </c>
    </row>
    <row r="214" spans="15:19">
      <c r="O214">
        <f t="shared" si="15"/>
        <v>0</v>
      </c>
      <c r="P214">
        <f t="shared" si="16"/>
        <v>0</v>
      </c>
      <c r="Q214">
        <f t="shared" si="17"/>
        <v>0</v>
      </c>
      <c r="R214">
        <f t="shared" si="18"/>
        <v>0</v>
      </c>
      <c r="S214">
        <f t="shared" si="19"/>
        <v>0</v>
      </c>
    </row>
    <row r="215" spans="15:19">
      <c r="O215">
        <f t="shared" si="15"/>
        <v>0</v>
      </c>
      <c r="P215">
        <f t="shared" si="16"/>
        <v>0</v>
      </c>
      <c r="Q215">
        <f t="shared" si="17"/>
        <v>0</v>
      </c>
      <c r="R215">
        <f t="shared" si="18"/>
        <v>0</v>
      </c>
      <c r="S215">
        <f t="shared" si="19"/>
        <v>0</v>
      </c>
    </row>
    <row r="216" spans="15:19">
      <c r="O216">
        <f t="shared" si="15"/>
        <v>0</v>
      </c>
      <c r="P216">
        <f t="shared" si="16"/>
        <v>0</v>
      </c>
      <c r="Q216">
        <f t="shared" si="17"/>
        <v>0</v>
      </c>
      <c r="R216">
        <f t="shared" si="18"/>
        <v>0</v>
      </c>
      <c r="S216">
        <f t="shared" si="19"/>
        <v>0</v>
      </c>
    </row>
    <row r="217" spans="15:19">
      <c r="O217">
        <f t="shared" si="15"/>
        <v>0</v>
      </c>
      <c r="P217">
        <f t="shared" si="16"/>
        <v>0</v>
      </c>
      <c r="Q217">
        <f t="shared" si="17"/>
        <v>0</v>
      </c>
      <c r="R217">
        <f t="shared" si="18"/>
        <v>0</v>
      </c>
      <c r="S217">
        <f t="shared" si="19"/>
        <v>0</v>
      </c>
    </row>
    <row r="218" spans="15:19">
      <c r="O218">
        <f t="shared" si="15"/>
        <v>0</v>
      </c>
      <c r="P218">
        <f t="shared" si="16"/>
        <v>0</v>
      </c>
      <c r="Q218">
        <f t="shared" si="17"/>
        <v>0</v>
      </c>
      <c r="R218">
        <f t="shared" si="18"/>
        <v>0</v>
      </c>
      <c r="S218">
        <f t="shared" si="19"/>
        <v>0</v>
      </c>
    </row>
    <row r="219" spans="15:19">
      <c r="O219">
        <f t="shared" si="15"/>
        <v>0</v>
      </c>
      <c r="P219">
        <f t="shared" si="16"/>
        <v>0</v>
      </c>
      <c r="Q219">
        <f t="shared" si="17"/>
        <v>0</v>
      </c>
      <c r="R219">
        <f t="shared" si="18"/>
        <v>0</v>
      </c>
      <c r="S219">
        <f t="shared" si="19"/>
        <v>0</v>
      </c>
    </row>
    <row r="220" spans="15:19">
      <c r="O220">
        <f t="shared" si="15"/>
        <v>0</v>
      </c>
      <c r="P220">
        <f t="shared" si="16"/>
        <v>0</v>
      </c>
      <c r="Q220">
        <f t="shared" si="17"/>
        <v>0</v>
      </c>
      <c r="R220">
        <f t="shared" si="18"/>
        <v>0</v>
      </c>
      <c r="S220">
        <f t="shared" si="19"/>
        <v>0</v>
      </c>
    </row>
    <row r="221" spans="15:19">
      <c r="O221">
        <f t="shared" si="15"/>
        <v>0</v>
      </c>
      <c r="P221">
        <f t="shared" si="16"/>
        <v>0</v>
      </c>
      <c r="Q221">
        <f t="shared" si="17"/>
        <v>0</v>
      </c>
      <c r="R221">
        <f t="shared" si="18"/>
        <v>0</v>
      </c>
      <c r="S221">
        <f t="shared" si="19"/>
        <v>0</v>
      </c>
    </row>
    <row r="222" spans="15:19">
      <c r="O222">
        <f t="shared" si="15"/>
        <v>0</v>
      </c>
      <c r="P222">
        <f t="shared" si="16"/>
        <v>0</v>
      </c>
      <c r="Q222">
        <f t="shared" si="17"/>
        <v>0</v>
      </c>
      <c r="R222">
        <f t="shared" si="18"/>
        <v>0</v>
      </c>
      <c r="S222">
        <f t="shared" si="19"/>
        <v>0</v>
      </c>
    </row>
    <row r="223" spans="15:19">
      <c r="O223">
        <f t="shared" si="15"/>
        <v>0</v>
      </c>
      <c r="P223">
        <f t="shared" si="16"/>
        <v>0</v>
      </c>
      <c r="Q223">
        <f t="shared" si="17"/>
        <v>0</v>
      </c>
      <c r="R223">
        <f t="shared" si="18"/>
        <v>0</v>
      </c>
      <c r="S223">
        <f t="shared" si="19"/>
        <v>0</v>
      </c>
    </row>
    <row r="224" spans="15:19">
      <c r="O224">
        <f t="shared" si="15"/>
        <v>0</v>
      </c>
      <c r="P224">
        <f t="shared" si="16"/>
        <v>0</v>
      </c>
      <c r="Q224">
        <f t="shared" si="17"/>
        <v>0</v>
      </c>
      <c r="R224">
        <f t="shared" si="18"/>
        <v>0</v>
      </c>
      <c r="S224">
        <f t="shared" si="19"/>
        <v>0</v>
      </c>
    </row>
    <row r="225" spans="15:19">
      <c r="O225">
        <f t="shared" si="15"/>
        <v>0</v>
      </c>
      <c r="P225">
        <f t="shared" si="16"/>
        <v>0</v>
      </c>
      <c r="Q225">
        <f t="shared" si="17"/>
        <v>0</v>
      </c>
      <c r="R225">
        <f t="shared" si="18"/>
        <v>0</v>
      </c>
      <c r="S225">
        <f t="shared" si="19"/>
        <v>0</v>
      </c>
    </row>
    <row r="226" spans="15:19">
      <c r="O226">
        <f t="shared" si="15"/>
        <v>0</v>
      </c>
      <c r="P226">
        <f t="shared" si="16"/>
        <v>0</v>
      </c>
      <c r="Q226">
        <f t="shared" si="17"/>
        <v>0</v>
      </c>
      <c r="R226">
        <f t="shared" si="18"/>
        <v>0</v>
      </c>
      <c r="S226">
        <f t="shared" si="19"/>
        <v>0</v>
      </c>
    </row>
    <row r="227" spans="15:19">
      <c r="O227">
        <f t="shared" si="15"/>
        <v>0</v>
      </c>
      <c r="P227">
        <f t="shared" si="16"/>
        <v>0</v>
      </c>
      <c r="Q227">
        <f t="shared" si="17"/>
        <v>0</v>
      </c>
      <c r="R227">
        <f t="shared" si="18"/>
        <v>0</v>
      </c>
      <c r="S227">
        <f t="shared" si="19"/>
        <v>0</v>
      </c>
    </row>
    <row r="228" spans="15:19">
      <c r="O228">
        <f t="shared" si="15"/>
        <v>0</v>
      </c>
      <c r="P228">
        <f t="shared" si="16"/>
        <v>0</v>
      </c>
      <c r="Q228">
        <f t="shared" si="17"/>
        <v>0</v>
      </c>
      <c r="R228">
        <f t="shared" si="18"/>
        <v>0</v>
      </c>
      <c r="S228">
        <f t="shared" si="19"/>
        <v>0</v>
      </c>
    </row>
    <row r="229" spans="15:19">
      <c r="O229">
        <f t="shared" si="15"/>
        <v>0</v>
      </c>
      <c r="P229">
        <f t="shared" si="16"/>
        <v>0</v>
      </c>
      <c r="Q229">
        <f t="shared" si="17"/>
        <v>0</v>
      </c>
      <c r="R229">
        <f t="shared" si="18"/>
        <v>0</v>
      </c>
      <c r="S229">
        <f t="shared" si="19"/>
        <v>0</v>
      </c>
    </row>
    <row r="230" spans="15:19">
      <c r="O230">
        <f t="shared" si="15"/>
        <v>0</v>
      </c>
      <c r="P230">
        <f t="shared" si="16"/>
        <v>0</v>
      </c>
      <c r="Q230">
        <f t="shared" si="17"/>
        <v>0</v>
      </c>
      <c r="R230">
        <f t="shared" si="18"/>
        <v>0</v>
      </c>
      <c r="S230">
        <f t="shared" si="19"/>
        <v>0</v>
      </c>
    </row>
    <row r="231" spans="15:19">
      <c r="O231">
        <f t="shared" si="15"/>
        <v>0</v>
      </c>
      <c r="P231">
        <f t="shared" si="16"/>
        <v>0</v>
      </c>
      <c r="Q231">
        <f t="shared" si="17"/>
        <v>0</v>
      </c>
      <c r="R231">
        <f t="shared" si="18"/>
        <v>0</v>
      </c>
      <c r="S231">
        <f t="shared" si="19"/>
        <v>0</v>
      </c>
    </row>
    <row r="232" spans="15:19">
      <c r="O232">
        <f t="shared" si="15"/>
        <v>0</v>
      </c>
      <c r="P232">
        <f t="shared" si="16"/>
        <v>0</v>
      </c>
      <c r="Q232">
        <f t="shared" si="17"/>
        <v>0</v>
      </c>
      <c r="R232">
        <f t="shared" si="18"/>
        <v>0</v>
      </c>
      <c r="S232">
        <f t="shared" si="19"/>
        <v>0</v>
      </c>
    </row>
    <row r="233" spans="15:19">
      <c r="O233">
        <f t="shared" si="15"/>
        <v>0</v>
      </c>
      <c r="P233">
        <f t="shared" si="16"/>
        <v>0</v>
      </c>
      <c r="Q233">
        <f t="shared" si="17"/>
        <v>0</v>
      </c>
      <c r="R233">
        <f t="shared" si="18"/>
        <v>0</v>
      </c>
      <c r="S233">
        <f t="shared" si="19"/>
        <v>0</v>
      </c>
    </row>
    <row r="234" spans="15:19">
      <c r="O234">
        <f t="shared" si="15"/>
        <v>0</v>
      </c>
      <c r="P234">
        <f t="shared" si="16"/>
        <v>0</v>
      </c>
      <c r="Q234">
        <f t="shared" si="17"/>
        <v>0</v>
      </c>
      <c r="R234">
        <f t="shared" si="18"/>
        <v>0</v>
      </c>
      <c r="S234">
        <f t="shared" si="19"/>
        <v>0</v>
      </c>
    </row>
    <row r="235" spans="15:19">
      <c r="O235">
        <f t="shared" si="15"/>
        <v>0</v>
      </c>
      <c r="P235">
        <f t="shared" si="16"/>
        <v>0</v>
      </c>
      <c r="Q235">
        <f t="shared" si="17"/>
        <v>0</v>
      </c>
      <c r="R235">
        <f t="shared" si="18"/>
        <v>0</v>
      </c>
      <c r="S235">
        <f t="shared" si="19"/>
        <v>0</v>
      </c>
    </row>
    <row r="236" spans="15:19">
      <c r="O236">
        <f t="shared" si="15"/>
        <v>0</v>
      </c>
      <c r="P236">
        <f t="shared" si="16"/>
        <v>0</v>
      </c>
      <c r="Q236">
        <f t="shared" si="17"/>
        <v>0</v>
      </c>
      <c r="R236">
        <f t="shared" si="18"/>
        <v>0</v>
      </c>
      <c r="S236">
        <f t="shared" si="19"/>
        <v>0</v>
      </c>
    </row>
    <row r="237" spans="15:19">
      <c r="O237">
        <f t="shared" si="15"/>
        <v>0</v>
      </c>
      <c r="P237">
        <f t="shared" si="16"/>
        <v>0</v>
      </c>
      <c r="Q237">
        <f t="shared" si="17"/>
        <v>0</v>
      </c>
      <c r="R237">
        <f t="shared" si="18"/>
        <v>0</v>
      </c>
      <c r="S237">
        <f t="shared" si="19"/>
        <v>0</v>
      </c>
    </row>
    <row r="238" spans="15:19">
      <c r="O238">
        <f t="shared" si="15"/>
        <v>0</v>
      </c>
      <c r="P238">
        <f t="shared" si="16"/>
        <v>0</v>
      </c>
      <c r="Q238">
        <f t="shared" si="17"/>
        <v>0</v>
      </c>
      <c r="R238">
        <f t="shared" si="18"/>
        <v>0</v>
      </c>
      <c r="S238">
        <f t="shared" si="19"/>
        <v>0</v>
      </c>
    </row>
    <row r="239" spans="15:19">
      <c r="O239">
        <f t="shared" si="15"/>
        <v>0</v>
      </c>
      <c r="P239">
        <f t="shared" si="16"/>
        <v>0</v>
      </c>
      <c r="Q239">
        <f t="shared" si="17"/>
        <v>0</v>
      </c>
      <c r="R239">
        <f t="shared" si="18"/>
        <v>0</v>
      </c>
      <c r="S239">
        <f t="shared" si="19"/>
        <v>0</v>
      </c>
    </row>
    <row r="240" spans="15:19">
      <c r="O240">
        <f t="shared" si="15"/>
        <v>0</v>
      </c>
      <c r="P240">
        <f t="shared" si="16"/>
        <v>0</v>
      </c>
      <c r="Q240">
        <f t="shared" si="17"/>
        <v>0</v>
      </c>
      <c r="R240">
        <f t="shared" si="18"/>
        <v>0</v>
      </c>
      <c r="S240">
        <f t="shared" si="19"/>
        <v>0</v>
      </c>
    </row>
    <row r="241" spans="15:19">
      <c r="O241">
        <f t="shared" si="15"/>
        <v>0</v>
      </c>
      <c r="P241">
        <f t="shared" si="16"/>
        <v>0</v>
      </c>
      <c r="Q241">
        <f t="shared" si="17"/>
        <v>0</v>
      </c>
      <c r="R241">
        <f t="shared" si="18"/>
        <v>0</v>
      </c>
      <c r="S241">
        <f t="shared" si="19"/>
        <v>0</v>
      </c>
    </row>
    <row r="242" spans="15:19">
      <c r="O242">
        <f t="shared" si="15"/>
        <v>0</v>
      </c>
      <c r="P242">
        <f t="shared" si="16"/>
        <v>0</v>
      </c>
      <c r="Q242">
        <f t="shared" si="17"/>
        <v>0</v>
      </c>
      <c r="R242">
        <f t="shared" si="18"/>
        <v>0</v>
      </c>
      <c r="S242">
        <f t="shared" si="19"/>
        <v>0</v>
      </c>
    </row>
    <row r="243" spans="15:19">
      <c r="O243">
        <f t="shared" si="15"/>
        <v>0</v>
      </c>
      <c r="P243">
        <f t="shared" si="16"/>
        <v>0</v>
      </c>
      <c r="Q243">
        <f t="shared" si="17"/>
        <v>0</v>
      </c>
      <c r="R243">
        <f t="shared" si="18"/>
        <v>0</v>
      </c>
      <c r="S243">
        <f t="shared" si="19"/>
        <v>0</v>
      </c>
    </row>
    <row r="244" spans="15:19">
      <c r="O244">
        <f t="shared" si="15"/>
        <v>0</v>
      </c>
      <c r="P244">
        <f t="shared" si="16"/>
        <v>0</v>
      </c>
      <c r="Q244">
        <f t="shared" si="17"/>
        <v>0</v>
      </c>
      <c r="R244">
        <f t="shared" si="18"/>
        <v>0</v>
      </c>
      <c r="S244">
        <f t="shared" si="19"/>
        <v>0</v>
      </c>
    </row>
    <row r="245" spans="15:19">
      <c r="O245">
        <f t="shared" si="15"/>
        <v>0</v>
      </c>
      <c r="P245">
        <f t="shared" si="16"/>
        <v>0</v>
      </c>
      <c r="Q245">
        <f t="shared" si="17"/>
        <v>0</v>
      </c>
      <c r="R245">
        <f t="shared" si="18"/>
        <v>0</v>
      </c>
      <c r="S245">
        <f t="shared" si="19"/>
        <v>0</v>
      </c>
    </row>
    <row r="246" spans="15:19">
      <c r="O246">
        <f t="shared" si="15"/>
        <v>0</v>
      </c>
      <c r="P246">
        <f t="shared" si="16"/>
        <v>0</v>
      </c>
      <c r="Q246">
        <f t="shared" si="17"/>
        <v>0</v>
      </c>
      <c r="R246">
        <f t="shared" si="18"/>
        <v>0</v>
      </c>
      <c r="S246">
        <f t="shared" si="19"/>
        <v>0</v>
      </c>
    </row>
    <row r="247" spans="15:19">
      <c r="O247">
        <f t="shared" si="15"/>
        <v>0</v>
      </c>
      <c r="P247">
        <f t="shared" si="16"/>
        <v>0</v>
      </c>
      <c r="Q247">
        <f t="shared" si="17"/>
        <v>0</v>
      </c>
      <c r="R247">
        <f t="shared" si="18"/>
        <v>0</v>
      </c>
      <c r="S247">
        <f t="shared" si="19"/>
        <v>0</v>
      </c>
    </row>
    <row r="248" spans="15:19">
      <c r="O248">
        <f t="shared" si="15"/>
        <v>0</v>
      </c>
      <c r="P248">
        <f t="shared" si="16"/>
        <v>0</v>
      </c>
      <c r="Q248">
        <f t="shared" si="17"/>
        <v>0</v>
      </c>
      <c r="R248">
        <f t="shared" si="18"/>
        <v>0</v>
      </c>
      <c r="S248">
        <f t="shared" si="19"/>
        <v>0</v>
      </c>
    </row>
    <row r="249" spans="15:19">
      <c r="O249">
        <f t="shared" si="15"/>
        <v>0</v>
      </c>
      <c r="P249">
        <f t="shared" si="16"/>
        <v>0</v>
      </c>
      <c r="Q249">
        <f t="shared" si="17"/>
        <v>0</v>
      </c>
      <c r="R249">
        <f t="shared" si="18"/>
        <v>0</v>
      </c>
      <c r="S249">
        <f t="shared" si="19"/>
        <v>0</v>
      </c>
    </row>
    <row r="250" spans="15:19">
      <c r="O250">
        <f t="shared" si="15"/>
        <v>0</v>
      </c>
      <c r="P250">
        <f t="shared" si="16"/>
        <v>0</v>
      </c>
      <c r="Q250">
        <f t="shared" si="17"/>
        <v>0</v>
      </c>
      <c r="R250">
        <f t="shared" si="18"/>
        <v>0</v>
      </c>
      <c r="S250">
        <f t="shared" si="19"/>
        <v>0</v>
      </c>
    </row>
    <row r="251" spans="15:19">
      <c r="O251">
        <f t="shared" si="15"/>
        <v>0</v>
      </c>
      <c r="P251">
        <f t="shared" si="16"/>
        <v>0</v>
      </c>
      <c r="Q251">
        <f t="shared" si="17"/>
        <v>0</v>
      </c>
      <c r="R251">
        <f t="shared" si="18"/>
        <v>0</v>
      </c>
      <c r="S251">
        <f t="shared" si="19"/>
        <v>0</v>
      </c>
    </row>
    <row r="252" spans="15:19">
      <c r="O252">
        <f t="shared" si="15"/>
        <v>0</v>
      </c>
      <c r="P252">
        <f t="shared" si="16"/>
        <v>0</v>
      </c>
      <c r="Q252">
        <f t="shared" si="17"/>
        <v>0</v>
      </c>
      <c r="R252">
        <f t="shared" si="18"/>
        <v>0</v>
      </c>
      <c r="S252">
        <f t="shared" si="19"/>
        <v>0</v>
      </c>
    </row>
    <row r="253" spans="15:19">
      <c r="O253">
        <f t="shared" si="15"/>
        <v>0</v>
      </c>
      <c r="P253">
        <f t="shared" si="16"/>
        <v>0</v>
      </c>
      <c r="Q253">
        <f t="shared" si="17"/>
        <v>0</v>
      </c>
      <c r="R253">
        <f t="shared" si="18"/>
        <v>0</v>
      </c>
      <c r="S253">
        <f t="shared" si="19"/>
        <v>0</v>
      </c>
    </row>
    <row r="254" spans="15:19">
      <c r="O254">
        <f t="shared" si="15"/>
        <v>0</v>
      </c>
      <c r="P254">
        <f t="shared" si="16"/>
        <v>0</v>
      </c>
      <c r="Q254">
        <f t="shared" si="17"/>
        <v>0</v>
      </c>
      <c r="R254">
        <f t="shared" si="18"/>
        <v>0</v>
      </c>
      <c r="S254">
        <f t="shared" si="19"/>
        <v>0</v>
      </c>
    </row>
    <row r="255" spans="15:19">
      <c r="O255">
        <f t="shared" si="15"/>
        <v>0</v>
      </c>
      <c r="P255">
        <f t="shared" si="16"/>
        <v>0</v>
      </c>
      <c r="Q255">
        <f t="shared" si="17"/>
        <v>0</v>
      </c>
      <c r="R255">
        <f t="shared" si="18"/>
        <v>0</v>
      </c>
      <c r="S255">
        <f t="shared" si="19"/>
        <v>0</v>
      </c>
    </row>
    <row r="256" spans="15:19">
      <c r="O256">
        <f t="shared" si="15"/>
        <v>0</v>
      </c>
      <c r="P256">
        <f t="shared" si="16"/>
        <v>0</v>
      </c>
      <c r="Q256">
        <f t="shared" si="17"/>
        <v>0</v>
      </c>
      <c r="R256">
        <f t="shared" si="18"/>
        <v>0</v>
      </c>
      <c r="S256">
        <f t="shared" si="19"/>
        <v>0</v>
      </c>
    </row>
    <row r="257" spans="15:19">
      <c r="O257">
        <f t="shared" si="15"/>
        <v>0</v>
      </c>
      <c r="P257">
        <f t="shared" si="16"/>
        <v>0</v>
      </c>
      <c r="Q257">
        <f t="shared" si="17"/>
        <v>0</v>
      </c>
      <c r="R257">
        <f t="shared" si="18"/>
        <v>0</v>
      </c>
      <c r="S257">
        <f t="shared" si="19"/>
        <v>0</v>
      </c>
    </row>
    <row r="258" spans="15:19">
      <c r="O258">
        <f t="shared" si="15"/>
        <v>0</v>
      </c>
      <c r="P258">
        <f t="shared" si="16"/>
        <v>0</v>
      </c>
      <c r="Q258">
        <f t="shared" si="17"/>
        <v>0</v>
      </c>
      <c r="R258">
        <f t="shared" si="18"/>
        <v>0</v>
      </c>
      <c r="S258">
        <f t="shared" si="19"/>
        <v>0</v>
      </c>
    </row>
    <row r="259" spans="15:19">
      <c r="O259">
        <f t="shared" si="15"/>
        <v>0</v>
      </c>
      <c r="P259">
        <f t="shared" si="16"/>
        <v>0</v>
      </c>
      <c r="Q259">
        <f t="shared" si="17"/>
        <v>0</v>
      </c>
      <c r="R259">
        <f t="shared" si="18"/>
        <v>0</v>
      </c>
      <c r="S259">
        <f t="shared" si="19"/>
        <v>0</v>
      </c>
    </row>
    <row r="260" spans="15:19">
      <c r="O260">
        <f t="shared" ref="O260:O291" si="20">IF(D260=D259,1,0)*COUNT(N260)</f>
        <v>0</v>
      </c>
      <c r="P260">
        <f t="shared" ref="P260:P291" si="21">(N260+N259)*O260</f>
        <v>0</v>
      </c>
      <c r="Q260">
        <f t="shared" ref="Q260:Q291" si="22">COUNT(F260:K260)</f>
        <v>0</v>
      </c>
      <c r="R260">
        <f t="shared" ref="R260:R291" si="23">(Q259+Q260)*O260</f>
        <v>0</v>
      </c>
      <c r="S260">
        <f t="shared" ref="S260:S291" si="24">O260*(C260+C259)/2</f>
        <v>0</v>
      </c>
    </row>
    <row r="261" spans="15:19">
      <c r="O261">
        <f t="shared" si="20"/>
        <v>0</v>
      </c>
      <c r="P261">
        <f t="shared" si="21"/>
        <v>0</v>
      </c>
      <c r="Q261">
        <f t="shared" si="22"/>
        <v>0</v>
      </c>
      <c r="R261">
        <f t="shared" si="23"/>
        <v>0</v>
      </c>
      <c r="S261">
        <f t="shared" si="24"/>
        <v>0</v>
      </c>
    </row>
    <row r="262" spans="15:19">
      <c r="O262">
        <f t="shared" si="20"/>
        <v>0</v>
      </c>
      <c r="P262">
        <f t="shared" si="21"/>
        <v>0</v>
      </c>
      <c r="Q262">
        <f t="shared" si="22"/>
        <v>0</v>
      </c>
      <c r="R262">
        <f t="shared" si="23"/>
        <v>0</v>
      </c>
      <c r="S262">
        <f t="shared" si="24"/>
        <v>0</v>
      </c>
    </row>
    <row r="263" spans="15:19">
      <c r="O263">
        <f t="shared" si="20"/>
        <v>0</v>
      </c>
      <c r="P263">
        <f t="shared" si="21"/>
        <v>0</v>
      </c>
      <c r="Q263">
        <f t="shared" si="22"/>
        <v>0</v>
      </c>
      <c r="R263">
        <f t="shared" si="23"/>
        <v>0</v>
      </c>
      <c r="S263">
        <f t="shared" si="24"/>
        <v>0</v>
      </c>
    </row>
    <row r="264" spans="15:19">
      <c r="O264">
        <f t="shared" si="20"/>
        <v>0</v>
      </c>
      <c r="P264">
        <f t="shared" si="21"/>
        <v>0</v>
      </c>
      <c r="Q264">
        <f t="shared" si="22"/>
        <v>0</v>
      </c>
      <c r="R264">
        <f t="shared" si="23"/>
        <v>0</v>
      </c>
      <c r="S264">
        <f t="shared" si="24"/>
        <v>0</v>
      </c>
    </row>
    <row r="265" spans="15:19">
      <c r="O265">
        <f t="shared" si="20"/>
        <v>0</v>
      </c>
      <c r="P265">
        <f t="shared" si="21"/>
        <v>0</v>
      </c>
      <c r="Q265">
        <f t="shared" si="22"/>
        <v>0</v>
      </c>
      <c r="R265">
        <f t="shared" si="23"/>
        <v>0</v>
      </c>
      <c r="S265">
        <f t="shared" si="24"/>
        <v>0</v>
      </c>
    </row>
    <row r="266" spans="15:19">
      <c r="O266">
        <f t="shared" si="20"/>
        <v>0</v>
      </c>
      <c r="P266">
        <f t="shared" si="21"/>
        <v>0</v>
      </c>
      <c r="Q266">
        <f t="shared" si="22"/>
        <v>0</v>
      </c>
      <c r="R266">
        <f t="shared" si="23"/>
        <v>0</v>
      </c>
      <c r="S266">
        <f t="shared" si="24"/>
        <v>0</v>
      </c>
    </row>
    <row r="267" spans="15:19">
      <c r="O267">
        <f t="shared" si="20"/>
        <v>0</v>
      </c>
      <c r="P267">
        <f t="shared" si="21"/>
        <v>0</v>
      </c>
      <c r="Q267">
        <f t="shared" si="22"/>
        <v>0</v>
      </c>
      <c r="R267">
        <f t="shared" si="23"/>
        <v>0</v>
      </c>
      <c r="S267">
        <f t="shared" si="24"/>
        <v>0</v>
      </c>
    </row>
    <row r="268" spans="15:19">
      <c r="O268">
        <f t="shared" si="20"/>
        <v>0</v>
      </c>
      <c r="P268">
        <f t="shared" si="21"/>
        <v>0</v>
      </c>
      <c r="Q268">
        <f t="shared" si="22"/>
        <v>0</v>
      </c>
      <c r="R268">
        <f t="shared" si="23"/>
        <v>0</v>
      </c>
      <c r="S268">
        <f t="shared" si="24"/>
        <v>0</v>
      </c>
    </row>
    <row r="269" spans="15:19">
      <c r="O269">
        <f t="shared" si="20"/>
        <v>0</v>
      </c>
      <c r="P269">
        <f t="shared" si="21"/>
        <v>0</v>
      </c>
      <c r="Q269">
        <f t="shared" si="22"/>
        <v>0</v>
      </c>
      <c r="R269">
        <f t="shared" si="23"/>
        <v>0</v>
      </c>
      <c r="S269">
        <f t="shared" si="24"/>
        <v>0</v>
      </c>
    </row>
    <row r="270" spans="15:19">
      <c r="O270">
        <f t="shared" si="20"/>
        <v>0</v>
      </c>
      <c r="P270">
        <f t="shared" si="21"/>
        <v>0</v>
      </c>
      <c r="Q270">
        <f t="shared" si="22"/>
        <v>0</v>
      </c>
      <c r="R270">
        <f t="shared" si="23"/>
        <v>0</v>
      </c>
      <c r="S270">
        <f t="shared" si="24"/>
        <v>0</v>
      </c>
    </row>
    <row r="271" spans="15:19">
      <c r="O271">
        <f t="shared" si="20"/>
        <v>0</v>
      </c>
      <c r="P271">
        <f t="shared" si="21"/>
        <v>0</v>
      </c>
      <c r="Q271">
        <f t="shared" si="22"/>
        <v>0</v>
      </c>
      <c r="R271">
        <f t="shared" si="23"/>
        <v>0</v>
      </c>
      <c r="S271">
        <f t="shared" si="24"/>
        <v>0</v>
      </c>
    </row>
    <row r="272" spans="15:19">
      <c r="O272">
        <f t="shared" si="20"/>
        <v>0</v>
      </c>
      <c r="P272">
        <f t="shared" si="21"/>
        <v>0</v>
      </c>
      <c r="Q272">
        <f t="shared" si="22"/>
        <v>0</v>
      </c>
      <c r="R272">
        <f t="shared" si="23"/>
        <v>0</v>
      </c>
      <c r="S272">
        <f t="shared" si="24"/>
        <v>0</v>
      </c>
    </row>
    <row r="273" spans="15:19">
      <c r="O273">
        <f t="shared" si="20"/>
        <v>0</v>
      </c>
      <c r="P273">
        <f t="shared" si="21"/>
        <v>0</v>
      </c>
      <c r="Q273">
        <f t="shared" si="22"/>
        <v>0</v>
      </c>
      <c r="R273">
        <f t="shared" si="23"/>
        <v>0</v>
      </c>
      <c r="S273">
        <f t="shared" si="24"/>
        <v>0</v>
      </c>
    </row>
    <row r="274" spans="15:19">
      <c r="O274">
        <f t="shared" si="20"/>
        <v>0</v>
      </c>
      <c r="P274">
        <f t="shared" si="21"/>
        <v>0</v>
      </c>
      <c r="Q274">
        <f t="shared" si="22"/>
        <v>0</v>
      </c>
      <c r="R274">
        <f t="shared" si="23"/>
        <v>0</v>
      </c>
      <c r="S274">
        <f t="shared" si="24"/>
        <v>0</v>
      </c>
    </row>
    <row r="275" spans="15:19">
      <c r="O275">
        <f t="shared" si="20"/>
        <v>0</v>
      </c>
      <c r="P275">
        <f t="shared" si="21"/>
        <v>0</v>
      </c>
      <c r="Q275">
        <f t="shared" si="22"/>
        <v>0</v>
      </c>
      <c r="R275">
        <f t="shared" si="23"/>
        <v>0</v>
      </c>
      <c r="S275">
        <f t="shared" si="24"/>
        <v>0</v>
      </c>
    </row>
    <row r="276" spans="15:19">
      <c r="O276">
        <f t="shared" si="20"/>
        <v>0</v>
      </c>
      <c r="P276">
        <f t="shared" si="21"/>
        <v>0</v>
      </c>
      <c r="Q276">
        <f t="shared" si="22"/>
        <v>0</v>
      </c>
      <c r="R276">
        <f t="shared" si="23"/>
        <v>0</v>
      </c>
      <c r="S276">
        <f t="shared" si="24"/>
        <v>0</v>
      </c>
    </row>
    <row r="277" spans="15:19">
      <c r="O277">
        <f t="shared" si="20"/>
        <v>0</v>
      </c>
      <c r="P277">
        <f t="shared" si="21"/>
        <v>0</v>
      </c>
      <c r="Q277">
        <f t="shared" si="22"/>
        <v>0</v>
      </c>
      <c r="R277">
        <f t="shared" si="23"/>
        <v>0</v>
      </c>
      <c r="S277">
        <f t="shared" si="24"/>
        <v>0</v>
      </c>
    </row>
    <row r="278" spans="15:19">
      <c r="O278">
        <f t="shared" si="20"/>
        <v>0</v>
      </c>
      <c r="P278">
        <f t="shared" si="21"/>
        <v>0</v>
      </c>
      <c r="Q278">
        <f t="shared" si="22"/>
        <v>0</v>
      </c>
      <c r="R278">
        <f t="shared" si="23"/>
        <v>0</v>
      </c>
      <c r="S278">
        <f t="shared" si="24"/>
        <v>0</v>
      </c>
    </row>
    <row r="279" spans="15:19">
      <c r="O279">
        <f t="shared" si="20"/>
        <v>0</v>
      </c>
      <c r="P279">
        <f t="shared" si="21"/>
        <v>0</v>
      </c>
      <c r="Q279">
        <f t="shared" si="22"/>
        <v>0</v>
      </c>
      <c r="R279">
        <f t="shared" si="23"/>
        <v>0</v>
      </c>
      <c r="S279">
        <f t="shared" si="24"/>
        <v>0</v>
      </c>
    </row>
    <row r="280" spans="15:19">
      <c r="O280">
        <f t="shared" si="20"/>
        <v>0</v>
      </c>
      <c r="P280">
        <f t="shared" si="21"/>
        <v>0</v>
      </c>
      <c r="Q280">
        <f t="shared" si="22"/>
        <v>0</v>
      </c>
      <c r="R280">
        <f t="shared" si="23"/>
        <v>0</v>
      </c>
      <c r="S280">
        <f t="shared" si="24"/>
        <v>0</v>
      </c>
    </row>
    <row r="281" spans="15:19">
      <c r="O281">
        <f t="shared" si="20"/>
        <v>0</v>
      </c>
      <c r="P281">
        <f t="shared" si="21"/>
        <v>0</v>
      </c>
      <c r="Q281">
        <f t="shared" si="22"/>
        <v>0</v>
      </c>
      <c r="R281">
        <f t="shared" si="23"/>
        <v>0</v>
      </c>
      <c r="S281">
        <f t="shared" si="24"/>
        <v>0</v>
      </c>
    </row>
    <row r="282" spans="15:19">
      <c r="O282">
        <f t="shared" si="20"/>
        <v>0</v>
      </c>
      <c r="P282">
        <f t="shared" si="21"/>
        <v>0</v>
      </c>
      <c r="Q282">
        <f t="shared" si="22"/>
        <v>0</v>
      </c>
      <c r="R282">
        <f t="shared" si="23"/>
        <v>0</v>
      </c>
      <c r="S282">
        <f t="shared" si="24"/>
        <v>0</v>
      </c>
    </row>
    <row r="283" spans="15:19">
      <c r="O283">
        <f t="shared" si="20"/>
        <v>0</v>
      </c>
      <c r="P283">
        <f t="shared" si="21"/>
        <v>0</v>
      </c>
      <c r="Q283">
        <f t="shared" si="22"/>
        <v>0</v>
      </c>
      <c r="R283">
        <f t="shared" si="23"/>
        <v>0</v>
      </c>
      <c r="S283">
        <f t="shared" si="24"/>
        <v>0</v>
      </c>
    </row>
    <row r="284" spans="15:19">
      <c r="O284">
        <f t="shared" si="20"/>
        <v>0</v>
      </c>
      <c r="P284">
        <f t="shared" si="21"/>
        <v>0</v>
      </c>
      <c r="Q284">
        <f t="shared" si="22"/>
        <v>0</v>
      </c>
      <c r="R284">
        <f t="shared" si="23"/>
        <v>0</v>
      </c>
      <c r="S284">
        <f t="shared" si="24"/>
        <v>0</v>
      </c>
    </row>
    <row r="285" spans="15:19">
      <c r="O285">
        <f t="shared" si="20"/>
        <v>0</v>
      </c>
      <c r="P285">
        <f t="shared" si="21"/>
        <v>0</v>
      </c>
      <c r="Q285">
        <f t="shared" si="22"/>
        <v>0</v>
      </c>
      <c r="R285">
        <f t="shared" si="23"/>
        <v>0</v>
      </c>
      <c r="S285">
        <f t="shared" si="24"/>
        <v>0</v>
      </c>
    </row>
    <row r="286" spans="15:19">
      <c r="O286">
        <f t="shared" si="20"/>
        <v>0</v>
      </c>
      <c r="P286">
        <f t="shared" si="21"/>
        <v>0</v>
      </c>
      <c r="Q286">
        <f t="shared" si="22"/>
        <v>0</v>
      </c>
      <c r="R286">
        <f t="shared" si="23"/>
        <v>0</v>
      </c>
      <c r="S286">
        <f t="shared" si="24"/>
        <v>0</v>
      </c>
    </row>
    <row r="287" spans="15:19">
      <c r="O287">
        <f t="shared" si="20"/>
        <v>0</v>
      </c>
      <c r="P287">
        <f t="shared" si="21"/>
        <v>0</v>
      </c>
      <c r="Q287">
        <f t="shared" si="22"/>
        <v>0</v>
      </c>
      <c r="R287">
        <f t="shared" si="23"/>
        <v>0</v>
      </c>
      <c r="S287">
        <f t="shared" si="24"/>
        <v>0</v>
      </c>
    </row>
    <row r="288" spans="15:19">
      <c r="O288">
        <f t="shared" si="20"/>
        <v>0</v>
      </c>
      <c r="P288">
        <f t="shared" si="21"/>
        <v>0</v>
      </c>
      <c r="Q288">
        <f t="shared" si="22"/>
        <v>0</v>
      </c>
      <c r="R288">
        <f t="shared" si="23"/>
        <v>0</v>
      </c>
      <c r="S288">
        <f t="shared" si="24"/>
        <v>0</v>
      </c>
    </row>
    <row r="289" spans="15:19">
      <c r="O289">
        <f t="shared" si="20"/>
        <v>0</v>
      </c>
      <c r="P289">
        <f t="shared" si="21"/>
        <v>0</v>
      </c>
      <c r="Q289">
        <f t="shared" si="22"/>
        <v>0</v>
      </c>
      <c r="R289">
        <f t="shared" si="23"/>
        <v>0</v>
      </c>
      <c r="S289">
        <f t="shared" si="24"/>
        <v>0</v>
      </c>
    </row>
    <row r="290" spans="15:19">
      <c r="O290">
        <f t="shared" si="20"/>
        <v>0</v>
      </c>
      <c r="P290">
        <f t="shared" si="21"/>
        <v>0</v>
      </c>
      <c r="Q290">
        <f t="shared" si="22"/>
        <v>0</v>
      </c>
      <c r="R290">
        <f t="shared" si="23"/>
        <v>0</v>
      </c>
      <c r="S290">
        <f t="shared" si="24"/>
        <v>0</v>
      </c>
    </row>
    <row r="291" spans="15:19">
      <c r="O291">
        <f t="shared" si="20"/>
        <v>0</v>
      </c>
      <c r="P291">
        <f t="shared" si="21"/>
        <v>0</v>
      </c>
      <c r="Q291">
        <f t="shared" si="22"/>
        <v>0</v>
      </c>
      <c r="R291">
        <f t="shared" si="23"/>
        <v>0</v>
      </c>
      <c r="S291">
        <f t="shared" si="24"/>
        <v>0</v>
      </c>
    </row>
  </sheetData>
  <sortState ref="A2:N120">
    <sortCondition ref="D6"/>
  </sortState>
  <conditionalFormatting sqref="S1:S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C2" sqref="C2:O60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19.140625" bestFit="1" customWidth="1"/>
    <col min="6" max="6" width="28" bestFit="1" customWidth="1"/>
    <col min="7" max="11" width="3" bestFit="1" customWidth="1"/>
    <col min="12" max="12" width="3" customWidth="1"/>
    <col min="13" max="14" width="4.5703125" bestFit="1" customWidth="1"/>
    <col min="15" max="16" width="4" bestFit="1" customWidth="1"/>
    <col min="17" max="17" width="3.5703125" bestFit="1" customWidth="1"/>
    <col min="18" max="18" width="4" bestFit="1" customWidth="1"/>
  </cols>
  <sheetData>
    <row r="1" spans="1:18">
      <c r="A1" s="4" t="s">
        <v>327</v>
      </c>
      <c r="B1" s="4">
        <f>SUM(B2:B385)</f>
        <v>24</v>
      </c>
      <c r="C1" s="1"/>
      <c r="D1" s="1"/>
      <c r="E1" s="2" t="s">
        <v>0</v>
      </c>
      <c r="F1" s="2" t="s">
        <v>1</v>
      </c>
      <c r="G1" s="1">
        <v>32</v>
      </c>
      <c r="H1" s="1">
        <v>31</v>
      </c>
      <c r="I1" s="1">
        <v>32</v>
      </c>
      <c r="J1" s="1">
        <v>29</v>
      </c>
      <c r="K1" s="1">
        <v>35</v>
      </c>
      <c r="L1" s="1">
        <v>26</v>
      </c>
      <c r="M1" s="9">
        <f>AVERAGE(O2:O400)</f>
        <v>29.067796610169491</v>
      </c>
      <c r="N1" s="8">
        <v>100</v>
      </c>
      <c r="O1" s="3">
        <v>185</v>
      </c>
      <c r="P1" s="5">
        <f>SUM(P2:P400)</f>
        <v>3</v>
      </c>
      <c r="Q1" s="15">
        <f>AVERAGE(Q2:Q400)</f>
        <v>2.9830508474576272</v>
      </c>
      <c r="R1" s="5">
        <f>MAX(R2:R1000)</f>
        <v>600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4</v>
      </c>
      <c r="E2" s="2" t="s">
        <v>501</v>
      </c>
      <c r="F2" s="2" t="s">
        <v>41</v>
      </c>
      <c r="G2" s="1">
        <v>27</v>
      </c>
      <c r="H2" s="1">
        <v>27</v>
      </c>
      <c r="I2" s="1">
        <v>19</v>
      </c>
      <c r="J2" s="1">
        <v>22</v>
      </c>
      <c r="K2" s="1">
        <v>22</v>
      </c>
      <c r="L2" s="1">
        <v>24</v>
      </c>
      <c r="M2" s="7"/>
      <c r="N2" s="8">
        <v>79</v>
      </c>
      <c r="O2" s="3">
        <v>141</v>
      </c>
      <c r="P2">
        <f>IF(O2&gt;=($O$1/2),1,0)</f>
        <v>1</v>
      </c>
      <c r="Q2">
        <f>COUNT(G2:L2)</f>
        <v>6</v>
      </c>
      <c r="R2">
        <f>O2*A2</f>
        <v>141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3</v>
      </c>
      <c r="E3" s="2" t="s">
        <v>452</v>
      </c>
      <c r="F3" s="2" t="s">
        <v>113</v>
      </c>
      <c r="G3" s="1">
        <v>24</v>
      </c>
      <c r="H3" s="1">
        <v>22</v>
      </c>
      <c r="I3" s="1">
        <v>23</v>
      </c>
      <c r="J3" s="1">
        <v>29</v>
      </c>
      <c r="K3" s="1">
        <v>20</v>
      </c>
      <c r="L3" s="1">
        <v>18</v>
      </c>
      <c r="M3" s="7"/>
      <c r="N3" s="8">
        <v>84</v>
      </c>
      <c r="O3" s="3">
        <v>136</v>
      </c>
      <c r="P3">
        <f t="shared" ref="P3:P60" si="1">IF(O3&gt;=($O$1/2),1,0)</f>
        <v>1</v>
      </c>
      <c r="Q3">
        <f t="shared" ref="Q3:Q60" si="2">COUNT(G3:L3)</f>
        <v>6</v>
      </c>
      <c r="R3">
        <f t="shared" ref="R3:R60" si="3">O3*A3</f>
        <v>272</v>
      </c>
    </row>
    <row r="4" spans="1:18">
      <c r="A4" s="1">
        <v>3</v>
      </c>
      <c r="B4" s="1">
        <f t="shared" si="0"/>
        <v>1</v>
      </c>
      <c r="C4" s="1" t="s">
        <v>2</v>
      </c>
      <c r="D4" s="1">
        <v>2</v>
      </c>
      <c r="E4" s="2" t="s">
        <v>465</v>
      </c>
      <c r="F4" s="2" t="s">
        <v>241</v>
      </c>
      <c r="G4" s="1">
        <v>19</v>
      </c>
      <c r="H4" s="1">
        <v>30</v>
      </c>
      <c r="I4" s="1">
        <v>18</v>
      </c>
      <c r="J4" s="1">
        <v>13</v>
      </c>
      <c r="K4" s="1">
        <v>32</v>
      </c>
      <c r="L4" s="1" t="s">
        <v>332</v>
      </c>
      <c r="M4" s="7"/>
      <c r="N4" s="8">
        <v>82</v>
      </c>
      <c r="O4" s="3">
        <v>112</v>
      </c>
      <c r="P4">
        <f t="shared" si="1"/>
        <v>1</v>
      </c>
      <c r="Q4">
        <f t="shared" si="2"/>
        <v>5</v>
      </c>
      <c r="R4">
        <f t="shared" si="3"/>
        <v>336</v>
      </c>
    </row>
    <row r="5" spans="1:18">
      <c r="A5" s="1">
        <v>4</v>
      </c>
      <c r="B5" s="1">
        <f t="shared" si="0"/>
        <v>1</v>
      </c>
      <c r="C5" s="1" t="s">
        <v>2</v>
      </c>
      <c r="D5" s="1">
        <v>1</v>
      </c>
      <c r="E5" s="2" t="s">
        <v>355</v>
      </c>
      <c r="F5" s="2" t="s">
        <v>178</v>
      </c>
      <c r="G5" s="1">
        <v>11</v>
      </c>
      <c r="H5" s="1">
        <v>25</v>
      </c>
      <c r="I5" s="1">
        <v>15</v>
      </c>
      <c r="J5" s="1">
        <v>20</v>
      </c>
      <c r="K5" s="1">
        <v>11</v>
      </c>
      <c r="L5" s="1">
        <v>7</v>
      </c>
      <c r="M5" s="7"/>
      <c r="N5" s="8">
        <v>66</v>
      </c>
      <c r="O5" s="3">
        <v>89</v>
      </c>
      <c r="P5">
        <f t="shared" si="1"/>
        <v>0</v>
      </c>
      <c r="Q5">
        <f t="shared" si="2"/>
        <v>6</v>
      </c>
      <c r="R5">
        <f t="shared" si="3"/>
        <v>356</v>
      </c>
    </row>
    <row r="6" spans="1:18">
      <c r="A6" s="1">
        <v>5</v>
      </c>
      <c r="B6" s="1">
        <f t="shared" si="0"/>
        <v>1</v>
      </c>
      <c r="C6" s="1" t="s">
        <v>5</v>
      </c>
      <c r="D6" s="1">
        <v>4</v>
      </c>
      <c r="E6" s="2" t="s">
        <v>502</v>
      </c>
      <c r="F6" s="2" t="s">
        <v>216</v>
      </c>
      <c r="G6" s="1">
        <v>20</v>
      </c>
      <c r="H6" s="1">
        <v>19</v>
      </c>
      <c r="I6" s="1">
        <v>11</v>
      </c>
      <c r="J6" s="1">
        <v>16</v>
      </c>
      <c r="K6" s="1">
        <v>12</v>
      </c>
      <c r="L6" s="1">
        <v>9</v>
      </c>
      <c r="M6" s="7"/>
      <c r="N6" s="8">
        <v>76</v>
      </c>
      <c r="O6" s="3">
        <v>87</v>
      </c>
      <c r="P6">
        <f t="shared" si="1"/>
        <v>0</v>
      </c>
      <c r="Q6">
        <f t="shared" si="2"/>
        <v>6</v>
      </c>
      <c r="R6">
        <f t="shared" si="3"/>
        <v>435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3</v>
      </c>
      <c r="E7" s="2" t="s">
        <v>449</v>
      </c>
      <c r="F7" s="2" t="s">
        <v>113</v>
      </c>
      <c r="G7" s="1">
        <v>17</v>
      </c>
      <c r="H7" s="1">
        <v>13</v>
      </c>
      <c r="I7" s="1">
        <v>12</v>
      </c>
      <c r="J7" s="1">
        <v>20</v>
      </c>
      <c r="K7" s="1">
        <v>3</v>
      </c>
      <c r="L7" s="1">
        <v>17</v>
      </c>
      <c r="M7" s="7"/>
      <c r="N7" s="8">
        <v>59</v>
      </c>
      <c r="O7" s="3">
        <v>82</v>
      </c>
      <c r="P7">
        <f t="shared" si="1"/>
        <v>0</v>
      </c>
      <c r="Q7">
        <f t="shared" si="2"/>
        <v>6</v>
      </c>
      <c r="R7">
        <f t="shared" si="3"/>
        <v>492</v>
      </c>
    </row>
    <row r="8" spans="1:18">
      <c r="A8" s="1">
        <v>7</v>
      </c>
      <c r="B8" s="1">
        <f t="shared" si="0"/>
        <v>1</v>
      </c>
      <c r="C8" s="1" t="s">
        <v>5</v>
      </c>
      <c r="D8" s="1">
        <v>2</v>
      </c>
      <c r="E8" s="2" t="s">
        <v>475</v>
      </c>
      <c r="F8" s="2" t="s">
        <v>83</v>
      </c>
      <c r="G8" s="1">
        <v>9</v>
      </c>
      <c r="H8" s="1">
        <v>12</v>
      </c>
      <c r="I8" s="1">
        <v>10</v>
      </c>
      <c r="J8" s="1">
        <v>23</v>
      </c>
      <c r="K8" s="1">
        <v>10</v>
      </c>
      <c r="L8" s="1">
        <v>4</v>
      </c>
      <c r="M8" s="7"/>
      <c r="N8" s="8">
        <v>72</v>
      </c>
      <c r="O8" s="3">
        <v>68</v>
      </c>
      <c r="P8">
        <f t="shared" si="1"/>
        <v>0</v>
      </c>
      <c r="Q8">
        <f t="shared" si="2"/>
        <v>6</v>
      </c>
      <c r="R8">
        <f t="shared" si="3"/>
        <v>476</v>
      </c>
    </row>
    <row r="9" spans="1:18">
      <c r="A9" s="1">
        <v>8</v>
      </c>
      <c r="B9" s="1">
        <f t="shared" si="0"/>
        <v>1</v>
      </c>
      <c r="C9" s="1" t="s">
        <v>8</v>
      </c>
      <c r="D9" s="1">
        <v>4</v>
      </c>
      <c r="E9" s="2" t="s">
        <v>503</v>
      </c>
      <c r="F9" s="2" t="s">
        <v>504</v>
      </c>
      <c r="G9" s="1">
        <v>27</v>
      </c>
      <c r="H9" s="1">
        <v>16</v>
      </c>
      <c r="I9" s="1" t="s">
        <v>332</v>
      </c>
      <c r="J9" s="1">
        <v>11</v>
      </c>
      <c r="K9" s="1" t="s">
        <v>332</v>
      </c>
      <c r="L9" s="1" t="s">
        <v>332</v>
      </c>
      <c r="M9" s="7"/>
      <c r="N9" s="8">
        <v>81</v>
      </c>
      <c r="O9" s="3">
        <v>54</v>
      </c>
      <c r="P9">
        <f t="shared" si="1"/>
        <v>0</v>
      </c>
      <c r="Q9">
        <f t="shared" si="2"/>
        <v>3</v>
      </c>
      <c r="R9">
        <f t="shared" si="3"/>
        <v>432</v>
      </c>
    </row>
    <row r="10" spans="1:18">
      <c r="A10" s="1">
        <v>9</v>
      </c>
      <c r="B10" s="1">
        <f t="shared" si="0"/>
        <v>1</v>
      </c>
      <c r="C10" s="1" t="s">
        <v>8</v>
      </c>
      <c r="D10" s="1">
        <v>3</v>
      </c>
      <c r="E10" s="2" t="s">
        <v>459</v>
      </c>
      <c r="F10" s="2" t="s">
        <v>22</v>
      </c>
      <c r="G10" s="1">
        <v>19</v>
      </c>
      <c r="H10" s="1">
        <v>25</v>
      </c>
      <c r="I10" s="1">
        <v>10</v>
      </c>
      <c r="J10" s="1" t="s">
        <v>332</v>
      </c>
      <c r="K10" s="1" t="s">
        <v>332</v>
      </c>
      <c r="L10" s="1" t="s">
        <v>332</v>
      </c>
      <c r="M10" s="7"/>
      <c r="N10" s="8">
        <v>72</v>
      </c>
      <c r="O10" s="3">
        <v>54</v>
      </c>
      <c r="P10">
        <f t="shared" si="1"/>
        <v>0</v>
      </c>
      <c r="Q10">
        <f t="shared" si="2"/>
        <v>3</v>
      </c>
      <c r="R10">
        <f t="shared" si="3"/>
        <v>486</v>
      </c>
    </row>
    <row r="11" spans="1:18">
      <c r="A11" s="1">
        <v>10</v>
      </c>
      <c r="B11" s="1">
        <f t="shared" si="0"/>
        <v>1</v>
      </c>
      <c r="C11" s="1" t="s">
        <v>8</v>
      </c>
      <c r="D11" s="1">
        <v>2</v>
      </c>
      <c r="E11" s="2" t="s">
        <v>329</v>
      </c>
      <c r="F11" s="2" t="s">
        <v>83</v>
      </c>
      <c r="G11" s="1">
        <v>6</v>
      </c>
      <c r="H11" s="1">
        <v>11</v>
      </c>
      <c r="I11" s="1">
        <v>9</v>
      </c>
      <c r="J11" s="1">
        <v>12</v>
      </c>
      <c r="K11" s="1">
        <v>6</v>
      </c>
      <c r="L11" s="1">
        <v>8</v>
      </c>
      <c r="M11" s="7"/>
      <c r="N11" s="8">
        <v>60</v>
      </c>
      <c r="O11" s="3">
        <v>52</v>
      </c>
      <c r="P11">
        <f t="shared" si="1"/>
        <v>0</v>
      </c>
      <c r="Q11">
        <f t="shared" si="2"/>
        <v>6</v>
      </c>
      <c r="R11">
        <f t="shared" si="3"/>
        <v>520</v>
      </c>
    </row>
    <row r="12" spans="1:18">
      <c r="A12" s="1">
        <v>11</v>
      </c>
      <c r="B12" s="1">
        <f t="shared" si="0"/>
        <v>1</v>
      </c>
      <c r="C12" s="1" t="s">
        <v>11</v>
      </c>
      <c r="D12" s="1">
        <v>3</v>
      </c>
      <c r="E12" s="2" t="s">
        <v>450</v>
      </c>
      <c r="F12" s="2" t="s">
        <v>394</v>
      </c>
      <c r="G12" s="1">
        <v>13</v>
      </c>
      <c r="H12" s="1">
        <v>17</v>
      </c>
      <c r="I12" s="1">
        <v>10</v>
      </c>
      <c r="J12" s="1">
        <v>9</v>
      </c>
      <c r="K12" s="1" t="s">
        <v>332</v>
      </c>
      <c r="L12" s="1" t="s">
        <v>332</v>
      </c>
      <c r="M12" s="7"/>
      <c r="N12" s="8">
        <v>88</v>
      </c>
      <c r="O12" s="3">
        <v>49</v>
      </c>
      <c r="P12">
        <f t="shared" si="1"/>
        <v>0</v>
      </c>
      <c r="Q12">
        <f t="shared" si="2"/>
        <v>4</v>
      </c>
      <c r="R12">
        <f t="shared" si="3"/>
        <v>539</v>
      </c>
    </row>
    <row r="13" spans="1:18">
      <c r="A13" s="1">
        <v>12</v>
      </c>
      <c r="B13" s="1">
        <f t="shared" si="0"/>
        <v>1</v>
      </c>
      <c r="C13" s="1" t="s">
        <v>5</v>
      </c>
      <c r="D13" s="1">
        <v>1</v>
      </c>
      <c r="E13" s="2" t="s">
        <v>45</v>
      </c>
      <c r="F13" s="2" t="s">
        <v>46</v>
      </c>
      <c r="G13" s="1">
        <v>14</v>
      </c>
      <c r="H13" s="1">
        <v>3</v>
      </c>
      <c r="I13" s="1">
        <v>16</v>
      </c>
      <c r="J13" s="1">
        <v>8</v>
      </c>
      <c r="K13" s="1" t="s">
        <v>332</v>
      </c>
      <c r="L13" s="1">
        <v>3</v>
      </c>
      <c r="M13" s="7"/>
      <c r="N13" s="8">
        <v>86</v>
      </c>
      <c r="O13" s="3">
        <v>44</v>
      </c>
      <c r="P13">
        <f t="shared" si="1"/>
        <v>0</v>
      </c>
      <c r="Q13">
        <f t="shared" si="2"/>
        <v>5</v>
      </c>
      <c r="R13">
        <f t="shared" si="3"/>
        <v>528</v>
      </c>
    </row>
    <row r="14" spans="1:18">
      <c r="A14" s="1">
        <v>13</v>
      </c>
      <c r="B14" s="1">
        <f t="shared" si="0"/>
        <v>1</v>
      </c>
      <c r="C14" s="1" t="s">
        <v>97</v>
      </c>
      <c r="D14" s="1">
        <v>3</v>
      </c>
      <c r="E14" s="2" t="s">
        <v>535</v>
      </c>
      <c r="F14" s="2" t="s">
        <v>536</v>
      </c>
      <c r="G14" s="1">
        <v>13</v>
      </c>
      <c r="H14" s="1">
        <v>18</v>
      </c>
      <c r="I14" s="1">
        <v>7</v>
      </c>
      <c r="J14" s="1" t="s">
        <v>332</v>
      </c>
      <c r="K14" s="1" t="s">
        <v>332</v>
      </c>
      <c r="L14" s="1" t="s">
        <v>332</v>
      </c>
      <c r="M14" s="7"/>
      <c r="N14" s="8">
        <v>51</v>
      </c>
      <c r="O14" s="3">
        <v>38</v>
      </c>
      <c r="P14">
        <f t="shared" si="1"/>
        <v>0</v>
      </c>
      <c r="Q14">
        <f t="shared" si="2"/>
        <v>3</v>
      </c>
      <c r="R14">
        <f t="shared" si="3"/>
        <v>494</v>
      </c>
    </row>
    <row r="15" spans="1:18">
      <c r="A15" s="1">
        <v>14</v>
      </c>
      <c r="B15" s="1">
        <f t="shared" si="0"/>
        <v>1</v>
      </c>
      <c r="C15" s="1" t="s">
        <v>100</v>
      </c>
      <c r="D15" s="1">
        <v>3</v>
      </c>
      <c r="E15" s="2" t="s">
        <v>455</v>
      </c>
      <c r="F15" s="2" t="s">
        <v>456</v>
      </c>
      <c r="G15" s="1">
        <v>6</v>
      </c>
      <c r="H15" s="1">
        <v>5</v>
      </c>
      <c r="I15" s="1">
        <v>5</v>
      </c>
      <c r="J15" s="1">
        <v>10</v>
      </c>
      <c r="K15" s="1">
        <v>6</v>
      </c>
      <c r="L15" s="1">
        <v>5</v>
      </c>
      <c r="M15" s="7"/>
      <c r="N15" s="8">
        <v>52</v>
      </c>
      <c r="O15" s="3">
        <v>37</v>
      </c>
      <c r="P15">
        <f t="shared" si="1"/>
        <v>0</v>
      </c>
      <c r="Q15">
        <f t="shared" si="2"/>
        <v>6</v>
      </c>
      <c r="R15">
        <f t="shared" si="3"/>
        <v>518</v>
      </c>
    </row>
    <row r="16" spans="1:18">
      <c r="A16" s="1">
        <v>15</v>
      </c>
      <c r="B16" s="1">
        <f t="shared" si="0"/>
        <v>1</v>
      </c>
      <c r="C16" s="1" t="s">
        <v>8</v>
      </c>
      <c r="D16" s="1">
        <v>1</v>
      </c>
      <c r="E16" s="2" t="s">
        <v>21</v>
      </c>
      <c r="F16" s="2" t="s">
        <v>250</v>
      </c>
      <c r="G16" s="1">
        <v>8</v>
      </c>
      <c r="H16" s="1">
        <v>7</v>
      </c>
      <c r="I16" s="1">
        <v>8</v>
      </c>
      <c r="J16" s="1">
        <v>6</v>
      </c>
      <c r="K16" s="1" t="s">
        <v>332</v>
      </c>
      <c r="L16" s="1">
        <v>8</v>
      </c>
      <c r="M16" s="7"/>
      <c r="N16" s="8">
        <v>74</v>
      </c>
      <c r="O16" s="3">
        <v>37</v>
      </c>
      <c r="P16">
        <f t="shared" si="1"/>
        <v>0</v>
      </c>
      <c r="Q16">
        <f t="shared" si="2"/>
        <v>5</v>
      </c>
      <c r="R16">
        <f t="shared" si="3"/>
        <v>555</v>
      </c>
    </row>
    <row r="17" spans="1:18">
      <c r="A17" s="1">
        <v>16</v>
      </c>
      <c r="B17" s="1">
        <f t="shared" si="0"/>
        <v>1</v>
      </c>
      <c r="C17" s="1" t="s">
        <v>505</v>
      </c>
      <c r="D17" s="1">
        <v>4</v>
      </c>
      <c r="E17" s="2" t="s">
        <v>506</v>
      </c>
      <c r="F17" s="2" t="s">
        <v>507</v>
      </c>
      <c r="G17" s="1">
        <v>19</v>
      </c>
      <c r="H17" s="1">
        <v>11</v>
      </c>
      <c r="I17" s="1" t="s">
        <v>332</v>
      </c>
      <c r="J17" s="1" t="s">
        <v>332</v>
      </c>
      <c r="K17" s="1" t="s">
        <v>332</v>
      </c>
      <c r="L17" s="1" t="s">
        <v>332</v>
      </c>
      <c r="M17" s="7"/>
      <c r="N17" s="8">
        <v>63</v>
      </c>
      <c r="O17" s="3">
        <v>30</v>
      </c>
      <c r="P17">
        <f t="shared" si="1"/>
        <v>0</v>
      </c>
      <c r="Q17">
        <f t="shared" si="2"/>
        <v>2</v>
      </c>
      <c r="R17">
        <f t="shared" si="3"/>
        <v>480</v>
      </c>
    </row>
    <row r="18" spans="1:18">
      <c r="A18" s="1">
        <v>17</v>
      </c>
      <c r="B18" s="1">
        <f t="shared" si="0"/>
        <v>1</v>
      </c>
      <c r="C18" s="1" t="s">
        <v>505</v>
      </c>
      <c r="D18" s="1">
        <v>4</v>
      </c>
      <c r="E18" s="2" t="s">
        <v>508</v>
      </c>
      <c r="F18" s="2" t="s">
        <v>22</v>
      </c>
      <c r="G18" s="1">
        <v>10</v>
      </c>
      <c r="H18" s="1">
        <v>7</v>
      </c>
      <c r="I18" s="1" t="s">
        <v>332</v>
      </c>
      <c r="J18" s="1">
        <v>13</v>
      </c>
      <c r="K18" s="1" t="s">
        <v>332</v>
      </c>
      <c r="L18" s="1" t="s">
        <v>332</v>
      </c>
      <c r="M18" s="7"/>
      <c r="N18" s="8">
        <v>77</v>
      </c>
      <c r="O18" s="3">
        <v>30</v>
      </c>
      <c r="P18">
        <f t="shared" si="1"/>
        <v>0</v>
      </c>
      <c r="Q18">
        <f t="shared" si="2"/>
        <v>3</v>
      </c>
      <c r="R18">
        <f t="shared" si="3"/>
        <v>510</v>
      </c>
    </row>
    <row r="19" spans="1:18">
      <c r="A19" s="1">
        <v>18</v>
      </c>
      <c r="B19" s="1">
        <f t="shared" si="0"/>
        <v>1</v>
      </c>
      <c r="C19" s="1" t="s">
        <v>468</v>
      </c>
      <c r="D19" s="1">
        <v>4</v>
      </c>
      <c r="E19" s="2" t="s">
        <v>509</v>
      </c>
      <c r="F19" s="2" t="s">
        <v>83</v>
      </c>
      <c r="G19" s="1">
        <v>11</v>
      </c>
      <c r="H19" s="1">
        <v>18</v>
      </c>
      <c r="I19" s="1" t="s">
        <v>332</v>
      </c>
      <c r="J19" s="1" t="s">
        <v>332</v>
      </c>
      <c r="K19" s="1" t="s">
        <v>332</v>
      </c>
      <c r="L19" s="1" t="s">
        <v>332</v>
      </c>
      <c r="M19" s="7"/>
      <c r="N19" s="8">
        <v>74</v>
      </c>
      <c r="O19" s="3">
        <v>29</v>
      </c>
      <c r="P19">
        <f t="shared" si="1"/>
        <v>0</v>
      </c>
      <c r="Q19">
        <f t="shared" si="2"/>
        <v>2</v>
      </c>
      <c r="R19">
        <f t="shared" si="3"/>
        <v>522</v>
      </c>
    </row>
    <row r="20" spans="1:18">
      <c r="A20" s="1">
        <v>19</v>
      </c>
      <c r="B20" s="1">
        <f t="shared" si="0"/>
        <v>1</v>
      </c>
      <c r="C20" s="1" t="s">
        <v>468</v>
      </c>
      <c r="D20" s="1">
        <v>4</v>
      </c>
      <c r="E20" s="2" t="s">
        <v>510</v>
      </c>
      <c r="F20" s="2" t="s">
        <v>511</v>
      </c>
      <c r="G20" s="1">
        <v>2</v>
      </c>
      <c r="H20" s="1">
        <v>17</v>
      </c>
      <c r="I20" s="1">
        <v>7</v>
      </c>
      <c r="J20" s="1">
        <v>3</v>
      </c>
      <c r="K20" s="1" t="s">
        <v>332</v>
      </c>
      <c r="L20" s="1" t="s">
        <v>332</v>
      </c>
      <c r="M20" s="7"/>
      <c r="N20" s="8">
        <v>83</v>
      </c>
      <c r="O20" s="3">
        <v>29</v>
      </c>
      <c r="P20">
        <f t="shared" si="1"/>
        <v>0</v>
      </c>
      <c r="Q20">
        <f t="shared" si="2"/>
        <v>4</v>
      </c>
      <c r="R20">
        <f t="shared" si="3"/>
        <v>551</v>
      </c>
    </row>
    <row r="21" spans="1:18">
      <c r="A21" s="1">
        <v>20</v>
      </c>
      <c r="B21" s="1">
        <f t="shared" si="0"/>
        <v>1</v>
      </c>
      <c r="C21" s="1" t="s">
        <v>11</v>
      </c>
      <c r="D21" s="1">
        <v>2</v>
      </c>
      <c r="E21" s="2" t="s">
        <v>471</v>
      </c>
      <c r="F21" s="2"/>
      <c r="G21" s="1" t="s">
        <v>332</v>
      </c>
      <c r="H21" s="1">
        <v>12</v>
      </c>
      <c r="I21" s="1">
        <v>7</v>
      </c>
      <c r="J21" s="1">
        <v>4</v>
      </c>
      <c r="K21" s="1">
        <v>2</v>
      </c>
      <c r="L21" s="1">
        <v>4</v>
      </c>
      <c r="M21" s="7"/>
      <c r="N21" s="8">
        <v>59</v>
      </c>
      <c r="O21" s="3">
        <v>29</v>
      </c>
      <c r="P21">
        <f t="shared" si="1"/>
        <v>0</v>
      </c>
      <c r="Q21">
        <f t="shared" si="2"/>
        <v>5</v>
      </c>
      <c r="R21">
        <f t="shared" si="3"/>
        <v>580</v>
      </c>
    </row>
    <row r="22" spans="1:18">
      <c r="A22" s="1">
        <v>21</v>
      </c>
      <c r="B22" s="1">
        <f t="shared" si="0"/>
        <v>1</v>
      </c>
      <c r="C22" s="1" t="s">
        <v>20</v>
      </c>
      <c r="D22" s="1">
        <v>3</v>
      </c>
      <c r="E22" s="2" t="s">
        <v>537</v>
      </c>
      <c r="F22" s="2" t="s">
        <v>428</v>
      </c>
      <c r="G22" s="1">
        <v>13</v>
      </c>
      <c r="H22" s="1">
        <v>4</v>
      </c>
      <c r="I22" s="1">
        <v>5</v>
      </c>
      <c r="J22" s="1" t="s">
        <v>332</v>
      </c>
      <c r="K22" s="1">
        <v>6</v>
      </c>
      <c r="L22" s="1" t="s">
        <v>332</v>
      </c>
      <c r="M22" s="7"/>
      <c r="N22" s="8">
        <v>68</v>
      </c>
      <c r="O22" s="3">
        <v>28</v>
      </c>
      <c r="P22">
        <f t="shared" si="1"/>
        <v>0</v>
      </c>
      <c r="Q22">
        <f t="shared" si="2"/>
        <v>4</v>
      </c>
      <c r="R22">
        <f t="shared" si="3"/>
        <v>588</v>
      </c>
    </row>
    <row r="23" spans="1:18">
      <c r="A23" s="1">
        <v>22</v>
      </c>
      <c r="B23" s="1">
        <f t="shared" si="0"/>
        <v>1</v>
      </c>
      <c r="C23" s="1" t="s">
        <v>11</v>
      </c>
      <c r="D23" s="1">
        <v>1</v>
      </c>
      <c r="E23" s="2" t="s">
        <v>51</v>
      </c>
      <c r="F23" s="2" t="s">
        <v>52</v>
      </c>
      <c r="G23" s="1" t="s">
        <v>332</v>
      </c>
      <c r="H23" s="1">
        <v>5</v>
      </c>
      <c r="I23" s="1">
        <v>5</v>
      </c>
      <c r="J23" s="1">
        <v>10</v>
      </c>
      <c r="K23" s="1" t="s">
        <v>332</v>
      </c>
      <c r="L23" s="1">
        <v>7</v>
      </c>
      <c r="M23" s="7"/>
      <c r="N23" s="8">
        <v>63</v>
      </c>
      <c r="O23" s="3">
        <v>27</v>
      </c>
      <c r="P23">
        <f t="shared" si="1"/>
        <v>0</v>
      </c>
      <c r="Q23">
        <f t="shared" si="2"/>
        <v>4</v>
      </c>
      <c r="R23">
        <f t="shared" si="3"/>
        <v>594</v>
      </c>
    </row>
    <row r="24" spans="1:18">
      <c r="A24" s="1">
        <v>23</v>
      </c>
      <c r="B24" s="1">
        <f t="shared" si="0"/>
        <v>1</v>
      </c>
      <c r="C24" s="1" t="s">
        <v>23</v>
      </c>
      <c r="D24" s="1">
        <v>3</v>
      </c>
      <c r="E24" s="2" t="s">
        <v>538</v>
      </c>
      <c r="F24" s="2" t="s">
        <v>539</v>
      </c>
      <c r="G24" s="1">
        <v>7</v>
      </c>
      <c r="H24" s="1" t="s">
        <v>332</v>
      </c>
      <c r="I24" s="1">
        <v>2</v>
      </c>
      <c r="J24" s="1">
        <v>16</v>
      </c>
      <c r="K24" s="1" t="s">
        <v>332</v>
      </c>
      <c r="L24" s="1" t="s">
        <v>332</v>
      </c>
      <c r="M24" s="7"/>
      <c r="N24" s="8">
        <v>78</v>
      </c>
      <c r="O24" s="3">
        <v>25</v>
      </c>
      <c r="P24">
        <f t="shared" si="1"/>
        <v>0</v>
      </c>
      <c r="Q24">
        <f t="shared" si="2"/>
        <v>3</v>
      </c>
      <c r="R24">
        <f t="shared" si="3"/>
        <v>575</v>
      </c>
    </row>
    <row r="25" spans="1:18">
      <c r="A25" s="1">
        <v>24</v>
      </c>
      <c r="B25" s="1">
        <f t="shared" si="0"/>
        <v>1</v>
      </c>
      <c r="C25" s="1" t="s">
        <v>97</v>
      </c>
      <c r="D25" s="1">
        <v>1</v>
      </c>
      <c r="E25" s="2" t="s">
        <v>87</v>
      </c>
      <c r="F25" s="2" t="s">
        <v>83</v>
      </c>
      <c r="G25" s="1">
        <v>5</v>
      </c>
      <c r="H25" s="1">
        <v>4</v>
      </c>
      <c r="I25" s="1">
        <v>8</v>
      </c>
      <c r="J25" s="1">
        <v>2</v>
      </c>
      <c r="K25" s="1">
        <v>3</v>
      </c>
      <c r="L25" s="1">
        <v>3</v>
      </c>
      <c r="M25" s="7"/>
      <c r="N25" s="8">
        <v>42</v>
      </c>
      <c r="O25" s="3">
        <v>25</v>
      </c>
      <c r="P25">
        <f t="shared" si="1"/>
        <v>0</v>
      </c>
      <c r="Q25">
        <f t="shared" si="2"/>
        <v>6</v>
      </c>
      <c r="R25">
        <f t="shared" si="3"/>
        <v>600</v>
      </c>
    </row>
    <row r="26" spans="1:18">
      <c r="A26" s="1">
        <v>25</v>
      </c>
      <c r="B26" s="1">
        <f t="shared" si="0"/>
        <v>0</v>
      </c>
      <c r="C26" s="1" t="s">
        <v>97</v>
      </c>
      <c r="D26" s="1">
        <v>2</v>
      </c>
      <c r="E26" s="2" t="s">
        <v>551</v>
      </c>
      <c r="F26" s="2" t="s">
        <v>113</v>
      </c>
      <c r="G26" s="1">
        <v>2</v>
      </c>
      <c r="H26" s="1">
        <v>3</v>
      </c>
      <c r="I26" s="1">
        <v>6</v>
      </c>
      <c r="J26" s="1">
        <v>4</v>
      </c>
      <c r="K26" s="1">
        <v>6</v>
      </c>
      <c r="L26" s="1">
        <v>2</v>
      </c>
      <c r="M26" s="7"/>
      <c r="N26" s="8">
        <v>66</v>
      </c>
      <c r="O26" s="3">
        <v>23</v>
      </c>
      <c r="P26">
        <f t="shared" si="1"/>
        <v>0</v>
      </c>
      <c r="Q26">
        <f t="shared" si="2"/>
        <v>6</v>
      </c>
      <c r="R26">
        <f t="shared" si="3"/>
        <v>575</v>
      </c>
    </row>
    <row r="27" spans="1:18">
      <c r="A27" s="1">
        <v>26</v>
      </c>
      <c r="B27" s="1">
        <f t="shared" si="0"/>
        <v>0</v>
      </c>
      <c r="C27" s="1" t="s">
        <v>23</v>
      </c>
      <c r="D27" s="1">
        <v>4</v>
      </c>
      <c r="E27" s="2" t="s">
        <v>512</v>
      </c>
      <c r="F27" s="2" t="s">
        <v>513</v>
      </c>
      <c r="G27" s="1">
        <v>10</v>
      </c>
      <c r="H27" s="1">
        <v>8</v>
      </c>
      <c r="I27" s="1" t="s">
        <v>332</v>
      </c>
      <c r="J27" s="1">
        <v>4</v>
      </c>
      <c r="K27" s="1" t="s">
        <v>332</v>
      </c>
      <c r="L27" s="1" t="s">
        <v>332</v>
      </c>
      <c r="M27" s="7"/>
      <c r="N27" s="8">
        <v>71</v>
      </c>
      <c r="O27" s="3">
        <v>22</v>
      </c>
      <c r="P27">
        <f t="shared" si="1"/>
        <v>0</v>
      </c>
      <c r="Q27">
        <f t="shared" si="2"/>
        <v>3</v>
      </c>
      <c r="R27">
        <f t="shared" si="3"/>
        <v>572</v>
      </c>
    </row>
    <row r="28" spans="1:18">
      <c r="A28" s="1">
        <v>27</v>
      </c>
      <c r="B28" s="1">
        <f t="shared" si="0"/>
        <v>0</v>
      </c>
      <c r="C28" s="1" t="s">
        <v>26</v>
      </c>
      <c r="D28" s="1">
        <v>3</v>
      </c>
      <c r="E28" s="2" t="s">
        <v>464</v>
      </c>
      <c r="F28" s="2" t="s">
        <v>113</v>
      </c>
      <c r="G28" s="1">
        <v>9</v>
      </c>
      <c r="H28" s="1">
        <v>12</v>
      </c>
      <c r="I28" s="1" t="s">
        <v>332</v>
      </c>
      <c r="J28" s="1" t="s">
        <v>332</v>
      </c>
      <c r="K28" s="1" t="s">
        <v>332</v>
      </c>
      <c r="L28" s="1" t="s">
        <v>332</v>
      </c>
      <c r="M28" s="7"/>
      <c r="N28" s="8">
        <v>88</v>
      </c>
      <c r="O28" s="3">
        <v>21</v>
      </c>
      <c r="P28">
        <f t="shared" si="1"/>
        <v>0</v>
      </c>
      <c r="Q28">
        <f t="shared" si="2"/>
        <v>2</v>
      </c>
      <c r="R28">
        <f t="shared" si="3"/>
        <v>567</v>
      </c>
    </row>
    <row r="29" spans="1:18">
      <c r="A29" s="1">
        <v>28</v>
      </c>
      <c r="B29" s="1">
        <f t="shared" si="0"/>
        <v>0</v>
      </c>
      <c r="C29" s="1" t="s">
        <v>209</v>
      </c>
      <c r="D29" s="1">
        <v>3</v>
      </c>
      <c r="E29" s="2" t="s">
        <v>540</v>
      </c>
      <c r="F29" s="2"/>
      <c r="G29" s="1">
        <v>9</v>
      </c>
      <c r="H29" s="1">
        <v>11</v>
      </c>
      <c r="I29" s="1" t="s">
        <v>332</v>
      </c>
      <c r="J29" s="1" t="s">
        <v>332</v>
      </c>
      <c r="K29" s="1" t="s">
        <v>332</v>
      </c>
      <c r="L29" s="1" t="s">
        <v>332</v>
      </c>
      <c r="M29" s="7"/>
      <c r="N29" s="8">
        <v>80</v>
      </c>
      <c r="O29" s="3">
        <v>20</v>
      </c>
      <c r="P29">
        <f t="shared" si="1"/>
        <v>0</v>
      </c>
      <c r="Q29">
        <f t="shared" si="2"/>
        <v>2</v>
      </c>
      <c r="R29">
        <f t="shared" si="3"/>
        <v>560</v>
      </c>
    </row>
    <row r="30" spans="1:18">
      <c r="A30" s="1">
        <v>29</v>
      </c>
      <c r="B30" s="1">
        <f t="shared" si="0"/>
        <v>0</v>
      </c>
      <c r="C30" s="1" t="s">
        <v>100</v>
      </c>
      <c r="D30" s="1">
        <v>1</v>
      </c>
      <c r="E30" s="2" t="s">
        <v>82</v>
      </c>
      <c r="F30" s="2" t="s">
        <v>83</v>
      </c>
      <c r="G30" s="1" t="s">
        <v>332</v>
      </c>
      <c r="H30" s="1">
        <v>6</v>
      </c>
      <c r="I30" s="1">
        <v>6</v>
      </c>
      <c r="J30" s="1">
        <v>4</v>
      </c>
      <c r="K30" s="1">
        <v>2</v>
      </c>
      <c r="L30" s="1">
        <v>2</v>
      </c>
      <c r="M30" s="7"/>
      <c r="N30" s="8">
        <v>51</v>
      </c>
      <c r="O30" s="3">
        <v>20</v>
      </c>
      <c r="P30">
        <f t="shared" si="1"/>
        <v>0</v>
      </c>
      <c r="Q30">
        <f t="shared" si="2"/>
        <v>5</v>
      </c>
      <c r="R30">
        <f t="shared" si="3"/>
        <v>580</v>
      </c>
    </row>
    <row r="31" spans="1:18">
      <c r="A31" s="1">
        <v>30</v>
      </c>
      <c r="B31" s="1">
        <f t="shared" si="0"/>
        <v>0</v>
      </c>
      <c r="C31" s="1" t="s">
        <v>26</v>
      </c>
      <c r="D31" s="1">
        <v>4</v>
      </c>
      <c r="E31" s="2" t="s">
        <v>514</v>
      </c>
      <c r="F31" s="2" t="s">
        <v>52</v>
      </c>
      <c r="G31" s="1">
        <v>3</v>
      </c>
      <c r="H31" s="1" t="s">
        <v>332</v>
      </c>
      <c r="I31" s="1">
        <v>1</v>
      </c>
      <c r="J31" s="1">
        <v>13</v>
      </c>
      <c r="K31" s="1">
        <v>2</v>
      </c>
      <c r="L31" s="1" t="s">
        <v>332</v>
      </c>
      <c r="M31" s="7"/>
      <c r="N31" s="8">
        <v>56</v>
      </c>
      <c r="O31" s="3">
        <v>19</v>
      </c>
      <c r="P31">
        <f t="shared" si="1"/>
        <v>0</v>
      </c>
      <c r="Q31">
        <f t="shared" si="2"/>
        <v>4</v>
      </c>
      <c r="R31">
        <f t="shared" si="3"/>
        <v>570</v>
      </c>
    </row>
    <row r="32" spans="1:18">
      <c r="A32" s="1">
        <v>31</v>
      </c>
      <c r="B32" s="1">
        <f t="shared" si="0"/>
        <v>0</v>
      </c>
      <c r="C32" s="1" t="s">
        <v>111</v>
      </c>
      <c r="D32" s="1">
        <v>3</v>
      </c>
      <c r="E32" s="2" t="s">
        <v>541</v>
      </c>
      <c r="F32" s="2" t="s">
        <v>83</v>
      </c>
      <c r="G32" s="1">
        <v>6</v>
      </c>
      <c r="H32" s="1">
        <v>4</v>
      </c>
      <c r="I32" s="1">
        <v>8</v>
      </c>
      <c r="J32" s="1" t="s">
        <v>332</v>
      </c>
      <c r="K32" s="1" t="s">
        <v>332</v>
      </c>
      <c r="L32" s="1" t="s">
        <v>332</v>
      </c>
      <c r="M32" s="7"/>
      <c r="N32" s="8">
        <v>49</v>
      </c>
      <c r="O32" s="3">
        <v>18</v>
      </c>
      <c r="P32">
        <f t="shared" si="1"/>
        <v>0</v>
      </c>
      <c r="Q32">
        <f t="shared" si="2"/>
        <v>3</v>
      </c>
      <c r="R32">
        <f t="shared" si="3"/>
        <v>558</v>
      </c>
    </row>
    <row r="33" spans="1:18">
      <c r="A33" s="1">
        <v>32</v>
      </c>
      <c r="B33" s="1">
        <f t="shared" si="0"/>
        <v>0</v>
      </c>
      <c r="C33" s="1" t="s">
        <v>20</v>
      </c>
      <c r="D33" s="1">
        <v>1</v>
      </c>
      <c r="E33" s="2" t="s">
        <v>488</v>
      </c>
      <c r="F33" s="2" t="s">
        <v>191</v>
      </c>
      <c r="G33" s="1">
        <v>6</v>
      </c>
      <c r="H33" s="1">
        <v>8</v>
      </c>
      <c r="I33" s="1" t="s">
        <v>332</v>
      </c>
      <c r="J33" s="1" t="s">
        <v>332</v>
      </c>
      <c r="K33" s="1" t="s">
        <v>332</v>
      </c>
      <c r="L33" s="1">
        <v>3</v>
      </c>
      <c r="M33" s="7"/>
      <c r="N33" s="8">
        <v>47</v>
      </c>
      <c r="O33" s="3">
        <v>17</v>
      </c>
      <c r="P33">
        <f t="shared" si="1"/>
        <v>0</v>
      </c>
      <c r="Q33">
        <f t="shared" si="2"/>
        <v>3</v>
      </c>
      <c r="R33">
        <f t="shared" si="3"/>
        <v>544</v>
      </c>
    </row>
    <row r="34" spans="1:18">
      <c r="A34" s="1">
        <v>33</v>
      </c>
      <c r="B34" s="1">
        <f t="shared" ref="B34:B60" si="4">IF(O34&gt;=A34,1,0)</f>
        <v>0</v>
      </c>
      <c r="C34" s="1" t="s">
        <v>392</v>
      </c>
      <c r="D34" s="1">
        <v>4</v>
      </c>
      <c r="E34" s="2" t="s">
        <v>515</v>
      </c>
      <c r="F34" s="2" t="s">
        <v>516</v>
      </c>
      <c r="G34" s="1">
        <v>16</v>
      </c>
      <c r="H34" s="1" t="s">
        <v>332</v>
      </c>
      <c r="I34" s="1" t="s">
        <v>332</v>
      </c>
      <c r="J34" s="1" t="s">
        <v>332</v>
      </c>
      <c r="K34" s="1" t="s">
        <v>332</v>
      </c>
      <c r="L34" s="1" t="s">
        <v>332</v>
      </c>
      <c r="M34" s="7"/>
      <c r="N34" s="8">
        <v>76</v>
      </c>
      <c r="O34" s="3">
        <v>16</v>
      </c>
      <c r="P34">
        <f t="shared" si="1"/>
        <v>0</v>
      </c>
      <c r="Q34">
        <f t="shared" si="2"/>
        <v>1</v>
      </c>
      <c r="R34">
        <f t="shared" si="3"/>
        <v>528</v>
      </c>
    </row>
    <row r="35" spans="1:18">
      <c r="A35" s="1">
        <v>34</v>
      </c>
      <c r="B35" s="1">
        <f t="shared" si="4"/>
        <v>0</v>
      </c>
      <c r="C35" s="1" t="s">
        <v>392</v>
      </c>
      <c r="D35" s="1">
        <v>4</v>
      </c>
      <c r="E35" s="2" t="s">
        <v>517</v>
      </c>
      <c r="F35" s="2" t="s">
        <v>146</v>
      </c>
      <c r="G35" s="1">
        <v>14</v>
      </c>
      <c r="H35" s="1">
        <v>2</v>
      </c>
      <c r="I35" s="1" t="s">
        <v>332</v>
      </c>
      <c r="J35" s="1" t="s">
        <v>332</v>
      </c>
      <c r="K35" s="1" t="s">
        <v>332</v>
      </c>
      <c r="L35" s="1" t="s">
        <v>332</v>
      </c>
      <c r="M35" s="7"/>
      <c r="N35" s="8">
        <v>100</v>
      </c>
      <c r="O35" s="3">
        <v>16</v>
      </c>
      <c r="P35">
        <f t="shared" si="1"/>
        <v>0</v>
      </c>
      <c r="Q35">
        <f t="shared" si="2"/>
        <v>2</v>
      </c>
      <c r="R35">
        <f t="shared" si="3"/>
        <v>544</v>
      </c>
    </row>
    <row r="36" spans="1:18">
      <c r="A36" s="1">
        <v>35</v>
      </c>
      <c r="B36" s="1">
        <f t="shared" si="4"/>
        <v>0</v>
      </c>
      <c r="C36" s="1" t="s">
        <v>34</v>
      </c>
      <c r="D36" s="1">
        <v>3</v>
      </c>
      <c r="E36" s="2" t="s">
        <v>542</v>
      </c>
      <c r="F36" s="2" t="s">
        <v>543</v>
      </c>
      <c r="G36" s="1">
        <v>4</v>
      </c>
      <c r="H36" s="1">
        <v>12</v>
      </c>
      <c r="I36" s="1" t="s">
        <v>332</v>
      </c>
      <c r="J36" s="1" t="s">
        <v>332</v>
      </c>
      <c r="K36" s="1" t="s">
        <v>332</v>
      </c>
      <c r="L36" s="1" t="s">
        <v>332</v>
      </c>
      <c r="M36" s="7"/>
      <c r="N36" s="8">
        <v>70</v>
      </c>
      <c r="O36" s="3">
        <v>16</v>
      </c>
      <c r="P36">
        <f t="shared" si="1"/>
        <v>0</v>
      </c>
      <c r="Q36">
        <f t="shared" si="2"/>
        <v>2</v>
      </c>
      <c r="R36">
        <f t="shared" si="3"/>
        <v>560</v>
      </c>
    </row>
    <row r="37" spans="1:18">
      <c r="A37" s="1">
        <v>36</v>
      </c>
      <c r="B37" s="1">
        <f t="shared" si="4"/>
        <v>0</v>
      </c>
      <c r="C37" s="1" t="s">
        <v>100</v>
      </c>
      <c r="D37" s="1">
        <v>2</v>
      </c>
      <c r="E37" s="2" t="s">
        <v>457</v>
      </c>
      <c r="F37" s="2" t="s">
        <v>49</v>
      </c>
      <c r="G37" s="1" t="s">
        <v>332</v>
      </c>
      <c r="H37" s="1" t="s">
        <v>332</v>
      </c>
      <c r="I37" s="1">
        <v>7</v>
      </c>
      <c r="J37" s="1">
        <v>8</v>
      </c>
      <c r="K37" s="1" t="s">
        <v>332</v>
      </c>
      <c r="L37" s="1" t="s">
        <v>332</v>
      </c>
      <c r="M37" s="7"/>
      <c r="N37" s="8">
        <v>45</v>
      </c>
      <c r="O37" s="3">
        <v>15</v>
      </c>
      <c r="P37">
        <f t="shared" si="1"/>
        <v>0</v>
      </c>
      <c r="Q37">
        <f t="shared" si="2"/>
        <v>2</v>
      </c>
      <c r="R37">
        <f t="shared" si="3"/>
        <v>540</v>
      </c>
    </row>
    <row r="38" spans="1:18">
      <c r="A38" s="1">
        <v>37</v>
      </c>
      <c r="B38" s="1">
        <f t="shared" si="4"/>
        <v>0</v>
      </c>
      <c r="C38" s="1" t="s">
        <v>34</v>
      </c>
      <c r="D38" s="1">
        <v>4</v>
      </c>
      <c r="E38" s="2" t="s">
        <v>518</v>
      </c>
      <c r="F38" s="2" t="s">
        <v>83</v>
      </c>
      <c r="G38" s="1">
        <v>8</v>
      </c>
      <c r="H38" s="1" t="s">
        <v>332</v>
      </c>
      <c r="I38" s="1">
        <v>6</v>
      </c>
      <c r="J38" s="1" t="s">
        <v>332</v>
      </c>
      <c r="K38" s="1" t="s">
        <v>332</v>
      </c>
      <c r="L38" s="1" t="s">
        <v>332</v>
      </c>
      <c r="M38" s="7"/>
      <c r="N38" s="8">
        <v>56</v>
      </c>
      <c r="O38" s="3">
        <v>14</v>
      </c>
      <c r="P38">
        <f t="shared" si="1"/>
        <v>0</v>
      </c>
      <c r="Q38">
        <f t="shared" si="2"/>
        <v>2</v>
      </c>
      <c r="R38">
        <f t="shared" si="3"/>
        <v>518</v>
      </c>
    </row>
    <row r="39" spans="1:18">
      <c r="A39" s="1">
        <v>38</v>
      </c>
      <c r="B39" s="1">
        <f t="shared" si="4"/>
        <v>0</v>
      </c>
      <c r="C39" s="1" t="s">
        <v>397</v>
      </c>
      <c r="D39" s="1">
        <v>4</v>
      </c>
      <c r="E39" s="2" t="s">
        <v>519</v>
      </c>
      <c r="F39" s="2" t="s">
        <v>441</v>
      </c>
      <c r="G39" s="1">
        <v>13</v>
      </c>
      <c r="H39" s="1" t="s">
        <v>332</v>
      </c>
      <c r="I39" s="1" t="s">
        <v>332</v>
      </c>
      <c r="J39" s="1" t="s">
        <v>332</v>
      </c>
      <c r="K39" s="1" t="s">
        <v>332</v>
      </c>
      <c r="L39" s="1" t="s">
        <v>332</v>
      </c>
      <c r="M39" s="7"/>
      <c r="N39" s="8">
        <v>65</v>
      </c>
      <c r="O39" s="3">
        <v>13</v>
      </c>
      <c r="P39">
        <f t="shared" si="1"/>
        <v>0</v>
      </c>
      <c r="Q39">
        <f t="shared" si="2"/>
        <v>1</v>
      </c>
      <c r="R39">
        <f t="shared" si="3"/>
        <v>494</v>
      </c>
    </row>
    <row r="40" spans="1:18">
      <c r="A40" s="1">
        <v>39</v>
      </c>
      <c r="B40" s="1">
        <f t="shared" si="4"/>
        <v>0</v>
      </c>
      <c r="C40" s="1" t="s">
        <v>397</v>
      </c>
      <c r="D40" s="1">
        <v>4</v>
      </c>
      <c r="E40" s="2" t="s">
        <v>520</v>
      </c>
      <c r="F40" s="2" t="s">
        <v>493</v>
      </c>
      <c r="G40" s="1">
        <v>13</v>
      </c>
      <c r="H40" s="1" t="s">
        <v>332</v>
      </c>
      <c r="I40" s="1" t="s">
        <v>332</v>
      </c>
      <c r="J40" s="1" t="s">
        <v>332</v>
      </c>
      <c r="K40" s="1" t="s">
        <v>332</v>
      </c>
      <c r="L40" s="1" t="s">
        <v>332</v>
      </c>
      <c r="M40" s="7"/>
      <c r="N40" s="8">
        <v>87</v>
      </c>
      <c r="O40" s="3">
        <v>13</v>
      </c>
      <c r="P40">
        <f t="shared" si="1"/>
        <v>0</v>
      </c>
      <c r="Q40">
        <f t="shared" si="2"/>
        <v>1</v>
      </c>
      <c r="R40">
        <f t="shared" si="3"/>
        <v>507</v>
      </c>
    </row>
    <row r="41" spans="1:18">
      <c r="A41" s="1">
        <v>40</v>
      </c>
      <c r="B41" s="1">
        <f t="shared" si="4"/>
        <v>0</v>
      </c>
      <c r="C41" s="1" t="s">
        <v>23</v>
      </c>
      <c r="D41" s="1">
        <v>1</v>
      </c>
      <c r="E41" s="2" t="s">
        <v>373</v>
      </c>
      <c r="F41" s="2" t="s">
        <v>83</v>
      </c>
      <c r="G41" s="1">
        <v>2</v>
      </c>
      <c r="H41" s="1">
        <v>3</v>
      </c>
      <c r="I41" s="1">
        <v>4</v>
      </c>
      <c r="J41" s="1">
        <v>2</v>
      </c>
      <c r="K41" s="1">
        <v>1</v>
      </c>
      <c r="L41" s="1" t="s">
        <v>332</v>
      </c>
      <c r="M41" s="7"/>
      <c r="N41" s="8">
        <v>21</v>
      </c>
      <c r="O41" s="3">
        <v>12</v>
      </c>
      <c r="P41">
        <f t="shared" si="1"/>
        <v>0</v>
      </c>
      <c r="Q41">
        <f t="shared" si="2"/>
        <v>5</v>
      </c>
      <c r="R41">
        <f t="shared" si="3"/>
        <v>480</v>
      </c>
    </row>
    <row r="42" spans="1:18">
      <c r="A42" s="1">
        <v>41</v>
      </c>
      <c r="B42" s="1">
        <f t="shared" si="4"/>
        <v>0</v>
      </c>
      <c r="C42" s="1" t="s">
        <v>120</v>
      </c>
      <c r="D42" s="1">
        <v>4</v>
      </c>
      <c r="E42" s="2" t="s">
        <v>521</v>
      </c>
      <c r="F42" s="2" t="s">
        <v>22</v>
      </c>
      <c r="G42" s="1" t="s">
        <v>332</v>
      </c>
      <c r="H42" s="1" t="s">
        <v>332</v>
      </c>
      <c r="I42" s="1" t="s">
        <v>332</v>
      </c>
      <c r="J42" s="1">
        <v>11</v>
      </c>
      <c r="K42" s="1" t="s">
        <v>332</v>
      </c>
      <c r="L42" s="1" t="s">
        <v>332</v>
      </c>
      <c r="M42" s="7"/>
      <c r="N42" s="8">
        <v>92</v>
      </c>
      <c r="O42" s="3">
        <v>11</v>
      </c>
      <c r="P42">
        <f t="shared" si="1"/>
        <v>0</v>
      </c>
      <c r="Q42">
        <f t="shared" si="2"/>
        <v>1</v>
      </c>
      <c r="R42">
        <f t="shared" si="3"/>
        <v>451</v>
      </c>
    </row>
    <row r="43" spans="1:18">
      <c r="A43" s="1">
        <v>42</v>
      </c>
      <c r="B43" s="1">
        <f t="shared" si="4"/>
        <v>0</v>
      </c>
      <c r="C43" s="1" t="s">
        <v>123</v>
      </c>
      <c r="D43" s="1">
        <v>4</v>
      </c>
      <c r="E43" s="2" t="s">
        <v>522</v>
      </c>
      <c r="F43" s="2" t="s">
        <v>523</v>
      </c>
      <c r="G43" s="1">
        <v>10</v>
      </c>
      <c r="H43" s="1" t="s">
        <v>332</v>
      </c>
      <c r="I43" s="1" t="s">
        <v>332</v>
      </c>
      <c r="J43" s="1" t="s">
        <v>332</v>
      </c>
      <c r="K43" s="1" t="s">
        <v>332</v>
      </c>
      <c r="L43" s="1" t="s">
        <v>332</v>
      </c>
      <c r="M43" s="7"/>
      <c r="N43" s="8">
        <v>48</v>
      </c>
      <c r="O43" s="3">
        <v>10</v>
      </c>
      <c r="P43">
        <f t="shared" si="1"/>
        <v>0</v>
      </c>
      <c r="Q43">
        <f t="shared" si="2"/>
        <v>1</v>
      </c>
      <c r="R43">
        <f t="shared" si="3"/>
        <v>420</v>
      </c>
    </row>
    <row r="44" spans="1:18">
      <c r="A44" s="1">
        <v>43</v>
      </c>
      <c r="B44" s="1">
        <f t="shared" si="4"/>
        <v>0</v>
      </c>
      <c r="C44" s="1" t="s">
        <v>214</v>
      </c>
      <c r="D44" s="1">
        <v>3</v>
      </c>
      <c r="E44" s="2" t="s">
        <v>544</v>
      </c>
      <c r="F44" s="2" t="s">
        <v>536</v>
      </c>
      <c r="G44" s="1">
        <v>10</v>
      </c>
      <c r="H44" s="1" t="s">
        <v>332</v>
      </c>
      <c r="I44" s="1" t="s">
        <v>332</v>
      </c>
      <c r="J44" s="1" t="s">
        <v>332</v>
      </c>
      <c r="K44" s="1" t="s">
        <v>332</v>
      </c>
      <c r="L44" s="1" t="s">
        <v>332</v>
      </c>
      <c r="M44" s="7"/>
      <c r="N44" s="8">
        <v>48</v>
      </c>
      <c r="O44" s="3">
        <v>10</v>
      </c>
      <c r="P44">
        <f t="shared" si="1"/>
        <v>0</v>
      </c>
      <c r="Q44">
        <f t="shared" si="2"/>
        <v>1</v>
      </c>
      <c r="R44">
        <f t="shared" si="3"/>
        <v>430</v>
      </c>
    </row>
    <row r="45" spans="1:18">
      <c r="A45" s="1">
        <v>44</v>
      </c>
      <c r="B45" s="1">
        <f t="shared" si="4"/>
        <v>0</v>
      </c>
      <c r="C45" s="1" t="s">
        <v>47</v>
      </c>
      <c r="D45" s="1">
        <v>4</v>
      </c>
      <c r="E45" s="2" t="s">
        <v>524</v>
      </c>
      <c r="F45" s="2" t="s">
        <v>525</v>
      </c>
      <c r="G45" s="1">
        <v>9</v>
      </c>
      <c r="H45" s="1" t="s">
        <v>332</v>
      </c>
      <c r="I45" s="1" t="s">
        <v>332</v>
      </c>
      <c r="J45" s="1" t="s">
        <v>332</v>
      </c>
      <c r="K45" s="1" t="s">
        <v>332</v>
      </c>
      <c r="L45" s="1" t="s">
        <v>332</v>
      </c>
      <c r="M45" s="7"/>
      <c r="N45" s="8">
        <v>31</v>
      </c>
      <c r="O45" s="3">
        <v>9</v>
      </c>
      <c r="P45">
        <f t="shared" si="1"/>
        <v>0</v>
      </c>
      <c r="Q45">
        <f t="shared" si="2"/>
        <v>1</v>
      </c>
      <c r="R45">
        <f t="shared" si="3"/>
        <v>396</v>
      </c>
    </row>
    <row r="46" spans="1:18">
      <c r="A46" s="1">
        <v>45</v>
      </c>
      <c r="B46" s="1">
        <f t="shared" si="4"/>
        <v>0</v>
      </c>
      <c r="C46" s="1" t="s">
        <v>20</v>
      </c>
      <c r="D46" s="1">
        <v>2</v>
      </c>
      <c r="E46" s="2" t="s">
        <v>477</v>
      </c>
      <c r="F46" s="2" t="s">
        <v>41</v>
      </c>
      <c r="G46" s="1" t="s">
        <v>332</v>
      </c>
      <c r="H46" s="1">
        <v>8</v>
      </c>
      <c r="I46" s="1">
        <v>1</v>
      </c>
      <c r="J46" s="1" t="s">
        <v>332</v>
      </c>
      <c r="K46" s="1" t="s">
        <v>332</v>
      </c>
      <c r="L46" s="1" t="s">
        <v>332</v>
      </c>
      <c r="M46" s="7"/>
      <c r="N46" s="8">
        <v>69</v>
      </c>
      <c r="O46" s="3">
        <v>9</v>
      </c>
      <c r="P46">
        <f t="shared" si="1"/>
        <v>0</v>
      </c>
      <c r="Q46">
        <f t="shared" si="2"/>
        <v>2</v>
      </c>
      <c r="R46">
        <f t="shared" si="3"/>
        <v>405</v>
      </c>
    </row>
    <row r="47" spans="1:18">
      <c r="A47" s="1">
        <v>46</v>
      </c>
      <c r="B47" s="1">
        <f t="shared" si="4"/>
        <v>0</v>
      </c>
      <c r="C47" s="1" t="s">
        <v>545</v>
      </c>
      <c r="D47" s="1">
        <v>3</v>
      </c>
      <c r="E47" s="2" t="s">
        <v>546</v>
      </c>
      <c r="F47" s="2" t="s">
        <v>525</v>
      </c>
      <c r="G47" s="1">
        <v>8</v>
      </c>
      <c r="H47" s="1" t="s">
        <v>332</v>
      </c>
      <c r="I47" s="1" t="s">
        <v>332</v>
      </c>
      <c r="J47" s="1" t="s">
        <v>332</v>
      </c>
      <c r="K47" s="1" t="s">
        <v>332</v>
      </c>
      <c r="L47" s="1" t="s">
        <v>332</v>
      </c>
      <c r="M47" s="7"/>
      <c r="N47" s="8">
        <v>47</v>
      </c>
      <c r="O47" s="3">
        <v>8</v>
      </c>
      <c r="P47">
        <f t="shared" si="1"/>
        <v>0</v>
      </c>
      <c r="Q47">
        <f t="shared" si="2"/>
        <v>1</v>
      </c>
      <c r="R47">
        <f t="shared" si="3"/>
        <v>368</v>
      </c>
    </row>
    <row r="48" spans="1:18">
      <c r="A48" s="1">
        <v>47</v>
      </c>
      <c r="B48" s="1">
        <f t="shared" si="4"/>
        <v>0</v>
      </c>
      <c r="C48" s="1" t="s">
        <v>545</v>
      </c>
      <c r="D48" s="1">
        <v>3</v>
      </c>
      <c r="E48" s="2" t="s">
        <v>547</v>
      </c>
      <c r="F48" s="2" t="s">
        <v>83</v>
      </c>
      <c r="G48" s="1" t="s">
        <v>332</v>
      </c>
      <c r="H48" s="1" t="s">
        <v>332</v>
      </c>
      <c r="I48" s="1">
        <v>8</v>
      </c>
      <c r="J48" s="1" t="s">
        <v>332</v>
      </c>
      <c r="K48" s="1" t="s">
        <v>332</v>
      </c>
      <c r="L48" s="1" t="s">
        <v>332</v>
      </c>
      <c r="M48" s="7"/>
      <c r="N48" s="8">
        <v>67</v>
      </c>
      <c r="O48" s="3">
        <v>8</v>
      </c>
      <c r="P48">
        <f t="shared" si="1"/>
        <v>0</v>
      </c>
      <c r="Q48">
        <f t="shared" si="2"/>
        <v>1</v>
      </c>
      <c r="R48">
        <f t="shared" si="3"/>
        <v>376</v>
      </c>
    </row>
    <row r="49" spans="1:18">
      <c r="A49" s="1">
        <v>48</v>
      </c>
      <c r="B49" s="1">
        <f t="shared" si="4"/>
        <v>0</v>
      </c>
      <c r="C49" s="1" t="s">
        <v>123</v>
      </c>
      <c r="D49" s="1">
        <v>3</v>
      </c>
      <c r="E49" s="2" t="s">
        <v>548</v>
      </c>
      <c r="F49" s="2" t="s">
        <v>549</v>
      </c>
      <c r="G49" s="1">
        <v>7</v>
      </c>
      <c r="H49" s="1" t="s">
        <v>332</v>
      </c>
      <c r="I49" s="1" t="s">
        <v>332</v>
      </c>
      <c r="J49" s="1" t="s">
        <v>332</v>
      </c>
      <c r="K49" s="1" t="s">
        <v>332</v>
      </c>
      <c r="L49" s="1" t="s">
        <v>332</v>
      </c>
      <c r="M49" s="7"/>
      <c r="N49" s="8">
        <v>41</v>
      </c>
      <c r="O49" s="3">
        <v>7</v>
      </c>
      <c r="P49">
        <f t="shared" si="1"/>
        <v>0</v>
      </c>
      <c r="Q49">
        <f t="shared" si="2"/>
        <v>1</v>
      </c>
      <c r="R49">
        <f t="shared" si="3"/>
        <v>336</v>
      </c>
    </row>
    <row r="50" spans="1:18">
      <c r="A50" s="1">
        <v>49</v>
      </c>
      <c r="B50" s="1">
        <f t="shared" si="4"/>
        <v>0</v>
      </c>
      <c r="C50" s="1" t="s">
        <v>338</v>
      </c>
      <c r="D50" s="1">
        <v>2</v>
      </c>
      <c r="E50" s="2" t="s">
        <v>352</v>
      </c>
      <c r="F50" s="2" t="s">
        <v>353</v>
      </c>
      <c r="G50" s="1" t="s">
        <v>332</v>
      </c>
      <c r="H50" s="1">
        <v>6</v>
      </c>
      <c r="I50" s="1" t="s">
        <v>332</v>
      </c>
      <c r="J50" s="1">
        <v>1</v>
      </c>
      <c r="K50" s="1">
        <v>0</v>
      </c>
      <c r="L50" s="1" t="s">
        <v>332</v>
      </c>
      <c r="M50" s="7"/>
      <c r="N50" s="8">
        <v>26</v>
      </c>
      <c r="O50" s="3">
        <v>7</v>
      </c>
      <c r="P50">
        <f t="shared" si="1"/>
        <v>0</v>
      </c>
      <c r="Q50">
        <f t="shared" si="2"/>
        <v>3</v>
      </c>
      <c r="R50">
        <f t="shared" si="3"/>
        <v>343</v>
      </c>
    </row>
    <row r="51" spans="1:18">
      <c r="A51" s="1">
        <v>50</v>
      </c>
      <c r="B51" s="1">
        <f t="shared" si="4"/>
        <v>0</v>
      </c>
      <c r="C51" s="1" t="s">
        <v>338</v>
      </c>
      <c r="D51" s="1">
        <v>2</v>
      </c>
      <c r="E51" s="2" t="s">
        <v>348</v>
      </c>
      <c r="F51" s="2" t="s">
        <v>52</v>
      </c>
      <c r="G51" s="1">
        <v>3</v>
      </c>
      <c r="H51" s="1" t="s">
        <v>332</v>
      </c>
      <c r="I51" s="1" t="s">
        <v>332</v>
      </c>
      <c r="J51" s="1">
        <v>4</v>
      </c>
      <c r="K51" s="1" t="s">
        <v>332</v>
      </c>
      <c r="L51" s="1" t="s">
        <v>332</v>
      </c>
      <c r="M51" s="7"/>
      <c r="N51" s="8">
        <v>88</v>
      </c>
      <c r="O51" s="3">
        <v>7</v>
      </c>
      <c r="P51">
        <f t="shared" si="1"/>
        <v>0</v>
      </c>
      <c r="Q51">
        <f t="shared" si="2"/>
        <v>2</v>
      </c>
      <c r="R51">
        <f t="shared" si="3"/>
        <v>350</v>
      </c>
    </row>
    <row r="52" spans="1:18">
      <c r="A52" s="1">
        <v>51</v>
      </c>
      <c r="B52" s="1">
        <f t="shared" si="4"/>
        <v>0</v>
      </c>
      <c r="C52" s="1" t="s">
        <v>50</v>
      </c>
      <c r="D52" s="1">
        <v>4</v>
      </c>
      <c r="E52" s="2" t="s">
        <v>526</v>
      </c>
      <c r="F52" s="2" t="s">
        <v>527</v>
      </c>
      <c r="G52" s="1">
        <v>4</v>
      </c>
      <c r="H52" s="1" t="s">
        <v>332</v>
      </c>
      <c r="I52" s="1" t="s">
        <v>332</v>
      </c>
      <c r="J52" s="1" t="s">
        <v>332</v>
      </c>
      <c r="K52" s="1" t="s">
        <v>332</v>
      </c>
      <c r="L52" s="1" t="s">
        <v>332</v>
      </c>
      <c r="M52" s="7"/>
      <c r="N52" s="8">
        <v>50</v>
      </c>
      <c r="O52" s="3">
        <v>4</v>
      </c>
      <c r="P52">
        <f t="shared" si="1"/>
        <v>0</v>
      </c>
      <c r="Q52">
        <f t="shared" si="2"/>
        <v>1</v>
      </c>
      <c r="R52">
        <f t="shared" si="3"/>
        <v>204</v>
      </c>
    </row>
    <row r="53" spans="1:18">
      <c r="A53" s="1">
        <v>52</v>
      </c>
      <c r="B53" s="1">
        <f t="shared" si="4"/>
        <v>0</v>
      </c>
      <c r="C53" s="1" t="s">
        <v>131</v>
      </c>
      <c r="D53" s="1">
        <v>4</v>
      </c>
      <c r="E53" s="2" t="s">
        <v>528</v>
      </c>
      <c r="F53" s="2"/>
      <c r="G53" s="1" t="s">
        <v>332</v>
      </c>
      <c r="H53" s="1" t="s">
        <v>332</v>
      </c>
      <c r="I53" s="1">
        <v>3</v>
      </c>
      <c r="J53" s="1" t="s">
        <v>332</v>
      </c>
      <c r="K53" s="1" t="s">
        <v>332</v>
      </c>
      <c r="L53" s="1" t="s">
        <v>332</v>
      </c>
      <c r="M53" s="7"/>
      <c r="N53" s="8">
        <v>100</v>
      </c>
      <c r="O53" s="3">
        <v>3</v>
      </c>
      <c r="P53">
        <f t="shared" si="1"/>
        <v>0</v>
      </c>
      <c r="Q53">
        <f t="shared" si="2"/>
        <v>1</v>
      </c>
      <c r="R53">
        <f t="shared" si="3"/>
        <v>156</v>
      </c>
    </row>
    <row r="54" spans="1:18">
      <c r="A54" s="1">
        <v>53</v>
      </c>
      <c r="B54" s="1">
        <f t="shared" si="4"/>
        <v>0</v>
      </c>
      <c r="C54" s="1" t="s">
        <v>392</v>
      </c>
      <c r="D54" s="1">
        <v>2</v>
      </c>
      <c r="E54" s="2" t="s">
        <v>483</v>
      </c>
      <c r="F54" s="2" t="s">
        <v>484</v>
      </c>
      <c r="G54" s="1" t="s">
        <v>332</v>
      </c>
      <c r="H54" s="1" t="s">
        <v>332</v>
      </c>
      <c r="I54" s="1">
        <v>3</v>
      </c>
      <c r="J54" s="1" t="s">
        <v>332</v>
      </c>
      <c r="K54" s="1" t="s">
        <v>332</v>
      </c>
      <c r="L54" s="1" t="s">
        <v>332</v>
      </c>
      <c r="M54" s="7"/>
      <c r="N54" s="8">
        <v>38</v>
      </c>
      <c r="O54" s="3">
        <v>3</v>
      </c>
      <c r="P54">
        <f t="shared" si="1"/>
        <v>0</v>
      </c>
      <c r="Q54">
        <f t="shared" si="2"/>
        <v>1</v>
      </c>
      <c r="R54">
        <f t="shared" si="3"/>
        <v>159</v>
      </c>
    </row>
    <row r="55" spans="1:18">
      <c r="A55" s="1">
        <v>54</v>
      </c>
      <c r="B55" s="1">
        <f t="shared" si="4"/>
        <v>0</v>
      </c>
      <c r="C55" s="1" t="s">
        <v>392</v>
      </c>
      <c r="D55" s="1">
        <v>2</v>
      </c>
      <c r="E55" s="2" t="s">
        <v>552</v>
      </c>
      <c r="F55" s="2" t="s">
        <v>553</v>
      </c>
      <c r="G55" s="1" t="s">
        <v>332</v>
      </c>
      <c r="H55" s="1" t="s">
        <v>332</v>
      </c>
      <c r="I55" s="1">
        <v>3</v>
      </c>
      <c r="J55" s="1" t="s">
        <v>332</v>
      </c>
      <c r="K55" s="1" t="s">
        <v>332</v>
      </c>
      <c r="L55" s="1" t="s">
        <v>332</v>
      </c>
      <c r="M55" s="7"/>
      <c r="N55" s="8">
        <v>27</v>
      </c>
      <c r="O55" s="3">
        <v>3</v>
      </c>
      <c r="P55">
        <f t="shared" si="1"/>
        <v>0</v>
      </c>
      <c r="Q55">
        <f t="shared" si="2"/>
        <v>1</v>
      </c>
      <c r="R55">
        <f t="shared" si="3"/>
        <v>162</v>
      </c>
    </row>
    <row r="56" spans="1:18">
      <c r="A56" s="1">
        <v>55</v>
      </c>
      <c r="B56" s="1">
        <f t="shared" si="4"/>
        <v>0</v>
      </c>
      <c r="C56" s="1" t="s">
        <v>26</v>
      </c>
      <c r="D56" s="1">
        <v>1</v>
      </c>
      <c r="E56" s="2" t="s">
        <v>554</v>
      </c>
      <c r="F56" s="2" t="s">
        <v>555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1">
        <v>3</v>
      </c>
      <c r="M56" s="7"/>
      <c r="N56" s="8">
        <v>43</v>
      </c>
      <c r="O56" s="3">
        <v>3</v>
      </c>
      <c r="P56">
        <f t="shared" si="1"/>
        <v>0</v>
      </c>
      <c r="Q56">
        <f t="shared" si="2"/>
        <v>1</v>
      </c>
      <c r="R56">
        <f t="shared" si="3"/>
        <v>165</v>
      </c>
    </row>
    <row r="57" spans="1:18">
      <c r="A57" s="1">
        <v>56</v>
      </c>
      <c r="B57" s="1">
        <f t="shared" si="4"/>
        <v>0</v>
      </c>
      <c r="C57" s="1" t="s">
        <v>228</v>
      </c>
      <c r="D57" s="1">
        <v>4</v>
      </c>
      <c r="E57" s="2" t="s">
        <v>529</v>
      </c>
      <c r="F57" s="2" t="s">
        <v>530</v>
      </c>
      <c r="G57" s="1" t="s">
        <v>332</v>
      </c>
      <c r="H57" s="1" t="s">
        <v>332</v>
      </c>
      <c r="I57" s="1">
        <v>2</v>
      </c>
      <c r="J57" s="1" t="s">
        <v>332</v>
      </c>
      <c r="K57" s="1" t="s">
        <v>332</v>
      </c>
      <c r="L57" s="1" t="s">
        <v>332</v>
      </c>
      <c r="M57" s="7"/>
      <c r="N57" s="8">
        <v>50</v>
      </c>
      <c r="O57" s="3">
        <v>2</v>
      </c>
      <c r="P57">
        <f t="shared" si="1"/>
        <v>0</v>
      </c>
      <c r="Q57">
        <f t="shared" si="2"/>
        <v>1</v>
      </c>
      <c r="R57">
        <f t="shared" si="3"/>
        <v>112</v>
      </c>
    </row>
    <row r="58" spans="1:18">
      <c r="A58" s="1">
        <v>57</v>
      </c>
      <c r="B58" s="1">
        <f t="shared" si="4"/>
        <v>0</v>
      </c>
      <c r="C58" s="1" t="s">
        <v>47</v>
      </c>
      <c r="D58" s="1">
        <v>3</v>
      </c>
      <c r="E58" s="2" t="s">
        <v>550</v>
      </c>
      <c r="F58" s="2" t="s">
        <v>83</v>
      </c>
      <c r="G58" s="1">
        <v>2</v>
      </c>
      <c r="H58" s="1" t="s">
        <v>332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50</v>
      </c>
      <c r="O58" s="3">
        <v>2</v>
      </c>
      <c r="P58">
        <f t="shared" si="1"/>
        <v>0</v>
      </c>
      <c r="Q58">
        <f t="shared" si="2"/>
        <v>1</v>
      </c>
      <c r="R58">
        <f t="shared" si="3"/>
        <v>114</v>
      </c>
    </row>
    <row r="59" spans="1:18">
      <c r="A59" s="1">
        <v>58</v>
      </c>
      <c r="B59" s="1">
        <f t="shared" si="4"/>
        <v>0</v>
      </c>
      <c r="C59" s="1" t="s">
        <v>531</v>
      </c>
      <c r="D59" s="1">
        <v>4</v>
      </c>
      <c r="E59" s="2" t="s">
        <v>532</v>
      </c>
      <c r="F59" s="2" t="s">
        <v>533</v>
      </c>
      <c r="G59" s="1">
        <v>1</v>
      </c>
      <c r="H59" s="1" t="s">
        <v>332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25</v>
      </c>
      <c r="O59" s="3">
        <v>1</v>
      </c>
      <c r="P59">
        <f t="shared" si="1"/>
        <v>0</v>
      </c>
      <c r="Q59">
        <f t="shared" si="2"/>
        <v>1</v>
      </c>
      <c r="R59">
        <f t="shared" si="3"/>
        <v>58</v>
      </c>
    </row>
    <row r="60" spans="1:18">
      <c r="A60" s="1">
        <v>59</v>
      </c>
      <c r="B60" s="1">
        <f t="shared" si="4"/>
        <v>0</v>
      </c>
      <c r="C60" s="1" t="s">
        <v>531</v>
      </c>
      <c r="D60" s="1">
        <v>4</v>
      </c>
      <c r="E60" s="2" t="s">
        <v>534</v>
      </c>
      <c r="F60" s="2" t="s">
        <v>227</v>
      </c>
      <c r="G60" s="1">
        <v>1</v>
      </c>
      <c r="H60" s="1" t="s">
        <v>332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13</v>
      </c>
      <c r="O60" s="3">
        <v>1</v>
      </c>
      <c r="P60">
        <f t="shared" si="1"/>
        <v>0</v>
      </c>
      <c r="Q60">
        <f t="shared" si="2"/>
        <v>1</v>
      </c>
      <c r="R60">
        <f t="shared" si="3"/>
        <v>59</v>
      </c>
    </row>
    <row r="61" spans="1:18">
      <c r="A61" s="1"/>
      <c r="B61" s="1"/>
    </row>
    <row r="62" spans="1:18">
      <c r="A62" s="1"/>
      <c r="B62" s="1"/>
    </row>
    <row r="63" spans="1:18">
      <c r="A63" s="1"/>
      <c r="B63" s="1"/>
    </row>
    <row r="64" spans="1:18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A1:O78">
    <sortCondition descending="1" ref="O4"/>
  </sortState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127"/>
  <sheetViews>
    <sheetView workbookViewId="0">
      <selection activeCell="S10" sqref="S10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19.28515625" bestFit="1" customWidth="1"/>
    <col min="5" max="5" width="28.4257812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5" bestFit="1" customWidth="1"/>
    <col min="17" max="17" width="2" bestFit="1" customWidth="1"/>
    <col min="18" max="19" width="4.5703125" bestFit="1" customWidth="1"/>
  </cols>
  <sheetData>
    <row r="1" spans="1:19">
      <c r="O1">
        <f>SUM(O2:O400)</f>
        <v>25</v>
      </c>
      <c r="P1">
        <f>SUM(P2:P400)/O1/2</f>
        <v>38.78</v>
      </c>
      <c r="R1" s="11">
        <f>SUM(R2:R400)/O1/2</f>
        <v>3.62</v>
      </c>
      <c r="S1" s="11"/>
    </row>
    <row r="2" spans="1:19">
      <c r="A2">
        <v>22</v>
      </c>
      <c r="B2" s="1" t="s">
        <v>338</v>
      </c>
      <c r="C2" s="1">
        <v>1</v>
      </c>
      <c r="D2" s="2" t="s">
        <v>613</v>
      </c>
      <c r="E2" s="2" t="s">
        <v>83</v>
      </c>
      <c r="F2" s="1">
        <v>6</v>
      </c>
      <c r="G2" s="1" t="s">
        <v>332</v>
      </c>
      <c r="H2" s="1" t="s">
        <v>332</v>
      </c>
      <c r="I2" s="1" t="s">
        <v>332</v>
      </c>
      <c r="J2" s="1" t="s">
        <v>332</v>
      </c>
      <c r="K2" s="1" t="s">
        <v>332</v>
      </c>
      <c r="L2" s="7"/>
      <c r="M2" s="8">
        <v>86</v>
      </c>
      <c r="N2" s="3">
        <v>6</v>
      </c>
      <c r="Q2">
        <f>COUNT(F2:K2)</f>
        <v>1</v>
      </c>
    </row>
    <row r="3" spans="1:19">
      <c r="A3">
        <v>22</v>
      </c>
      <c r="B3" s="1" t="s">
        <v>338</v>
      </c>
      <c r="C3" s="1">
        <v>1</v>
      </c>
      <c r="D3" s="2" t="s">
        <v>349</v>
      </c>
      <c r="E3" s="2" t="s">
        <v>350</v>
      </c>
      <c r="F3" s="1" t="s">
        <v>332</v>
      </c>
      <c r="G3" s="1">
        <v>6</v>
      </c>
      <c r="H3" s="1" t="s">
        <v>332</v>
      </c>
      <c r="I3" s="1" t="s">
        <v>332</v>
      </c>
      <c r="J3" s="1" t="s">
        <v>332</v>
      </c>
      <c r="K3" s="1" t="s">
        <v>332</v>
      </c>
      <c r="L3" s="7"/>
      <c r="M3" s="8">
        <v>100</v>
      </c>
      <c r="N3" s="3">
        <v>6</v>
      </c>
      <c r="O3">
        <f>IF(D3=D2,1,0)*COUNT(N3)</f>
        <v>0</v>
      </c>
      <c r="P3">
        <f>(N3+N2)*O3</f>
        <v>0</v>
      </c>
      <c r="Q3">
        <f>COUNT(F3:K3)</f>
        <v>1</v>
      </c>
      <c r="R3">
        <f>(Q2+Q3)*O3</f>
        <v>0</v>
      </c>
      <c r="S3">
        <f>O3*(C3+C2)/2</f>
        <v>0</v>
      </c>
    </row>
    <row r="4" spans="1:19">
      <c r="A4">
        <v>22</v>
      </c>
      <c r="B4" s="1" t="s">
        <v>23</v>
      </c>
      <c r="C4" s="1">
        <v>4</v>
      </c>
      <c r="D4" s="2" t="s">
        <v>567</v>
      </c>
      <c r="E4" s="2" t="s">
        <v>568</v>
      </c>
      <c r="F4" s="1">
        <v>7</v>
      </c>
      <c r="G4" s="1">
        <v>5</v>
      </c>
      <c r="H4" s="1">
        <v>10</v>
      </c>
      <c r="I4" s="1">
        <v>5</v>
      </c>
      <c r="J4" s="1" t="s">
        <v>332</v>
      </c>
      <c r="K4" s="1" t="s">
        <v>332</v>
      </c>
      <c r="L4" s="7" t="s">
        <v>466</v>
      </c>
      <c r="M4" s="8">
        <v>44</v>
      </c>
      <c r="N4" s="3">
        <v>27</v>
      </c>
      <c r="O4">
        <f t="shared" ref="O4:O67" si="0">IF(D4=D3,1,0)*COUNT(N4)</f>
        <v>0</v>
      </c>
      <c r="P4">
        <f t="shared" ref="P4:P67" si="1">(N4+N3)*O4</f>
        <v>0</v>
      </c>
      <c r="Q4">
        <f t="shared" ref="Q4:Q67" si="2">COUNT(F4:K4)</f>
        <v>4</v>
      </c>
      <c r="R4">
        <f t="shared" ref="R4:R67" si="3">(Q3+Q4)*O4</f>
        <v>0</v>
      </c>
      <c r="S4">
        <f t="shared" ref="S4:S67" si="4">O4*(C4+C3)/2</f>
        <v>0</v>
      </c>
    </row>
    <row r="5" spans="1:19">
      <c r="A5">
        <v>23</v>
      </c>
      <c r="B5" s="1" t="s">
        <v>8</v>
      </c>
      <c r="C5" s="1">
        <v>3</v>
      </c>
      <c r="D5" s="2" t="s">
        <v>459</v>
      </c>
      <c r="E5" s="2" t="s">
        <v>22</v>
      </c>
      <c r="F5" s="1">
        <v>19</v>
      </c>
      <c r="G5" s="1">
        <v>25</v>
      </c>
      <c r="H5" s="1">
        <v>10</v>
      </c>
      <c r="I5" s="1" t="s">
        <v>332</v>
      </c>
      <c r="J5" s="1" t="s">
        <v>332</v>
      </c>
      <c r="K5" s="1" t="s">
        <v>332</v>
      </c>
      <c r="L5" s="7"/>
      <c r="M5" s="8">
        <v>72</v>
      </c>
      <c r="N5" s="3">
        <v>54</v>
      </c>
      <c r="O5">
        <f t="shared" si="0"/>
        <v>0</v>
      </c>
      <c r="P5">
        <f t="shared" si="1"/>
        <v>0</v>
      </c>
      <c r="Q5">
        <f t="shared" si="2"/>
        <v>3</v>
      </c>
      <c r="R5">
        <f t="shared" si="3"/>
        <v>0</v>
      </c>
      <c r="S5">
        <f t="shared" si="4"/>
        <v>0</v>
      </c>
    </row>
    <row r="6" spans="1:19">
      <c r="A6">
        <v>22</v>
      </c>
      <c r="B6" s="1" t="s">
        <v>8</v>
      </c>
      <c r="C6" s="1">
        <v>2</v>
      </c>
      <c r="D6" s="2" t="s">
        <v>459</v>
      </c>
      <c r="E6" s="2" t="s">
        <v>608</v>
      </c>
      <c r="F6" s="1">
        <v>5</v>
      </c>
      <c r="G6" s="1">
        <v>6</v>
      </c>
      <c r="H6" s="1">
        <v>7</v>
      </c>
      <c r="I6" s="1">
        <v>12</v>
      </c>
      <c r="J6" s="1">
        <v>5</v>
      </c>
      <c r="K6" s="1">
        <v>9</v>
      </c>
      <c r="L6" s="7"/>
      <c r="M6" s="8">
        <v>69</v>
      </c>
      <c r="N6" s="3">
        <v>44</v>
      </c>
      <c r="O6">
        <f t="shared" si="0"/>
        <v>1</v>
      </c>
      <c r="P6">
        <f t="shared" si="1"/>
        <v>98</v>
      </c>
      <c r="Q6">
        <f t="shared" si="2"/>
        <v>6</v>
      </c>
      <c r="R6">
        <f t="shared" si="3"/>
        <v>9</v>
      </c>
      <c r="S6">
        <f t="shared" si="4"/>
        <v>2.5</v>
      </c>
    </row>
    <row r="7" spans="1:19">
      <c r="A7">
        <v>23</v>
      </c>
      <c r="B7" s="1" t="s">
        <v>111</v>
      </c>
      <c r="C7" s="1">
        <v>3</v>
      </c>
      <c r="D7" s="2" t="s">
        <v>541</v>
      </c>
      <c r="E7" s="2" t="s">
        <v>83</v>
      </c>
      <c r="F7" s="1">
        <v>6</v>
      </c>
      <c r="G7" s="1">
        <v>4</v>
      </c>
      <c r="H7" s="1">
        <v>8</v>
      </c>
      <c r="I7" s="1" t="s">
        <v>332</v>
      </c>
      <c r="J7" s="1" t="s">
        <v>332</v>
      </c>
      <c r="K7" s="1" t="s">
        <v>332</v>
      </c>
      <c r="L7" s="7"/>
      <c r="M7" s="8">
        <v>49</v>
      </c>
      <c r="N7" s="3">
        <v>18</v>
      </c>
      <c r="O7">
        <f t="shared" si="0"/>
        <v>0</v>
      </c>
      <c r="P7">
        <f t="shared" si="1"/>
        <v>0</v>
      </c>
      <c r="Q7">
        <f t="shared" si="2"/>
        <v>3</v>
      </c>
      <c r="R7">
        <f t="shared" si="3"/>
        <v>0</v>
      </c>
      <c r="S7">
        <f t="shared" si="4"/>
        <v>0</v>
      </c>
    </row>
    <row r="8" spans="1:19">
      <c r="A8">
        <v>22</v>
      </c>
      <c r="B8" s="1" t="s">
        <v>2</v>
      </c>
      <c r="C8" s="1">
        <v>2</v>
      </c>
      <c r="D8" s="2" t="s">
        <v>541</v>
      </c>
      <c r="E8" s="2" t="s">
        <v>83</v>
      </c>
      <c r="F8" s="1">
        <v>13</v>
      </c>
      <c r="G8" s="1">
        <v>12</v>
      </c>
      <c r="H8" s="1">
        <v>16</v>
      </c>
      <c r="I8" s="1">
        <v>8</v>
      </c>
      <c r="J8" s="1">
        <v>7</v>
      </c>
      <c r="K8" s="1">
        <v>4</v>
      </c>
      <c r="L8" s="7"/>
      <c r="M8" s="8">
        <v>46</v>
      </c>
      <c r="N8" s="3">
        <v>60</v>
      </c>
      <c r="O8">
        <f t="shared" si="0"/>
        <v>1</v>
      </c>
      <c r="P8">
        <f t="shared" si="1"/>
        <v>78</v>
      </c>
      <c r="Q8">
        <f t="shared" si="2"/>
        <v>6</v>
      </c>
      <c r="R8">
        <f t="shared" si="3"/>
        <v>9</v>
      </c>
      <c r="S8">
        <f t="shared" si="4"/>
        <v>2.5</v>
      </c>
    </row>
    <row r="9" spans="1:19">
      <c r="A9">
        <v>23</v>
      </c>
      <c r="B9" s="1" t="s">
        <v>131</v>
      </c>
      <c r="C9" s="1">
        <v>4</v>
      </c>
      <c r="D9" s="2" t="s">
        <v>528</v>
      </c>
      <c r="E9" s="2"/>
      <c r="F9" s="1" t="s">
        <v>332</v>
      </c>
      <c r="G9" s="1" t="s">
        <v>332</v>
      </c>
      <c r="H9" s="1">
        <v>3</v>
      </c>
      <c r="I9" s="1" t="s">
        <v>332</v>
      </c>
      <c r="J9" s="1" t="s">
        <v>332</v>
      </c>
      <c r="K9" s="1" t="s">
        <v>332</v>
      </c>
      <c r="L9" s="7"/>
      <c r="M9" s="8">
        <v>100</v>
      </c>
      <c r="N9" s="3">
        <v>3</v>
      </c>
      <c r="O9">
        <f t="shared" si="0"/>
        <v>0</v>
      </c>
      <c r="P9">
        <f t="shared" si="1"/>
        <v>0</v>
      </c>
      <c r="Q9">
        <f t="shared" si="2"/>
        <v>1</v>
      </c>
      <c r="R9">
        <f t="shared" si="3"/>
        <v>0</v>
      </c>
      <c r="S9">
        <f t="shared" si="4"/>
        <v>0</v>
      </c>
    </row>
    <row r="10" spans="1:19">
      <c r="A10">
        <v>22</v>
      </c>
      <c r="B10" s="1" t="s">
        <v>131</v>
      </c>
      <c r="C10" s="1">
        <v>4</v>
      </c>
      <c r="D10" s="2" t="s">
        <v>528</v>
      </c>
      <c r="E10" s="2"/>
      <c r="F10" s="1" t="s">
        <v>332</v>
      </c>
      <c r="G10" s="1" t="s">
        <v>332</v>
      </c>
      <c r="H10" s="1" t="s">
        <v>332</v>
      </c>
      <c r="I10" s="1">
        <v>1</v>
      </c>
      <c r="J10" s="1">
        <v>4</v>
      </c>
      <c r="K10" s="1" t="s">
        <v>332</v>
      </c>
      <c r="L10" s="7"/>
      <c r="M10" s="8">
        <v>17</v>
      </c>
      <c r="N10" s="3">
        <v>5</v>
      </c>
      <c r="O10">
        <f t="shared" si="0"/>
        <v>1</v>
      </c>
      <c r="P10">
        <f t="shared" si="1"/>
        <v>8</v>
      </c>
      <c r="Q10">
        <f t="shared" si="2"/>
        <v>2</v>
      </c>
      <c r="R10">
        <f t="shared" si="3"/>
        <v>3</v>
      </c>
      <c r="S10">
        <f t="shared" si="4"/>
        <v>4</v>
      </c>
    </row>
    <row r="11" spans="1:19">
      <c r="A11">
        <v>22</v>
      </c>
      <c r="B11" s="1" t="s">
        <v>26</v>
      </c>
      <c r="C11" s="1">
        <v>2</v>
      </c>
      <c r="D11" s="2" t="s">
        <v>609</v>
      </c>
      <c r="E11" s="2" t="s">
        <v>574</v>
      </c>
      <c r="F11" s="1" t="s">
        <v>332</v>
      </c>
      <c r="G11" s="1">
        <v>3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38</v>
      </c>
      <c r="N11" s="3">
        <v>3</v>
      </c>
      <c r="O11">
        <f t="shared" si="0"/>
        <v>0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>
      <c r="A12">
        <v>22</v>
      </c>
      <c r="B12" s="1" t="s">
        <v>585</v>
      </c>
      <c r="C12" s="1">
        <v>4</v>
      </c>
      <c r="D12" s="2" t="s">
        <v>586</v>
      </c>
      <c r="E12" s="2" t="s">
        <v>83</v>
      </c>
      <c r="F12" s="1">
        <v>3</v>
      </c>
      <c r="G12" s="1" t="s">
        <v>332</v>
      </c>
      <c r="H12" s="1" t="s">
        <v>332</v>
      </c>
      <c r="I12" s="1" t="s">
        <v>332</v>
      </c>
      <c r="J12" s="1" t="s">
        <v>332</v>
      </c>
      <c r="K12" s="1" t="s">
        <v>332</v>
      </c>
      <c r="L12" s="7"/>
      <c r="M12" s="8">
        <v>100</v>
      </c>
      <c r="N12" s="3">
        <v>3</v>
      </c>
      <c r="O12">
        <f t="shared" si="0"/>
        <v>0</v>
      </c>
      <c r="P12">
        <f t="shared" si="1"/>
        <v>0</v>
      </c>
      <c r="Q12">
        <f t="shared" si="2"/>
        <v>1</v>
      </c>
      <c r="R12">
        <f t="shared" si="3"/>
        <v>0</v>
      </c>
      <c r="S12">
        <f t="shared" si="4"/>
        <v>0</v>
      </c>
    </row>
    <row r="13" spans="1:19">
      <c r="A13">
        <v>23</v>
      </c>
      <c r="B13" s="1" t="s">
        <v>20</v>
      </c>
      <c r="C13" s="1">
        <v>3</v>
      </c>
      <c r="D13" s="2" t="s">
        <v>537</v>
      </c>
      <c r="E13" s="2" t="s">
        <v>428</v>
      </c>
      <c r="F13" s="1">
        <v>13</v>
      </c>
      <c r="G13" s="1">
        <v>4</v>
      </c>
      <c r="H13" s="1">
        <v>5</v>
      </c>
      <c r="I13" s="1" t="s">
        <v>332</v>
      </c>
      <c r="J13" s="1">
        <v>6</v>
      </c>
      <c r="K13" s="1" t="s">
        <v>332</v>
      </c>
      <c r="L13" s="7"/>
      <c r="M13" s="8">
        <v>68</v>
      </c>
      <c r="N13" s="3">
        <v>28</v>
      </c>
      <c r="O13">
        <f t="shared" si="0"/>
        <v>0</v>
      </c>
      <c r="P13">
        <f t="shared" si="1"/>
        <v>0</v>
      </c>
      <c r="Q13">
        <f t="shared" si="2"/>
        <v>4</v>
      </c>
      <c r="R13">
        <f t="shared" si="3"/>
        <v>0</v>
      </c>
      <c r="S13">
        <f t="shared" si="4"/>
        <v>0</v>
      </c>
    </row>
    <row r="14" spans="1:19">
      <c r="A14">
        <v>23</v>
      </c>
      <c r="B14" s="1" t="s">
        <v>5</v>
      </c>
      <c r="C14" s="1">
        <v>3</v>
      </c>
      <c r="D14" s="2" t="s">
        <v>449</v>
      </c>
      <c r="E14" s="2" t="s">
        <v>113</v>
      </c>
      <c r="F14" s="1">
        <v>17</v>
      </c>
      <c r="G14" s="1">
        <v>13</v>
      </c>
      <c r="H14" s="1">
        <v>12</v>
      </c>
      <c r="I14" s="1">
        <v>20</v>
      </c>
      <c r="J14" s="1">
        <v>3</v>
      </c>
      <c r="K14" s="1">
        <v>17</v>
      </c>
      <c r="L14" s="7"/>
      <c r="M14" s="8">
        <v>59</v>
      </c>
      <c r="N14" s="3">
        <v>82</v>
      </c>
      <c r="O14">
        <f t="shared" si="0"/>
        <v>0</v>
      </c>
      <c r="P14">
        <f t="shared" si="1"/>
        <v>0</v>
      </c>
      <c r="Q14">
        <f t="shared" si="2"/>
        <v>6</v>
      </c>
      <c r="R14">
        <f t="shared" si="3"/>
        <v>0</v>
      </c>
      <c r="S14">
        <f t="shared" si="4"/>
        <v>0</v>
      </c>
    </row>
    <row r="15" spans="1:19">
      <c r="A15">
        <v>22</v>
      </c>
      <c r="B15" s="1" t="s">
        <v>20</v>
      </c>
      <c r="C15" s="1">
        <v>2</v>
      </c>
      <c r="D15" s="2" t="s">
        <v>449</v>
      </c>
      <c r="E15" s="2" t="s">
        <v>113</v>
      </c>
      <c r="F15" s="1" t="s">
        <v>332</v>
      </c>
      <c r="G15" s="1" t="s">
        <v>332</v>
      </c>
      <c r="H15" s="1" t="s">
        <v>332</v>
      </c>
      <c r="I15" s="1">
        <v>2</v>
      </c>
      <c r="J15" s="1">
        <v>10</v>
      </c>
      <c r="K15" s="1">
        <v>10</v>
      </c>
      <c r="L15" s="7"/>
      <c r="M15" s="8">
        <v>71</v>
      </c>
      <c r="N15" s="3">
        <v>22</v>
      </c>
      <c r="O15">
        <f t="shared" si="0"/>
        <v>1</v>
      </c>
      <c r="P15">
        <f t="shared" si="1"/>
        <v>104</v>
      </c>
      <c r="Q15">
        <f t="shared" si="2"/>
        <v>3</v>
      </c>
      <c r="R15">
        <f t="shared" si="3"/>
        <v>9</v>
      </c>
      <c r="S15">
        <f t="shared" si="4"/>
        <v>2.5</v>
      </c>
    </row>
    <row r="16" spans="1:19">
      <c r="A16">
        <v>22</v>
      </c>
      <c r="B16" s="1" t="s">
        <v>494</v>
      </c>
      <c r="C16" s="1">
        <v>4</v>
      </c>
      <c r="D16" s="2" t="s">
        <v>582</v>
      </c>
      <c r="E16" s="2" t="s">
        <v>583</v>
      </c>
      <c r="F16" s="1">
        <v>2</v>
      </c>
      <c r="G16" s="1">
        <v>2</v>
      </c>
      <c r="H16" s="1" t="s">
        <v>332</v>
      </c>
      <c r="I16" s="1" t="s">
        <v>332</v>
      </c>
      <c r="J16" s="1" t="s">
        <v>332</v>
      </c>
      <c r="K16" s="1" t="s">
        <v>332</v>
      </c>
      <c r="L16" s="7"/>
      <c r="M16" s="8">
        <v>25</v>
      </c>
      <c r="N16" s="3">
        <v>4</v>
      </c>
      <c r="O16">
        <f t="shared" si="0"/>
        <v>0</v>
      </c>
      <c r="P16">
        <f t="shared" si="1"/>
        <v>0</v>
      </c>
      <c r="Q16">
        <f t="shared" si="2"/>
        <v>2</v>
      </c>
      <c r="R16">
        <f t="shared" si="3"/>
        <v>0</v>
      </c>
      <c r="S16">
        <f t="shared" si="4"/>
        <v>0</v>
      </c>
    </row>
    <row r="17" spans="1:19">
      <c r="A17">
        <v>23</v>
      </c>
      <c r="B17" s="1" t="s">
        <v>5</v>
      </c>
      <c r="C17" s="1">
        <v>1</v>
      </c>
      <c r="D17" s="2" t="s">
        <v>45</v>
      </c>
      <c r="E17" s="2" t="s">
        <v>46</v>
      </c>
      <c r="F17" s="1">
        <v>14</v>
      </c>
      <c r="G17" s="1">
        <v>3</v>
      </c>
      <c r="H17" s="1">
        <v>16</v>
      </c>
      <c r="I17" s="1">
        <v>8</v>
      </c>
      <c r="J17" s="1" t="s">
        <v>332</v>
      </c>
      <c r="K17" s="1">
        <v>3</v>
      </c>
      <c r="L17" s="7"/>
      <c r="M17" s="8">
        <v>86</v>
      </c>
      <c r="N17" s="3">
        <v>44</v>
      </c>
      <c r="O17">
        <f t="shared" si="0"/>
        <v>0</v>
      </c>
      <c r="P17">
        <f t="shared" si="1"/>
        <v>0</v>
      </c>
      <c r="Q17">
        <f t="shared" si="2"/>
        <v>5</v>
      </c>
      <c r="R17">
        <f t="shared" si="3"/>
        <v>0</v>
      </c>
      <c r="S17">
        <f t="shared" si="4"/>
        <v>0</v>
      </c>
    </row>
    <row r="18" spans="1:19">
      <c r="A18">
        <v>23</v>
      </c>
      <c r="B18" s="1" t="s">
        <v>11</v>
      </c>
      <c r="C18" s="1">
        <v>2</v>
      </c>
      <c r="D18" s="2" t="s">
        <v>471</v>
      </c>
      <c r="E18" s="2"/>
      <c r="F18" s="1" t="s">
        <v>332</v>
      </c>
      <c r="G18" s="1">
        <v>12</v>
      </c>
      <c r="H18" s="1">
        <v>7</v>
      </c>
      <c r="I18" s="1">
        <v>4</v>
      </c>
      <c r="J18" s="1">
        <v>2</v>
      </c>
      <c r="K18" s="1">
        <v>4</v>
      </c>
      <c r="L18" s="7"/>
      <c r="M18" s="8">
        <v>59</v>
      </c>
      <c r="N18" s="3">
        <v>29</v>
      </c>
      <c r="O18">
        <f t="shared" si="0"/>
        <v>0</v>
      </c>
      <c r="P18">
        <f t="shared" si="1"/>
        <v>0</v>
      </c>
      <c r="Q18">
        <f t="shared" si="2"/>
        <v>5</v>
      </c>
      <c r="R18">
        <f t="shared" si="3"/>
        <v>0</v>
      </c>
      <c r="S18">
        <f t="shared" si="4"/>
        <v>0</v>
      </c>
    </row>
    <row r="19" spans="1:19">
      <c r="A19">
        <v>22</v>
      </c>
      <c r="B19" s="1" t="s">
        <v>217</v>
      </c>
      <c r="C19" s="1">
        <v>4</v>
      </c>
      <c r="D19" s="2" t="s">
        <v>576</v>
      </c>
      <c r="E19" s="2" t="s">
        <v>369</v>
      </c>
      <c r="F19" s="1">
        <v>8</v>
      </c>
      <c r="G19" s="1">
        <v>10</v>
      </c>
      <c r="H19" s="1" t="s">
        <v>332</v>
      </c>
      <c r="I19" s="1" t="s">
        <v>332</v>
      </c>
      <c r="J19" s="1" t="s">
        <v>332</v>
      </c>
      <c r="K19" s="1" t="s">
        <v>332</v>
      </c>
      <c r="L19" s="7"/>
      <c r="M19" s="8">
        <v>39</v>
      </c>
      <c r="N19" s="3">
        <v>18</v>
      </c>
      <c r="O19">
        <f t="shared" si="0"/>
        <v>0</v>
      </c>
      <c r="P19">
        <f t="shared" si="1"/>
        <v>0</v>
      </c>
      <c r="Q19">
        <f t="shared" si="2"/>
        <v>2</v>
      </c>
      <c r="R19">
        <f t="shared" si="3"/>
        <v>0</v>
      </c>
      <c r="S19">
        <f t="shared" si="4"/>
        <v>0</v>
      </c>
    </row>
    <row r="20" spans="1:19">
      <c r="A20">
        <v>23</v>
      </c>
      <c r="B20" s="1" t="s">
        <v>120</v>
      </c>
      <c r="C20" s="1">
        <v>4</v>
      </c>
      <c r="D20" s="2" t="s">
        <v>521</v>
      </c>
      <c r="E20" s="2" t="s">
        <v>22</v>
      </c>
      <c r="F20" s="1" t="s">
        <v>332</v>
      </c>
      <c r="G20" s="1" t="s">
        <v>332</v>
      </c>
      <c r="H20" s="1" t="s">
        <v>332</v>
      </c>
      <c r="I20" s="1">
        <v>11</v>
      </c>
      <c r="J20" s="1" t="s">
        <v>332</v>
      </c>
      <c r="K20" s="1" t="s">
        <v>332</v>
      </c>
      <c r="L20" s="7"/>
      <c r="M20" s="8">
        <v>92</v>
      </c>
      <c r="N20" s="3">
        <v>11</v>
      </c>
      <c r="O20">
        <f t="shared" si="0"/>
        <v>0</v>
      </c>
      <c r="P20">
        <f t="shared" si="1"/>
        <v>0</v>
      </c>
      <c r="Q20">
        <f t="shared" si="2"/>
        <v>1</v>
      </c>
      <c r="R20">
        <f t="shared" si="3"/>
        <v>0</v>
      </c>
      <c r="S20">
        <f t="shared" si="4"/>
        <v>0</v>
      </c>
    </row>
    <row r="21" spans="1:19">
      <c r="A21">
        <v>23</v>
      </c>
      <c r="B21" s="1" t="s">
        <v>5</v>
      </c>
      <c r="C21" s="1">
        <v>4</v>
      </c>
      <c r="D21" s="2" t="s">
        <v>502</v>
      </c>
      <c r="E21" s="2" t="s">
        <v>216</v>
      </c>
      <c r="F21" s="1">
        <v>20</v>
      </c>
      <c r="G21" s="1">
        <v>19</v>
      </c>
      <c r="H21" s="1">
        <v>11</v>
      </c>
      <c r="I21" s="1">
        <v>16</v>
      </c>
      <c r="J21" s="1">
        <v>12</v>
      </c>
      <c r="K21" s="1">
        <v>9</v>
      </c>
      <c r="L21" s="7"/>
      <c r="M21" s="8">
        <v>76</v>
      </c>
      <c r="N21" s="3">
        <v>87</v>
      </c>
      <c r="O21">
        <f t="shared" si="0"/>
        <v>0</v>
      </c>
      <c r="P21">
        <f t="shared" si="1"/>
        <v>0</v>
      </c>
      <c r="Q21">
        <f t="shared" si="2"/>
        <v>6</v>
      </c>
      <c r="R21">
        <f t="shared" si="3"/>
        <v>0</v>
      </c>
      <c r="S21">
        <f t="shared" si="4"/>
        <v>0</v>
      </c>
    </row>
    <row r="22" spans="1:19">
      <c r="A22">
        <v>22</v>
      </c>
      <c r="B22" s="1" t="s">
        <v>100</v>
      </c>
      <c r="C22" s="1">
        <v>3</v>
      </c>
      <c r="D22" s="2" t="s">
        <v>502</v>
      </c>
      <c r="E22" s="2" t="s">
        <v>216</v>
      </c>
      <c r="F22" s="1">
        <v>3</v>
      </c>
      <c r="G22" s="1">
        <v>8</v>
      </c>
      <c r="H22" s="1">
        <v>11</v>
      </c>
      <c r="I22" s="1">
        <v>13</v>
      </c>
      <c r="J22" s="1">
        <v>17</v>
      </c>
      <c r="K22" s="1" t="s">
        <v>332</v>
      </c>
      <c r="L22" s="7"/>
      <c r="M22" s="8">
        <v>70</v>
      </c>
      <c r="N22" s="3">
        <v>52</v>
      </c>
      <c r="O22">
        <f t="shared" si="0"/>
        <v>1</v>
      </c>
      <c r="P22">
        <f t="shared" si="1"/>
        <v>139</v>
      </c>
      <c r="Q22">
        <f t="shared" si="2"/>
        <v>5</v>
      </c>
      <c r="R22">
        <f t="shared" si="3"/>
        <v>11</v>
      </c>
      <c r="S22">
        <f t="shared" si="4"/>
        <v>3.5</v>
      </c>
    </row>
    <row r="23" spans="1:19">
      <c r="A23">
        <v>22</v>
      </c>
      <c r="B23" s="1" t="s">
        <v>570</v>
      </c>
      <c r="C23" s="1">
        <v>4</v>
      </c>
      <c r="D23" s="2" t="s">
        <v>573</v>
      </c>
      <c r="E23" s="2" t="s">
        <v>574</v>
      </c>
      <c r="F23" s="1" t="s">
        <v>332</v>
      </c>
      <c r="G23" s="1" t="s">
        <v>332</v>
      </c>
      <c r="H23" s="1">
        <v>14</v>
      </c>
      <c r="I23" s="1">
        <v>6</v>
      </c>
      <c r="J23" s="1" t="s">
        <v>332</v>
      </c>
      <c r="K23" s="1" t="s">
        <v>332</v>
      </c>
      <c r="L23" s="7" t="s">
        <v>466</v>
      </c>
      <c r="M23" s="8">
        <v>59</v>
      </c>
      <c r="N23" s="3">
        <v>20</v>
      </c>
      <c r="O23">
        <f t="shared" si="0"/>
        <v>0</v>
      </c>
      <c r="P23">
        <f t="shared" si="1"/>
        <v>0</v>
      </c>
      <c r="Q23">
        <f t="shared" si="2"/>
        <v>2</v>
      </c>
      <c r="R23">
        <f t="shared" si="3"/>
        <v>0</v>
      </c>
      <c r="S23">
        <f t="shared" si="4"/>
        <v>0</v>
      </c>
    </row>
    <row r="24" spans="1:19">
      <c r="A24">
        <v>23</v>
      </c>
      <c r="B24" s="1" t="s">
        <v>2</v>
      </c>
      <c r="C24" s="1">
        <v>2</v>
      </c>
      <c r="D24" s="2" t="s">
        <v>465</v>
      </c>
      <c r="E24" s="2" t="s">
        <v>241</v>
      </c>
      <c r="F24" s="1">
        <v>19</v>
      </c>
      <c r="G24" s="1">
        <v>30</v>
      </c>
      <c r="H24" s="1">
        <v>18</v>
      </c>
      <c r="I24" s="1">
        <v>13</v>
      </c>
      <c r="J24" s="1">
        <v>32</v>
      </c>
      <c r="K24" s="1" t="s">
        <v>332</v>
      </c>
      <c r="L24" s="7"/>
      <c r="M24" s="8">
        <v>82</v>
      </c>
      <c r="N24" s="3">
        <v>112</v>
      </c>
      <c r="O24">
        <f t="shared" si="0"/>
        <v>0</v>
      </c>
      <c r="P24">
        <f t="shared" si="1"/>
        <v>0</v>
      </c>
      <c r="Q24">
        <f t="shared" si="2"/>
        <v>5</v>
      </c>
      <c r="R24">
        <f t="shared" si="3"/>
        <v>0</v>
      </c>
      <c r="S24">
        <f t="shared" si="4"/>
        <v>0</v>
      </c>
    </row>
    <row r="25" spans="1:19">
      <c r="A25">
        <v>23</v>
      </c>
      <c r="B25" s="1" t="s">
        <v>468</v>
      </c>
      <c r="C25" s="1">
        <v>4</v>
      </c>
      <c r="D25" s="2" t="s">
        <v>509</v>
      </c>
      <c r="E25" s="2" t="s">
        <v>83</v>
      </c>
      <c r="F25" s="1">
        <v>11</v>
      </c>
      <c r="G25" s="1">
        <v>18</v>
      </c>
      <c r="H25" s="1" t="s">
        <v>332</v>
      </c>
      <c r="I25" s="1" t="s">
        <v>332</v>
      </c>
      <c r="J25" s="1" t="s">
        <v>332</v>
      </c>
      <c r="K25" s="1" t="s">
        <v>332</v>
      </c>
      <c r="L25" s="7"/>
      <c r="M25" s="8">
        <v>74</v>
      </c>
      <c r="N25" s="3">
        <v>29</v>
      </c>
      <c r="O25">
        <f t="shared" si="0"/>
        <v>0</v>
      </c>
      <c r="P25">
        <f t="shared" si="1"/>
        <v>0</v>
      </c>
      <c r="Q25">
        <f t="shared" si="2"/>
        <v>2</v>
      </c>
      <c r="R25">
        <f t="shared" si="3"/>
        <v>0</v>
      </c>
      <c r="S25">
        <f t="shared" si="4"/>
        <v>0</v>
      </c>
    </row>
    <row r="26" spans="1:19">
      <c r="A26">
        <v>22</v>
      </c>
      <c r="B26" s="1" t="s">
        <v>97</v>
      </c>
      <c r="C26" s="1">
        <v>3</v>
      </c>
      <c r="D26" s="2" t="s">
        <v>509</v>
      </c>
      <c r="E26" s="2" t="s">
        <v>83</v>
      </c>
      <c r="F26" s="1">
        <v>9</v>
      </c>
      <c r="G26" s="1">
        <v>14</v>
      </c>
      <c r="H26" s="1">
        <v>21</v>
      </c>
      <c r="I26" s="1">
        <v>22</v>
      </c>
      <c r="J26" s="1" t="s">
        <v>332</v>
      </c>
      <c r="K26" s="1" t="s">
        <v>332</v>
      </c>
      <c r="L26" s="7"/>
      <c r="M26" s="8">
        <v>72</v>
      </c>
      <c r="N26" s="3">
        <v>66</v>
      </c>
      <c r="O26">
        <f t="shared" si="0"/>
        <v>1</v>
      </c>
      <c r="P26">
        <f t="shared" si="1"/>
        <v>95</v>
      </c>
      <c r="Q26">
        <f t="shared" si="2"/>
        <v>4</v>
      </c>
      <c r="R26">
        <f t="shared" si="3"/>
        <v>6</v>
      </c>
      <c r="S26">
        <f t="shared" si="4"/>
        <v>3.5</v>
      </c>
    </row>
    <row r="27" spans="1:19">
      <c r="A27">
        <v>23</v>
      </c>
      <c r="B27" s="1" t="s">
        <v>20</v>
      </c>
      <c r="C27" s="1">
        <v>2</v>
      </c>
      <c r="D27" s="2" t="s">
        <v>477</v>
      </c>
      <c r="E27" s="2" t="s">
        <v>41</v>
      </c>
      <c r="F27" s="1" t="s">
        <v>332</v>
      </c>
      <c r="G27" s="1">
        <v>8</v>
      </c>
      <c r="H27" s="1">
        <v>1</v>
      </c>
      <c r="I27" s="1" t="s">
        <v>332</v>
      </c>
      <c r="J27" s="1" t="s">
        <v>332</v>
      </c>
      <c r="K27" s="1" t="s">
        <v>332</v>
      </c>
      <c r="L27" s="7"/>
      <c r="M27" s="8">
        <v>69</v>
      </c>
      <c r="N27" s="3">
        <v>9</v>
      </c>
      <c r="O27">
        <f t="shared" si="0"/>
        <v>0</v>
      </c>
      <c r="P27">
        <f t="shared" si="1"/>
        <v>0</v>
      </c>
      <c r="Q27">
        <f t="shared" si="2"/>
        <v>2</v>
      </c>
      <c r="R27">
        <f t="shared" si="3"/>
        <v>0</v>
      </c>
      <c r="S27">
        <f t="shared" si="4"/>
        <v>0</v>
      </c>
    </row>
    <row r="28" spans="1:19">
      <c r="A28">
        <v>23</v>
      </c>
      <c r="B28" s="1" t="s">
        <v>392</v>
      </c>
      <c r="C28" s="1">
        <v>2</v>
      </c>
      <c r="D28" s="2" t="s">
        <v>483</v>
      </c>
      <c r="E28" s="2" t="s">
        <v>484</v>
      </c>
      <c r="F28" s="1" t="s">
        <v>332</v>
      </c>
      <c r="G28" s="1" t="s">
        <v>332</v>
      </c>
      <c r="H28" s="1">
        <v>3</v>
      </c>
      <c r="I28" s="1" t="s">
        <v>332</v>
      </c>
      <c r="J28" s="1" t="s">
        <v>332</v>
      </c>
      <c r="K28" s="1" t="s">
        <v>332</v>
      </c>
      <c r="L28" s="7"/>
      <c r="M28" s="8">
        <v>38</v>
      </c>
      <c r="N28" s="3">
        <v>3</v>
      </c>
      <c r="O28">
        <f t="shared" si="0"/>
        <v>0</v>
      </c>
      <c r="P28">
        <f t="shared" si="1"/>
        <v>0</v>
      </c>
      <c r="Q28">
        <f t="shared" si="2"/>
        <v>1</v>
      </c>
      <c r="R28">
        <f t="shared" si="3"/>
        <v>0</v>
      </c>
      <c r="S28">
        <f t="shared" si="4"/>
        <v>0</v>
      </c>
    </row>
    <row r="29" spans="1:19">
      <c r="A29">
        <v>23</v>
      </c>
      <c r="B29" s="1" t="s">
        <v>123</v>
      </c>
      <c r="C29" s="1">
        <v>4</v>
      </c>
      <c r="D29" s="2" t="s">
        <v>522</v>
      </c>
      <c r="E29" s="2" t="s">
        <v>523</v>
      </c>
      <c r="F29" s="1">
        <v>10</v>
      </c>
      <c r="G29" s="1" t="s">
        <v>332</v>
      </c>
      <c r="H29" s="1" t="s">
        <v>332</v>
      </c>
      <c r="I29" s="1" t="s">
        <v>332</v>
      </c>
      <c r="J29" s="1" t="s">
        <v>332</v>
      </c>
      <c r="K29" s="1" t="s">
        <v>332</v>
      </c>
      <c r="L29" s="7"/>
      <c r="M29" s="8">
        <v>48</v>
      </c>
      <c r="N29" s="3">
        <v>10</v>
      </c>
      <c r="O29">
        <f t="shared" si="0"/>
        <v>0</v>
      </c>
      <c r="P29">
        <f t="shared" si="1"/>
        <v>0</v>
      </c>
      <c r="Q29">
        <f t="shared" si="2"/>
        <v>1</v>
      </c>
      <c r="R29">
        <f t="shared" si="3"/>
        <v>0</v>
      </c>
      <c r="S29">
        <f t="shared" si="4"/>
        <v>0</v>
      </c>
    </row>
    <row r="30" spans="1:19">
      <c r="A30">
        <v>22</v>
      </c>
      <c r="B30" s="1" t="s">
        <v>482</v>
      </c>
      <c r="C30" s="1">
        <v>3</v>
      </c>
      <c r="D30" s="2" t="s">
        <v>522</v>
      </c>
      <c r="E30" s="2" t="s">
        <v>523</v>
      </c>
      <c r="F30" s="1">
        <v>6</v>
      </c>
      <c r="G30" s="1">
        <v>4</v>
      </c>
      <c r="H30" s="1" t="s">
        <v>332</v>
      </c>
      <c r="I30" s="1" t="s">
        <v>332</v>
      </c>
      <c r="J30" s="1" t="s">
        <v>332</v>
      </c>
      <c r="K30" s="1" t="s">
        <v>332</v>
      </c>
      <c r="L30" s="7"/>
      <c r="M30" s="8">
        <v>31</v>
      </c>
      <c r="N30" s="3">
        <v>10</v>
      </c>
      <c r="O30">
        <f t="shared" si="0"/>
        <v>1</v>
      </c>
      <c r="P30">
        <f t="shared" si="1"/>
        <v>20</v>
      </c>
      <c r="Q30">
        <f t="shared" si="2"/>
        <v>2</v>
      </c>
      <c r="R30">
        <f t="shared" si="3"/>
        <v>3</v>
      </c>
      <c r="S30">
        <f t="shared" si="4"/>
        <v>3.5</v>
      </c>
    </row>
    <row r="31" spans="1:19">
      <c r="A31">
        <v>22</v>
      </c>
      <c r="B31" s="1" t="s">
        <v>214</v>
      </c>
      <c r="C31" s="1">
        <v>4</v>
      </c>
      <c r="D31" s="2" t="s">
        <v>575</v>
      </c>
      <c r="E31" s="2" t="s">
        <v>130</v>
      </c>
      <c r="F31" s="1">
        <v>9</v>
      </c>
      <c r="G31" s="1" t="s">
        <v>332</v>
      </c>
      <c r="H31" s="1">
        <v>10</v>
      </c>
      <c r="I31" s="1" t="s">
        <v>332</v>
      </c>
      <c r="J31" s="1" t="s">
        <v>332</v>
      </c>
      <c r="K31" s="1" t="s">
        <v>332</v>
      </c>
      <c r="L31" s="7"/>
      <c r="M31" s="8">
        <v>73</v>
      </c>
      <c r="N31" s="3">
        <v>19</v>
      </c>
      <c r="O31">
        <f t="shared" si="0"/>
        <v>0</v>
      </c>
      <c r="P31">
        <f t="shared" si="1"/>
        <v>0</v>
      </c>
      <c r="Q31">
        <f t="shared" si="2"/>
        <v>2</v>
      </c>
      <c r="R31">
        <f t="shared" si="3"/>
        <v>0</v>
      </c>
      <c r="S31">
        <f t="shared" si="4"/>
        <v>0</v>
      </c>
    </row>
    <row r="32" spans="1:19">
      <c r="A32">
        <v>22</v>
      </c>
      <c r="B32" s="1" t="s">
        <v>228</v>
      </c>
      <c r="C32" s="1">
        <v>3</v>
      </c>
      <c r="D32" s="2" t="s">
        <v>599</v>
      </c>
      <c r="E32" s="2" t="s">
        <v>600</v>
      </c>
      <c r="F32" s="1">
        <v>5</v>
      </c>
      <c r="G32" s="1" t="s">
        <v>332</v>
      </c>
      <c r="H32" s="1" t="s">
        <v>332</v>
      </c>
      <c r="I32" s="1" t="s">
        <v>332</v>
      </c>
      <c r="J32" s="1" t="s">
        <v>332</v>
      </c>
      <c r="K32" s="1" t="s">
        <v>332</v>
      </c>
      <c r="L32" s="7"/>
      <c r="M32" s="8">
        <v>45</v>
      </c>
      <c r="N32" s="3">
        <v>5</v>
      </c>
      <c r="O32">
        <f t="shared" si="0"/>
        <v>0</v>
      </c>
      <c r="P32">
        <f t="shared" si="1"/>
        <v>0</v>
      </c>
      <c r="Q32">
        <f t="shared" si="2"/>
        <v>1</v>
      </c>
      <c r="R32">
        <f t="shared" si="3"/>
        <v>0</v>
      </c>
      <c r="S32">
        <f t="shared" si="4"/>
        <v>0</v>
      </c>
    </row>
    <row r="33" spans="1:19">
      <c r="A33">
        <v>23</v>
      </c>
      <c r="B33" s="1" t="s">
        <v>34</v>
      </c>
      <c r="C33" s="1">
        <v>4</v>
      </c>
      <c r="D33" s="2" t="s">
        <v>518</v>
      </c>
      <c r="E33" s="2" t="s">
        <v>83</v>
      </c>
      <c r="F33" s="1">
        <v>8</v>
      </c>
      <c r="G33" s="1" t="s">
        <v>332</v>
      </c>
      <c r="H33" s="1">
        <v>6</v>
      </c>
      <c r="I33" s="1" t="s">
        <v>332</v>
      </c>
      <c r="J33" s="1" t="s">
        <v>332</v>
      </c>
      <c r="K33" s="1" t="s">
        <v>332</v>
      </c>
      <c r="L33" s="7"/>
      <c r="M33" s="8">
        <v>56</v>
      </c>
      <c r="N33" s="3">
        <v>14</v>
      </c>
      <c r="O33">
        <f t="shared" si="0"/>
        <v>0</v>
      </c>
      <c r="P33">
        <f t="shared" si="1"/>
        <v>0</v>
      </c>
      <c r="Q33">
        <f t="shared" si="2"/>
        <v>2</v>
      </c>
      <c r="R33">
        <f t="shared" si="3"/>
        <v>0</v>
      </c>
      <c r="S33">
        <f t="shared" si="4"/>
        <v>0</v>
      </c>
    </row>
    <row r="34" spans="1:19">
      <c r="A34">
        <v>22</v>
      </c>
      <c r="B34" s="1" t="s">
        <v>23</v>
      </c>
      <c r="C34" s="1">
        <v>3</v>
      </c>
      <c r="D34" s="2" t="s">
        <v>518</v>
      </c>
      <c r="E34" s="2" t="s">
        <v>83</v>
      </c>
      <c r="F34" s="1">
        <v>14</v>
      </c>
      <c r="G34" s="1">
        <v>7</v>
      </c>
      <c r="H34" s="1">
        <v>10</v>
      </c>
      <c r="I34" s="1">
        <v>8</v>
      </c>
      <c r="J34" s="1">
        <v>7</v>
      </c>
      <c r="K34" s="1" t="s">
        <v>332</v>
      </c>
      <c r="L34" s="7"/>
      <c r="M34" s="8">
        <v>61</v>
      </c>
      <c r="N34" s="3">
        <v>46</v>
      </c>
      <c r="O34">
        <f t="shared" si="0"/>
        <v>1</v>
      </c>
      <c r="P34">
        <f t="shared" si="1"/>
        <v>60</v>
      </c>
      <c r="Q34">
        <f t="shared" si="2"/>
        <v>5</v>
      </c>
      <c r="R34">
        <f t="shared" si="3"/>
        <v>7</v>
      </c>
      <c r="S34">
        <f t="shared" si="4"/>
        <v>3.5</v>
      </c>
    </row>
    <row r="35" spans="1:19">
      <c r="A35">
        <v>22</v>
      </c>
      <c r="B35" s="1" t="s">
        <v>570</v>
      </c>
      <c r="C35" s="1">
        <v>4</v>
      </c>
      <c r="D35" s="2" t="s">
        <v>571</v>
      </c>
      <c r="E35" s="2" t="s">
        <v>83</v>
      </c>
      <c r="F35" s="1">
        <v>6</v>
      </c>
      <c r="G35" s="1">
        <v>10</v>
      </c>
      <c r="H35" s="1">
        <v>4</v>
      </c>
      <c r="I35" s="1" t="s">
        <v>332</v>
      </c>
      <c r="J35" s="1" t="s">
        <v>332</v>
      </c>
      <c r="K35" s="1" t="s">
        <v>332</v>
      </c>
      <c r="L35" s="7"/>
      <c r="M35" s="8">
        <v>53</v>
      </c>
      <c r="N35" s="3">
        <v>20</v>
      </c>
      <c r="O35">
        <f t="shared" si="0"/>
        <v>0</v>
      </c>
      <c r="P35">
        <f t="shared" si="1"/>
        <v>0</v>
      </c>
      <c r="Q35">
        <f t="shared" si="2"/>
        <v>3</v>
      </c>
      <c r="R35">
        <f t="shared" si="3"/>
        <v>0</v>
      </c>
      <c r="S35">
        <f t="shared" si="4"/>
        <v>0</v>
      </c>
    </row>
    <row r="36" spans="1:19">
      <c r="A36">
        <v>23</v>
      </c>
      <c r="B36" s="1" t="s">
        <v>545</v>
      </c>
      <c r="C36" s="1">
        <v>3</v>
      </c>
      <c r="D36" s="2" t="s">
        <v>547</v>
      </c>
      <c r="E36" s="2" t="s">
        <v>83</v>
      </c>
      <c r="F36" s="1" t="s">
        <v>332</v>
      </c>
      <c r="G36" s="1" t="s">
        <v>332</v>
      </c>
      <c r="H36" s="1">
        <v>8</v>
      </c>
      <c r="I36" s="1" t="s">
        <v>332</v>
      </c>
      <c r="J36" s="1" t="s">
        <v>332</v>
      </c>
      <c r="K36" s="1" t="s">
        <v>332</v>
      </c>
      <c r="L36" s="7"/>
      <c r="M36" s="8">
        <v>67</v>
      </c>
      <c r="N36" s="3">
        <v>8</v>
      </c>
      <c r="O36">
        <f t="shared" si="0"/>
        <v>0</v>
      </c>
      <c r="P36">
        <f t="shared" si="1"/>
        <v>0</v>
      </c>
      <c r="Q36">
        <f t="shared" si="2"/>
        <v>1</v>
      </c>
      <c r="R36">
        <f t="shared" si="3"/>
        <v>0</v>
      </c>
      <c r="S36">
        <f t="shared" si="4"/>
        <v>0</v>
      </c>
    </row>
    <row r="37" spans="1:19">
      <c r="A37">
        <v>22</v>
      </c>
      <c r="B37" s="1" t="s">
        <v>141</v>
      </c>
      <c r="C37" s="1">
        <v>3</v>
      </c>
      <c r="D37" s="2" t="s">
        <v>607</v>
      </c>
      <c r="E37" s="2" t="s">
        <v>504</v>
      </c>
      <c r="F37" s="1" t="s">
        <v>332</v>
      </c>
      <c r="G37" s="1" t="s">
        <v>332</v>
      </c>
      <c r="H37" s="1" t="s">
        <v>332</v>
      </c>
      <c r="I37" s="1">
        <v>2</v>
      </c>
      <c r="J37" s="1" t="s">
        <v>332</v>
      </c>
      <c r="K37" s="1" t="s">
        <v>332</v>
      </c>
      <c r="L37" s="7"/>
      <c r="M37" s="8">
        <v>67</v>
      </c>
      <c r="N37" s="3">
        <v>2</v>
      </c>
      <c r="O37">
        <f t="shared" si="0"/>
        <v>0</v>
      </c>
      <c r="P37">
        <f t="shared" si="1"/>
        <v>0</v>
      </c>
      <c r="Q37">
        <f t="shared" si="2"/>
        <v>1</v>
      </c>
      <c r="R37">
        <f t="shared" si="3"/>
        <v>0</v>
      </c>
      <c r="S37">
        <f t="shared" si="4"/>
        <v>0</v>
      </c>
    </row>
    <row r="38" spans="1:19">
      <c r="A38">
        <v>23</v>
      </c>
      <c r="B38" s="1" t="s">
        <v>34</v>
      </c>
      <c r="C38" s="1">
        <v>3</v>
      </c>
      <c r="D38" s="2" t="s">
        <v>542</v>
      </c>
      <c r="E38" s="2" t="s">
        <v>543</v>
      </c>
      <c r="F38" s="1">
        <v>4</v>
      </c>
      <c r="G38" s="1">
        <v>12</v>
      </c>
      <c r="H38" s="1" t="s">
        <v>332</v>
      </c>
      <c r="I38" s="1" t="s">
        <v>332</v>
      </c>
      <c r="J38" s="1" t="s">
        <v>332</v>
      </c>
      <c r="K38" s="1" t="s">
        <v>332</v>
      </c>
      <c r="L38" s="7"/>
      <c r="M38" s="8">
        <v>70</v>
      </c>
      <c r="N38" s="3">
        <v>16</v>
      </c>
      <c r="O38">
        <f t="shared" si="0"/>
        <v>0</v>
      </c>
      <c r="P38">
        <f t="shared" si="1"/>
        <v>0</v>
      </c>
      <c r="Q38">
        <f t="shared" si="2"/>
        <v>2</v>
      </c>
      <c r="R38">
        <f t="shared" si="3"/>
        <v>0</v>
      </c>
      <c r="S38">
        <f t="shared" si="4"/>
        <v>0</v>
      </c>
    </row>
    <row r="39" spans="1:19">
      <c r="A39">
        <v>22</v>
      </c>
      <c r="B39" s="1" t="s">
        <v>585</v>
      </c>
      <c r="C39" s="1">
        <v>3</v>
      </c>
      <c r="D39" s="2" t="s">
        <v>605</v>
      </c>
      <c r="E39" s="2" t="s">
        <v>606</v>
      </c>
      <c r="F39" s="1">
        <v>3</v>
      </c>
      <c r="G39" s="1" t="s">
        <v>332</v>
      </c>
      <c r="H39" s="1" t="s">
        <v>332</v>
      </c>
      <c r="I39" s="1" t="s">
        <v>332</v>
      </c>
      <c r="J39" s="1" t="s">
        <v>332</v>
      </c>
      <c r="K39" s="1" t="s">
        <v>332</v>
      </c>
      <c r="L39" s="7"/>
      <c r="M39" s="8">
        <v>100</v>
      </c>
      <c r="N39" s="3">
        <v>3</v>
      </c>
      <c r="O39">
        <f t="shared" si="0"/>
        <v>0</v>
      </c>
      <c r="P39">
        <f t="shared" si="1"/>
        <v>0</v>
      </c>
      <c r="Q39">
        <f t="shared" si="2"/>
        <v>1</v>
      </c>
      <c r="R39">
        <f t="shared" si="3"/>
        <v>0</v>
      </c>
      <c r="S39">
        <f t="shared" si="4"/>
        <v>0</v>
      </c>
    </row>
    <row r="40" spans="1:19">
      <c r="A40">
        <v>23</v>
      </c>
      <c r="B40" s="1" t="s">
        <v>26</v>
      </c>
      <c r="C40" s="1">
        <v>3</v>
      </c>
      <c r="D40" s="2" t="s">
        <v>464</v>
      </c>
      <c r="E40" s="2" t="s">
        <v>113</v>
      </c>
      <c r="F40" s="1">
        <v>9</v>
      </c>
      <c r="G40" s="1">
        <v>12</v>
      </c>
      <c r="H40" s="1" t="s">
        <v>332</v>
      </c>
      <c r="I40" s="1" t="s">
        <v>332</v>
      </c>
      <c r="J40" s="1" t="s">
        <v>332</v>
      </c>
      <c r="K40" s="1" t="s">
        <v>332</v>
      </c>
      <c r="L40" s="7"/>
      <c r="M40" s="8">
        <v>88</v>
      </c>
      <c r="N40" s="3">
        <v>21</v>
      </c>
      <c r="O40">
        <f t="shared" si="0"/>
        <v>0</v>
      </c>
      <c r="P40">
        <f t="shared" si="1"/>
        <v>0</v>
      </c>
      <c r="Q40">
        <f t="shared" si="2"/>
        <v>2</v>
      </c>
      <c r="R40">
        <f t="shared" si="3"/>
        <v>0</v>
      </c>
      <c r="S40">
        <f t="shared" si="4"/>
        <v>0</v>
      </c>
    </row>
    <row r="41" spans="1:19">
      <c r="A41">
        <v>22</v>
      </c>
      <c r="B41" s="1" t="s">
        <v>11</v>
      </c>
      <c r="C41" s="1">
        <v>2</v>
      </c>
      <c r="D41" s="2" t="s">
        <v>464</v>
      </c>
      <c r="E41" s="2" t="s">
        <v>113</v>
      </c>
      <c r="F41" s="1">
        <v>6</v>
      </c>
      <c r="G41" s="1" t="s">
        <v>332</v>
      </c>
      <c r="H41" s="1">
        <v>9</v>
      </c>
      <c r="I41" s="1" t="s">
        <v>332</v>
      </c>
      <c r="J41" s="1">
        <v>6</v>
      </c>
      <c r="K41" s="1">
        <v>18</v>
      </c>
      <c r="L41" s="7" t="s">
        <v>466</v>
      </c>
      <c r="M41" s="8">
        <v>83</v>
      </c>
      <c r="N41" s="3">
        <v>39</v>
      </c>
      <c r="O41">
        <f t="shared" si="0"/>
        <v>1</v>
      </c>
      <c r="P41">
        <f t="shared" si="1"/>
        <v>60</v>
      </c>
      <c r="Q41">
        <f t="shared" si="2"/>
        <v>4</v>
      </c>
      <c r="R41">
        <f t="shared" si="3"/>
        <v>6</v>
      </c>
      <c r="S41">
        <f t="shared" si="4"/>
        <v>2.5</v>
      </c>
    </row>
    <row r="42" spans="1:19">
      <c r="A42">
        <v>23</v>
      </c>
      <c r="B42" s="1" t="s">
        <v>123</v>
      </c>
      <c r="C42" s="1">
        <v>3</v>
      </c>
      <c r="D42" s="2" t="s">
        <v>548</v>
      </c>
      <c r="E42" s="2" t="s">
        <v>549</v>
      </c>
      <c r="F42" s="1">
        <v>7</v>
      </c>
      <c r="G42" s="1" t="s">
        <v>332</v>
      </c>
      <c r="H42" s="1" t="s">
        <v>332</v>
      </c>
      <c r="I42" s="1" t="s">
        <v>332</v>
      </c>
      <c r="J42" s="1" t="s">
        <v>332</v>
      </c>
      <c r="K42" s="1" t="s">
        <v>332</v>
      </c>
      <c r="L42" s="7"/>
      <c r="M42" s="8">
        <v>41</v>
      </c>
      <c r="N42" s="3">
        <v>7</v>
      </c>
      <c r="O42">
        <f t="shared" si="0"/>
        <v>0</v>
      </c>
      <c r="P42">
        <f t="shared" si="1"/>
        <v>0</v>
      </c>
      <c r="Q42">
        <f t="shared" si="2"/>
        <v>1</v>
      </c>
      <c r="R42">
        <f t="shared" si="3"/>
        <v>0</v>
      </c>
      <c r="S42">
        <f t="shared" si="4"/>
        <v>0</v>
      </c>
    </row>
    <row r="43" spans="1:19">
      <c r="A43">
        <v>22</v>
      </c>
      <c r="B43" s="1" t="s">
        <v>2</v>
      </c>
      <c r="C43" s="1">
        <v>4</v>
      </c>
      <c r="D43" s="2" t="s">
        <v>556</v>
      </c>
      <c r="E43" s="2" t="s">
        <v>55</v>
      </c>
      <c r="F43" s="1">
        <v>9</v>
      </c>
      <c r="G43" s="1">
        <v>10</v>
      </c>
      <c r="H43" s="1">
        <v>19</v>
      </c>
      <c r="I43" s="1">
        <v>8</v>
      </c>
      <c r="J43" s="1">
        <v>6</v>
      </c>
      <c r="K43" s="1">
        <v>22</v>
      </c>
      <c r="L43" s="7" t="s">
        <v>466</v>
      </c>
      <c r="M43" s="8">
        <v>66</v>
      </c>
      <c r="N43" s="3">
        <v>74</v>
      </c>
      <c r="O43">
        <f t="shared" si="0"/>
        <v>0</v>
      </c>
      <c r="P43">
        <f t="shared" si="1"/>
        <v>0</v>
      </c>
      <c r="Q43">
        <f t="shared" si="2"/>
        <v>6</v>
      </c>
      <c r="R43">
        <f t="shared" si="3"/>
        <v>0</v>
      </c>
      <c r="S43">
        <f t="shared" si="4"/>
        <v>0</v>
      </c>
    </row>
    <row r="44" spans="1:19">
      <c r="A44">
        <v>23</v>
      </c>
      <c r="B44" s="1" t="s">
        <v>23</v>
      </c>
      <c r="C44" s="1">
        <v>4</v>
      </c>
      <c r="D44" s="2" t="s">
        <v>512</v>
      </c>
      <c r="E44" s="2" t="s">
        <v>513</v>
      </c>
      <c r="F44" s="1">
        <v>10</v>
      </c>
      <c r="G44" s="1">
        <v>8</v>
      </c>
      <c r="H44" s="1" t="s">
        <v>332</v>
      </c>
      <c r="I44" s="1">
        <v>4</v>
      </c>
      <c r="J44" s="1" t="s">
        <v>332</v>
      </c>
      <c r="K44" s="1" t="s">
        <v>332</v>
      </c>
      <c r="L44" s="7"/>
      <c r="M44" s="8">
        <v>71</v>
      </c>
      <c r="N44" s="3">
        <v>22</v>
      </c>
      <c r="O44">
        <f t="shared" si="0"/>
        <v>0</v>
      </c>
      <c r="P44">
        <f t="shared" si="1"/>
        <v>0</v>
      </c>
      <c r="Q44">
        <f t="shared" si="2"/>
        <v>3</v>
      </c>
      <c r="R44">
        <f t="shared" si="3"/>
        <v>0</v>
      </c>
      <c r="S44">
        <f t="shared" si="4"/>
        <v>0</v>
      </c>
    </row>
    <row r="45" spans="1:19">
      <c r="A45">
        <v>22</v>
      </c>
      <c r="B45" s="1" t="s">
        <v>120</v>
      </c>
      <c r="C45" s="1">
        <v>4</v>
      </c>
      <c r="D45" s="2" t="s">
        <v>577</v>
      </c>
      <c r="E45" s="2" t="s">
        <v>83</v>
      </c>
      <c r="F45" s="1">
        <v>3</v>
      </c>
      <c r="G45" s="1">
        <v>2</v>
      </c>
      <c r="H45" s="1" t="s">
        <v>332</v>
      </c>
      <c r="I45" s="1">
        <v>6</v>
      </c>
      <c r="J45" s="1" t="s">
        <v>332</v>
      </c>
      <c r="K45" s="1" t="s">
        <v>332</v>
      </c>
      <c r="L45" s="7"/>
      <c r="M45" s="8">
        <v>58</v>
      </c>
      <c r="N45" s="3">
        <v>11</v>
      </c>
      <c r="O45">
        <f t="shared" si="0"/>
        <v>0</v>
      </c>
      <c r="P45">
        <f t="shared" si="1"/>
        <v>0</v>
      </c>
      <c r="Q45">
        <f t="shared" si="2"/>
        <v>3</v>
      </c>
      <c r="R45">
        <f t="shared" si="3"/>
        <v>0</v>
      </c>
      <c r="S45">
        <f t="shared" si="4"/>
        <v>0</v>
      </c>
    </row>
    <row r="46" spans="1:19">
      <c r="A46">
        <v>22</v>
      </c>
      <c r="B46" s="1" t="s">
        <v>20</v>
      </c>
      <c r="C46" s="1">
        <v>3</v>
      </c>
      <c r="D46" s="2" t="s">
        <v>593</v>
      </c>
      <c r="E46" s="2" t="s">
        <v>574</v>
      </c>
      <c r="F46" s="1">
        <v>8</v>
      </c>
      <c r="G46" s="1" t="s">
        <v>332</v>
      </c>
      <c r="H46" s="1">
        <v>17</v>
      </c>
      <c r="I46" s="1">
        <v>5</v>
      </c>
      <c r="J46" s="1" t="s">
        <v>332</v>
      </c>
      <c r="K46" s="1">
        <v>20</v>
      </c>
      <c r="L46" s="7"/>
      <c r="M46" s="8">
        <v>81</v>
      </c>
      <c r="N46" s="3">
        <v>50</v>
      </c>
      <c r="O46">
        <f t="shared" si="0"/>
        <v>0</v>
      </c>
      <c r="P46">
        <f t="shared" si="1"/>
        <v>0</v>
      </c>
      <c r="Q46">
        <f t="shared" si="2"/>
        <v>4</v>
      </c>
      <c r="R46">
        <f t="shared" si="3"/>
        <v>0</v>
      </c>
      <c r="S46">
        <f t="shared" si="4"/>
        <v>0</v>
      </c>
    </row>
    <row r="47" spans="1:19">
      <c r="A47">
        <v>23</v>
      </c>
      <c r="B47" s="1" t="s">
        <v>23</v>
      </c>
      <c r="C47" s="1">
        <v>3</v>
      </c>
      <c r="D47" s="2" t="s">
        <v>538</v>
      </c>
      <c r="E47" s="2" t="s">
        <v>539</v>
      </c>
      <c r="F47" s="1">
        <v>7</v>
      </c>
      <c r="G47" s="1" t="s">
        <v>332</v>
      </c>
      <c r="H47" s="1">
        <v>2</v>
      </c>
      <c r="I47" s="1">
        <v>16</v>
      </c>
      <c r="J47" s="1" t="s">
        <v>332</v>
      </c>
      <c r="K47" s="1" t="s">
        <v>332</v>
      </c>
      <c r="L47" s="7"/>
      <c r="M47" s="8">
        <v>78</v>
      </c>
      <c r="N47" s="3">
        <v>25</v>
      </c>
      <c r="O47">
        <f t="shared" si="0"/>
        <v>0</v>
      </c>
      <c r="P47">
        <f t="shared" si="1"/>
        <v>0</v>
      </c>
      <c r="Q47">
        <f t="shared" si="2"/>
        <v>3</v>
      </c>
      <c r="R47">
        <f t="shared" si="3"/>
        <v>0</v>
      </c>
      <c r="S47">
        <f t="shared" si="4"/>
        <v>0</v>
      </c>
    </row>
    <row r="48" spans="1:19">
      <c r="A48">
        <v>23</v>
      </c>
      <c r="B48" s="1" t="s">
        <v>100</v>
      </c>
      <c r="C48" s="1">
        <v>1</v>
      </c>
      <c r="D48" s="2" t="s">
        <v>82</v>
      </c>
      <c r="E48" s="2" t="s">
        <v>83</v>
      </c>
      <c r="F48" s="1" t="s">
        <v>332</v>
      </c>
      <c r="G48" s="1">
        <v>6</v>
      </c>
      <c r="H48" s="1">
        <v>6</v>
      </c>
      <c r="I48" s="1">
        <v>4</v>
      </c>
      <c r="J48" s="1">
        <v>2</v>
      </c>
      <c r="K48" s="1">
        <v>2</v>
      </c>
      <c r="L48" s="7"/>
      <c r="M48" s="8">
        <v>51</v>
      </c>
      <c r="N48" s="3">
        <v>20</v>
      </c>
      <c r="O48">
        <f t="shared" si="0"/>
        <v>0</v>
      </c>
      <c r="P48">
        <f t="shared" si="1"/>
        <v>0</v>
      </c>
      <c r="Q48">
        <f t="shared" si="2"/>
        <v>5</v>
      </c>
      <c r="R48">
        <f t="shared" si="3"/>
        <v>0</v>
      </c>
      <c r="S48">
        <f t="shared" si="4"/>
        <v>0</v>
      </c>
    </row>
    <row r="49" spans="1:19">
      <c r="A49">
        <v>23</v>
      </c>
      <c r="B49" s="1" t="s">
        <v>2</v>
      </c>
      <c r="C49" s="1">
        <v>1</v>
      </c>
      <c r="D49" s="2" t="s">
        <v>355</v>
      </c>
      <c r="E49" s="2" t="s">
        <v>178</v>
      </c>
      <c r="F49" s="1">
        <v>11</v>
      </c>
      <c r="G49" s="1">
        <v>25</v>
      </c>
      <c r="H49" s="1">
        <v>15</v>
      </c>
      <c r="I49" s="1">
        <v>20</v>
      </c>
      <c r="J49" s="1">
        <v>11</v>
      </c>
      <c r="K49" s="1">
        <v>7</v>
      </c>
      <c r="L49" s="7"/>
      <c r="M49" s="8">
        <v>66</v>
      </c>
      <c r="N49" s="3">
        <v>89</v>
      </c>
      <c r="O49">
        <f t="shared" si="0"/>
        <v>0</v>
      </c>
      <c r="P49">
        <f t="shared" si="1"/>
        <v>0</v>
      </c>
      <c r="Q49">
        <f t="shared" si="2"/>
        <v>6</v>
      </c>
      <c r="R49">
        <f t="shared" si="3"/>
        <v>0</v>
      </c>
      <c r="S49">
        <f t="shared" si="4"/>
        <v>0</v>
      </c>
    </row>
    <row r="50" spans="1:19">
      <c r="A50">
        <v>23</v>
      </c>
      <c r="B50" s="1" t="s">
        <v>97</v>
      </c>
      <c r="C50" s="1">
        <v>2</v>
      </c>
      <c r="D50" s="2" t="s">
        <v>551</v>
      </c>
      <c r="E50" s="2" t="s">
        <v>113</v>
      </c>
      <c r="F50" s="1">
        <v>2</v>
      </c>
      <c r="G50" s="1">
        <v>3</v>
      </c>
      <c r="H50" s="1">
        <v>6</v>
      </c>
      <c r="I50" s="1">
        <v>4</v>
      </c>
      <c r="J50" s="1">
        <v>6</v>
      </c>
      <c r="K50" s="1">
        <v>2</v>
      </c>
      <c r="L50" s="7"/>
      <c r="M50" s="8">
        <v>66</v>
      </c>
      <c r="N50" s="3">
        <v>23</v>
      </c>
      <c r="O50">
        <f t="shared" si="0"/>
        <v>0</v>
      </c>
      <c r="P50">
        <f t="shared" si="1"/>
        <v>0</v>
      </c>
      <c r="Q50">
        <f t="shared" si="2"/>
        <v>6</v>
      </c>
      <c r="R50">
        <f t="shared" si="3"/>
        <v>0</v>
      </c>
      <c r="S50">
        <f t="shared" si="4"/>
        <v>0</v>
      </c>
    </row>
    <row r="51" spans="1:19">
      <c r="A51">
        <v>23</v>
      </c>
      <c r="B51" s="1" t="s">
        <v>50</v>
      </c>
      <c r="C51" s="1">
        <v>4</v>
      </c>
      <c r="D51" s="2" t="s">
        <v>526</v>
      </c>
      <c r="E51" s="2" t="s">
        <v>527</v>
      </c>
      <c r="F51" s="1">
        <v>4</v>
      </c>
      <c r="G51" s="1" t="s">
        <v>332</v>
      </c>
      <c r="H51" s="1" t="s">
        <v>332</v>
      </c>
      <c r="I51" s="1" t="s">
        <v>332</v>
      </c>
      <c r="J51" s="1" t="s">
        <v>332</v>
      </c>
      <c r="K51" s="1" t="s">
        <v>332</v>
      </c>
      <c r="L51" s="7"/>
      <c r="M51" s="8">
        <v>50</v>
      </c>
      <c r="N51" s="3">
        <v>4</v>
      </c>
      <c r="O51">
        <f t="shared" si="0"/>
        <v>0</v>
      </c>
      <c r="P51">
        <f t="shared" si="1"/>
        <v>0</v>
      </c>
      <c r="Q51">
        <f t="shared" si="2"/>
        <v>1</v>
      </c>
      <c r="R51">
        <f t="shared" si="3"/>
        <v>0</v>
      </c>
      <c r="S51">
        <f t="shared" si="4"/>
        <v>0</v>
      </c>
    </row>
    <row r="52" spans="1:19">
      <c r="A52">
        <v>23</v>
      </c>
      <c r="B52" s="1" t="s">
        <v>505</v>
      </c>
      <c r="C52" s="1">
        <v>4</v>
      </c>
      <c r="D52" s="2" t="s">
        <v>508</v>
      </c>
      <c r="E52" s="2" t="s">
        <v>22</v>
      </c>
      <c r="F52" s="1">
        <v>10</v>
      </c>
      <c r="G52" s="1">
        <v>7</v>
      </c>
      <c r="H52" s="1" t="s">
        <v>332</v>
      </c>
      <c r="I52" s="1">
        <v>13</v>
      </c>
      <c r="J52" s="1" t="s">
        <v>332</v>
      </c>
      <c r="K52" s="1" t="s">
        <v>332</v>
      </c>
      <c r="L52" s="7"/>
      <c r="M52" s="8">
        <v>77</v>
      </c>
      <c r="N52" s="3">
        <v>30</v>
      </c>
      <c r="O52">
        <f t="shared" si="0"/>
        <v>0</v>
      </c>
      <c r="P52">
        <f t="shared" si="1"/>
        <v>0</v>
      </c>
      <c r="Q52">
        <f t="shared" si="2"/>
        <v>3</v>
      </c>
      <c r="R52">
        <f t="shared" si="3"/>
        <v>0</v>
      </c>
      <c r="S52">
        <f t="shared" si="4"/>
        <v>0</v>
      </c>
    </row>
    <row r="53" spans="1:19">
      <c r="A53">
        <v>22</v>
      </c>
      <c r="B53" s="1" t="s">
        <v>214</v>
      </c>
      <c r="C53" s="1">
        <v>3</v>
      </c>
      <c r="D53" s="2" t="s">
        <v>508</v>
      </c>
      <c r="E53" s="2" t="s">
        <v>561</v>
      </c>
      <c r="F53" s="1">
        <v>9</v>
      </c>
      <c r="G53" s="1">
        <v>7</v>
      </c>
      <c r="H53" s="1">
        <v>8</v>
      </c>
      <c r="I53" s="1" t="s">
        <v>332</v>
      </c>
      <c r="J53" s="1" t="s">
        <v>332</v>
      </c>
      <c r="K53" s="1" t="s">
        <v>332</v>
      </c>
      <c r="L53" s="7"/>
      <c r="M53" s="8">
        <v>67</v>
      </c>
      <c r="N53" s="3">
        <v>24</v>
      </c>
      <c r="O53">
        <f t="shared" si="0"/>
        <v>1</v>
      </c>
      <c r="P53">
        <f t="shared" si="1"/>
        <v>54</v>
      </c>
      <c r="Q53">
        <f t="shared" si="2"/>
        <v>3</v>
      </c>
      <c r="R53">
        <f t="shared" si="3"/>
        <v>6</v>
      </c>
      <c r="S53">
        <f t="shared" si="4"/>
        <v>3.5</v>
      </c>
    </row>
    <row r="54" spans="1:19">
      <c r="A54">
        <v>23</v>
      </c>
      <c r="B54" s="1" t="s">
        <v>8</v>
      </c>
      <c r="C54" s="1">
        <v>1</v>
      </c>
      <c r="D54" s="2" t="s">
        <v>21</v>
      </c>
      <c r="E54" s="2" t="s">
        <v>250</v>
      </c>
      <c r="F54" s="1">
        <v>8</v>
      </c>
      <c r="G54" s="1">
        <v>7</v>
      </c>
      <c r="H54" s="1">
        <v>8</v>
      </c>
      <c r="I54" s="1">
        <v>6</v>
      </c>
      <c r="J54" s="1" t="s">
        <v>332</v>
      </c>
      <c r="K54" s="1">
        <v>8</v>
      </c>
      <c r="L54" s="7"/>
      <c r="M54" s="8">
        <v>74</v>
      </c>
      <c r="N54" s="3">
        <v>37</v>
      </c>
      <c r="O54">
        <f t="shared" si="0"/>
        <v>0</v>
      </c>
      <c r="P54">
        <f t="shared" si="1"/>
        <v>0</v>
      </c>
      <c r="Q54">
        <f t="shared" si="2"/>
        <v>5</v>
      </c>
      <c r="R54">
        <f t="shared" si="3"/>
        <v>0</v>
      </c>
      <c r="S54">
        <f t="shared" si="4"/>
        <v>0</v>
      </c>
    </row>
    <row r="55" spans="1:19">
      <c r="A55">
        <v>22</v>
      </c>
      <c r="B55" s="1" t="s">
        <v>20</v>
      </c>
      <c r="C55" s="1">
        <v>1</v>
      </c>
      <c r="D55" s="2" t="s">
        <v>21</v>
      </c>
      <c r="E55" s="2" t="s">
        <v>250</v>
      </c>
      <c r="F55" s="1" t="s">
        <v>332</v>
      </c>
      <c r="G55" s="1" t="s">
        <v>332</v>
      </c>
      <c r="H55" s="1" t="s">
        <v>332</v>
      </c>
      <c r="I55" s="1" t="s">
        <v>332</v>
      </c>
      <c r="J55" s="1">
        <v>7</v>
      </c>
      <c r="K55" s="1" t="s">
        <v>332</v>
      </c>
      <c r="L55" s="7"/>
      <c r="M55" s="8">
        <v>58</v>
      </c>
      <c r="N55" s="3">
        <v>7</v>
      </c>
      <c r="O55">
        <f t="shared" si="0"/>
        <v>1</v>
      </c>
      <c r="P55">
        <f t="shared" si="1"/>
        <v>44</v>
      </c>
      <c r="Q55">
        <f t="shared" si="2"/>
        <v>1</v>
      </c>
      <c r="R55">
        <f t="shared" si="3"/>
        <v>6</v>
      </c>
      <c r="S55">
        <f t="shared" si="4"/>
        <v>1</v>
      </c>
    </row>
    <row r="56" spans="1:19">
      <c r="A56">
        <v>23</v>
      </c>
      <c r="B56" s="1" t="s">
        <v>338</v>
      </c>
      <c r="C56" s="1">
        <v>2</v>
      </c>
      <c r="D56" s="2" t="s">
        <v>352</v>
      </c>
      <c r="E56" s="2" t="s">
        <v>353</v>
      </c>
      <c r="F56" s="1" t="s">
        <v>332</v>
      </c>
      <c r="G56" s="1">
        <v>6</v>
      </c>
      <c r="H56" s="1" t="s">
        <v>332</v>
      </c>
      <c r="I56" s="1">
        <v>1</v>
      </c>
      <c r="J56" s="1">
        <v>0</v>
      </c>
      <c r="K56" s="1" t="s">
        <v>332</v>
      </c>
      <c r="L56" s="7"/>
      <c r="M56" s="8">
        <v>26</v>
      </c>
      <c r="N56" s="3">
        <v>7</v>
      </c>
      <c r="O56">
        <f t="shared" si="0"/>
        <v>0</v>
      </c>
      <c r="P56">
        <f t="shared" si="1"/>
        <v>0</v>
      </c>
      <c r="Q56">
        <f t="shared" si="2"/>
        <v>3</v>
      </c>
      <c r="R56">
        <f t="shared" si="3"/>
        <v>0</v>
      </c>
      <c r="S56">
        <f t="shared" si="4"/>
        <v>0</v>
      </c>
    </row>
    <row r="57" spans="1:19">
      <c r="A57">
        <v>22</v>
      </c>
      <c r="B57" s="1" t="s">
        <v>97</v>
      </c>
      <c r="C57" s="1">
        <v>4</v>
      </c>
      <c r="D57" s="2" t="s">
        <v>562</v>
      </c>
      <c r="E57" s="2" t="s">
        <v>563</v>
      </c>
      <c r="F57" s="1">
        <v>5</v>
      </c>
      <c r="G57" s="1">
        <v>9</v>
      </c>
      <c r="H57" s="1">
        <v>19</v>
      </c>
      <c r="I57" s="1">
        <v>9</v>
      </c>
      <c r="J57" s="1" t="s">
        <v>332</v>
      </c>
      <c r="K57" s="1" t="s">
        <v>332</v>
      </c>
      <c r="L57" s="7"/>
      <c r="M57" s="8">
        <v>65</v>
      </c>
      <c r="N57" s="3">
        <v>42</v>
      </c>
      <c r="O57">
        <f t="shared" si="0"/>
        <v>0</v>
      </c>
      <c r="P57">
        <f t="shared" si="1"/>
        <v>0</v>
      </c>
      <c r="Q57">
        <f t="shared" si="2"/>
        <v>4</v>
      </c>
      <c r="R57">
        <f t="shared" si="3"/>
        <v>0</v>
      </c>
      <c r="S57">
        <f t="shared" si="4"/>
        <v>0</v>
      </c>
    </row>
    <row r="58" spans="1:19">
      <c r="A58">
        <v>22</v>
      </c>
      <c r="B58" s="1" t="s">
        <v>5</v>
      </c>
      <c r="C58" s="1">
        <v>4</v>
      </c>
      <c r="D58" s="2" t="s">
        <v>557</v>
      </c>
      <c r="E58" s="2" t="s">
        <v>558</v>
      </c>
      <c r="F58" s="1">
        <v>10</v>
      </c>
      <c r="G58" s="1">
        <v>19</v>
      </c>
      <c r="H58" s="1">
        <v>14</v>
      </c>
      <c r="I58" s="1">
        <v>14</v>
      </c>
      <c r="J58" s="1">
        <v>10</v>
      </c>
      <c r="K58" s="1" t="s">
        <v>332</v>
      </c>
      <c r="L58" s="7"/>
      <c r="M58" s="8">
        <v>70</v>
      </c>
      <c r="N58" s="3">
        <v>67</v>
      </c>
      <c r="O58">
        <f t="shared" si="0"/>
        <v>0</v>
      </c>
      <c r="P58">
        <f t="shared" si="1"/>
        <v>0</v>
      </c>
      <c r="Q58">
        <f t="shared" si="2"/>
        <v>5</v>
      </c>
      <c r="R58">
        <f t="shared" si="3"/>
        <v>0</v>
      </c>
      <c r="S58">
        <f t="shared" si="4"/>
        <v>0</v>
      </c>
    </row>
    <row r="59" spans="1:19">
      <c r="A59">
        <v>23</v>
      </c>
      <c r="B59" s="1" t="s">
        <v>11</v>
      </c>
      <c r="C59" s="1">
        <v>1</v>
      </c>
      <c r="D59" s="2" t="s">
        <v>51</v>
      </c>
      <c r="E59" s="2" t="s">
        <v>52</v>
      </c>
      <c r="F59" s="1" t="s">
        <v>332</v>
      </c>
      <c r="G59" s="1">
        <v>5</v>
      </c>
      <c r="H59" s="1">
        <v>5</v>
      </c>
      <c r="I59" s="1">
        <v>10</v>
      </c>
      <c r="J59" s="1" t="s">
        <v>332</v>
      </c>
      <c r="K59" s="1">
        <v>7</v>
      </c>
      <c r="L59" s="7"/>
      <c r="M59" s="8">
        <v>63</v>
      </c>
      <c r="N59" s="3">
        <v>27</v>
      </c>
      <c r="O59">
        <f t="shared" si="0"/>
        <v>0</v>
      </c>
      <c r="P59">
        <f t="shared" si="1"/>
        <v>0</v>
      </c>
      <c r="Q59">
        <f t="shared" si="2"/>
        <v>4</v>
      </c>
      <c r="R59">
        <f t="shared" si="3"/>
        <v>0</v>
      </c>
      <c r="S59">
        <f t="shared" si="4"/>
        <v>0</v>
      </c>
    </row>
    <row r="60" spans="1:19">
      <c r="A60">
        <v>22</v>
      </c>
      <c r="B60" s="1" t="s">
        <v>20</v>
      </c>
      <c r="C60" s="1">
        <v>4</v>
      </c>
      <c r="D60" s="2" t="s">
        <v>565</v>
      </c>
      <c r="E60" s="2" t="s">
        <v>566</v>
      </c>
      <c r="F60" s="1">
        <v>12</v>
      </c>
      <c r="G60" s="1">
        <v>13</v>
      </c>
      <c r="H60" s="1">
        <v>10</v>
      </c>
      <c r="I60" s="1" t="s">
        <v>332</v>
      </c>
      <c r="J60" s="1" t="s">
        <v>332</v>
      </c>
      <c r="K60" s="1" t="s">
        <v>332</v>
      </c>
      <c r="L60" s="7"/>
      <c r="M60" s="8">
        <v>78</v>
      </c>
      <c r="N60" s="3">
        <v>35</v>
      </c>
      <c r="O60">
        <f t="shared" si="0"/>
        <v>0</v>
      </c>
      <c r="P60">
        <f t="shared" si="1"/>
        <v>0</v>
      </c>
      <c r="Q60">
        <f t="shared" si="2"/>
        <v>3</v>
      </c>
      <c r="R60">
        <f t="shared" si="3"/>
        <v>0</v>
      </c>
      <c r="S60">
        <f t="shared" si="4"/>
        <v>0</v>
      </c>
    </row>
    <row r="61" spans="1:19">
      <c r="A61">
        <v>22</v>
      </c>
      <c r="B61" s="1" t="s">
        <v>209</v>
      </c>
      <c r="C61" s="1">
        <v>1</v>
      </c>
      <c r="D61" s="2" t="s">
        <v>614</v>
      </c>
      <c r="E61" s="2" t="s">
        <v>615</v>
      </c>
      <c r="F61" s="1">
        <v>3</v>
      </c>
      <c r="G61" s="1">
        <v>2</v>
      </c>
      <c r="H61" s="1" t="s">
        <v>332</v>
      </c>
      <c r="I61" s="1" t="s">
        <v>332</v>
      </c>
      <c r="J61" s="1" t="s">
        <v>332</v>
      </c>
      <c r="K61" s="1" t="s">
        <v>332</v>
      </c>
      <c r="L61" s="7"/>
      <c r="M61" s="8">
        <v>50</v>
      </c>
      <c r="N61" s="3">
        <v>5</v>
      </c>
      <c r="O61">
        <f t="shared" si="0"/>
        <v>0</v>
      </c>
      <c r="P61">
        <f t="shared" si="1"/>
        <v>0</v>
      </c>
      <c r="Q61">
        <f t="shared" si="2"/>
        <v>2</v>
      </c>
      <c r="R61">
        <f t="shared" si="3"/>
        <v>0</v>
      </c>
      <c r="S61">
        <f t="shared" si="4"/>
        <v>0</v>
      </c>
    </row>
    <row r="62" spans="1:19">
      <c r="A62">
        <v>23</v>
      </c>
      <c r="B62" s="1" t="s">
        <v>531</v>
      </c>
      <c r="C62" s="1">
        <v>4</v>
      </c>
      <c r="D62" s="2" t="s">
        <v>532</v>
      </c>
      <c r="E62" s="2" t="s">
        <v>533</v>
      </c>
      <c r="F62" s="1">
        <v>1</v>
      </c>
      <c r="G62" s="1" t="s">
        <v>332</v>
      </c>
      <c r="H62" s="1" t="s">
        <v>332</v>
      </c>
      <c r="I62" s="1" t="s">
        <v>332</v>
      </c>
      <c r="J62" s="1" t="s">
        <v>332</v>
      </c>
      <c r="K62" s="1" t="s">
        <v>332</v>
      </c>
      <c r="L62" s="7"/>
      <c r="M62" s="8">
        <v>25</v>
      </c>
      <c r="N62" s="3">
        <v>1</v>
      </c>
      <c r="O62">
        <f t="shared" si="0"/>
        <v>0</v>
      </c>
      <c r="P62">
        <f t="shared" si="1"/>
        <v>0</v>
      </c>
      <c r="Q62">
        <f t="shared" si="2"/>
        <v>1</v>
      </c>
      <c r="R62">
        <f t="shared" si="3"/>
        <v>0</v>
      </c>
      <c r="S62">
        <f t="shared" si="4"/>
        <v>0</v>
      </c>
    </row>
    <row r="63" spans="1:19">
      <c r="A63">
        <v>23</v>
      </c>
      <c r="B63" s="1" t="s">
        <v>11</v>
      </c>
      <c r="C63" s="1">
        <v>3</v>
      </c>
      <c r="D63" s="2" t="s">
        <v>450</v>
      </c>
      <c r="E63" s="2" t="s">
        <v>394</v>
      </c>
      <c r="F63" s="1">
        <v>13</v>
      </c>
      <c r="G63" s="1">
        <v>17</v>
      </c>
      <c r="H63" s="1">
        <v>10</v>
      </c>
      <c r="I63" s="1">
        <v>9</v>
      </c>
      <c r="J63" s="1" t="s">
        <v>332</v>
      </c>
      <c r="K63" s="1" t="s">
        <v>332</v>
      </c>
      <c r="L63" s="7"/>
      <c r="M63" s="8">
        <v>88</v>
      </c>
      <c r="N63" s="3">
        <v>49</v>
      </c>
      <c r="O63">
        <f t="shared" si="0"/>
        <v>0</v>
      </c>
      <c r="P63">
        <f t="shared" si="1"/>
        <v>0</v>
      </c>
      <c r="Q63">
        <f t="shared" si="2"/>
        <v>4</v>
      </c>
      <c r="R63">
        <f t="shared" si="3"/>
        <v>0</v>
      </c>
      <c r="S63">
        <f t="shared" si="4"/>
        <v>0</v>
      </c>
    </row>
    <row r="64" spans="1:19">
      <c r="A64">
        <v>22</v>
      </c>
      <c r="B64" s="1" t="s">
        <v>230</v>
      </c>
      <c r="C64" s="1">
        <v>3</v>
      </c>
      <c r="D64" s="2" t="s">
        <v>601</v>
      </c>
      <c r="E64" s="2" t="s">
        <v>602</v>
      </c>
      <c r="F64" s="1">
        <v>4</v>
      </c>
      <c r="G64" s="1" t="s">
        <v>332</v>
      </c>
      <c r="H64" s="1" t="s">
        <v>332</v>
      </c>
      <c r="I64" s="1" t="s">
        <v>332</v>
      </c>
      <c r="J64" s="1" t="s">
        <v>332</v>
      </c>
      <c r="K64" s="1" t="s">
        <v>332</v>
      </c>
      <c r="L64" s="7"/>
      <c r="M64" s="8">
        <v>44</v>
      </c>
      <c r="N64" s="3">
        <v>4</v>
      </c>
      <c r="O64">
        <f t="shared" si="0"/>
        <v>0</v>
      </c>
      <c r="P64">
        <f t="shared" si="1"/>
        <v>0</v>
      </c>
      <c r="Q64">
        <f t="shared" si="2"/>
        <v>1</v>
      </c>
      <c r="R64">
        <f t="shared" si="3"/>
        <v>0</v>
      </c>
      <c r="S64">
        <f t="shared" si="4"/>
        <v>0</v>
      </c>
    </row>
    <row r="65" spans="1:19">
      <c r="A65">
        <v>23</v>
      </c>
      <c r="B65" s="1" t="s">
        <v>392</v>
      </c>
      <c r="C65" s="1">
        <v>2</v>
      </c>
      <c r="D65" s="2" t="s">
        <v>552</v>
      </c>
      <c r="E65" s="2" t="s">
        <v>553</v>
      </c>
      <c r="F65" s="1" t="s">
        <v>332</v>
      </c>
      <c r="G65" s="1" t="s">
        <v>332</v>
      </c>
      <c r="H65" s="1">
        <v>3</v>
      </c>
      <c r="I65" s="1" t="s">
        <v>332</v>
      </c>
      <c r="J65" s="1" t="s">
        <v>332</v>
      </c>
      <c r="K65" s="1" t="s">
        <v>332</v>
      </c>
      <c r="L65" s="7"/>
      <c r="M65" s="8">
        <v>27</v>
      </c>
      <c r="N65" s="3">
        <v>3</v>
      </c>
      <c r="O65">
        <f t="shared" si="0"/>
        <v>0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</row>
    <row r="66" spans="1:19">
      <c r="A66">
        <v>22</v>
      </c>
      <c r="B66" s="1" t="s">
        <v>47</v>
      </c>
      <c r="C66" s="1">
        <v>4</v>
      </c>
      <c r="D66" s="2" t="s">
        <v>579</v>
      </c>
      <c r="E66" s="2" t="s">
        <v>580</v>
      </c>
      <c r="F66" s="1">
        <v>9</v>
      </c>
      <c r="G66" s="1" t="s">
        <v>332</v>
      </c>
      <c r="H66" s="1" t="s">
        <v>332</v>
      </c>
      <c r="I66" s="1" t="s">
        <v>332</v>
      </c>
      <c r="J66" s="1" t="s">
        <v>332</v>
      </c>
      <c r="K66" s="1" t="s">
        <v>332</v>
      </c>
      <c r="L66" s="7"/>
      <c r="M66" s="8">
        <v>60</v>
      </c>
      <c r="N66" s="3">
        <v>9</v>
      </c>
      <c r="O66">
        <f t="shared" si="0"/>
        <v>0</v>
      </c>
      <c r="P66">
        <f t="shared" si="1"/>
        <v>0</v>
      </c>
      <c r="Q66">
        <f t="shared" si="2"/>
        <v>1</v>
      </c>
      <c r="R66">
        <f t="shared" si="3"/>
        <v>0</v>
      </c>
      <c r="S66">
        <f t="shared" si="4"/>
        <v>0</v>
      </c>
    </row>
    <row r="67" spans="1:19">
      <c r="A67">
        <v>22</v>
      </c>
      <c r="B67" s="1" t="s">
        <v>26</v>
      </c>
      <c r="C67" s="1">
        <v>4</v>
      </c>
      <c r="D67" s="2" t="s">
        <v>569</v>
      </c>
      <c r="E67" s="2" t="s">
        <v>267</v>
      </c>
      <c r="F67" s="1" t="s">
        <v>332</v>
      </c>
      <c r="G67" s="1" t="s">
        <v>332</v>
      </c>
      <c r="H67" s="1" t="s">
        <v>332</v>
      </c>
      <c r="I67" s="1">
        <v>26</v>
      </c>
      <c r="J67" s="1" t="s">
        <v>332</v>
      </c>
      <c r="K67" s="1" t="s">
        <v>332</v>
      </c>
      <c r="L67" s="7"/>
      <c r="M67" s="8">
        <v>96</v>
      </c>
      <c r="N67" s="3">
        <v>26</v>
      </c>
      <c r="O67">
        <f t="shared" si="0"/>
        <v>0</v>
      </c>
      <c r="P67">
        <f t="shared" si="1"/>
        <v>0</v>
      </c>
      <c r="Q67">
        <f t="shared" si="2"/>
        <v>1</v>
      </c>
      <c r="R67">
        <f t="shared" si="3"/>
        <v>0</v>
      </c>
      <c r="S67">
        <f t="shared" si="4"/>
        <v>0</v>
      </c>
    </row>
    <row r="68" spans="1:19">
      <c r="A68">
        <v>22</v>
      </c>
      <c r="B68" s="1" t="s">
        <v>97</v>
      </c>
      <c r="C68" s="1">
        <v>1</v>
      </c>
      <c r="D68" s="2" t="s">
        <v>611</v>
      </c>
      <c r="E68" s="2" t="s">
        <v>158</v>
      </c>
      <c r="F68" s="1">
        <v>2</v>
      </c>
      <c r="G68" s="1">
        <v>3</v>
      </c>
      <c r="H68" s="1" t="s">
        <v>332</v>
      </c>
      <c r="I68" s="1" t="s">
        <v>332</v>
      </c>
      <c r="J68" s="1" t="s">
        <v>332</v>
      </c>
      <c r="K68" s="1">
        <v>6</v>
      </c>
      <c r="L68" s="7"/>
      <c r="M68" s="8">
        <v>33</v>
      </c>
      <c r="N68" s="3">
        <v>11</v>
      </c>
      <c r="O68">
        <f t="shared" ref="O68:O127" si="5">IF(D68=D67,1,0)*COUNT(N68)</f>
        <v>0</v>
      </c>
      <c r="P68">
        <f t="shared" ref="P68:P127" si="6">(N68+N67)*O68</f>
        <v>0</v>
      </c>
      <c r="Q68">
        <f t="shared" ref="Q68:Q127" si="7">COUNT(F68:K68)</f>
        <v>3</v>
      </c>
      <c r="R68">
        <f t="shared" ref="R68:R127" si="8">(Q67+Q68)*O68</f>
        <v>0</v>
      </c>
      <c r="S68">
        <f t="shared" ref="S68:S127" si="9">O68*(C68+C67)/2</f>
        <v>0</v>
      </c>
    </row>
    <row r="69" spans="1:19">
      <c r="A69">
        <v>22</v>
      </c>
      <c r="B69" s="1" t="s">
        <v>585</v>
      </c>
      <c r="C69" s="1">
        <v>4</v>
      </c>
      <c r="D69" s="2" t="s">
        <v>587</v>
      </c>
      <c r="E69" s="2" t="s">
        <v>52</v>
      </c>
      <c r="F69" s="1">
        <v>3</v>
      </c>
      <c r="G69" s="1" t="s">
        <v>332</v>
      </c>
      <c r="H69" s="1" t="s">
        <v>332</v>
      </c>
      <c r="I69" s="1" t="s">
        <v>332</v>
      </c>
      <c r="J69" s="1" t="s">
        <v>332</v>
      </c>
      <c r="K69" s="1" t="s">
        <v>332</v>
      </c>
      <c r="L69" s="7"/>
      <c r="M69" s="8">
        <v>100</v>
      </c>
      <c r="N69" s="3">
        <v>3</v>
      </c>
      <c r="O69">
        <f t="shared" si="5"/>
        <v>0</v>
      </c>
      <c r="P69">
        <f t="shared" si="6"/>
        <v>0</v>
      </c>
      <c r="Q69">
        <f t="shared" si="7"/>
        <v>1</v>
      </c>
      <c r="R69">
        <f t="shared" si="8"/>
        <v>0</v>
      </c>
      <c r="S69">
        <f t="shared" si="9"/>
        <v>0</v>
      </c>
    </row>
    <row r="70" spans="1:19">
      <c r="A70">
        <v>22</v>
      </c>
      <c r="B70" s="1" t="s">
        <v>570</v>
      </c>
      <c r="C70" s="1">
        <v>4</v>
      </c>
      <c r="D70" s="2" t="s">
        <v>572</v>
      </c>
      <c r="E70" s="2" t="s">
        <v>561</v>
      </c>
      <c r="F70" s="1">
        <v>10</v>
      </c>
      <c r="G70" s="1">
        <v>2</v>
      </c>
      <c r="H70" s="1">
        <v>8</v>
      </c>
      <c r="I70" s="1" t="s">
        <v>332</v>
      </c>
      <c r="J70" s="1" t="s">
        <v>332</v>
      </c>
      <c r="K70" s="1" t="s">
        <v>332</v>
      </c>
      <c r="L70" s="7" t="s">
        <v>466</v>
      </c>
      <c r="M70" s="8">
        <v>67</v>
      </c>
      <c r="N70" s="3">
        <v>20</v>
      </c>
      <c r="O70">
        <f t="shared" si="5"/>
        <v>0</v>
      </c>
      <c r="P70">
        <f t="shared" si="6"/>
        <v>0</v>
      </c>
      <c r="Q70">
        <f t="shared" si="7"/>
        <v>3</v>
      </c>
      <c r="R70">
        <f t="shared" si="8"/>
        <v>0</v>
      </c>
      <c r="S70">
        <f t="shared" si="9"/>
        <v>0</v>
      </c>
    </row>
    <row r="71" spans="1:19">
      <c r="A71">
        <v>23</v>
      </c>
      <c r="B71" s="1" t="s">
        <v>531</v>
      </c>
      <c r="C71" s="1">
        <v>4</v>
      </c>
      <c r="D71" s="2" t="s">
        <v>534</v>
      </c>
      <c r="E71" s="2" t="s">
        <v>227</v>
      </c>
      <c r="F71" s="1">
        <v>1</v>
      </c>
      <c r="G71" s="1" t="s">
        <v>332</v>
      </c>
      <c r="H71" s="1" t="s">
        <v>332</v>
      </c>
      <c r="I71" s="1" t="s">
        <v>332</v>
      </c>
      <c r="J71" s="1" t="s">
        <v>332</v>
      </c>
      <c r="K71" s="1" t="s">
        <v>332</v>
      </c>
      <c r="L71" s="7"/>
      <c r="M71" s="8">
        <v>13</v>
      </c>
      <c r="N71" s="3">
        <v>1</v>
      </c>
      <c r="O71">
        <f t="shared" si="5"/>
        <v>0</v>
      </c>
      <c r="P71">
        <f t="shared" si="6"/>
        <v>0</v>
      </c>
      <c r="Q71">
        <f t="shared" si="7"/>
        <v>1</v>
      </c>
      <c r="R71">
        <f t="shared" si="8"/>
        <v>0</v>
      </c>
      <c r="S71">
        <f t="shared" si="9"/>
        <v>0</v>
      </c>
    </row>
    <row r="72" spans="1:19">
      <c r="A72">
        <v>22</v>
      </c>
      <c r="B72" s="1" t="s">
        <v>120</v>
      </c>
      <c r="C72" s="1">
        <v>3</v>
      </c>
      <c r="D72" s="2" t="s">
        <v>534</v>
      </c>
      <c r="E72" s="2" t="s">
        <v>227</v>
      </c>
      <c r="F72" s="1">
        <v>2</v>
      </c>
      <c r="G72" s="1">
        <v>4</v>
      </c>
      <c r="H72" s="1">
        <v>5</v>
      </c>
      <c r="I72" s="1">
        <v>4</v>
      </c>
      <c r="J72" s="1">
        <v>2</v>
      </c>
      <c r="K72" s="1" t="s">
        <v>332</v>
      </c>
      <c r="L72" s="7"/>
      <c r="M72" s="8">
        <v>29</v>
      </c>
      <c r="N72" s="3">
        <v>17</v>
      </c>
      <c r="O72">
        <f t="shared" si="5"/>
        <v>1</v>
      </c>
      <c r="P72">
        <f t="shared" si="6"/>
        <v>18</v>
      </c>
      <c r="Q72">
        <f t="shared" si="7"/>
        <v>5</v>
      </c>
      <c r="R72">
        <f t="shared" si="8"/>
        <v>6</v>
      </c>
      <c r="S72">
        <f t="shared" si="9"/>
        <v>3.5</v>
      </c>
    </row>
    <row r="73" spans="1:19">
      <c r="A73">
        <v>22</v>
      </c>
      <c r="B73" s="1" t="s">
        <v>123</v>
      </c>
      <c r="C73" s="1">
        <v>4</v>
      </c>
      <c r="D73" s="2" t="s">
        <v>578</v>
      </c>
      <c r="E73" s="2" t="s">
        <v>46</v>
      </c>
      <c r="F73" s="1" t="s">
        <v>332</v>
      </c>
      <c r="G73" s="1" t="s">
        <v>332</v>
      </c>
      <c r="H73" s="1">
        <v>7</v>
      </c>
      <c r="I73" s="1">
        <v>3</v>
      </c>
      <c r="J73" s="1" t="s">
        <v>332</v>
      </c>
      <c r="K73" s="1" t="s">
        <v>332</v>
      </c>
      <c r="L73" s="7"/>
      <c r="M73" s="8">
        <v>100</v>
      </c>
      <c r="N73" s="3">
        <v>10</v>
      </c>
      <c r="O73">
        <f t="shared" si="5"/>
        <v>0</v>
      </c>
      <c r="P73">
        <f t="shared" si="6"/>
        <v>0</v>
      </c>
      <c r="Q73">
        <f t="shared" si="7"/>
        <v>2</v>
      </c>
      <c r="R73">
        <f t="shared" si="8"/>
        <v>0</v>
      </c>
      <c r="S73">
        <f t="shared" si="9"/>
        <v>0</v>
      </c>
    </row>
    <row r="74" spans="1:19">
      <c r="A74">
        <v>22</v>
      </c>
      <c r="B74" s="1" t="s">
        <v>131</v>
      </c>
      <c r="C74" s="1">
        <v>3</v>
      </c>
      <c r="D74" s="2" t="s">
        <v>597</v>
      </c>
      <c r="E74" s="2" t="s">
        <v>598</v>
      </c>
      <c r="F74" s="1">
        <v>4</v>
      </c>
      <c r="G74" s="1">
        <v>2</v>
      </c>
      <c r="H74" s="1" t="s">
        <v>332</v>
      </c>
      <c r="I74" s="1" t="s">
        <v>332</v>
      </c>
      <c r="J74" s="1" t="s">
        <v>332</v>
      </c>
      <c r="K74" s="1" t="s">
        <v>332</v>
      </c>
      <c r="L74" s="7"/>
      <c r="M74" s="8">
        <v>55</v>
      </c>
      <c r="N74" s="3">
        <v>6</v>
      </c>
      <c r="O74">
        <f t="shared" si="5"/>
        <v>0</v>
      </c>
      <c r="P74">
        <f t="shared" si="6"/>
        <v>0</v>
      </c>
      <c r="Q74">
        <f t="shared" si="7"/>
        <v>2</v>
      </c>
      <c r="R74">
        <f t="shared" si="8"/>
        <v>0</v>
      </c>
      <c r="S74">
        <f t="shared" si="9"/>
        <v>0</v>
      </c>
    </row>
    <row r="75" spans="1:19">
      <c r="A75">
        <v>23</v>
      </c>
      <c r="B75" s="1" t="s">
        <v>392</v>
      </c>
      <c r="C75" s="1">
        <v>4</v>
      </c>
      <c r="D75" s="2" t="s">
        <v>517</v>
      </c>
      <c r="E75" s="2" t="s">
        <v>146</v>
      </c>
      <c r="F75" s="1">
        <v>14</v>
      </c>
      <c r="G75" s="1">
        <v>2</v>
      </c>
      <c r="H75" s="1" t="s">
        <v>332</v>
      </c>
      <c r="I75" s="1" t="s">
        <v>332</v>
      </c>
      <c r="J75" s="1" t="s">
        <v>332</v>
      </c>
      <c r="K75" s="1" t="s">
        <v>332</v>
      </c>
      <c r="L75" s="7"/>
      <c r="M75" s="8">
        <v>100</v>
      </c>
      <c r="N75" s="3">
        <v>16</v>
      </c>
      <c r="O75">
        <f t="shared" si="5"/>
        <v>0</v>
      </c>
      <c r="P75">
        <f t="shared" si="6"/>
        <v>0</v>
      </c>
      <c r="Q75">
        <f t="shared" si="7"/>
        <v>2</v>
      </c>
      <c r="R75">
        <f t="shared" si="8"/>
        <v>0</v>
      </c>
      <c r="S75">
        <f t="shared" si="9"/>
        <v>0</v>
      </c>
    </row>
    <row r="76" spans="1:19">
      <c r="A76">
        <v>22</v>
      </c>
      <c r="B76" s="1" t="s">
        <v>5</v>
      </c>
      <c r="C76" s="1">
        <v>3</v>
      </c>
      <c r="D76" s="2" t="s">
        <v>589</v>
      </c>
      <c r="E76" s="2" t="s">
        <v>590</v>
      </c>
      <c r="F76" s="1">
        <v>18</v>
      </c>
      <c r="G76" s="1">
        <v>22</v>
      </c>
      <c r="H76" s="1">
        <v>13</v>
      </c>
      <c r="I76" s="1">
        <v>18</v>
      </c>
      <c r="J76" s="1">
        <v>20</v>
      </c>
      <c r="K76" s="1">
        <v>14</v>
      </c>
      <c r="L76" s="7"/>
      <c r="M76" s="8">
        <v>63</v>
      </c>
      <c r="N76" s="3">
        <v>105</v>
      </c>
      <c r="O76">
        <f t="shared" si="5"/>
        <v>0</v>
      </c>
      <c r="P76">
        <f t="shared" si="6"/>
        <v>0</v>
      </c>
      <c r="Q76">
        <f t="shared" si="7"/>
        <v>6</v>
      </c>
      <c r="R76">
        <f t="shared" si="8"/>
        <v>0</v>
      </c>
      <c r="S76">
        <f t="shared" si="9"/>
        <v>0</v>
      </c>
    </row>
    <row r="77" spans="1:19">
      <c r="A77">
        <v>23</v>
      </c>
      <c r="B77" s="1" t="s">
        <v>545</v>
      </c>
      <c r="C77" s="1">
        <v>3</v>
      </c>
      <c r="D77" s="2" t="s">
        <v>546</v>
      </c>
      <c r="E77" s="2" t="s">
        <v>525</v>
      </c>
      <c r="F77" s="1">
        <v>8</v>
      </c>
      <c r="G77" s="1" t="s">
        <v>332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47</v>
      </c>
      <c r="N77" s="3">
        <v>8</v>
      </c>
      <c r="O77">
        <f t="shared" si="5"/>
        <v>0</v>
      </c>
      <c r="P77">
        <f t="shared" si="6"/>
        <v>0</v>
      </c>
      <c r="Q77">
        <f t="shared" si="7"/>
        <v>1</v>
      </c>
      <c r="R77">
        <f t="shared" si="8"/>
        <v>0</v>
      </c>
      <c r="S77">
        <f t="shared" si="9"/>
        <v>0</v>
      </c>
    </row>
    <row r="78" spans="1:19">
      <c r="A78">
        <v>23</v>
      </c>
      <c r="B78" s="1" t="s">
        <v>47</v>
      </c>
      <c r="C78" s="1">
        <v>4</v>
      </c>
      <c r="D78" s="2" t="s">
        <v>524</v>
      </c>
      <c r="E78" s="2" t="s">
        <v>525</v>
      </c>
      <c r="F78" s="1">
        <v>9</v>
      </c>
      <c r="G78" s="1" t="s">
        <v>332</v>
      </c>
      <c r="H78" s="1" t="s">
        <v>332</v>
      </c>
      <c r="I78" s="1" t="s">
        <v>332</v>
      </c>
      <c r="J78" s="1" t="s">
        <v>332</v>
      </c>
      <c r="K78" s="1" t="s">
        <v>332</v>
      </c>
      <c r="L78" s="7"/>
      <c r="M78" s="8">
        <v>31</v>
      </c>
      <c r="N78" s="3">
        <v>9</v>
      </c>
      <c r="O78">
        <f t="shared" si="5"/>
        <v>0</v>
      </c>
      <c r="P78">
        <f t="shared" si="6"/>
        <v>0</v>
      </c>
      <c r="Q78">
        <f t="shared" si="7"/>
        <v>1</v>
      </c>
      <c r="R78">
        <f t="shared" si="8"/>
        <v>0</v>
      </c>
      <c r="S78">
        <f t="shared" si="9"/>
        <v>0</v>
      </c>
    </row>
    <row r="79" spans="1:19">
      <c r="A79">
        <v>22</v>
      </c>
      <c r="B79" s="1" t="s">
        <v>23</v>
      </c>
      <c r="C79" s="1">
        <v>2</v>
      </c>
      <c r="D79" s="2" t="s">
        <v>524</v>
      </c>
      <c r="E79" s="2"/>
      <c r="F79" s="1" t="s">
        <v>332</v>
      </c>
      <c r="G79" s="1" t="s">
        <v>332</v>
      </c>
      <c r="H79" s="1">
        <v>9</v>
      </c>
      <c r="I79" s="1" t="s">
        <v>332</v>
      </c>
      <c r="J79" s="1" t="s">
        <v>332</v>
      </c>
      <c r="K79" s="1" t="s">
        <v>332</v>
      </c>
      <c r="L79" s="7"/>
      <c r="M79" s="8">
        <v>60</v>
      </c>
      <c r="N79" s="3">
        <v>9</v>
      </c>
      <c r="O79">
        <f t="shared" si="5"/>
        <v>1</v>
      </c>
      <c r="P79">
        <f t="shared" si="6"/>
        <v>18</v>
      </c>
      <c r="Q79">
        <f t="shared" si="7"/>
        <v>1</v>
      </c>
      <c r="R79">
        <f t="shared" si="8"/>
        <v>2</v>
      </c>
      <c r="S79">
        <f t="shared" si="9"/>
        <v>3</v>
      </c>
    </row>
    <row r="80" spans="1:19">
      <c r="A80">
        <v>22</v>
      </c>
      <c r="B80" s="1" t="s">
        <v>100</v>
      </c>
      <c r="C80" s="1">
        <v>1</v>
      </c>
      <c r="D80" s="2" t="s">
        <v>612</v>
      </c>
      <c r="E80" s="2" t="s">
        <v>456</v>
      </c>
      <c r="F80" s="1">
        <v>3</v>
      </c>
      <c r="G80" s="1">
        <v>5</v>
      </c>
      <c r="H80" s="1" t="s">
        <v>332</v>
      </c>
      <c r="I80" s="1" t="s">
        <v>332</v>
      </c>
      <c r="J80" s="1" t="s">
        <v>332</v>
      </c>
      <c r="K80" s="1" t="s">
        <v>332</v>
      </c>
      <c r="L80" s="7"/>
      <c r="M80" s="8">
        <v>57</v>
      </c>
      <c r="N80" s="3">
        <v>8</v>
      </c>
      <c r="O80">
        <f t="shared" si="5"/>
        <v>0</v>
      </c>
      <c r="P80">
        <f t="shared" si="6"/>
        <v>0</v>
      </c>
      <c r="Q80">
        <f t="shared" si="7"/>
        <v>2</v>
      </c>
      <c r="R80">
        <f t="shared" si="8"/>
        <v>0</v>
      </c>
      <c r="S80">
        <f t="shared" si="9"/>
        <v>0</v>
      </c>
    </row>
    <row r="81" spans="1:19">
      <c r="A81">
        <v>23</v>
      </c>
      <c r="B81" s="1" t="s">
        <v>100</v>
      </c>
      <c r="C81" s="1">
        <v>3</v>
      </c>
      <c r="D81" s="2" t="s">
        <v>455</v>
      </c>
      <c r="E81" s="2" t="s">
        <v>456</v>
      </c>
      <c r="F81" s="1">
        <v>6</v>
      </c>
      <c r="G81" s="1">
        <v>5</v>
      </c>
      <c r="H81" s="1">
        <v>5</v>
      </c>
      <c r="I81" s="1">
        <v>10</v>
      </c>
      <c r="J81" s="1">
        <v>6</v>
      </c>
      <c r="K81" s="1">
        <v>5</v>
      </c>
      <c r="L81" s="7"/>
      <c r="M81" s="8">
        <v>52</v>
      </c>
      <c r="N81" s="3">
        <v>37</v>
      </c>
      <c r="O81">
        <f t="shared" si="5"/>
        <v>0</v>
      </c>
      <c r="P81">
        <f t="shared" si="6"/>
        <v>0</v>
      </c>
      <c r="Q81">
        <f t="shared" si="7"/>
        <v>6</v>
      </c>
      <c r="R81">
        <f t="shared" si="8"/>
        <v>0</v>
      </c>
      <c r="S81">
        <f t="shared" si="9"/>
        <v>0</v>
      </c>
    </row>
    <row r="82" spans="1:19">
      <c r="A82">
        <v>22</v>
      </c>
      <c r="B82" s="1" t="s">
        <v>5</v>
      </c>
      <c r="C82" s="1">
        <v>2</v>
      </c>
      <c r="D82" s="2" t="s">
        <v>455</v>
      </c>
      <c r="E82" s="2" t="s">
        <v>456</v>
      </c>
      <c r="F82" s="1">
        <v>4</v>
      </c>
      <c r="G82" s="1">
        <v>6</v>
      </c>
      <c r="H82" s="1">
        <v>10</v>
      </c>
      <c r="I82" s="1">
        <v>7</v>
      </c>
      <c r="J82" s="1">
        <v>13</v>
      </c>
      <c r="K82" s="1">
        <v>7</v>
      </c>
      <c r="L82" s="7"/>
      <c r="M82" s="8">
        <v>59</v>
      </c>
      <c r="N82" s="3">
        <v>47</v>
      </c>
      <c r="O82">
        <f t="shared" si="5"/>
        <v>1</v>
      </c>
      <c r="P82">
        <f t="shared" si="6"/>
        <v>84</v>
      </c>
      <c r="Q82">
        <f t="shared" si="7"/>
        <v>6</v>
      </c>
      <c r="R82">
        <f t="shared" si="8"/>
        <v>12</v>
      </c>
      <c r="S82">
        <f t="shared" si="9"/>
        <v>2.5</v>
      </c>
    </row>
    <row r="83" spans="1:19">
      <c r="A83">
        <v>23</v>
      </c>
      <c r="B83" s="1" t="s">
        <v>26</v>
      </c>
      <c r="C83" s="1">
        <v>1</v>
      </c>
      <c r="D83" s="2" t="s">
        <v>554</v>
      </c>
      <c r="E83" s="2" t="s">
        <v>555</v>
      </c>
      <c r="F83" s="1" t="s">
        <v>332</v>
      </c>
      <c r="G83" s="1" t="s">
        <v>332</v>
      </c>
      <c r="H83" s="1" t="s">
        <v>332</v>
      </c>
      <c r="I83" s="1" t="s">
        <v>332</v>
      </c>
      <c r="J83" s="1" t="s">
        <v>332</v>
      </c>
      <c r="K83" s="1">
        <v>3</v>
      </c>
      <c r="L83" s="7"/>
      <c r="M83" s="8">
        <v>43</v>
      </c>
      <c r="N83" s="3">
        <v>3</v>
      </c>
      <c r="O83">
        <f t="shared" si="5"/>
        <v>0</v>
      </c>
      <c r="P83">
        <f t="shared" si="6"/>
        <v>0</v>
      </c>
      <c r="Q83">
        <f t="shared" si="7"/>
        <v>1</v>
      </c>
      <c r="R83">
        <f t="shared" si="8"/>
        <v>0</v>
      </c>
      <c r="S83">
        <f t="shared" si="9"/>
        <v>0</v>
      </c>
    </row>
    <row r="84" spans="1:19">
      <c r="A84">
        <v>23</v>
      </c>
      <c r="B84" s="1" t="s">
        <v>8</v>
      </c>
      <c r="C84" s="1">
        <v>2</v>
      </c>
      <c r="D84" s="2" t="s">
        <v>329</v>
      </c>
      <c r="E84" s="2" t="s">
        <v>83</v>
      </c>
      <c r="F84" s="1">
        <v>6</v>
      </c>
      <c r="G84" s="1">
        <v>11</v>
      </c>
      <c r="H84" s="1">
        <v>9</v>
      </c>
      <c r="I84" s="1">
        <v>12</v>
      </c>
      <c r="J84" s="1">
        <v>6</v>
      </c>
      <c r="K84" s="1">
        <v>8</v>
      </c>
      <c r="L84" s="7"/>
      <c r="M84" s="8">
        <v>60</v>
      </c>
      <c r="N84" s="3">
        <v>52</v>
      </c>
      <c r="O84">
        <f t="shared" si="5"/>
        <v>0</v>
      </c>
      <c r="P84">
        <f t="shared" si="6"/>
        <v>0</v>
      </c>
      <c r="Q84">
        <f t="shared" si="7"/>
        <v>6</v>
      </c>
      <c r="R84">
        <f t="shared" si="8"/>
        <v>0</v>
      </c>
      <c r="S84">
        <f t="shared" si="9"/>
        <v>0</v>
      </c>
    </row>
    <row r="85" spans="1:19">
      <c r="A85">
        <v>22</v>
      </c>
      <c r="B85" s="1" t="s">
        <v>5</v>
      </c>
      <c r="C85" s="1">
        <v>1</v>
      </c>
      <c r="D85" s="2" t="s">
        <v>329</v>
      </c>
      <c r="E85" s="2" t="s">
        <v>83</v>
      </c>
      <c r="F85" s="1">
        <v>18</v>
      </c>
      <c r="G85" s="1">
        <v>11</v>
      </c>
      <c r="H85" s="1">
        <v>13</v>
      </c>
      <c r="I85" s="1">
        <v>9</v>
      </c>
      <c r="J85" s="1">
        <v>9</v>
      </c>
      <c r="K85" s="1">
        <v>14</v>
      </c>
      <c r="L85" s="7"/>
      <c r="M85" s="8">
        <v>60</v>
      </c>
      <c r="N85" s="3">
        <v>74</v>
      </c>
      <c r="O85">
        <f t="shared" si="5"/>
        <v>1</v>
      </c>
      <c r="P85">
        <f t="shared" si="6"/>
        <v>126</v>
      </c>
      <c r="Q85">
        <f t="shared" si="7"/>
        <v>6</v>
      </c>
      <c r="R85">
        <f t="shared" si="8"/>
        <v>12</v>
      </c>
      <c r="S85">
        <f t="shared" si="9"/>
        <v>1.5</v>
      </c>
    </row>
    <row r="86" spans="1:19">
      <c r="A86">
        <v>22</v>
      </c>
      <c r="B86" s="1" t="s">
        <v>11</v>
      </c>
      <c r="C86" s="1">
        <v>4</v>
      </c>
      <c r="D86" s="2" t="s">
        <v>560</v>
      </c>
      <c r="E86" s="2" t="s">
        <v>561</v>
      </c>
      <c r="F86" s="1">
        <v>14</v>
      </c>
      <c r="G86" s="1">
        <v>14</v>
      </c>
      <c r="H86" s="1">
        <v>3</v>
      </c>
      <c r="I86" s="1">
        <v>9</v>
      </c>
      <c r="J86" s="1">
        <v>3</v>
      </c>
      <c r="K86" s="1" t="s">
        <v>332</v>
      </c>
      <c r="L86" s="7"/>
      <c r="M86" s="8">
        <v>74</v>
      </c>
      <c r="N86" s="3">
        <v>43</v>
      </c>
      <c r="O86">
        <f t="shared" si="5"/>
        <v>0</v>
      </c>
      <c r="P86">
        <f t="shared" si="6"/>
        <v>0</v>
      </c>
      <c r="Q86">
        <f t="shared" si="7"/>
        <v>5</v>
      </c>
      <c r="R86">
        <f t="shared" si="8"/>
        <v>0</v>
      </c>
      <c r="S86">
        <f t="shared" si="9"/>
        <v>0</v>
      </c>
    </row>
    <row r="87" spans="1:19">
      <c r="A87">
        <v>23</v>
      </c>
      <c r="B87" s="1" t="s">
        <v>26</v>
      </c>
      <c r="C87" s="1">
        <v>4</v>
      </c>
      <c r="D87" s="2" t="s">
        <v>514</v>
      </c>
      <c r="E87" s="2" t="s">
        <v>52</v>
      </c>
      <c r="F87" s="1">
        <v>3</v>
      </c>
      <c r="G87" s="1" t="s">
        <v>332</v>
      </c>
      <c r="H87" s="1">
        <v>1</v>
      </c>
      <c r="I87" s="1">
        <v>13</v>
      </c>
      <c r="J87" s="1">
        <v>2</v>
      </c>
      <c r="K87" s="1" t="s">
        <v>332</v>
      </c>
      <c r="L87" s="7"/>
      <c r="M87" s="8">
        <v>56</v>
      </c>
      <c r="N87" s="3">
        <v>19</v>
      </c>
      <c r="O87">
        <f t="shared" si="5"/>
        <v>0</v>
      </c>
      <c r="P87">
        <f t="shared" si="6"/>
        <v>0</v>
      </c>
      <c r="Q87">
        <f t="shared" si="7"/>
        <v>4</v>
      </c>
      <c r="R87">
        <f t="shared" si="8"/>
        <v>0</v>
      </c>
      <c r="S87">
        <f t="shared" si="9"/>
        <v>0</v>
      </c>
    </row>
    <row r="88" spans="1:19">
      <c r="A88">
        <v>22</v>
      </c>
      <c r="B88" s="1" t="s">
        <v>217</v>
      </c>
      <c r="C88" s="1">
        <v>3</v>
      </c>
      <c r="D88" s="2" t="s">
        <v>514</v>
      </c>
      <c r="E88" s="2" t="s">
        <v>52</v>
      </c>
      <c r="F88" s="1">
        <v>4</v>
      </c>
      <c r="G88" s="1">
        <v>4</v>
      </c>
      <c r="H88" s="1">
        <v>6</v>
      </c>
      <c r="I88" s="1">
        <v>3</v>
      </c>
      <c r="J88" s="1">
        <v>3</v>
      </c>
      <c r="K88" s="1">
        <v>3</v>
      </c>
      <c r="L88" s="7"/>
      <c r="M88" s="8">
        <v>66</v>
      </c>
      <c r="N88" s="3">
        <v>23</v>
      </c>
      <c r="O88">
        <f t="shared" si="5"/>
        <v>1</v>
      </c>
      <c r="P88">
        <f t="shared" si="6"/>
        <v>42</v>
      </c>
      <c r="Q88">
        <f t="shared" si="7"/>
        <v>6</v>
      </c>
      <c r="R88">
        <f t="shared" si="8"/>
        <v>10</v>
      </c>
      <c r="S88">
        <f t="shared" si="9"/>
        <v>3.5</v>
      </c>
    </row>
    <row r="89" spans="1:19">
      <c r="A89">
        <v>23</v>
      </c>
      <c r="B89" s="1" t="s">
        <v>5</v>
      </c>
      <c r="C89" s="1">
        <v>2</v>
      </c>
      <c r="D89" s="2" t="s">
        <v>475</v>
      </c>
      <c r="E89" s="2" t="s">
        <v>83</v>
      </c>
      <c r="F89" s="1">
        <v>9</v>
      </c>
      <c r="G89" s="1">
        <v>12</v>
      </c>
      <c r="H89" s="1">
        <v>10</v>
      </c>
      <c r="I89" s="1">
        <v>23</v>
      </c>
      <c r="J89" s="1">
        <v>10</v>
      </c>
      <c r="K89" s="1">
        <v>4</v>
      </c>
      <c r="L89" s="7"/>
      <c r="M89" s="8">
        <v>72</v>
      </c>
      <c r="N89" s="3">
        <v>68</v>
      </c>
      <c r="O89">
        <f t="shared" si="5"/>
        <v>0</v>
      </c>
      <c r="P89">
        <f t="shared" si="6"/>
        <v>0</v>
      </c>
      <c r="Q89">
        <f t="shared" si="7"/>
        <v>6</v>
      </c>
      <c r="R89">
        <f t="shared" si="8"/>
        <v>0</v>
      </c>
      <c r="S89">
        <f t="shared" si="9"/>
        <v>0</v>
      </c>
    </row>
    <row r="90" spans="1:19">
      <c r="A90">
        <v>22</v>
      </c>
      <c r="B90" s="1" t="s">
        <v>2</v>
      </c>
      <c r="C90" s="1">
        <v>1</v>
      </c>
      <c r="D90" s="2" t="s">
        <v>475</v>
      </c>
      <c r="E90" s="2" t="s">
        <v>83</v>
      </c>
      <c r="F90" s="1">
        <v>16</v>
      </c>
      <c r="G90" s="1">
        <v>14</v>
      </c>
      <c r="H90" s="1">
        <v>12</v>
      </c>
      <c r="I90" s="1">
        <v>6</v>
      </c>
      <c r="J90" s="1">
        <v>16</v>
      </c>
      <c r="K90" s="1">
        <v>12</v>
      </c>
      <c r="L90" s="7"/>
      <c r="M90" s="8">
        <v>60</v>
      </c>
      <c r="N90" s="3">
        <v>76</v>
      </c>
      <c r="O90">
        <f t="shared" si="5"/>
        <v>1</v>
      </c>
      <c r="P90">
        <f t="shared" si="6"/>
        <v>144</v>
      </c>
      <c r="Q90">
        <f t="shared" si="7"/>
        <v>6</v>
      </c>
      <c r="R90">
        <f t="shared" si="8"/>
        <v>12</v>
      </c>
      <c r="S90">
        <f t="shared" si="9"/>
        <v>1.5</v>
      </c>
    </row>
    <row r="91" spans="1:19">
      <c r="A91">
        <v>22</v>
      </c>
      <c r="B91" s="1" t="s">
        <v>141</v>
      </c>
      <c r="C91" s="1">
        <v>4</v>
      </c>
      <c r="D91" s="2" t="s">
        <v>588</v>
      </c>
      <c r="E91" s="2" t="s">
        <v>213</v>
      </c>
      <c r="F91" s="1">
        <v>1</v>
      </c>
      <c r="G91" s="1" t="s">
        <v>332</v>
      </c>
      <c r="H91" s="1" t="s">
        <v>332</v>
      </c>
      <c r="I91" s="1" t="s">
        <v>332</v>
      </c>
      <c r="J91" s="1" t="s">
        <v>332</v>
      </c>
      <c r="K91" s="1" t="s">
        <v>332</v>
      </c>
      <c r="L91" s="7"/>
      <c r="M91" s="8">
        <v>17</v>
      </c>
      <c r="N91" s="3">
        <v>1</v>
      </c>
      <c r="O91">
        <f t="shared" si="5"/>
        <v>0</v>
      </c>
      <c r="P91">
        <f t="shared" si="6"/>
        <v>0</v>
      </c>
      <c r="Q91">
        <f t="shared" si="7"/>
        <v>1</v>
      </c>
      <c r="R91">
        <f t="shared" si="8"/>
        <v>0</v>
      </c>
      <c r="S91">
        <f t="shared" si="9"/>
        <v>0</v>
      </c>
    </row>
    <row r="92" spans="1:19">
      <c r="A92">
        <v>23</v>
      </c>
      <c r="B92" s="1" t="s">
        <v>397</v>
      </c>
      <c r="C92" s="1">
        <v>4</v>
      </c>
      <c r="D92" s="2" t="s">
        <v>519</v>
      </c>
      <c r="E92" s="2" t="s">
        <v>441</v>
      </c>
      <c r="F92" s="1">
        <v>13</v>
      </c>
      <c r="G92" s="1" t="s">
        <v>332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65</v>
      </c>
      <c r="N92" s="3">
        <v>13</v>
      </c>
      <c r="O92">
        <f t="shared" si="5"/>
        <v>0</v>
      </c>
      <c r="P92">
        <f t="shared" si="6"/>
        <v>0</v>
      </c>
      <c r="Q92">
        <f t="shared" si="7"/>
        <v>1</v>
      </c>
      <c r="R92">
        <f t="shared" si="8"/>
        <v>0</v>
      </c>
      <c r="S92">
        <f t="shared" si="9"/>
        <v>0</v>
      </c>
    </row>
    <row r="93" spans="1:19">
      <c r="A93">
        <v>22</v>
      </c>
      <c r="B93" s="1" t="s">
        <v>34</v>
      </c>
      <c r="C93" s="1">
        <v>3</v>
      </c>
      <c r="D93" s="2" t="s">
        <v>519</v>
      </c>
      <c r="E93" s="2" t="s">
        <v>441</v>
      </c>
      <c r="F93" s="1">
        <v>8</v>
      </c>
      <c r="G93" s="1">
        <v>9</v>
      </c>
      <c r="H93" s="1">
        <v>9</v>
      </c>
      <c r="I93" s="1" t="s">
        <v>332</v>
      </c>
      <c r="J93" s="1" t="s">
        <v>332</v>
      </c>
      <c r="K93" s="1" t="s">
        <v>332</v>
      </c>
      <c r="L93" s="7" t="s">
        <v>466</v>
      </c>
      <c r="M93" s="8">
        <v>47</v>
      </c>
      <c r="N93" s="3">
        <v>26</v>
      </c>
      <c r="O93">
        <f t="shared" si="5"/>
        <v>1</v>
      </c>
      <c r="P93">
        <f t="shared" si="6"/>
        <v>39</v>
      </c>
      <c r="Q93">
        <f t="shared" si="7"/>
        <v>3</v>
      </c>
      <c r="R93">
        <f t="shared" si="8"/>
        <v>4</v>
      </c>
      <c r="S93">
        <f t="shared" si="9"/>
        <v>3.5</v>
      </c>
    </row>
    <row r="94" spans="1:19">
      <c r="A94">
        <v>22</v>
      </c>
      <c r="B94" s="1" t="s">
        <v>494</v>
      </c>
      <c r="C94" s="1">
        <v>4</v>
      </c>
      <c r="D94" s="2" t="s">
        <v>584</v>
      </c>
      <c r="E94" s="2" t="s">
        <v>66</v>
      </c>
      <c r="F94" s="1" t="s">
        <v>332</v>
      </c>
      <c r="G94" s="1">
        <v>4</v>
      </c>
      <c r="H94" s="1" t="s">
        <v>332</v>
      </c>
      <c r="I94" s="1" t="s">
        <v>332</v>
      </c>
      <c r="J94" s="1" t="s">
        <v>332</v>
      </c>
      <c r="K94" s="1" t="s">
        <v>332</v>
      </c>
      <c r="L94" s="7"/>
      <c r="M94" s="8">
        <v>80</v>
      </c>
      <c r="N94" s="3">
        <v>4</v>
      </c>
      <c r="O94">
        <f t="shared" si="5"/>
        <v>0</v>
      </c>
      <c r="P94">
        <f t="shared" si="6"/>
        <v>0</v>
      </c>
      <c r="Q94">
        <f t="shared" si="7"/>
        <v>1</v>
      </c>
      <c r="R94">
        <f t="shared" si="8"/>
        <v>0</v>
      </c>
      <c r="S94">
        <f t="shared" si="9"/>
        <v>0</v>
      </c>
    </row>
    <row r="95" spans="1:19">
      <c r="A95">
        <v>23</v>
      </c>
      <c r="B95" s="1" t="s">
        <v>2</v>
      </c>
      <c r="C95" s="1">
        <v>4</v>
      </c>
      <c r="D95" s="2" t="s">
        <v>501</v>
      </c>
      <c r="E95" s="2" t="s">
        <v>41</v>
      </c>
      <c r="F95" s="1">
        <v>27</v>
      </c>
      <c r="G95" s="1">
        <v>27</v>
      </c>
      <c r="H95" s="1">
        <v>19</v>
      </c>
      <c r="I95" s="1">
        <v>22</v>
      </c>
      <c r="J95" s="1">
        <v>22</v>
      </c>
      <c r="K95" s="1">
        <v>24</v>
      </c>
      <c r="L95" s="7"/>
      <c r="M95" s="8">
        <v>79</v>
      </c>
      <c r="N95" s="3">
        <v>141</v>
      </c>
      <c r="O95">
        <f t="shared" si="5"/>
        <v>0</v>
      </c>
      <c r="P95">
        <f t="shared" si="6"/>
        <v>0</v>
      </c>
      <c r="Q95">
        <f t="shared" si="7"/>
        <v>6</v>
      </c>
      <c r="R95">
        <f t="shared" si="8"/>
        <v>0</v>
      </c>
      <c r="S95">
        <f t="shared" si="9"/>
        <v>0</v>
      </c>
    </row>
    <row r="96" spans="1:19">
      <c r="A96">
        <v>22</v>
      </c>
      <c r="B96" s="1" t="s">
        <v>2</v>
      </c>
      <c r="C96" s="1">
        <v>3</v>
      </c>
      <c r="D96" s="2" t="s">
        <v>501</v>
      </c>
      <c r="E96" s="2" t="s">
        <v>41</v>
      </c>
      <c r="F96" s="1">
        <v>17</v>
      </c>
      <c r="G96" s="1">
        <v>19</v>
      </c>
      <c r="H96" s="1">
        <v>17</v>
      </c>
      <c r="I96" s="1">
        <v>22</v>
      </c>
      <c r="J96" s="1">
        <v>31</v>
      </c>
      <c r="K96" s="1">
        <v>24</v>
      </c>
      <c r="L96" s="7"/>
      <c r="M96" s="8">
        <v>77</v>
      </c>
      <c r="N96" s="3">
        <v>130</v>
      </c>
      <c r="O96">
        <f t="shared" si="5"/>
        <v>1</v>
      </c>
      <c r="P96">
        <f t="shared" si="6"/>
        <v>271</v>
      </c>
      <c r="Q96">
        <f t="shared" si="7"/>
        <v>6</v>
      </c>
      <c r="R96">
        <f t="shared" si="8"/>
        <v>12</v>
      </c>
      <c r="S96">
        <f t="shared" si="9"/>
        <v>3.5</v>
      </c>
    </row>
    <row r="97" spans="1:19">
      <c r="A97">
        <v>22</v>
      </c>
      <c r="B97" s="1" t="s">
        <v>209</v>
      </c>
      <c r="C97" s="1">
        <v>3</v>
      </c>
      <c r="D97" s="2" t="s">
        <v>594</v>
      </c>
      <c r="E97" s="2" t="s">
        <v>83</v>
      </c>
      <c r="F97" s="1">
        <v>5</v>
      </c>
      <c r="G97" s="1">
        <v>9</v>
      </c>
      <c r="H97" s="1">
        <v>12</v>
      </c>
      <c r="I97" s="1">
        <v>4</v>
      </c>
      <c r="J97" s="1" t="s">
        <v>332</v>
      </c>
      <c r="K97" s="1" t="s">
        <v>332</v>
      </c>
      <c r="L97" s="7"/>
      <c r="M97" s="8">
        <v>43</v>
      </c>
      <c r="N97" s="3">
        <v>30</v>
      </c>
      <c r="O97">
        <f t="shared" si="5"/>
        <v>0</v>
      </c>
      <c r="P97">
        <f t="shared" si="6"/>
        <v>0</v>
      </c>
      <c r="Q97">
        <f t="shared" si="7"/>
        <v>4</v>
      </c>
      <c r="R97">
        <f t="shared" si="8"/>
        <v>0</v>
      </c>
      <c r="S97">
        <f t="shared" si="9"/>
        <v>0</v>
      </c>
    </row>
    <row r="98" spans="1:19">
      <c r="A98">
        <v>23</v>
      </c>
      <c r="B98" s="1" t="s">
        <v>228</v>
      </c>
      <c r="C98" s="1">
        <v>4</v>
      </c>
      <c r="D98" s="2" t="s">
        <v>529</v>
      </c>
      <c r="E98" s="2" t="s">
        <v>530</v>
      </c>
      <c r="F98" s="1" t="s">
        <v>332</v>
      </c>
      <c r="G98" s="1" t="s">
        <v>332</v>
      </c>
      <c r="H98" s="1">
        <v>2</v>
      </c>
      <c r="I98" s="1" t="s">
        <v>332</v>
      </c>
      <c r="J98" s="1" t="s">
        <v>332</v>
      </c>
      <c r="K98" s="1" t="s">
        <v>332</v>
      </c>
      <c r="L98" s="7"/>
      <c r="M98" s="8">
        <v>50</v>
      </c>
      <c r="N98" s="3">
        <v>2</v>
      </c>
      <c r="O98">
        <f t="shared" si="5"/>
        <v>0</v>
      </c>
      <c r="P98">
        <f t="shared" si="6"/>
        <v>0</v>
      </c>
      <c r="Q98">
        <f t="shared" si="7"/>
        <v>1</v>
      </c>
      <c r="R98">
        <f t="shared" si="8"/>
        <v>0</v>
      </c>
      <c r="S98">
        <f t="shared" si="9"/>
        <v>0</v>
      </c>
    </row>
    <row r="99" spans="1:19">
      <c r="A99">
        <v>22</v>
      </c>
      <c r="B99" s="1" t="s">
        <v>100</v>
      </c>
      <c r="C99" s="1">
        <v>4</v>
      </c>
      <c r="D99" s="2" t="s">
        <v>564</v>
      </c>
      <c r="E99" s="2"/>
      <c r="F99" s="1">
        <v>13</v>
      </c>
      <c r="G99" s="1" t="s">
        <v>332</v>
      </c>
      <c r="H99" s="1">
        <v>13</v>
      </c>
      <c r="I99" s="1">
        <v>9</v>
      </c>
      <c r="J99" s="1" t="s">
        <v>332</v>
      </c>
      <c r="K99" s="1">
        <v>5</v>
      </c>
      <c r="L99" s="7"/>
      <c r="M99" s="8">
        <v>77</v>
      </c>
      <c r="N99" s="3">
        <v>40</v>
      </c>
      <c r="O99">
        <f t="shared" si="5"/>
        <v>0</v>
      </c>
      <c r="P99">
        <f t="shared" si="6"/>
        <v>0</v>
      </c>
      <c r="Q99">
        <f t="shared" si="7"/>
        <v>4</v>
      </c>
      <c r="R99">
        <f t="shared" si="8"/>
        <v>0</v>
      </c>
      <c r="S99">
        <f t="shared" si="9"/>
        <v>0</v>
      </c>
    </row>
    <row r="100" spans="1:19">
      <c r="A100">
        <v>23</v>
      </c>
      <c r="B100" s="1" t="s">
        <v>100</v>
      </c>
      <c r="C100" s="1">
        <v>2</v>
      </c>
      <c r="D100" s="2" t="s">
        <v>457</v>
      </c>
      <c r="E100" s="2" t="s">
        <v>49</v>
      </c>
      <c r="F100" s="1" t="s">
        <v>332</v>
      </c>
      <c r="G100" s="1" t="s">
        <v>332</v>
      </c>
      <c r="H100" s="1">
        <v>7</v>
      </c>
      <c r="I100" s="1">
        <v>8</v>
      </c>
      <c r="J100" s="1" t="s">
        <v>332</v>
      </c>
      <c r="K100" s="1" t="s">
        <v>332</v>
      </c>
      <c r="L100" s="7"/>
      <c r="M100" s="8">
        <v>45</v>
      </c>
      <c r="N100" s="3">
        <v>15</v>
      </c>
      <c r="O100">
        <f t="shared" si="5"/>
        <v>0</v>
      </c>
      <c r="P100">
        <f t="shared" si="6"/>
        <v>0</v>
      </c>
      <c r="Q100">
        <f t="shared" si="7"/>
        <v>2</v>
      </c>
      <c r="R100">
        <f t="shared" si="8"/>
        <v>0</v>
      </c>
      <c r="S100">
        <f t="shared" si="9"/>
        <v>0</v>
      </c>
    </row>
    <row r="101" spans="1:19">
      <c r="A101">
        <v>23</v>
      </c>
      <c r="B101" s="1" t="s">
        <v>23</v>
      </c>
      <c r="C101" s="1">
        <v>1</v>
      </c>
      <c r="D101" s="2" t="s">
        <v>373</v>
      </c>
      <c r="E101" s="2" t="s">
        <v>83</v>
      </c>
      <c r="F101" s="1">
        <v>2</v>
      </c>
      <c r="G101" s="1">
        <v>3</v>
      </c>
      <c r="H101" s="1">
        <v>4</v>
      </c>
      <c r="I101" s="1">
        <v>2</v>
      </c>
      <c r="J101" s="1">
        <v>1</v>
      </c>
      <c r="K101" s="1" t="s">
        <v>332</v>
      </c>
      <c r="L101" s="7"/>
      <c r="M101" s="8">
        <v>21</v>
      </c>
      <c r="N101" s="3">
        <v>12</v>
      </c>
      <c r="O101">
        <f t="shared" si="5"/>
        <v>0</v>
      </c>
      <c r="P101">
        <f t="shared" si="6"/>
        <v>0</v>
      </c>
      <c r="Q101">
        <f t="shared" si="7"/>
        <v>5</v>
      </c>
      <c r="R101">
        <f t="shared" si="8"/>
        <v>0</v>
      </c>
      <c r="S101">
        <f t="shared" si="9"/>
        <v>0</v>
      </c>
    </row>
    <row r="102" spans="1:19">
      <c r="A102">
        <v>23</v>
      </c>
      <c r="B102" s="1" t="s">
        <v>338</v>
      </c>
      <c r="C102" s="1">
        <v>2</v>
      </c>
      <c r="D102" s="2" t="s">
        <v>348</v>
      </c>
      <c r="E102" s="2" t="s">
        <v>52</v>
      </c>
      <c r="F102" s="1">
        <v>3</v>
      </c>
      <c r="G102" s="1" t="s">
        <v>332</v>
      </c>
      <c r="H102" s="1" t="s">
        <v>332</v>
      </c>
      <c r="I102" s="1">
        <v>4</v>
      </c>
      <c r="J102" s="1" t="s">
        <v>332</v>
      </c>
      <c r="K102" s="1" t="s">
        <v>332</v>
      </c>
      <c r="L102" s="7"/>
      <c r="M102" s="8">
        <v>88</v>
      </c>
      <c r="N102" s="3">
        <v>7</v>
      </c>
      <c r="O102">
        <f t="shared" si="5"/>
        <v>0</v>
      </c>
      <c r="P102">
        <f t="shared" si="6"/>
        <v>0</v>
      </c>
      <c r="Q102">
        <f t="shared" si="7"/>
        <v>2</v>
      </c>
      <c r="R102">
        <f t="shared" si="8"/>
        <v>0</v>
      </c>
      <c r="S102">
        <f t="shared" si="9"/>
        <v>0</v>
      </c>
    </row>
    <row r="103" spans="1:19">
      <c r="A103">
        <v>22</v>
      </c>
      <c r="B103" s="1" t="s">
        <v>8</v>
      </c>
      <c r="C103" s="1">
        <v>1</v>
      </c>
      <c r="D103" s="2" t="s">
        <v>348</v>
      </c>
      <c r="E103" s="2" t="s">
        <v>52</v>
      </c>
      <c r="F103" s="1">
        <v>13</v>
      </c>
      <c r="G103" s="1">
        <v>12</v>
      </c>
      <c r="H103" s="1" t="s">
        <v>332</v>
      </c>
      <c r="I103" s="1" t="s">
        <v>332</v>
      </c>
      <c r="J103" s="1" t="s">
        <v>332</v>
      </c>
      <c r="K103" s="1" t="s">
        <v>332</v>
      </c>
      <c r="L103" s="7"/>
      <c r="M103" s="8">
        <v>44</v>
      </c>
      <c r="N103" s="3">
        <v>25</v>
      </c>
      <c r="O103">
        <f t="shared" si="5"/>
        <v>1</v>
      </c>
      <c r="P103">
        <f t="shared" si="6"/>
        <v>32</v>
      </c>
      <c r="Q103">
        <f t="shared" si="7"/>
        <v>2</v>
      </c>
      <c r="R103">
        <f t="shared" si="8"/>
        <v>4</v>
      </c>
      <c r="S103">
        <f t="shared" si="9"/>
        <v>1.5</v>
      </c>
    </row>
    <row r="104" spans="1:19">
      <c r="A104">
        <v>22</v>
      </c>
      <c r="B104" s="1" t="s">
        <v>123</v>
      </c>
      <c r="C104" s="1">
        <v>3</v>
      </c>
      <c r="D104" s="2" t="s">
        <v>595</v>
      </c>
      <c r="E104" s="2" t="s">
        <v>273</v>
      </c>
      <c r="F104" s="1">
        <v>7</v>
      </c>
      <c r="G104" s="1">
        <v>1</v>
      </c>
      <c r="H104" s="1">
        <v>8</v>
      </c>
      <c r="I104" s="1" t="s">
        <v>332</v>
      </c>
      <c r="J104" s="1" t="s">
        <v>332</v>
      </c>
      <c r="K104" s="1" t="s">
        <v>332</v>
      </c>
      <c r="L104" s="7"/>
      <c r="M104" s="8">
        <v>62</v>
      </c>
      <c r="N104" s="3">
        <v>16</v>
      </c>
      <c r="O104">
        <f t="shared" si="5"/>
        <v>0</v>
      </c>
      <c r="P104">
        <f t="shared" si="6"/>
        <v>0</v>
      </c>
      <c r="Q104">
        <f t="shared" si="7"/>
        <v>3</v>
      </c>
      <c r="R104">
        <f t="shared" si="8"/>
        <v>0</v>
      </c>
      <c r="S104">
        <f t="shared" si="9"/>
        <v>0</v>
      </c>
    </row>
    <row r="105" spans="1:19">
      <c r="A105">
        <v>23</v>
      </c>
      <c r="B105" s="1" t="s">
        <v>97</v>
      </c>
      <c r="C105" s="1">
        <v>3</v>
      </c>
      <c r="D105" s="2" t="s">
        <v>535</v>
      </c>
      <c r="E105" s="2" t="s">
        <v>536</v>
      </c>
      <c r="F105" s="1">
        <v>13</v>
      </c>
      <c r="G105" s="1">
        <v>18</v>
      </c>
      <c r="H105" s="1">
        <v>7</v>
      </c>
      <c r="I105" s="1" t="s">
        <v>332</v>
      </c>
      <c r="J105" s="1" t="s">
        <v>332</v>
      </c>
      <c r="K105" s="1" t="s">
        <v>332</v>
      </c>
      <c r="L105" s="7"/>
      <c r="M105" s="8">
        <v>51</v>
      </c>
      <c r="N105" s="3">
        <v>38</v>
      </c>
      <c r="O105">
        <f t="shared" si="5"/>
        <v>0</v>
      </c>
      <c r="P105">
        <f t="shared" si="6"/>
        <v>0</v>
      </c>
      <c r="Q105">
        <f t="shared" si="7"/>
        <v>3</v>
      </c>
      <c r="R105">
        <f t="shared" si="8"/>
        <v>0</v>
      </c>
      <c r="S105">
        <f t="shared" si="9"/>
        <v>0</v>
      </c>
    </row>
    <row r="106" spans="1:19">
      <c r="A106">
        <v>23</v>
      </c>
      <c r="B106" s="1" t="s">
        <v>214</v>
      </c>
      <c r="C106" s="1">
        <v>3</v>
      </c>
      <c r="D106" s="2" t="s">
        <v>544</v>
      </c>
      <c r="E106" s="2" t="s">
        <v>536</v>
      </c>
      <c r="F106" s="1">
        <v>10</v>
      </c>
      <c r="G106" s="1" t="s">
        <v>332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7"/>
      <c r="M106" s="8">
        <v>48</v>
      </c>
      <c r="N106" s="3">
        <v>10</v>
      </c>
      <c r="O106">
        <f t="shared" si="5"/>
        <v>0</v>
      </c>
      <c r="P106">
        <f t="shared" si="6"/>
        <v>0</v>
      </c>
      <c r="Q106">
        <f t="shared" si="7"/>
        <v>1</v>
      </c>
      <c r="R106">
        <f t="shared" si="8"/>
        <v>0</v>
      </c>
      <c r="S106">
        <f t="shared" si="9"/>
        <v>0</v>
      </c>
    </row>
    <row r="107" spans="1:19">
      <c r="A107">
        <v>23</v>
      </c>
      <c r="B107" s="1" t="s">
        <v>8</v>
      </c>
      <c r="C107" s="1">
        <v>4</v>
      </c>
      <c r="D107" s="2" t="s">
        <v>503</v>
      </c>
      <c r="E107" s="2" t="s">
        <v>504</v>
      </c>
      <c r="F107" s="1">
        <v>27</v>
      </c>
      <c r="G107" s="1">
        <v>16</v>
      </c>
      <c r="H107" s="1" t="s">
        <v>332</v>
      </c>
      <c r="I107" s="1">
        <v>11</v>
      </c>
      <c r="J107" s="1" t="s">
        <v>332</v>
      </c>
      <c r="K107" s="1" t="s">
        <v>332</v>
      </c>
      <c r="L107" s="7"/>
      <c r="M107" s="8">
        <v>81</v>
      </c>
      <c r="N107" s="3">
        <v>54</v>
      </c>
      <c r="O107">
        <f t="shared" si="5"/>
        <v>0</v>
      </c>
      <c r="P107">
        <f t="shared" si="6"/>
        <v>0</v>
      </c>
      <c r="Q107">
        <f t="shared" si="7"/>
        <v>3</v>
      </c>
      <c r="R107">
        <f t="shared" si="8"/>
        <v>0</v>
      </c>
      <c r="S107">
        <f t="shared" si="9"/>
        <v>0</v>
      </c>
    </row>
    <row r="108" spans="1:19">
      <c r="A108">
        <v>23</v>
      </c>
      <c r="B108" s="1" t="s">
        <v>392</v>
      </c>
      <c r="C108" s="1">
        <v>4</v>
      </c>
      <c r="D108" s="2" t="s">
        <v>515</v>
      </c>
      <c r="E108" s="2" t="s">
        <v>516</v>
      </c>
      <c r="F108" s="1">
        <v>16</v>
      </c>
      <c r="G108" s="1" t="s">
        <v>332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7"/>
      <c r="M108" s="8">
        <v>76</v>
      </c>
      <c r="N108" s="3">
        <v>16</v>
      </c>
      <c r="O108">
        <f t="shared" si="5"/>
        <v>0</v>
      </c>
      <c r="P108">
        <f t="shared" si="6"/>
        <v>0</v>
      </c>
      <c r="Q108">
        <f t="shared" si="7"/>
        <v>1</v>
      </c>
      <c r="R108">
        <f t="shared" si="8"/>
        <v>0</v>
      </c>
      <c r="S108">
        <f t="shared" si="9"/>
        <v>0</v>
      </c>
    </row>
    <row r="109" spans="1:19">
      <c r="A109">
        <v>22</v>
      </c>
      <c r="B109" s="1" t="s">
        <v>26</v>
      </c>
      <c r="C109" s="1">
        <v>3</v>
      </c>
      <c r="D109" s="2" t="s">
        <v>515</v>
      </c>
      <c r="E109" s="2" t="s">
        <v>516</v>
      </c>
      <c r="F109" s="1">
        <v>15</v>
      </c>
      <c r="G109" s="1">
        <v>8</v>
      </c>
      <c r="H109" s="1">
        <v>4</v>
      </c>
      <c r="I109" s="1">
        <v>14</v>
      </c>
      <c r="J109" s="1" t="s">
        <v>332</v>
      </c>
      <c r="K109" s="1" t="s">
        <v>332</v>
      </c>
      <c r="L109" s="7" t="s">
        <v>466</v>
      </c>
      <c r="M109" s="8">
        <v>82</v>
      </c>
      <c r="N109" s="3">
        <v>41</v>
      </c>
      <c r="O109">
        <f t="shared" si="5"/>
        <v>1</v>
      </c>
      <c r="P109">
        <f t="shared" si="6"/>
        <v>57</v>
      </c>
      <c r="Q109">
        <f t="shared" si="7"/>
        <v>4</v>
      </c>
      <c r="R109">
        <f t="shared" si="8"/>
        <v>5</v>
      </c>
      <c r="S109">
        <f t="shared" si="9"/>
        <v>3.5</v>
      </c>
    </row>
    <row r="110" spans="1:19">
      <c r="A110">
        <v>23</v>
      </c>
      <c r="B110" s="1" t="s">
        <v>397</v>
      </c>
      <c r="C110" s="1">
        <v>4</v>
      </c>
      <c r="D110" s="2" t="s">
        <v>520</v>
      </c>
      <c r="E110" s="2" t="s">
        <v>493</v>
      </c>
      <c r="F110" s="1">
        <v>13</v>
      </c>
      <c r="G110" s="1" t="s">
        <v>332</v>
      </c>
      <c r="H110" s="1" t="s">
        <v>332</v>
      </c>
      <c r="I110" s="1" t="s">
        <v>332</v>
      </c>
      <c r="J110" s="1" t="s">
        <v>332</v>
      </c>
      <c r="K110" s="1" t="s">
        <v>332</v>
      </c>
      <c r="L110" s="7"/>
      <c r="M110" s="8">
        <v>87</v>
      </c>
      <c r="N110" s="3">
        <v>13</v>
      </c>
      <c r="O110">
        <f t="shared" si="5"/>
        <v>0</v>
      </c>
      <c r="P110">
        <f t="shared" si="6"/>
        <v>0</v>
      </c>
      <c r="Q110">
        <f t="shared" si="7"/>
        <v>1</v>
      </c>
      <c r="R110">
        <f t="shared" si="8"/>
        <v>0</v>
      </c>
      <c r="S110">
        <f t="shared" si="9"/>
        <v>0</v>
      </c>
    </row>
    <row r="111" spans="1:19">
      <c r="A111">
        <v>22</v>
      </c>
      <c r="B111" s="1" t="s">
        <v>111</v>
      </c>
      <c r="C111" s="1">
        <v>3</v>
      </c>
      <c r="D111" s="2" t="s">
        <v>520</v>
      </c>
      <c r="E111" s="2" t="s">
        <v>493</v>
      </c>
      <c r="F111" s="1">
        <v>19</v>
      </c>
      <c r="G111" s="1">
        <v>10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7"/>
      <c r="M111" s="8">
        <v>59</v>
      </c>
      <c r="N111" s="3">
        <v>29</v>
      </c>
      <c r="O111">
        <f t="shared" si="5"/>
        <v>1</v>
      </c>
      <c r="P111">
        <f t="shared" si="6"/>
        <v>42</v>
      </c>
      <c r="Q111">
        <f t="shared" si="7"/>
        <v>2</v>
      </c>
      <c r="R111">
        <f t="shared" si="8"/>
        <v>3</v>
      </c>
      <c r="S111">
        <f t="shared" si="9"/>
        <v>3.5</v>
      </c>
    </row>
    <row r="112" spans="1:19">
      <c r="A112">
        <v>22</v>
      </c>
      <c r="B112" s="1" t="s">
        <v>8</v>
      </c>
      <c r="C112" s="1">
        <v>4</v>
      </c>
      <c r="D112" s="2" t="s">
        <v>559</v>
      </c>
      <c r="E112" s="2" t="s">
        <v>359</v>
      </c>
      <c r="F112" s="1">
        <v>5</v>
      </c>
      <c r="G112" s="1">
        <v>13</v>
      </c>
      <c r="H112" s="1" t="s">
        <v>332</v>
      </c>
      <c r="I112" s="1">
        <v>17</v>
      </c>
      <c r="J112" s="1">
        <v>15</v>
      </c>
      <c r="K112" s="1" t="s">
        <v>332</v>
      </c>
      <c r="L112" s="7"/>
      <c r="M112" s="8">
        <v>57</v>
      </c>
      <c r="N112" s="3">
        <v>50</v>
      </c>
      <c r="O112">
        <f t="shared" si="5"/>
        <v>0</v>
      </c>
      <c r="P112">
        <f t="shared" si="6"/>
        <v>0</v>
      </c>
      <c r="Q112">
        <f t="shared" si="7"/>
        <v>4</v>
      </c>
      <c r="R112">
        <f t="shared" si="8"/>
        <v>0</v>
      </c>
      <c r="S112">
        <f t="shared" si="9"/>
        <v>0</v>
      </c>
    </row>
    <row r="113" spans="1:19">
      <c r="A113">
        <v>23</v>
      </c>
      <c r="B113" s="1" t="s">
        <v>2</v>
      </c>
      <c r="C113" s="1">
        <v>3</v>
      </c>
      <c r="D113" s="2" t="s">
        <v>452</v>
      </c>
      <c r="E113" s="2" t="s">
        <v>113</v>
      </c>
      <c r="F113" s="1">
        <v>24</v>
      </c>
      <c r="G113" s="1">
        <v>22</v>
      </c>
      <c r="H113" s="1">
        <v>23</v>
      </c>
      <c r="I113" s="1">
        <v>29</v>
      </c>
      <c r="J113" s="1">
        <v>20</v>
      </c>
      <c r="K113" s="1">
        <v>18</v>
      </c>
      <c r="L113" s="7"/>
      <c r="M113" s="8">
        <v>84</v>
      </c>
      <c r="N113" s="3">
        <v>136</v>
      </c>
      <c r="O113">
        <f t="shared" si="5"/>
        <v>0</v>
      </c>
      <c r="P113">
        <f t="shared" si="6"/>
        <v>0</v>
      </c>
      <c r="Q113">
        <f t="shared" si="7"/>
        <v>6</v>
      </c>
      <c r="R113">
        <f t="shared" si="8"/>
        <v>0</v>
      </c>
      <c r="S113">
        <f t="shared" si="9"/>
        <v>0</v>
      </c>
    </row>
    <row r="114" spans="1:19">
      <c r="A114">
        <v>22</v>
      </c>
      <c r="B114" s="1" t="s">
        <v>97</v>
      </c>
      <c r="C114" s="1">
        <v>2</v>
      </c>
      <c r="D114" s="2" t="s">
        <v>452</v>
      </c>
      <c r="E114" s="2" t="s">
        <v>113</v>
      </c>
      <c r="F114" s="1">
        <v>4</v>
      </c>
      <c r="G114" s="1" t="s">
        <v>332</v>
      </c>
      <c r="H114" s="1" t="s">
        <v>332</v>
      </c>
      <c r="I114" s="1">
        <v>6</v>
      </c>
      <c r="J114" s="1">
        <v>20</v>
      </c>
      <c r="K114" s="1">
        <v>6</v>
      </c>
      <c r="L114" s="7"/>
      <c r="M114" s="8">
        <v>86</v>
      </c>
      <c r="N114" s="3">
        <v>36</v>
      </c>
      <c r="O114">
        <f t="shared" si="5"/>
        <v>1</v>
      </c>
      <c r="P114">
        <f t="shared" si="6"/>
        <v>172</v>
      </c>
      <c r="Q114">
        <f t="shared" si="7"/>
        <v>4</v>
      </c>
      <c r="R114">
        <f t="shared" si="8"/>
        <v>10</v>
      </c>
      <c r="S114">
        <f t="shared" si="9"/>
        <v>2.5</v>
      </c>
    </row>
    <row r="115" spans="1:19">
      <c r="A115">
        <v>22</v>
      </c>
      <c r="B115" s="1" t="s">
        <v>11</v>
      </c>
      <c r="C115" s="1">
        <v>1</v>
      </c>
      <c r="D115" s="2" t="s">
        <v>610</v>
      </c>
      <c r="E115" s="2" t="s">
        <v>41</v>
      </c>
      <c r="F115" s="1">
        <v>3</v>
      </c>
      <c r="G115" s="1">
        <v>3</v>
      </c>
      <c r="H115" s="1">
        <v>8</v>
      </c>
      <c r="I115" s="1" t="s">
        <v>332</v>
      </c>
      <c r="J115" s="1" t="s">
        <v>332</v>
      </c>
      <c r="K115" s="1">
        <v>4</v>
      </c>
      <c r="L115" s="7"/>
      <c r="M115" s="8">
        <v>29</v>
      </c>
      <c r="N115" s="3">
        <v>18</v>
      </c>
      <c r="O115">
        <f t="shared" si="5"/>
        <v>0</v>
      </c>
      <c r="P115">
        <f t="shared" si="6"/>
        <v>0</v>
      </c>
      <c r="Q115">
        <f t="shared" si="7"/>
        <v>4</v>
      </c>
      <c r="R115">
        <f t="shared" si="8"/>
        <v>0</v>
      </c>
      <c r="S115">
        <f t="shared" si="9"/>
        <v>0</v>
      </c>
    </row>
    <row r="116" spans="1:19">
      <c r="A116">
        <v>22</v>
      </c>
      <c r="B116" s="1" t="s">
        <v>50</v>
      </c>
      <c r="C116" s="1">
        <v>4</v>
      </c>
      <c r="D116" s="2" t="s">
        <v>581</v>
      </c>
      <c r="E116" s="2" t="s">
        <v>574</v>
      </c>
      <c r="F116" s="1">
        <v>4</v>
      </c>
      <c r="G116" s="1">
        <v>3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7"/>
      <c r="M116" s="8">
        <v>70</v>
      </c>
      <c r="N116" s="3">
        <v>7</v>
      </c>
      <c r="O116">
        <f t="shared" si="5"/>
        <v>0</v>
      </c>
      <c r="P116">
        <f t="shared" si="6"/>
        <v>0</v>
      </c>
      <c r="Q116">
        <f t="shared" si="7"/>
        <v>2</v>
      </c>
      <c r="R116">
        <f t="shared" si="8"/>
        <v>0</v>
      </c>
      <c r="S116">
        <f t="shared" si="9"/>
        <v>0</v>
      </c>
    </row>
    <row r="117" spans="1:19">
      <c r="A117">
        <v>22</v>
      </c>
      <c r="B117" s="1" t="s">
        <v>8</v>
      </c>
      <c r="C117" s="1">
        <v>3</v>
      </c>
      <c r="D117" s="2" t="s">
        <v>591</v>
      </c>
      <c r="E117" s="2" t="s">
        <v>592</v>
      </c>
      <c r="F117" s="1">
        <v>9</v>
      </c>
      <c r="G117" s="1">
        <v>17</v>
      </c>
      <c r="H117" s="1">
        <v>15</v>
      </c>
      <c r="I117" s="1">
        <v>11</v>
      </c>
      <c r="J117" s="1">
        <v>21</v>
      </c>
      <c r="K117" s="1">
        <v>15</v>
      </c>
      <c r="L117" s="7"/>
      <c r="M117" s="8">
        <v>53</v>
      </c>
      <c r="N117" s="3">
        <v>88</v>
      </c>
      <c r="O117">
        <f t="shared" si="5"/>
        <v>0</v>
      </c>
      <c r="P117">
        <f t="shared" si="6"/>
        <v>0</v>
      </c>
      <c r="Q117">
        <f t="shared" si="7"/>
        <v>6</v>
      </c>
      <c r="R117">
        <f t="shared" si="8"/>
        <v>0</v>
      </c>
      <c r="S117">
        <f t="shared" si="9"/>
        <v>0</v>
      </c>
    </row>
    <row r="118" spans="1:19">
      <c r="A118">
        <v>22</v>
      </c>
      <c r="B118" s="1" t="s">
        <v>482</v>
      </c>
      <c r="C118" s="1">
        <v>3</v>
      </c>
      <c r="D118" s="2" t="s">
        <v>596</v>
      </c>
      <c r="E118" s="2" t="s">
        <v>83</v>
      </c>
      <c r="F118" s="1">
        <v>7</v>
      </c>
      <c r="G118" s="1">
        <v>3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7"/>
      <c r="M118" s="8">
        <v>63</v>
      </c>
      <c r="N118" s="3">
        <v>10</v>
      </c>
      <c r="O118">
        <f t="shared" si="5"/>
        <v>0</v>
      </c>
      <c r="P118">
        <f t="shared" si="6"/>
        <v>0</v>
      </c>
      <c r="Q118">
        <f t="shared" si="7"/>
        <v>2</v>
      </c>
      <c r="R118">
        <f t="shared" si="8"/>
        <v>0</v>
      </c>
      <c r="S118">
        <f t="shared" si="9"/>
        <v>0</v>
      </c>
    </row>
    <row r="119" spans="1:19">
      <c r="A119">
        <v>23</v>
      </c>
      <c r="B119" s="1" t="s">
        <v>97</v>
      </c>
      <c r="C119" s="1">
        <v>1</v>
      </c>
      <c r="D119" s="2" t="s">
        <v>87</v>
      </c>
      <c r="E119" s="2" t="s">
        <v>83</v>
      </c>
      <c r="F119" s="1">
        <v>5</v>
      </c>
      <c r="G119" s="1">
        <v>4</v>
      </c>
      <c r="H119" s="1">
        <v>8</v>
      </c>
      <c r="I119" s="1">
        <v>2</v>
      </c>
      <c r="J119" s="1">
        <v>3</v>
      </c>
      <c r="K119" s="1">
        <v>3</v>
      </c>
      <c r="L119" s="7"/>
      <c r="M119" s="8">
        <v>42</v>
      </c>
      <c r="N119" s="3">
        <v>25</v>
      </c>
      <c r="O119">
        <f t="shared" si="5"/>
        <v>0</v>
      </c>
      <c r="P119">
        <f t="shared" si="6"/>
        <v>0</v>
      </c>
      <c r="Q119">
        <f t="shared" si="7"/>
        <v>6</v>
      </c>
      <c r="R119">
        <f t="shared" si="8"/>
        <v>0</v>
      </c>
      <c r="S119">
        <f t="shared" si="9"/>
        <v>0</v>
      </c>
    </row>
    <row r="120" spans="1:19">
      <c r="A120">
        <v>23</v>
      </c>
      <c r="B120" s="1" t="s">
        <v>20</v>
      </c>
      <c r="C120" s="1">
        <v>1</v>
      </c>
      <c r="D120" s="2" t="s">
        <v>488</v>
      </c>
      <c r="E120" s="2" t="s">
        <v>191</v>
      </c>
      <c r="F120" s="1">
        <v>6</v>
      </c>
      <c r="G120" s="1">
        <v>8</v>
      </c>
      <c r="H120" s="1" t="s">
        <v>332</v>
      </c>
      <c r="I120" s="1" t="s">
        <v>332</v>
      </c>
      <c r="J120" s="1" t="s">
        <v>332</v>
      </c>
      <c r="K120" s="1">
        <v>3</v>
      </c>
      <c r="L120" s="7"/>
      <c r="M120" s="8">
        <v>47</v>
      </c>
      <c r="N120" s="3">
        <v>17</v>
      </c>
      <c r="O120">
        <f t="shared" si="5"/>
        <v>0</v>
      </c>
      <c r="P120">
        <f t="shared" si="6"/>
        <v>0</v>
      </c>
      <c r="Q120">
        <f t="shared" si="7"/>
        <v>3</v>
      </c>
      <c r="R120">
        <f t="shared" si="8"/>
        <v>0</v>
      </c>
      <c r="S120">
        <f t="shared" si="9"/>
        <v>0</v>
      </c>
    </row>
    <row r="121" spans="1:19">
      <c r="A121">
        <v>22</v>
      </c>
      <c r="B121" s="1" t="s">
        <v>585</v>
      </c>
      <c r="C121" s="1">
        <v>3</v>
      </c>
      <c r="D121" s="2" t="s">
        <v>603</v>
      </c>
      <c r="E121" s="2" t="s">
        <v>604</v>
      </c>
      <c r="F121" s="1">
        <v>3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100</v>
      </c>
      <c r="N121" s="3">
        <v>3</v>
      </c>
      <c r="O121">
        <f t="shared" si="5"/>
        <v>0</v>
      </c>
      <c r="P121">
        <f t="shared" si="6"/>
        <v>0</v>
      </c>
      <c r="Q121">
        <f t="shared" si="7"/>
        <v>1</v>
      </c>
      <c r="R121">
        <f t="shared" si="8"/>
        <v>0</v>
      </c>
      <c r="S121">
        <f t="shared" si="9"/>
        <v>0</v>
      </c>
    </row>
    <row r="122" spans="1:19">
      <c r="A122">
        <v>23</v>
      </c>
      <c r="B122" s="1" t="s">
        <v>505</v>
      </c>
      <c r="C122" s="1">
        <v>4</v>
      </c>
      <c r="D122" s="2" t="s">
        <v>506</v>
      </c>
      <c r="E122" s="2" t="s">
        <v>507</v>
      </c>
      <c r="F122" s="1">
        <v>19</v>
      </c>
      <c r="G122" s="1">
        <v>11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7"/>
      <c r="M122" s="8">
        <v>63</v>
      </c>
      <c r="N122" s="3">
        <v>30</v>
      </c>
      <c r="O122">
        <f t="shared" si="5"/>
        <v>0</v>
      </c>
      <c r="P122">
        <f t="shared" si="6"/>
        <v>0</v>
      </c>
      <c r="Q122">
        <f t="shared" si="7"/>
        <v>2</v>
      </c>
      <c r="R122">
        <f t="shared" si="8"/>
        <v>0</v>
      </c>
      <c r="S122">
        <f t="shared" si="9"/>
        <v>0</v>
      </c>
    </row>
    <row r="123" spans="1:19">
      <c r="A123">
        <v>23</v>
      </c>
      <c r="B123" s="1" t="s">
        <v>209</v>
      </c>
      <c r="C123" s="1">
        <v>3</v>
      </c>
      <c r="D123" s="2" t="s">
        <v>540</v>
      </c>
      <c r="E123" s="2"/>
      <c r="F123" s="1">
        <v>9</v>
      </c>
      <c r="G123" s="1">
        <v>11</v>
      </c>
      <c r="H123" s="1" t="s">
        <v>332</v>
      </c>
      <c r="I123" s="1" t="s">
        <v>332</v>
      </c>
      <c r="J123" s="1" t="s">
        <v>332</v>
      </c>
      <c r="K123" s="1" t="s">
        <v>332</v>
      </c>
      <c r="L123" s="7"/>
      <c r="M123" s="8">
        <v>80</v>
      </c>
      <c r="N123" s="3">
        <v>20</v>
      </c>
      <c r="O123">
        <f t="shared" si="5"/>
        <v>0</v>
      </c>
      <c r="P123">
        <f t="shared" si="6"/>
        <v>0</v>
      </c>
      <c r="Q123">
        <f t="shared" si="7"/>
        <v>2</v>
      </c>
      <c r="R123">
        <f t="shared" si="8"/>
        <v>0</v>
      </c>
      <c r="S123">
        <f t="shared" si="9"/>
        <v>0</v>
      </c>
    </row>
    <row r="124" spans="1:19">
      <c r="A124">
        <v>23</v>
      </c>
      <c r="B124" s="1" t="s">
        <v>47</v>
      </c>
      <c r="C124" s="1">
        <v>3</v>
      </c>
      <c r="D124" s="2" t="s">
        <v>550</v>
      </c>
      <c r="E124" s="2" t="s">
        <v>83</v>
      </c>
      <c r="F124" s="1">
        <v>2</v>
      </c>
      <c r="G124" s="1" t="s">
        <v>332</v>
      </c>
      <c r="H124" s="1" t="s">
        <v>332</v>
      </c>
      <c r="I124" s="1" t="s">
        <v>332</v>
      </c>
      <c r="J124" s="1" t="s">
        <v>332</v>
      </c>
      <c r="K124" s="1" t="s">
        <v>332</v>
      </c>
      <c r="L124" s="7"/>
      <c r="M124" s="8">
        <v>50</v>
      </c>
      <c r="N124" s="3">
        <v>2</v>
      </c>
      <c r="O124">
        <f t="shared" si="5"/>
        <v>0</v>
      </c>
      <c r="P124">
        <f t="shared" si="6"/>
        <v>0</v>
      </c>
      <c r="Q124">
        <f t="shared" si="7"/>
        <v>1</v>
      </c>
      <c r="R124">
        <f t="shared" si="8"/>
        <v>0</v>
      </c>
      <c r="S124">
        <f t="shared" si="9"/>
        <v>0</v>
      </c>
    </row>
    <row r="125" spans="1:19">
      <c r="A125">
        <v>22</v>
      </c>
      <c r="B125" s="1" t="s">
        <v>100</v>
      </c>
      <c r="C125" s="1">
        <v>2</v>
      </c>
      <c r="D125" s="2" t="s">
        <v>550</v>
      </c>
      <c r="E125" s="2" t="s">
        <v>83</v>
      </c>
      <c r="F125" s="1">
        <v>8</v>
      </c>
      <c r="G125" s="1">
        <v>5</v>
      </c>
      <c r="H125" s="1">
        <v>9</v>
      </c>
      <c r="I125" s="1">
        <v>6</v>
      </c>
      <c r="J125" s="1" t="s">
        <v>332</v>
      </c>
      <c r="K125" s="1" t="s">
        <v>332</v>
      </c>
      <c r="L125" s="7"/>
      <c r="M125" s="8">
        <v>44</v>
      </c>
      <c r="N125" s="3">
        <v>28</v>
      </c>
      <c r="O125">
        <f t="shared" si="5"/>
        <v>1</v>
      </c>
      <c r="P125">
        <f t="shared" si="6"/>
        <v>30</v>
      </c>
      <c r="Q125">
        <f t="shared" si="7"/>
        <v>4</v>
      </c>
      <c r="R125">
        <f t="shared" si="8"/>
        <v>5</v>
      </c>
      <c r="S125">
        <f t="shared" si="9"/>
        <v>2.5</v>
      </c>
    </row>
    <row r="126" spans="1:19">
      <c r="A126">
        <v>23</v>
      </c>
      <c r="B126" s="1" t="s">
        <v>468</v>
      </c>
      <c r="C126" s="1">
        <v>4</v>
      </c>
      <c r="D126" s="2" t="s">
        <v>510</v>
      </c>
      <c r="E126" s="2" t="s">
        <v>511</v>
      </c>
      <c r="F126" s="1">
        <v>2</v>
      </c>
      <c r="G126" s="1">
        <v>17</v>
      </c>
      <c r="H126" s="1">
        <v>7</v>
      </c>
      <c r="I126" s="1">
        <v>3</v>
      </c>
      <c r="J126" s="1" t="s">
        <v>332</v>
      </c>
      <c r="K126" s="1" t="s">
        <v>332</v>
      </c>
      <c r="L126" s="7"/>
      <c r="M126" s="8">
        <v>83</v>
      </c>
      <c r="N126" s="3">
        <v>29</v>
      </c>
      <c r="O126">
        <f t="shared" si="5"/>
        <v>0</v>
      </c>
      <c r="P126">
        <f t="shared" si="6"/>
        <v>0</v>
      </c>
      <c r="Q126">
        <f t="shared" si="7"/>
        <v>4</v>
      </c>
      <c r="R126">
        <f t="shared" si="8"/>
        <v>0</v>
      </c>
      <c r="S126">
        <f t="shared" si="9"/>
        <v>0</v>
      </c>
    </row>
    <row r="127" spans="1:19">
      <c r="A127">
        <v>22</v>
      </c>
      <c r="B127" s="1" t="s">
        <v>11</v>
      </c>
      <c r="C127" s="1">
        <v>3</v>
      </c>
      <c r="D127" s="2" t="s">
        <v>510</v>
      </c>
      <c r="E127" s="2" t="s">
        <v>511</v>
      </c>
      <c r="F127" s="1">
        <v>18</v>
      </c>
      <c r="G127" s="1">
        <v>15</v>
      </c>
      <c r="H127" s="1">
        <v>17</v>
      </c>
      <c r="I127" s="1">
        <v>11</v>
      </c>
      <c r="J127" s="1">
        <v>14</v>
      </c>
      <c r="K127" s="1" t="s">
        <v>332</v>
      </c>
      <c r="L127" s="7" t="s">
        <v>466</v>
      </c>
      <c r="M127" s="8">
        <v>75</v>
      </c>
      <c r="N127" s="3">
        <v>75</v>
      </c>
      <c r="O127">
        <f t="shared" si="5"/>
        <v>1</v>
      </c>
      <c r="P127">
        <f t="shared" si="6"/>
        <v>104</v>
      </c>
      <c r="Q127">
        <f t="shared" si="7"/>
        <v>5</v>
      </c>
      <c r="R127">
        <f t="shared" si="8"/>
        <v>9</v>
      </c>
      <c r="S127">
        <f t="shared" si="9"/>
        <v>3.5</v>
      </c>
    </row>
  </sheetData>
  <sortState ref="A2:N127">
    <sortCondition ref="D2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22" sqref="R22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19.28515625" bestFit="1" customWidth="1"/>
    <col min="6" max="6" width="28.42578125" bestFit="1" customWidth="1"/>
    <col min="7" max="12" width="3" bestFit="1" customWidth="1"/>
    <col min="13" max="14" width="4.5703125" bestFit="1" customWidth="1"/>
    <col min="15" max="16" width="4" bestFit="1" customWidth="1"/>
    <col min="17" max="17" width="3.5703125" bestFit="1" customWidth="1"/>
    <col min="18" max="18" width="4" bestFit="1" customWidth="1"/>
  </cols>
  <sheetData>
    <row r="1" spans="1:18">
      <c r="A1" s="4" t="s">
        <v>327</v>
      </c>
      <c r="B1" s="4">
        <f>SUM(B2:B385)</f>
        <v>27</v>
      </c>
      <c r="C1" s="1"/>
      <c r="D1" s="1"/>
      <c r="E1" s="2" t="s">
        <v>0</v>
      </c>
      <c r="F1" s="2" t="s">
        <v>1</v>
      </c>
      <c r="G1" s="1">
        <v>33</v>
      </c>
      <c r="H1" s="1">
        <v>32</v>
      </c>
      <c r="I1" s="1">
        <v>34</v>
      </c>
      <c r="J1" s="1">
        <v>31</v>
      </c>
      <c r="K1" s="1">
        <v>34</v>
      </c>
      <c r="L1" s="1">
        <v>36</v>
      </c>
      <c r="M1" s="9">
        <f>AVERAGE(O2:O400)</f>
        <v>29</v>
      </c>
      <c r="N1" s="8">
        <v>100</v>
      </c>
      <c r="O1" s="3">
        <v>200</v>
      </c>
      <c r="P1" s="5">
        <f>SUM(P2:P400)</f>
        <v>2</v>
      </c>
      <c r="Q1" s="15">
        <f>AVERAGE(Q2:Q400)</f>
        <v>3.1194029850746268</v>
      </c>
      <c r="R1" s="5">
        <f>MAX(R2:R1000)</f>
        <v>819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3</v>
      </c>
      <c r="E2" s="2" t="s">
        <v>501</v>
      </c>
      <c r="F2" s="2" t="s">
        <v>41</v>
      </c>
      <c r="G2" s="1">
        <v>17</v>
      </c>
      <c r="H2" s="1">
        <v>19</v>
      </c>
      <c r="I2" s="1">
        <v>17</v>
      </c>
      <c r="J2" s="1">
        <v>22</v>
      </c>
      <c r="K2" s="1">
        <v>31</v>
      </c>
      <c r="L2" s="1">
        <v>24</v>
      </c>
      <c r="M2" s="7"/>
      <c r="N2" s="8">
        <v>77</v>
      </c>
      <c r="O2" s="3">
        <v>130</v>
      </c>
      <c r="P2">
        <f>IF(O2&gt;=($O$1/2),1,0)</f>
        <v>1</v>
      </c>
      <c r="Q2">
        <f>COUNT(G2:L2)</f>
        <v>6</v>
      </c>
      <c r="R2">
        <f>O2*A2</f>
        <v>130</v>
      </c>
    </row>
    <row r="3" spans="1:18">
      <c r="A3" s="1">
        <v>2</v>
      </c>
      <c r="B3" s="1">
        <f t="shared" si="0"/>
        <v>1</v>
      </c>
      <c r="C3" s="1" t="s">
        <v>5</v>
      </c>
      <c r="D3" s="1">
        <v>3</v>
      </c>
      <c r="E3" s="2" t="s">
        <v>589</v>
      </c>
      <c r="F3" s="2" t="s">
        <v>590</v>
      </c>
      <c r="G3" s="1">
        <v>18</v>
      </c>
      <c r="H3" s="1">
        <v>22</v>
      </c>
      <c r="I3" s="1">
        <v>13</v>
      </c>
      <c r="J3" s="1">
        <v>18</v>
      </c>
      <c r="K3" s="1">
        <v>20</v>
      </c>
      <c r="L3" s="1">
        <v>14</v>
      </c>
      <c r="M3" s="7"/>
      <c r="N3" s="8">
        <v>63</v>
      </c>
      <c r="O3" s="3">
        <v>105</v>
      </c>
      <c r="P3">
        <f t="shared" ref="P3:P66" si="1">IF(O3&gt;=($O$1/2),1,0)</f>
        <v>1</v>
      </c>
      <c r="Q3">
        <f t="shared" ref="Q3:Q66" si="2">COUNT(G3:L3)</f>
        <v>6</v>
      </c>
      <c r="R3">
        <f t="shared" ref="R3:R66" si="3">O3*A3</f>
        <v>210</v>
      </c>
    </row>
    <row r="4" spans="1:18">
      <c r="A4" s="1">
        <v>3</v>
      </c>
      <c r="B4" s="1">
        <f t="shared" si="0"/>
        <v>1</v>
      </c>
      <c r="C4" s="1" t="s">
        <v>8</v>
      </c>
      <c r="D4" s="1">
        <v>3</v>
      </c>
      <c r="E4" s="2" t="s">
        <v>591</v>
      </c>
      <c r="F4" s="2" t="s">
        <v>592</v>
      </c>
      <c r="G4" s="1">
        <v>9</v>
      </c>
      <c r="H4" s="1">
        <v>17</v>
      </c>
      <c r="I4" s="1">
        <v>15</v>
      </c>
      <c r="J4" s="1">
        <v>11</v>
      </c>
      <c r="K4" s="1">
        <v>21</v>
      </c>
      <c r="L4" s="1">
        <v>15</v>
      </c>
      <c r="M4" s="7"/>
      <c r="N4" s="8">
        <v>53</v>
      </c>
      <c r="O4" s="3">
        <v>88</v>
      </c>
      <c r="P4">
        <f t="shared" si="1"/>
        <v>0</v>
      </c>
      <c r="Q4">
        <f t="shared" si="2"/>
        <v>6</v>
      </c>
      <c r="R4">
        <f t="shared" si="3"/>
        <v>264</v>
      </c>
    </row>
    <row r="5" spans="1:18">
      <c r="A5" s="1">
        <v>4</v>
      </c>
      <c r="B5" s="1">
        <f t="shared" si="0"/>
        <v>1</v>
      </c>
      <c r="C5" s="1" t="s">
        <v>2</v>
      </c>
      <c r="D5" s="1">
        <v>1</v>
      </c>
      <c r="E5" s="2" t="s">
        <v>475</v>
      </c>
      <c r="F5" s="2" t="s">
        <v>83</v>
      </c>
      <c r="G5" s="1">
        <v>16</v>
      </c>
      <c r="H5" s="1">
        <v>14</v>
      </c>
      <c r="I5" s="1">
        <v>12</v>
      </c>
      <c r="J5" s="1">
        <v>6</v>
      </c>
      <c r="K5" s="1">
        <v>16</v>
      </c>
      <c r="L5" s="1">
        <v>12</v>
      </c>
      <c r="M5" s="7"/>
      <c r="N5" s="8">
        <v>60</v>
      </c>
      <c r="O5" s="3">
        <v>76</v>
      </c>
      <c r="P5">
        <f t="shared" si="1"/>
        <v>0</v>
      </c>
      <c r="Q5">
        <f t="shared" si="2"/>
        <v>6</v>
      </c>
      <c r="R5">
        <f t="shared" si="3"/>
        <v>304</v>
      </c>
    </row>
    <row r="6" spans="1:18">
      <c r="A6" s="1">
        <v>5</v>
      </c>
      <c r="B6" s="1">
        <f t="shared" si="0"/>
        <v>1</v>
      </c>
      <c r="C6" s="1" t="s">
        <v>11</v>
      </c>
      <c r="D6" s="1">
        <v>3</v>
      </c>
      <c r="E6" s="2" t="s">
        <v>510</v>
      </c>
      <c r="F6" s="2" t="s">
        <v>511</v>
      </c>
      <c r="G6" s="1">
        <v>18</v>
      </c>
      <c r="H6" s="1">
        <v>15</v>
      </c>
      <c r="I6" s="1">
        <v>17</v>
      </c>
      <c r="J6" s="1">
        <v>11</v>
      </c>
      <c r="K6" s="1">
        <v>14</v>
      </c>
      <c r="L6" s="1" t="s">
        <v>332</v>
      </c>
      <c r="M6" s="7" t="s">
        <v>466</v>
      </c>
      <c r="N6" s="8">
        <v>75</v>
      </c>
      <c r="O6" s="3">
        <v>75</v>
      </c>
      <c r="P6">
        <f t="shared" si="1"/>
        <v>0</v>
      </c>
      <c r="Q6">
        <f t="shared" si="2"/>
        <v>5</v>
      </c>
      <c r="R6">
        <f t="shared" si="3"/>
        <v>375</v>
      </c>
    </row>
    <row r="7" spans="1:18">
      <c r="A7" s="1">
        <v>6</v>
      </c>
      <c r="B7" s="1">
        <f t="shared" si="0"/>
        <v>1</v>
      </c>
      <c r="C7" s="1" t="s">
        <v>2</v>
      </c>
      <c r="D7" s="1">
        <v>4</v>
      </c>
      <c r="E7" s="2" t="s">
        <v>556</v>
      </c>
      <c r="F7" s="2" t="s">
        <v>55</v>
      </c>
      <c r="G7" s="1">
        <v>9</v>
      </c>
      <c r="H7" s="1">
        <v>10</v>
      </c>
      <c r="I7" s="1">
        <v>19</v>
      </c>
      <c r="J7" s="1">
        <v>8</v>
      </c>
      <c r="K7" s="1">
        <v>6</v>
      </c>
      <c r="L7" s="1">
        <v>22</v>
      </c>
      <c r="M7" s="7" t="s">
        <v>466</v>
      </c>
      <c r="N7" s="8">
        <v>66</v>
      </c>
      <c r="O7" s="3">
        <v>74</v>
      </c>
      <c r="P7">
        <f t="shared" si="1"/>
        <v>0</v>
      </c>
      <c r="Q7">
        <f t="shared" si="2"/>
        <v>6</v>
      </c>
      <c r="R7">
        <f t="shared" si="3"/>
        <v>444</v>
      </c>
    </row>
    <row r="8" spans="1:18">
      <c r="A8" s="1">
        <v>7</v>
      </c>
      <c r="B8" s="1">
        <f t="shared" si="0"/>
        <v>1</v>
      </c>
      <c r="C8" s="1" t="s">
        <v>5</v>
      </c>
      <c r="D8" s="1">
        <v>1</v>
      </c>
      <c r="E8" s="2" t="s">
        <v>329</v>
      </c>
      <c r="F8" s="2" t="s">
        <v>83</v>
      </c>
      <c r="G8" s="1">
        <v>18</v>
      </c>
      <c r="H8" s="1">
        <v>11</v>
      </c>
      <c r="I8" s="1">
        <v>13</v>
      </c>
      <c r="J8" s="1">
        <v>9</v>
      </c>
      <c r="K8" s="1">
        <v>9</v>
      </c>
      <c r="L8" s="1">
        <v>14</v>
      </c>
      <c r="M8" s="7"/>
      <c r="N8" s="8">
        <v>60</v>
      </c>
      <c r="O8" s="3">
        <v>74</v>
      </c>
      <c r="P8">
        <f t="shared" si="1"/>
        <v>0</v>
      </c>
      <c r="Q8">
        <f t="shared" si="2"/>
        <v>6</v>
      </c>
      <c r="R8">
        <f t="shared" si="3"/>
        <v>518</v>
      </c>
    </row>
    <row r="9" spans="1:18">
      <c r="A9" s="1">
        <v>8</v>
      </c>
      <c r="B9" s="1">
        <f t="shared" si="0"/>
        <v>1</v>
      </c>
      <c r="C9" s="1" t="s">
        <v>5</v>
      </c>
      <c r="D9" s="1">
        <v>4</v>
      </c>
      <c r="E9" s="2" t="s">
        <v>557</v>
      </c>
      <c r="F9" s="2" t="s">
        <v>558</v>
      </c>
      <c r="G9" s="1">
        <v>10</v>
      </c>
      <c r="H9" s="1">
        <v>19</v>
      </c>
      <c r="I9" s="1">
        <v>14</v>
      </c>
      <c r="J9" s="1">
        <v>14</v>
      </c>
      <c r="K9" s="1">
        <v>10</v>
      </c>
      <c r="L9" s="1" t="s">
        <v>332</v>
      </c>
      <c r="M9" s="7"/>
      <c r="N9" s="8">
        <v>70</v>
      </c>
      <c r="O9" s="3">
        <v>67</v>
      </c>
      <c r="P9">
        <f t="shared" si="1"/>
        <v>0</v>
      </c>
      <c r="Q9">
        <f t="shared" si="2"/>
        <v>5</v>
      </c>
      <c r="R9">
        <f t="shared" si="3"/>
        <v>536</v>
      </c>
    </row>
    <row r="10" spans="1:18">
      <c r="A10" s="1">
        <v>9</v>
      </c>
      <c r="B10" s="1">
        <f t="shared" si="0"/>
        <v>1</v>
      </c>
      <c r="C10" s="1" t="s">
        <v>97</v>
      </c>
      <c r="D10" s="1">
        <v>3</v>
      </c>
      <c r="E10" s="2" t="s">
        <v>509</v>
      </c>
      <c r="F10" s="2" t="s">
        <v>83</v>
      </c>
      <c r="G10" s="1">
        <v>9</v>
      </c>
      <c r="H10" s="1">
        <v>14</v>
      </c>
      <c r="I10" s="1">
        <v>21</v>
      </c>
      <c r="J10" s="1">
        <v>22</v>
      </c>
      <c r="K10" s="1" t="s">
        <v>332</v>
      </c>
      <c r="L10" s="1" t="s">
        <v>332</v>
      </c>
      <c r="M10" s="7"/>
      <c r="N10" s="8">
        <v>72</v>
      </c>
      <c r="O10" s="3">
        <v>66</v>
      </c>
      <c r="P10">
        <f t="shared" si="1"/>
        <v>0</v>
      </c>
      <c r="Q10">
        <f t="shared" si="2"/>
        <v>4</v>
      </c>
      <c r="R10">
        <f t="shared" si="3"/>
        <v>594</v>
      </c>
    </row>
    <row r="11" spans="1:18">
      <c r="A11" s="1">
        <v>10</v>
      </c>
      <c r="B11" s="1">
        <f t="shared" si="0"/>
        <v>1</v>
      </c>
      <c r="C11" s="1" t="s">
        <v>2</v>
      </c>
      <c r="D11" s="1">
        <v>2</v>
      </c>
      <c r="E11" s="2" t="s">
        <v>541</v>
      </c>
      <c r="F11" s="2" t="s">
        <v>83</v>
      </c>
      <c r="G11" s="1">
        <v>13</v>
      </c>
      <c r="H11" s="1">
        <v>12</v>
      </c>
      <c r="I11" s="1">
        <v>16</v>
      </c>
      <c r="J11" s="1">
        <v>8</v>
      </c>
      <c r="K11" s="1">
        <v>7</v>
      </c>
      <c r="L11" s="1">
        <v>4</v>
      </c>
      <c r="M11" s="7"/>
      <c r="N11" s="8">
        <v>46</v>
      </c>
      <c r="O11" s="3">
        <v>60</v>
      </c>
      <c r="P11">
        <f t="shared" si="1"/>
        <v>0</v>
      </c>
      <c r="Q11">
        <f t="shared" si="2"/>
        <v>6</v>
      </c>
      <c r="R11">
        <f t="shared" si="3"/>
        <v>600</v>
      </c>
    </row>
    <row r="12" spans="1:18">
      <c r="A12" s="1">
        <v>11</v>
      </c>
      <c r="B12" s="1">
        <f t="shared" si="0"/>
        <v>1</v>
      </c>
      <c r="C12" s="1" t="s">
        <v>100</v>
      </c>
      <c r="D12" s="1">
        <v>3</v>
      </c>
      <c r="E12" s="2" t="s">
        <v>502</v>
      </c>
      <c r="F12" s="2" t="s">
        <v>216</v>
      </c>
      <c r="G12" s="1">
        <v>3</v>
      </c>
      <c r="H12" s="1">
        <v>8</v>
      </c>
      <c r="I12" s="1">
        <v>11</v>
      </c>
      <c r="J12" s="1">
        <v>13</v>
      </c>
      <c r="K12" s="1">
        <v>17</v>
      </c>
      <c r="L12" s="1" t="s">
        <v>332</v>
      </c>
      <c r="M12" s="7"/>
      <c r="N12" s="8">
        <v>70</v>
      </c>
      <c r="O12" s="3">
        <v>52</v>
      </c>
      <c r="P12">
        <f t="shared" si="1"/>
        <v>0</v>
      </c>
      <c r="Q12">
        <f t="shared" si="2"/>
        <v>5</v>
      </c>
      <c r="R12">
        <f t="shared" si="3"/>
        <v>572</v>
      </c>
    </row>
    <row r="13" spans="1:18">
      <c r="A13" s="1">
        <v>12</v>
      </c>
      <c r="B13" s="1">
        <f t="shared" si="0"/>
        <v>1</v>
      </c>
      <c r="C13" s="1" t="s">
        <v>8</v>
      </c>
      <c r="D13" s="1">
        <v>4</v>
      </c>
      <c r="E13" s="2" t="s">
        <v>559</v>
      </c>
      <c r="F13" s="2" t="s">
        <v>359</v>
      </c>
      <c r="G13" s="1">
        <v>5</v>
      </c>
      <c r="H13" s="1">
        <v>13</v>
      </c>
      <c r="I13" s="1" t="s">
        <v>332</v>
      </c>
      <c r="J13" s="1">
        <v>17</v>
      </c>
      <c r="K13" s="1">
        <v>15</v>
      </c>
      <c r="L13" s="1" t="s">
        <v>332</v>
      </c>
      <c r="M13" s="7"/>
      <c r="N13" s="8">
        <v>57</v>
      </c>
      <c r="O13" s="3">
        <v>50</v>
      </c>
      <c r="P13">
        <f t="shared" si="1"/>
        <v>0</v>
      </c>
      <c r="Q13">
        <f t="shared" si="2"/>
        <v>4</v>
      </c>
      <c r="R13">
        <f t="shared" si="3"/>
        <v>600</v>
      </c>
    </row>
    <row r="14" spans="1:18">
      <c r="A14" s="1">
        <v>13</v>
      </c>
      <c r="B14" s="1">
        <f t="shared" si="0"/>
        <v>1</v>
      </c>
      <c r="C14" s="1" t="s">
        <v>20</v>
      </c>
      <c r="D14" s="1">
        <v>3</v>
      </c>
      <c r="E14" s="2" t="s">
        <v>593</v>
      </c>
      <c r="F14" s="2" t="s">
        <v>574</v>
      </c>
      <c r="G14" s="1">
        <v>8</v>
      </c>
      <c r="H14" s="1" t="s">
        <v>332</v>
      </c>
      <c r="I14" s="1">
        <v>17</v>
      </c>
      <c r="J14" s="1">
        <v>5</v>
      </c>
      <c r="K14" s="1" t="s">
        <v>332</v>
      </c>
      <c r="L14" s="1">
        <v>20</v>
      </c>
      <c r="M14" s="7"/>
      <c r="N14" s="8">
        <v>81</v>
      </c>
      <c r="O14" s="3">
        <v>50</v>
      </c>
      <c r="P14">
        <f t="shared" si="1"/>
        <v>0</v>
      </c>
      <c r="Q14">
        <f t="shared" si="2"/>
        <v>4</v>
      </c>
      <c r="R14">
        <f t="shared" si="3"/>
        <v>650</v>
      </c>
    </row>
    <row r="15" spans="1:18">
      <c r="A15" s="1">
        <v>14</v>
      </c>
      <c r="B15" s="1">
        <f t="shared" si="0"/>
        <v>1</v>
      </c>
      <c r="C15" s="1" t="s">
        <v>5</v>
      </c>
      <c r="D15" s="1">
        <v>2</v>
      </c>
      <c r="E15" s="2" t="s">
        <v>455</v>
      </c>
      <c r="F15" s="2" t="s">
        <v>456</v>
      </c>
      <c r="G15" s="1">
        <v>4</v>
      </c>
      <c r="H15" s="1">
        <v>6</v>
      </c>
      <c r="I15" s="1">
        <v>10</v>
      </c>
      <c r="J15" s="1">
        <v>7</v>
      </c>
      <c r="K15" s="1">
        <v>13</v>
      </c>
      <c r="L15" s="1">
        <v>7</v>
      </c>
      <c r="M15" s="7"/>
      <c r="N15" s="8">
        <v>59</v>
      </c>
      <c r="O15" s="3">
        <v>47</v>
      </c>
      <c r="P15">
        <f t="shared" si="1"/>
        <v>0</v>
      </c>
      <c r="Q15">
        <f t="shared" si="2"/>
        <v>6</v>
      </c>
      <c r="R15">
        <f t="shared" si="3"/>
        <v>658</v>
      </c>
    </row>
    <row r="16" spans="1:18">
      <c r="A16" s="1">
        <v>15</v>
      </c>
      <c r="B16" s="1">
        <f t="shared" si="0"/>
        <v>1</v>
      </c>
      <c r="C16" s="1" t="s">
        <v>23</v>
      </c>
      <c r="D16" s="1">
        <v>3</v>
      </c>
      <c r="E16" s="2" t="s">
        <v>518</v>
      </c>
      <c r="F16" s="2" t="s">
        <v>83</v>
      </c>
      <c r="G16" s="1">
        <v>14</v>
      </c>
      <c r="H16" s="1">
        <v>7</v>
      </c>
      <c r="I16" s="1">
        <v>10</v>
      </c>
      <c r="J16" s="1">
        <v>8</v>
      </c>
      <c r="K16" s="1">
        <v>7</v>
      </c>
      <c r="L16" s="1" t="s">
        <v>332</v>
      </c>
      <c r="M16" s="7"/>
      <c r="N16" s="8">
        <v>61</v>
      </c>
      <c r="O16" s="3">
        <v>46</v>
      </c>
      <c r="P16">
        <f t="shared" si="1"/>
        <v>0</v>
      </c>
      <c r="Q16">
        <f t="shared" si="2"/>
        <v>5</v>
      </c>
      <c r="R16">
        <f t="shared" si="3"/>
        <v>690</v>
      </c>
    </row>
    <row r="17" spans="1:18">
      <c r="A17" s="1">
        <v>16</v>
      </c>
      <c r="B17" s="1">
        <f t="shared" si="0"/>
        <v>1</v>
      </c>
      <c r="C17" s="1" t="s">
        <v>8</v>
      </c>
      <c r="D17" s="1">
        <v>2</v>
      </c>
      <c r="E17" s="2" t="s">
        <v>459</v>
      </c>
      <c r="F17" s="2" t="s">
        <v>608</v>
      </c>
      <c r="G17" s="1">
        <v>5</v>
      </c>
      <c r="H17" s="1">
        <v>6</v>
      </c>
      <c r="I17" s="1">
        <v>7</v>
      </c>
      <c r="J17" s="1">
        <v>12</v>
      </c>
      <c r="K17" s="1">
        <v>5</v>
      </c>
      <c r="L17" s="1">
        <v>9</v>
      </c>
      <c r="M17" s="7"/>
      <c r="N17" s="8">
        <v>69</v>
      </c>
      <c r="O17" s="3">
        <v>44</v>
      </c>
      <c r="P17">
        <f t="shared" si="1"/>
        <v>0</v>
      </c>
      <c r="Q17">
        <f t="shared" si="2"/>
        <v>6</v>
      </c>
      <c r="R17">
        <f t="shared" si="3"/>
        <v>704</v>
      </c>
    </row>
    <row r="18" spans="1:18">
      <c r="A18" s="1">
        <v>17</v>
      </c>
      <c r="B18" s="1">
        <f t="shared" si="0"/>
        <v>1</v>
      </c>
      <c r="C18" s="1" t="s">
        <v>11</v>
      </c>
      <c r="D18" s="1">
        <v>4</v>
      </c>
      <c r="E18" s="2" t="s">
        <v>560</v>
      </c>
      <c r="F18" s="2" t="s">
        <v>561</v>
      </c>
      <c r="G18" s="1">
        <v>14</v>
      </c>
      <c r="H18" s="1">
        <v>14</v>
      </c>
      <c r="I18" s="1">
        <v>3</v>
      </c>
      <c r="J18" s="1">
        <v>9</v>
      </c>
      <c r="K18" s="1">
        <v>3</v>
      </c>
      <c r="L18" s="1" t="s">
        <v>332</v>
      </c>
      <c r="M18" s="7"/>
      <c r="N18" s="8">
        <v>74</v>
      </c>
      <c r="O18" s="3">
        <v>43</v>
      </c>
      <c r="P18">
        <f t="shared" si="1"/>
        <v>0</v>
      </c>
      <c r="Q18">
        <f t="shared" si="2"/>
        <v>5</v>
      </c>
      <c r="R18">
        <f t="shared" si="3"/>
        <v>731</v>
      </c>
    </row>
    <row r="19" spans="1:18">
      <c r="A19" s="1">
        <v>18</v>
      </c>
      <c r="B19" s="1">
        <f t="shared" si="0"/>
        <v>1</v>
      </c>
      <c r="C19" s="1" t="s">
        <v>97</v>
      </c>
      <c r="D19" s="1">
        <v>4</v>
      </c>
      <c r="E19" s="2" t="s">
        <v>562</v>
      </c>
      <c r="F19" s="2" t="s">
        <v>563</v>
      </c>
      <c r="G19" s="1">
        <v>5</v>
      </c>
      <c r="H19" s="1">
        <v>9</v>
      </c>
      <c r="I19" s="1">
        <v>19</v>
      </c>
      <c r="J19" s="1">
        <v>9</v>
      </c>
      <c r="K19" s="1" t="s">
        <v>332</v>
      </c>
      <c r="L19" s="1" t="s">
        <v>332</v>
      </c>
      <c r="M19" s="7"/>
      <c r="N19" s="8">
        <v>65</v>
      </c>
      <c r="O19" s="3">
        <v>42</v>
      </c>
      <c r="P19">
        <f t="shared" si="1"/>
        <v>0</v>
      </c>
      <c r="Q19">
        <f t="shared" si="2"/>
        <v>4</v>
      </c>
      <c r="R19">
        <f t="shared" si="3"/>
        <v>756</v>
      </c>
    </row>
    <row r="20" spans="1:18">
      <c r="A20" s="1">
        <v>19</v>
      </c>
      <c r="B20" s="1">
        <f t="shared" si="0"/>
        <v>1</v>
      </c>
      <c r="C20" s="1" t="s">
        <v>26</v>
      </c>
      <c r="D20" s="1">
        <v>3</v>
      </c>
      <c r="E20" s="2" t="s">
        <v>515</v>
      </c>
      <c r="F20" s="2" t="s">
        <v>516</v>
      </c>
      <c r="G20" s="1">
        <v>15</v>
      </c>
      <c r="H20" s="1">
        <v>8</v>
      </c>
      <c r="I20" s="1">
        <v>4</v>
      </c>
      <c r="J20" s="1">
        <v>14</v>
      </c>
      <c r="K20" s="1" t="s">
        <v>332</v>
      </c>
      <c r="L20" s="1" t="s">
        <v>332</v>
      </c>
      <c r="M20" s="7" t="s">
        <v>466</v>
      </c>
      <c r="N20" s="8">
        <v>82</v>
      </c>
      <c r="O20" s="3">
        <v>41</v>
      </c>
      <c r="P20">
        <f t="shared" si="1"/>
        <v>0</v>
      </c>
      <c r="Q20">
        <f t="shared" si="2"/>
        <v>4</v>
      </c>
      <c r="R20">
        <f t="shared" si="3"/>
        <v>779</v>
      </c>
    </row>
    <row r="21" spans="1:18">
      <c r="A21" s="1">
        <v>20</v>
      </c>
      <c r="B21" s="1">
        <f t="shared" si="0"/>
        <v>1</v>
      </c>
      <c r="C21" s="1" t="s">
        <v>100</v>
      </c>
      <c r="D21" s="1">
        <v>4</v>
      </c>
      <c r="E21" s="2" t="s">
        <v>564</v>
      </c>
      <c r="F21" s="2"/>
      <c r="G21" s="1">
        <v>13</v>
      </c>
      <c r="H21" s="1" t="s">
        <v>332</v>
      </c>
      <c r="I21" s="1">
        <v>13</v>
      </c>
      <c r="J21" s="1">
        <v>9</v>
      </c>
      <c r="K21" s="1" t="s">
        <v>332</v>
      </c>
      <c r="L21" s="1">
        <v>5</v>
      </c>
      <c r="M21" s="7"/>
      <c r="N21" s="8">
        <v>77</v>
      </c>
      <c r="O21" s="3">
        <v>40</v>
      </c>
      <c r="P21">
        <f t="shared" si="1"/>
        <v>0</v>
      </c>
      <c r="Q21">
        <f t="shared" si="2"/>
        <v>4</v>
      </c>
      <c r="R21">
        <f t="shared" si="3"/>
        <v>800</v>
      </c>
    </row>
    <row r="22" spans="1:18">
      <c r="A22" s="1">
        <v>21</v>
      </c>
      <c r="B22" s="1">
        <f t="shared" si="0"/>
        <v>1</v>
      </c>
      <c r="C22" s="1" t="s">
        <v>11</v>
      </c>
      <c r="D22" s="1">
        <v>2</v>
      </c>
      <c r="E22" s="2" t="s">
        <v>464</v>
      </c>
      <c r="F22" s="2" t="s">
        <v>113</v>
      </c>
      <c r="G22" s="1">
        <v>6</v>
      </c>
      <c r="H22" s="1" t="s">
        <v>332</v>
      </c>
      <c r="I22" s="1">
        <v>9</v>
      </c>
      <c r="J22" s="1" t="s">
        <v>332</v>
      </c>
      <c r="K22" s="1">
        <v>6</v>
      </c>
      <c r="L22" s="1">
        <v>18</v>
      </c>
      <c r="M22" s="7" t="s">
        <v>466</v>
      </c>
      <c r="N22" s="8">
        <v>83</v>
      </c>
      <c r="O22" s="3">
        <v>39</v>
      </c>
      <c r="P22">
        <f t="shared" si="1"/>
        <v>0</v>
      </c>
      <c r="Q22">
        <f t="shared" si="2"/>
        <v>4</v>
      </c>
      <c r="R22">
        <f t="shared" si="3"/>
        <v>819</v>
      </c>
    </row>
    <row r="23" spans="1:18">
      <c r="A23" s="1">
        <v>22</v>
      </c>
      <c r="B23" s="1">
        <f t="shared" si="0"/>
        <v>1</v>
      </c>
      <c r="C23" s="1" t="s">
        <v>97</v>
      </c>
      <c r="D23" s="1">
        <v>2</v>
      </c>
      <c r="E23" s="2" t="s">
        <v>452</v>
      </c>
      <c r="F23" s="2" t="s">
        <v>113</v>
      </c>
      <c r="G23" s="1">
        <v>4</v>
      </c>
      <c r="H23" s="1" t="s">
        <v>332</v>
      </c>
      <c r="I23" s="1" t="s">
        <v>332</v>
      </c>
      <c r="J23" s="1">
        <v>6</v>
      </c>
      <c r="K23" s="1">
        <v>20</v>
      </c>
      <c r="L23" s="1">
        <v>6</v>
      </c>
      <c r="M23" s="7"/>
      <c r="N23" s="8">
        <v>86</v>
      </c>
      <c r="O23" s="3">
        <v>36</v>
      </c>
      <c r="P23">
        <f t="shared" si="1"/>
        <v>0</v>
      </c>
      <c r="Q23">
        <f t="shared" si="2"/>
        <v>4</v>
      </c>
      <c r="R23">
        <f t="shared" si="3"/>
        <v>792</v>
      </c>
    </row>
    <row r="24" spans="1:18">
      <c r="A24" s="1">
        <v>23</v>
      </c>
      <c r="B24" s="1">
        <f t="shared" si="0"/>
        <v>1</v>
      </c>
      <c r="C24" s="1" t="s">
        <v>20</v>
      </c>
      <c r="D24" s="1">
        <v>4</v>
      </c>
      <c r="E24" s="2" t="s">
        <v>565</v>
      </c>
      <c r="F24" s="2" t="s">
        <v>566</v>
      </c>
      <c r="G24" s="1">
        <v>12</v>
      </c>
      <c r="H24" s="1">
        <v>13</v>
      </c>
      <c r="I24" s="1">
        <v>10</v>
      </c>
      <c r="J24" s="1" t="s">
        <v>332</v>
      </c>
      <c r="K24" s="1" t="s">
        <v>332</v>
      </c>
      <c r="L24" s="1" t="s">
        <v>332</v>
      </c>
      <c r="M24" s="7"/>
      <c r="N24" s="8">
        <v>78</v>
      </c>
      <c r="O24" s="3">
        <v>35</v>
      </c>
      <c r="P24">
        <f t="shared" si="1"/>
        <v>0</v>
      </c>
      <c r="Q24">
        <f t="shared" si="2"/>
        <v>3</v>
      </c>
      <c r="R24">
        <f t="shared" si="3"/>
        <v>805</v>
      </c>
    </row>
    <row r="25" spans="1:18">
      <c r="A25" s="1">
        <v>24</v>
      </c>
      <c r="B25" s="1">
        <f t="shared" si="0"/>
        <v>1</v>
      </c>
      <c r="C25" s="1" t="s">
        <v>209</v>
      </c>
      <c r="D25" s="1">
        <v>3</v>
      </c>
      <c r="E25" s="2" t="s">
        <v>594</v>
      </c>
      <c r="F25" s="2" t="s">
        <v>83</v>
      </c>
      <c r="G25" s="1">
        <v>5</v>
      </c>
      <c r="H25" s="1">
        <v>9</v>
      </c>
      <c r="I25" s="1">
        <v>12</v>
      </c>
      <c r="J25" s="1">
        <v>4</v>
      </c>
      <c r="K25" s="1" t="s">
        <v>332</v>
      </c>
      <c r="L25" s="1" t="s">
        <v>332</v>
      </c>
      <c r="M25" s="7"/>
      <c r="N25" s="8">
        <v>43</v>
      </c>
      <c r="O25" s="3">
        <v>30</v>
      </c>
      <c r="P25">
        <f t="shared" si="1"/>
        <v>0</v>
      </c>
      <c r="Q25">
        <f t="shared" si="2"/>
        <v>4</v>
      </c>
      <c r="R25">
        <f t="shared" si="3"/>
        <v>720</v>
      </c>
    </row>
    <row r="26" spans="1:18">
      <c r="A26" s="1">
        <v>25</v>
      </c>
      <c r="B26" s="1">
        <f t="shared" si="0"/>
        <v>1</v>
      </c>
      <c r="C26" s="1" t="s">
        <v>111</v>
      </c>
      <c r="D26" s="1">
        <v>3</v>
      </c>
      <c r="E26" s="2" t="s">
        <v>520</v>
      </c>
      <c r="F26" s="2" t="s">
        <v>493</v>
      </c>
      <c r="G26" s="1">
        <v>19</v>
      </c>
      <c r="H26" s="1">
        <v>10</v>
      </c>
      <c r="I26" s="1" t="s">
        <v>332</v>
      </c>
      <c r="J26" s="1" t="s">
        <v>332</v>
      </c>
      <c r="K26" s="1" t="s">
        <v>332</v>
      </c>
      <c r="L26" s="1" t="s">
        <v>332</v>
      </c>
      <c r="M26" s="7"/>
      <c r="N26" s="8">
        <v>59</v>
      </c>
      <c r="O26" s="3">
        <v>29</v>
      </c>
      <c r="P26">
        <f t="shared" si="1"/>
        <v>0</v>
      </c>
      <c r="Q26">
        <f t="shared" si="2"/>
        <v>2</v>
      </c>
      <c r="R26">
        <f t="shared" si="3"/>
        <v>725</v>
      </c>
    </row>
    <row r="27" spans="1:18">
      <c r="A27" s="1">
        <v>26</v>
      </c>
      <c r="B27" s="1">
        <f t="shared" si="0"/>
        <v>1</v>
      </c>
      <c r="C27" s="1" t="s">
        <v>100</v>
      </c>
      <c r="D27" s="1">
        <v>2</v>
      </c>
      <c r="E27" s="2" t="s">
        <v>550</v>
      </c>
      <c r="F27" s="2" t="s">
        <v>83</v>
      </c>
      <c r="G27" s="1">
        <v>8</v>
      </c>
      <c r="H27" s="1">
        <v>5</v>
      </c>
      <c r="I27" s="1">
        <v>9</v>
      </c>
      <c r="J27" s="1">
        <v>6</v>
      </c>
      <c r="K27" s="1" t="s">
        <v>332</v>
      </c>
      <c r="L27" s="1" t="s">
        <v>332</v>
      </c>
      <c r="M27" s="7"/>
      <c r="N27" s="8">
        <v>44</v>
      </c>
      <c r="O27" s="3">
        <v>28</v>
      </c>
      <c r="P27">
        <f t="shared" si="1"/>
        <v>0</v>
      </c>
      <c r="Q27">
        <f t="shared" si="2"/>
        <v>4</v>
      </c>
      <c r="R27">
        <f t="shared" si="3"/>
        <v>728</v>
      </c>
    </row>
    <row r="28" spans="1:18">
      <c r="A28" s="1">
        <v>27</v>
      </c>
      <c r="B28" s="1">
        <f t="shared" si="0"/>
        <v>1</v>
      </c>
      <c r="C28" s="1" t="s">
        <v>23</v>
      </c>
      <c r="D28" s="1">
        <v>4</v>
      </c>
      <c r="E28" s="2" t="s">
        <v>567</v>
      </c>
      <c r="F28" s="2" t="s">
        <v>568</v>
      </c>
      <c r="G28" s="1">
        <v>7</v>
      </c>
      <c r="H28" s="1">
        <v>5</v>
      </c>
      <c r="I28" s="1">
        <v>10</v>
      </c>
      <c r="J28" s="1">
        <v>5</v>
      </c>
      <c r="K28" s="1" t="s">
        <v>332</v>
      </c>
      <c r="L28" s="1" t="s">
        <v>332</v>
      </c>
      <c r="M28" s="7" t="s">
        <v>466</v>
      </c>
      <c r="N28" s="8">
        <v>44</v>
      </c>
      <c r="O28" s="3">
        <v>27</v>
      </c>
      <c r="P28">
        <f t="shared" si="1"/>
        <v>0</v>
      </c>
      <c r="Q28">
        <f t="shared" si="2"/>
        <v>4</v>
      </c>
      <c r="R28">
        <f t="shared" si="3"/>
        <v>729</v>
      </c>
    </row>
    <row r="29" spans="1:18">
      <c r="A29" s="1">
        <v>28</v>
      </c>
      <c r="B29" s="1">
        <f t="shared" si="0"/>
        <v>0</v>
      </c>
      <c r="C29" s="1" t="s">
        <v>26</v>
      </c>
      <c r="D29" s="1">
        <v>4</v>
      </c>
      <c r="E29" s="2" t="s">
        <v>569</v>
      </c>
      <c r="F29" s="2" t="s">
        <v>267</v>
      </c>
      <c r="G29" s="1" t="s">
        <v>332</v>
      </c>
      <c r="H29" s="1" t="s">
        <v>332</v>
      </c>
      <c r="I29" s="1" t="s">
        <v>332</v>
      </c>
      <c r="J29" s="1">
        <v>26</v>
      </c>
      <c r="K29" s="1" t="s">
        <v>332</v>
      </c>
      <c r="L29" s="1" t="s">
        <v>332</v>
      </c>
      <c r="M29" s="7"/>
      <c r="N29" s="8">
        <v>96</v>
      </c>
      <c r="O29" s="3">
        <v>26</v>
      </c>
      <c r="P29">
        <f t="shared" si="1"/>
        <v>0</v>
      </c>
      <c r="Q29">
        <f t="shared" si="2"/>
        <v>1</v>
      </c>
      <c r="R29">
        <f t="shared" si="3"/>
        <v>728</v>
      </c>
    </row>
    <row r="30" spans="1:18">
      <c r="A30" s="1">
        <v>29</v>
      </c>
      <c r="B30" s="1">
        <f t="shared" si="0"/>
        <v>0</v>
      </c>
      <c r="C30" s="1" t="s">
        <v>34</v>
      </c>
      <c r="D30" s="1">
        <v>3</v>
      </c>
      <c r="E30" s="2" t="s">
        <v>519</v>
      </c>
      <c r="F30" s="2" t="s">
        <v>441</v>
      </c>
      <c r="G30" s="1">
        <v>8</v>
      </c>
      <c r="H30" s="1">
        <v>9</v>
      </c>
      <c r="I30" s="1">
        <v>9</v>
      </c>
      <c r="J30" s="1" t="s">
        <v>332</v>
      </c>
      <c r="K30" s="1" t="s">
        <v>332</v>
      </c>
      <c r="L30" s="1" t="s">
        <v>332</v>
      </c>
      <c r="M30" s="7" t="s">
        <v>466</v>
      </c>
      <c r="N30" s="8">
        <v>47</v>
      </c>
      <c r="O30" s="3">
        <v>26</v>
      </c>
      <c r="P30">
        <f t="shared" si="1"/>
        <v>0</v>
      </c>
      <c r="Q30">
        <f t="shared" si="2"/>
        <v>3</v>
      </c>
      <c r="R30">
        <f t="shared" si="3"/>
        <v>754</v>
      </c>
    </row>
    <row r="31" spans="1:18">
      <c r="A31" s="1">
        <v>30</v>
      </c>
      <c r="B31" s="1">
        <f t="shared" si="0"/>
        <v>0</v>
      </c>
      <c r="C31" s="1" t="s">
        <v>8</v>
      </c>
      <c r="D31" s="1">
        <v>1</v>
      </c>
      <c r="E31" s="2" t="s">
        <v>348</v>
      </c>
      <c r="F31" s="2" t="s">
        <v>52</v>
      </c>
      <c r="G31" s="1">
        <v>13</v>
      </c>
      <c r="H31" s="1">
        <v>12</v>
      </c>
      <c r="I31" s="1" t="s">
        <v>332</v>
      </c>
      <c r="J31" s="1" t="s">
        <v>332</v>
      </c>
      <c r="K31" s="1" t="s">
        <v>332</v>
      </c>
      <c r="L31" s="1" t="s">
        <v>332</v>
      </c>
      <c r="M31" s="7"/>
      <c r="N31" s="8">
        <v>44</v>
      </c>
      <c r="O31" s="3">
        <v>25</v>
      </c>
      <c r="P31">
        <f t="shared" si="1"/>
        <v>0</v>
      </c>
      <c r="Q31">
        <f t="shared" si="2"/>
        <v>2</v>
      </c>
      <c r="R31">
        <f t="shared" si="3"/>
        <v>750</v>
      </c>
    </row>
    <row r="32" spans="1:18">
      <c r="A32" s="1">
        <v>31</v>
      </c>
      <c r="B32" s="1">
        <f t="shared" si="0"/>
        <v>0</v>
      </c>
      <c r="C32" s="1" t="s">
        <v>214</v>
      </c>
      <c r="D32" s="1">
        <v>3</v>
      </c>
      <c r="E32" s="2" t="s">
        <v>508</v>
      </c>
      <c r="F32" s="2" t="s">
        <v>561</v>
      </c>
      <c r="G32" s="1">
        <v>9</v>
      </c>
      <c r="H32" s="1">
        <v>7</v>
      </c>
      <c r="I32" s="1">
        <v>8</v>
      </c>
      <c r="J32" s="1" t="s">
        <v>332</v>
      </c>
      <c r="K32" s="1" t="s">
        <v>332</v>
      </c>
      <c r="L32" s="1" t="s">
        <v>332</v>
      </c>
      <c r="M32" s="7"/>
      <c r="N32" s="8">
        <v>67</v>
      </c>
      <c r="O32" s="3">
        <v>24</v>
      </c>
      <c r="P32">
        <f t="shared" si="1"/>
        <v>0</v>
      </c>
      <c r="Q32">
        <f t="shared" si="2"/>
        <v>3</v>
      </c>
      <c r="R32">
        <f t="shared" si="3"/>
        <v>744</v>
      </c>
    </row>
    <row r="33" spans="1:18">
      <c r="A33" s="1">
        <v>32</v>
      </c>
      <c r="B33" s="1">
        <f t="shared" si="0"/>
        <v>0</v>
      </c>
      <c r="C33" s="1" t="s">
        <v>217</v>
      </c>
      <c r="D33" s="1">
        <v>3</v>
      </c>
      <c r="E33" s="2" t="s">
        <v>514</v>
      </c>
      <c r="F33" s="2" t="s">
        <v>52</v>
      </c>
      <c r="G33" s="1">
        <v>4</v>
      </c>
      <c r="H33" s="1">
        <v>4</v>
      </c>
      <c r="I33" s="1">
        <v>6</v>
      </c>
      <c r="J33" s="1">
        <v>3</v>
      </c>
      <c r="K33" s="1">
        <v>3</v>
      </c>
      <c r="L33" s="1">
        <v>3</v>
      </c>
      <c r="M33" s="7"/>
      <c r="N33" s="8">
        <v>66</v>
      </c>
      <c r="O33" s="3">
        <v>23</v>
      </c>
      <c r="P33">
        <f t="shared" si="1"/>
        <v>0</v>
      </c>
      <c r="Q33">
        <f t="shared" si="2"/>
        <v>6</v>
      </c>
      <c r="R33">
        <f t="shared" si="3"/>
        <v>736</v>
      </c>
    </row>
    <row r="34" spans="1:18">
      <c r="A34" s="1">
        <v>33</v>
      </c>
      <c r="B34" s="1">
        <f t="shared" ref="B34:B65" si="4">IF(O34&gt;=A34,1,0)</f>
        <v>0</v>
      </c>
      <c r="C34" s="1" t="s">
        <v>20</v>
      </c>
      <c r="D34" s="1">
        <v>2</v>
      </c>
      <c r="E34" s="2" t="s">
        <v>449</v>
      </c>
      <c r="F34" s="2" t="s">
        <v>113</v>
      </c>
      <c r="G34" s="1" t="s">
        <v>332</v>
      </c>
      <c r="H34" s="1" t="s">
        <v>332</v>
      </c>
      <c r="I34" s="1" t="s">
        <v>332</v>
      </c>
      <c r="J34" s="1">
        <v>2</v>
      </c>
      <c r="K34" s="1">
        <v>10</v>
      </c>
      <c r="L34" s="1">
        <v>10</v>
      </c>
      <c r="M34" s="7"/>
      <c r="N34" s="8">
        <v>71</v>
      </c>
      <c r="O34" s="3">
        <v>22</v>
      </c>
      <c r="P34">
        <f t="shared" si="1"/>
        <v>0</v>
      </c>
      <c r="Q34">
        <f t="shared" si="2"/>
        <v>3</v>
      </c>
      <c r="R34">
        <f t="shared" si="3"/>
        <v>726</v>
      </c>
    </row>
    <row r="35" spans="1:18">
      <c r="A35" s="1">
        <v>34</v>
      </c>
      <c r="B35" s="1">
        <f t="shared" si="4"/>
        <v>0</v>
      </c>
      <c r="C35" s="1" t="s">
        <v>570</v>
      </c>
      <c r="D35" s="1">
        <v>4</v>
      </c>
      <c r="E35" s="2" t="s">
        <v>571</v>
      </c>
      <c r="F35" s="2" t="s">
        <v>83</v>
      </c>
      <c r="G35" s="1">
        <v>6</v>
      </c>
      <c r="H35" s="1">
        <v>10</v>
      </c>
      <c r="I35" s="1">
        <v>4</v>
      </c>
      <c r="J35" s="1" t="s">
        <v>332</v>
      </c>
      <c r="K35" s="1" t="s">
        <v>332</v>
      </c>
      <c r="L35" s="1" t="s">
        <v>332</v>
      </c>
      <c r="M35" s="7"/>
      <c r="N35" s="8">
        <v>53</v>
      </c>
      <c r="O35" s="3">
        <v>20</v>
      </c>
      <c r="P35">
        <f t="shared" si="1"/>
        <v>0</v>
      </c>
      <c r="Q35">
        <f t="shared" si="2"/>
        <v>3</v>
      </c>
      <c r="R35">
        <f t="shared" si="3"/>
        <v>680</v>
      </c>
    </row>
    <row r="36" spans="1:18">
      <c r="A36" s="1">
        <v>35</v>
      </c>
      <c r="B36" s="1">
        <f t="shared" si="4"/>
        <v>0</v>
      </c>
      <c r="C36" s="1" t="s">
        <v>570</v>
      </c>
      <c r="D36" s="1">
        <v>4</v>
      </c>
      <c r="E36" s="2" t="s">
        <v>572</v>
      </c>
      <c r="F36" s="2" t="s">
        <v>561</v>
      </c>
      <c r="G36" s="1">
        <v>10</v>
      </c>
      <c r="H36" s="1">
        <v>2</v>
      </c>
      <c r="I36" s="1">
        <v>8</v>
      </c>
      <c r="J36" s="1" t="s">
        <v>332</v>
      </c>
      <c r="K36" s="1" t="s">
        <v>332</v>
      </c>
      <c r="L36" s="1" t="s">
        <v>332</v>
      </c>
      <c r="M36" s="7" t="s">
        <v>466</v>
      </c>
      <c r="N36" s="8">
        <v>67</v>
      </c>
      <c r="O36" s="3">
        <v>20</v>
      </c>
      <c r="P36">
        <f t="shared" si="1"/>
        <v>0</v>
      </c>
      <c r="Q36">
        <f t="shared" si="2"/>
        <v>3</v>
      </c>
      <c r="R36">
        <f t="shared" si="3"/>
        <v>700</v>
      </c>
    </row>
    <row r="37" spans="1:18">
      <c r="A37" s="1">
        <v>36</v>
      </c>
      <c r="B37" s="1">
        <f t="shared" si="4"/>
        <v>0</v>
      </c>
      <c r="C37" s="1" t="s">
        <v>570</v>
      </c>
      <c r="D37" s="1">
        <v>4</v>
      </c>
      <c r="E37" s="2" t="s">
        <v>573</v>
      </c>
      <c r="F37" s="2" t="s">
        <v>574</v>
      </c>
      <c r="G37" s="1" t="s">
        <v>332</v>
      </c>
      <c r="H37" s="1" t="s">
        <v>332</v>
      </c>
      <c r="I37" s="1">
        <v>14</v>
      </c>
      <c r="J37" s="1">
        <v>6</v>
      </c>
      <c r="K37" s="1" t="s">
        <v>332</v>
      </c>
      <c r="L37" s="1" t="s">
        <v>332</v>
      </c>
      <c r="M37" s="7" t="s">
        <v>466</v>
      </c>
      <c r="N37" s="8">
        <v>59</v>
      </c>
      <c r="O37" s="3">
        <v>20</v>
      </c>
      <c r="P37">
        <f t="shared" si="1"/>
        <v>0</v>
      </c>
      <c r="Q37">
        <f t="shared" si="2"/>
        <v>2</v>
      </c>
      <c r="R37">
        <f t="shared" si="3"/>
        <v>720</v>
      </c>
    </row>
    <row r="38" spans="1:18">
      <c r="A38" s="1">
        <v>37</v>
      </c>
      <c r="B38" s="1">
        <f t="shared" si="4"/>
        <v>0</v>
      </c>
      <c r="C38" s="1" t="s">
        <v>214</v>
      </c>
      <c r="D38" s="1">
        <v>4</v>
      </c>
      <c r="E38" s="2" t="s">
        <v>575</v>
      </c>
      <c r="F38" s="2" t="s">
        <v>130</v>
      </c>
      <c r="G38" s="1">
        <v>9</v>
      </c>
      <c r="H38" s="1" t="s">
        <v>332</v>
      </c>
      <c r="I38" s="1">
        <v>10</v>
      </c>
      <c r="J38" s="1" t="s">
        <v>332</v>
      </c>
      <c r="K38" s="1" t="s">
        <v>332</v>
      </c>
      <c r="L38" s="1" t="s">
        <v>332</v>
      </c>
      <c r="M38" s="7"/>
      <c r="N38" s="8">
        <v>73</v>
      </c>
      <c r="O38" s="3">
        <v>19</v>
      </c>
      <c r="P38">
        <f t="shared" si="1"/>
        <v>0</v>
      </c>
      <c r="Q38">
        <f t="shared" si="2"/>
        <v>2</v>
      </c>
      <c r="R38">
        <f t="shared" si="3"/>
        <v>703</v>
      </c>
    </row>
    <row r="39" spans="1:18">
      <c r="A39" s="1">
        <v>38</v>
      </c>
      <c r="B39" s="1">
        <f t="shared" si="4"/>
        <v>0</v>
      </c>
      <c r="C39" s="1" t="s">
        <v>217</v>
      </c>
      <c r="D39" s="1">
        <v>4</v>
      </c>
      <c r="E39" s="2" t="s">
        <v>576</v>
      </c>
      <c r="F39" s="2" t="s">
        <v>369</v>
      </c>
      <c r="G39" s="1">
        <v>8</v>
      </c>
      <c r="H39" s="1">
        <v>10</v>
      </c>
      <c r="I39" s="1" t="s">
        <v>332</v>
      </c>
      <c r="J39" s="1" t="s">
        <v>332</v>
      </c>
      <c r="K39" s="1" t="s">
        <v>332</v>
      </c>
      <c r="L39" s="1" t="s">
        <v>332</v>
      </c>
      <c r="M39" s="7"/>
      <c r="N39" s="8">
        <v>39</v>
      </c>
      <c r="O39" s="3">
        <v>18</v>
      </c>
      <c r="P39">
        <f t="shared" si="1"/>
        <v>0</v>
      </c>
      <c r="Q39">
        <f t="shared" si="2"/>
        <v>2</v>
      </c>
      <c r="R39">
        <f t="shared" si="3"/>
        <v>684</v>
      </c>
    </row>
    <row r="40" spans="1:18">
      <c r="A40" s="1">
        <v>39</v>
      </c>
      <c r="B40" s="1">
        <f t="shared" si="4"/>
        <v>0</v>
      </c>
      <c r="C40" s="1" t="s">
        <v>11</v>
      </c>
      <c r="D40" s="1">
        <v>1</v>
      </c>
      <c r="E40" s="2" t="s">
        <v>610</v>
      </c>
      <c r="F40" s="2" t="s">
        <v>41</v>
      </c>
      <c r="G40" s="1">
        <v>3</v>
      </c>
      <c r="H40" s="1">
        <v>3</v>
      </c>
      <c r="I40" s="1">
        <v>8</v>
      </c>
      <c r="J40" s="1" t="s">
        <v>332</v>
      </c>
      <c r="K40" s="1" t="s">
        <v>332</v>
      </c>
      <c r="L40" s="1">
        <v>4</v>
      </c>
      <c r="M40" s="7"/>
      <c r="N40" s="8">
        <v>29</v>
      </c>
      <c r="O40" s="3">
        <v>18</v>
      </c>
      <c r="P40">
        <f t="shared" si="1"/>
        <v>0</v>
      </c>
      <c r="Q40">
        <f t="shared" si="2"/>
        <v>4</v>
      </c>
      <c r="R40">
        <f t="shared" si="3"/>
        <v>702</v>
      </c>
    </row>
    <row r="41" spans="1:18">
      <c r="A41" s="1">
        <v>40</v>
      </c>
      <c r="B41" s="1">
        <f t="shared" si="4"/>
        <v>0</v>
      </c>
      <c r="C41" s="1" t="s">
        <v>120</v>
      </c>
      <c r="D41" s="1">
        <v>3</v>
      </c>
      <c r="E41" s="2" t="s">
        <v>534</v>
      </c>
      <c r="F41" s="2" t="s">
        <v>227</v>
      </c>
      <c r="G41" s="1">
        <v>2</v>
      </c>
      <c r="H41" s="1">
        <v>4</v>
      </c>
      <c r="I41" s="1">
        <v>5</v>
      </c>
      <c r="J41" s="1">
        <v>4</v>
      </c>
      <c r="K41" s="1">
        <v>2</v>
      </c>
      <c r="L41" s="1" t="s">
        <v>332</v>
      </c>
      <c r="M41" s="7"/>
      <c r="N41" s="8">
        <v>29</v>
      </c>
      <c r="O41" s="3">
        <v>17</v>
      </c>
      <c r="P41">
        <f t="shared" si="1"/>
        <v>0</v>
      </c>
      <c r="Q41">
        <f t="shared" si="2"/>
        <v>5</v>
      </c>
      <c r="R41">
        <f t="shared" si="3"/>
        <v>680</v>
      </c>
    </row>
    <row r="42" spans="1:18">
      <c r="A42" s="1">
        <v>41</v>
      </c>
      <c r="B42" s="1">
        <f t="shared" si="4"/>
        <v>0</v>
      </c>
      <c r="C42" s="1" t="s">
        <v>123</v>
      </c>
      <c r="D42" s="1">
        <v>3</v>
      </c>
      <c r="E42" s="2" t="s">
        <v>595</v>
      </c>
      <c r="F42" s="2" t="s">
        <v>273</v>
      </c>
      <c r="G42" s="1">
        <v>7</v>
      </c>
      <c r="H42" s="1">
        <v>1</v>
      </c>
      <c r="I42" s="1">
        <v>8</v>
      </c>
      <c r="J42" s="1" t="s">
        <v>332</v>
      </c>
      <c r="K42" s="1" t="s">
        <v>332</v>
      </c>
      <c r="L42" s="1" t="s">
        <v>332</v>
      </c>
      <c r="M42" s="7"/>
      <c r="N42" s="8">
        <v>62</v>
      </c>
      <c r="O42" s="3">
        <v>16</v>
      </c>
      <c r="P42">
        <f t="shared" si="1"/>
        <v>0</v>
      </c>
      <c r="Q42">
        <f t="shared" si="2"/>
        <v>3</v>
      </c>
      <c r="R42">
        <f t="shared" si="3"/>
        <v>656</v>
      </c>
    </row>
    <row r="43" spans="1:18">
      <c r="A43" s="1">
        <v>42</v>
      </c>
      <c r="B43" s="1">
        <f t="shared" si="4"/>
        <v>0</v>
      </c>
      <c r="C43" s="1" t="s">
        <v>120</v>
      </c>
      <c r="D43" s="1">
        <v>4</v>
      </c>
      <c r="E43" s="2" t="s">
        <v>577</v>
      </c>
      <c r="F43" s="2" t="s">
        <v>83</v>
      </c>
      <c r="G43" s="1">
        <v>3</v>
      </c>
      <c r="H43" s="1">
        <v>2</v>
      </c>
      <c r="I43" s="1" t="s">
        <v>332</v>
      </c>
      <c r="J43" s="1">
        <v>6</v>
      </c>
      <c r="K43" s="1" t="s">
        <v>332</v>
      </c>
      <c r="L43" s="1" t="s">
        <v>332</v>
      </c>
      <c r="M43" s="7"/>
      <c r="N43" s="8">
        <v>58</v>
      </c>
      <c r="O43" s="3">
        <v>11</v>
      </c>
      <c r="P43">
        <f t="shared" si="1"/>
        <v>0</v>
      </c>
      <c r="Q43">
        <f t="shared" si="2"/>
        <v>3</v>
      </c>
      <c r="R43">
        <f t="shared" si="3"/>
        <v>462</v>
      </c>
    </row>
    <row r="44" spans="1:18">
      <c r="A44" s="1">
        <v>43</v>
      </c>
      <c r="B44" s="1">
        <f t="shared" si="4"/>
        <v>0</v>
      </c>
      <c r="C44" s="1" t="s">
        <v>97</v>
      </c>
      <c r="D44" s="1">
        <v>1</v>
      </c>
      <c r="E44" s="2" t="s">
        <v>611</v>
      </c>
      <c r="F44" s="2" t="s">
        <v>158</v>
      </c>
      <c r="G44" s="1">
        <v>2</v>
      </c>
      <c r="H44" s="1">
        <v>3</v>
      </c>
      <c r="I44" s="1" t="s">
        <v>332</v>
      </c>
      <c r="J44" s="1" t="s">
        <v>332</v>
      </c>
      <c r="K44" s="1" t="s">
        <v>332</v>
      </c>
      <c r="L44" s="1">
        <v>6</v>
      </c>
      <c r="M44" s="7"/>
      <c r="N44" s="8">
        <v>33</v>
      </c>
      <c r="O44" s="3">
        <v>11</v>
      </c>
      <c r="P44">
        <f t="shared" si="1"/>
        <v>0</v>
      </c>
      <c r="Q44">
        <f t="shared" si="2"/>
        <v>3</v>
      </c>
      <c r="R44">
        <f t="shared" si="3"/>
        <v>473</v>
      </c>
    </row>
    <row r="45" spans="1:18">
      <c r="A45" s="1">
        <v>44</v>
      </c>
      <c r="B45" s="1">
        <f t="shared" si="4"/>
        <v>0</v>
      </c>
      <c r="C45" s="1" t="s">
        <v>123</v>
      </c>
      <c r="D45" s="1">
        <v>4</v>
      </c>
      <c r="E45" s="2" t="s">
        <v>578</v>
      </c>
      <c r="F45" s="2" t="s">
        <v>46</v>
      </c>
      <c r="G45" s="1" t="s">
        <v>332</v>
      </c>
      <c r="H45" s="1" t="s">
        <v>332</v>
      </c>
      <c r="I45" s="1">
        <v>7</v>
      </c>
      <c r="J45" s="1">
        <v>3</v>
      </c>
      <c r="K45" s="1" t="s">
        <v>332</v>
      </c>
      <c r="L45" s="1" t="s">
        <v>332</v>
      </c>
      <c r="M45" s="7"/>
      <c r="N45" s="8">
        <v>100</v>
      </c>
      <c r="O45" s="3">
        <v>10</v>
      </c>
      <c r="P45">
        <f t="shared" si="1"/>
        <v>0</v>
      </c>
      <c r="Q45">
        <f t="shared" si="2"/>
        <v>2</v>
      </c>
      <c r="R45">
        <f t="shared" si="3"/>
        <v>440</v>
      </c>
    </row>
    <row r="46" spans="1:18">
      <c r="A46" s="1">
        <v>45</v>
      </c>
      <c r="B46" s="1">
        <f t="shared" si="4"/>
        <v>0</v>
      </c>
      <c r="C46" s="1" t="s">
        <v>482</v>
      </c>
      <c r="D46" s="1">
        <v>3</v>
      </c>
      <c r="E46" s="2" t="s">
        <v>522</v>
      </c>
      <c r="F46" s="2" t="s">
        <v>523</v>
      </c>
      <c r="G46" s="1">
        <v>6</v>
      </c>
      <c r="H46" s="1">
        <v>4</v>
      </c>
      <c r="I46" s="1" t="s">
        <v>332</v>
      </c>
      <c r="J46" s="1" t="s">
        <v>332</v>
      </c>
      <c r="K46" s="1" t="s">
        <v>332</v>
      </c>
      <c r="L46" s="1" t="s">
        <v>332</v>
      </c>
      <c r="M46" s="7"/>
      <c r="N46" s="8">
        <v>31</v>
      </c>
      <c r="O46" s="3">
        <v>10</v>
      </c>
      <c r="P46">
        <f t="shared" si="1"/>
        <v>0</v>
      </c>
      <c r="Q46">
        <f t="shared" si="2"/>
        <v>2</v>
      </c>
      <c r="R46">
        <f t="shared" si="3"/>
        <v>450</v>
      </c>
    </row>
    <row r="47" spans="1:18">
      <c r="A47" s="1">
        <v>46</v>
      </c>
      <c r="B47" s="1">
        <f t="shared" si="4"/>
        <v>0</v>
      </c>
      <c r="C47" s="1" t="s">
        <v>482</v>
      </c>
      <c r="D47" s="1">
        <v>3</v>
      </c>
      <c r="E47" s="2" t="s">
        <v>596</v>
      </c>
      <c r="F47" s="2" t="s">
        <v>83</v>
      </c>
      <c r="G47" s="1">
        <v>7</v>
      </c>
      <c r="H47" s="1">
        <v>3</v>
      </c>
      <c r="I47" s="1" t="s">
        <v>332</v>
      </c>
      <c r="J47" s="1" t="s">
        <v>332</v>
      </c>
      <c r="K47" s="1" t="s">
        <v>332</v>
      </c>
      <c r="L47" s="1" t="s">
        <v>332</v>
      </c>
      <c r="M47" s="7"/>
      <c r="N47" s="8">
        <v>63</v>
      </c>
      <c r="O47" s="3">
        <v>10</v>
      </c>
      <c r="P47">
        <f t="shared" si="1"/>
        <v>0</v>
      </c>
      <c r="Q47">
        <f t="shared" si="2"/>
        <v>2</v>
      </c>
      <c r="R47">
        <f t="shared" si="3"/>
        <v>460</v>
      </c>
    </row>
    <row r="48" spans="1:18">
      <c r="A48" s="1">
        <v>47</v>
      </c>
      <c r="B48" s="1">
        <f t="shared" si="4"/>
        <v>0</v>
      </c>
      <c r="C48" s="1" t="s">
        <v>47</v>
      </c>
      <c r="D48" s="1">
        <v>4</v>
      </c>
      <c r="E48" s="2" t="s">
        <v>579</v>
      </c>
      <c r="F48" s="2" t="s">
        <v>580</v>
      </c>
      <c r="G48" s="1">
        <v>9</v>
      </c>
      <c r="H48" s="1" t="s">
        <v>332</v>
      </c>
      <c r="I48" s="1" t="s">
        <v>332</v>
      </c>
      <c r="J48" s="1" t="s">
        <v>332</v>
      </c>
      <c r="K48" s="1" t="s">
        <v>332</v>
      </c>
      <c r="L48" s="1" t="s">
        <v>332</v>
      </c>
      <c r="M48" s="7"/>
      <c r="N48" s="8">
        <v>60</v>
      </c>
      <c r="O48" s="3">
        <v>9</v>
      </c>
      <c r="P48">
        <f t="shared" si="1"/>
        <v>0</v>
      </c>
      <c r="Q48">
        <f t="shared" si="2"/>
        <v>1</v>
      </c>
      <c r="R48">
        <f t="shared" si="3"/>
        <v>423</v>
      </c>
    </row>
    <row r="49" spans="1:18">
      <c r="A49" s="1">
        <v>48</v>
      </c>
      <c r="B49" s="1">
        <f t="shared" si="4"/>
        <v>0</v>
      </c>
      <c r="C49" s="1" t="s">
        <v>23</v>
      </c>
      <c r="D49" s="1">
        <v>2</v>
      </c>
      <c r="E49" s="2" t="s">
        <v>524</v>
      </c>
      <c r="F49" s="2"/>
      <c r="G49" s="1" t="s">
        <v>332</v>
      </c>
      <c r="H49" s="1" t="s">
        <v>332</v>
      </c>
      <c r="I49" s="1">
        <v>9</v>
      </c>
      <c r="J49" s="1" t="s">
        <v>332</v>
      </c>
      <c r="K49" s="1" t="s">
        <v>332</v>
      </c>
      <c r="L49" s="1" t="s">
        <v>332</v>
      </c>
      <c r="M49" s="7"/>
      <c r="N49" s="8">
        <v>60</v>
      </c>
      <c r="O49" s="3">
        <v>9</v>
      </c>
      <c r="P49">
        <f t="shared" si="1"/>
        <v>0</v>
      </c>
      <c r="Q49">
        <f t="shared" si="2"/>
        <v>1</v>
      </c>
      <c r="R49">
        <f t="shared" si="3"/>
        <v>432</v>
      </c>
    </row>
    <row r="50" spans="1:18">
      <c r="A50" s="1">
        <v>49</v>
      </c>
      <c r="B50" s="1">
        <f t="shared" si="4"/>
        <v>0</v>
      </c>
      <c r="C50" s="1" t="s">
        <v>100</v>
      </c>
      <c r="D50" s="1">
        <v>1</v>
      </c>
      <c r="E50" s="2" t="s">
        <v>612</v>
      </c>
      <c r="F50" s="2" t="s">
        <v>456</v>
      </c>
      <c r="G50" s="1">
        <v>3</v>
      </c>
      <c r="H50" s="1">
        <v>5</v>
      </c>
      <c r="I50" s="1" t="s">
        <v>332</v>
      </c>
      <c r="J50" s="1" t="s">
        <v>332</v>
      </c>
      <c r="K50" s="1" t="s">
        <v>332</v>
      </c>
      <c r="L50" s="1" t="s">
        <v>332</v>
      </c>
      <c r="M50" s="7"/>
      <c r="N50" s="8">
        <v>57</v>
      </c>
      <c r="O50" s="3">
        <v>8</v>
      </c>
      <c r="P50">
        <f t="shared" si="1"/>
        <v>0</v>
      </c>
      <c r="Q50">
        <f t="shared" si="2"/>
        <v>2</v>
      </c>
      <c r="R50">
        <f t="shared" si="3"/>
        <v>392</v>
      </c>
    </row>
    <row r="51" spans="1:18">
      <c r="A51" s="1">
        <v>50</v>
      </c>
      <c r="B51" s="1">
        <f t="shared" si="4"/>
        <v>0</v>
      </c>
      <c r="C51" s="1" t="s">
        <v>50</v>
      </c>
      <c r="D51" s="1">
        <v>4</v>
      </c>
      <c r="E51" s="2" t="s">
        <v>581</v>
      </c>
      <c r="F51" s="2" t="s">
        <v>574</v>
      </c>
      <c r="G51" s="1">
        <v>4</v>
      </c>
      <c r="H51" s="1">
        <v>3</v>
      </c>
      <c r="I51" s="1" t="s">
        <v>332</v>
      </c>
      <c r="J51" s="1" t="s">
        <v>332</v>
      </c>
      <c r="K51" s="1" t="s">
        <v>332</v>
      </c>
      <c r="L51" s="1" t="s">
        <v>332</v>
      </c>
      <c r="M51" s="7"/>
      <c r="N51" s="8">
        <v>70</v>
      </c>
      <c r="O51" s="3">
        <v>7</v>
      </c>
      <c r="P51">
        <f t="shared" si="1"/>
        <v>0</v>
      </c>
      <c r="Q51">
        <f t="shared" si="2"/>
        <v>2</v>
      </c>
      <c r="R51">
        <f t="shared" si="3"/>
        <v>350</v>
      </c>
    </row>
    <row r="52" spans="1:18">
      <c r="A52" s="1">
        <v>51</v>
      </c>
      <c r="B52" s="1">
        <f t="shared" si="4"/>
        <v>0</v>
      </c>
      <c r="C52" s="1" t="s">
        <v>20</v>
      </c>
      <c r="D52" s="1">
        <v>1</v>
      </c>
      <c r="E52" s="2" t="s">
        <v>21</v>
      </c>
      <c r="F52" s="2" t="s">
        <v>250</v>
      </c>
      <c r="G52" s="1" t="s">
        <v>332</v>
      </c>
      <c r="H52" s="1" t="s">
        <v>332</v>
      </c>
      <c r="I52" s="1" t="s">
        <v>332</v>
      </c>
      <c r="J52" s="1" t="s">
        <v>332</v>
      </c>
      <c r="K52" s="1">
        <v>7</v>
      </c>
      <c r="L52" s="1" t="s">
        <v>332</v>
      </c>
      <c r="M52" s="7"/>
      <c r="N52" s="8">
        <v>58</v>
      </c>
      <c r="O52" s="3">
        <v>7</v>
      </c>
      <c r="P52">
        <f t="shared" si="1"/>
        <v>0</v>
      </c>
      <c r="Q52">
        <f t="shared" si="2"/>
        <v>1</v>
      </c>
      <c r="R52">
        <f t="shared" si="3"/>
        <v>357</v>
      </c>
    </row>
    <row r="53" spans="1:18">
      <c r="A53" s="1">
        <v>52</v>
      </c>
      <c r="B53" s="1">
        <f t="shared" si="4"/>
        <v>0</v>
      </c>
      <c r="C53" s="1" t="s">
        <v>131</v>
      </c>
      <c r="D53" s="1">
        <v>3</v>
      </c>
      <c r="E53" s="2" t="s">
        <v>597</v>
      </c>
      <c r="F53" s="2" t="s">
        <v>598</v>
      </c>
      <c r="G53" s="1">
        <v>4</v>
      </c>
      <c r="H53" s="1">
        <v>2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55</v>
      </c>
      <c r="O53" s="3">
        <v>6</v>
      </c>
      <c r="P53">
        <f t="shared" si="1"/>
        <v>0</v>
      </c>
      <c r="Q53">
        <f t="shared" si="2"/>
        <v>2</v>
      </c>
      <c r="R53">
        <f t="shared" si="3"/>
        <v>312</v>
      </c>
    </row>
    <row r="54" spans="1:18">
      <c r="A54" s="1">
        <v>53</v>
      </c>
      <c r="B54" s="1">
        <f t="shared" si="4"/>
        <v>0</v>
      </c>
      <c r="C54" s="1" t="s">
        <v>338</v>
      </c>
      <c r="D54" s="1">
        <v>1</v>
      </c>
      <c r="E54" s="2" t="s">
        <v>349</v>
      </c>
      <c r="F54" s="2" t="s">
        <v>350</v>
      </c>
      <c r="G54" s="1" t="s">
        <v>332</v>
      </c>
      <c r="H54" s="1">
        <v>6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100</v>
      </c>
      <c r="O54" s="3">
        <v>6</v>
      </c>
      <c r="P54">
        <f t="shared" si="1"/>
        <v>0</v>
      </c>
      <c r="Q54">
        <f t="shared" si="2"/>
        <v>1</v>
      </c>
      <c r="R54">
        <f t="shared" si="3"/>
        <v>318</v>
      </c>
    </row>
    <row r="55" spans="1:18">
      <c r="A55" s="1">
        <v>54</v>
      </c>
      <c r="B55" s="1">
        <f t="shared" si="4"/>
        <v>0</v>
      </c>
      <c r="C55" s="1" t="s">
        <v>338</v>
      </c>
      <c r="D55" s="1">
        <v>1</v>
      </c>
      <c r="E55" s="2" t="s">
        <v>613</v>
      </c>
      <c r="F55" s="2" t="s">
        <v>83</v>
      </c>
      <c r="G55" s="1">
        <v>6</v>
      </c>
      <c r="H55" s="1" t="s">
        <v>332</v>
      </c>
      <c r="I55" s="1" t="s">
        <v>332</v>
      </c>
      <c r="J55" s="1" t="s">
        <v>332</v>
      </c>
      <c r="K55" s="1" t="s">
        <v>332</v>
      </c>
      <c r="L55" s="1" t="s">
        <v>332</v>
      </c>
      <c r="M55" s="7"/>
      <c r="N55" s="8">
        <v>86</v>
      </c>
      <c r="O55" s="3">
        <v>6</v>
      </c>
      <c r="P55">
        <f t="shared" si="1"/>
        <v>0</v>
      </c>
      <c r="Q55">
        <f t="shared" si="2"/>
        <v>1</v>
      </c>
      <c r="R55">
        <f t="shared" si="3"/>
        <v>324</v>
      </c>
    </row>
    <row r="56" spans="1:18">
      <c r="A56" s="1">
        <v>55</v>
      </c>
      <c r="B56" s="1">
        <f t="shared" si="4"/>
        <v>0</v>
      </c>
      <c r="C56" s="1" t="s">
        <v>131</v>
      </c>
      <c r="D56" s="1">
        <v>4</v>
      </c>
      <c r="E56" s="2" t="s">
        <v>528</v>
      </c>
      <c r="F56" s="2"/>
      <c r="G56" s="1" t="s">
        <v>332</v>
      </c>
      <c r="H56" s="1" t="s">
        <v>332</v>
      </c>
      <c r="I56" s="1" t="s">
        <v>332</v>
      </c>
      <c r="J56" s="1">
        <v>1</v>
      </c>
      <c r="K56" s="1">
        <v>4</v>
      </c>
      <c r="L56" s="1" t="s">
        <v>332</v>
      </c>
      <c r="M56" s="7"/>
      <c r="N56" s="8">
        <v>17</v>
      </c>
      <c r="O56" s="3">
        <v>5</v>
      </c>
      <c r="P56">
        <f t="shared" si="1"/>
        <v>0</v>
      </c>
      <c r="Q56">
        <f t="shared" si="2"/>
        <v>2</v>
      </c>
      <c r="R56">
        <f t="shared" si="3"/>
        <v>275</v>
      </c>
    </row>
    <row r="57" spans="1:18">
      <c r="A57" s="1">
        <v>56</v>
      </c>
      <c r="B57" s="1">
        <f t="shared" si="4"/>
        <v>0</v>
      </c>
      <c r="C57" s="1" t="s">
        <v>228</v>
      </c>
      <c r="D57" s="1">
        <v>3</v>
      </c>
      <c r="E57" s="2" t="s">
        <v>599</v>
      </c>
      <c r="F57" s="2" t="s">
        <v>600</v>
      </c>
      <c r="G57" s="1">
        <v>5</v>
      </c>
      <c r="H57" s="1" t="s">
        <v>332</v>
      </c>
      <c r="I57" s="1" t="s">
        <v>332</v>
      </c>
      <c r="J57" s="1" t="s">
        <v>332</v>
      </c>
      <c r="K57" s="1" t="s">
        <v>332</v>
      </c>
      <c r="L57" s="1" t="s">
        <v>332</v>
      </c>
      <c r="M57" s="7"/>
      <c r="N57" s="8">
        <v>45</v>
      </c>
      <c r="O57" s="3">
        <v>5</v>
      </c>
      <c r="P57">
        <f t="shared" si="1"/>
        <v>0</v>
      </c>
      <c r="Q57">
        <f t="shared" si="2"/>
        <v>1</v>
      </c>
      <c r="R57">
        <f t="shared" si="3"/>
        <v>280</v>
      </c>
    </row>
    <row r="58" spans="1:18">
      <c r="A58" s="1">
        <v>57</v>
      </c>
      <c r="B58" s="1">
        <f t="shared" si="4"/>
        <v>0</v>
      </c>
      <c r="C58" s="1" t="s">
        <v>209</v>
      </c>
      <c r="D58" s="1">
        <v>1</v>
      </c>
      <c r="E58" s="2" t="s">
        <v>614</v>
      </c>
      <c r="F58" s="2" t="s">
        <v>615</v>
      </c>
      <c r="G58" s="1">
        <v>3</v>
      </c>
      <c r="H58" s="1">
        <v>2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50</v>
      </c>
      <c r="O58" s="3">
        <v>5</v>
      </c>
      <c r="P58">
        <f t="shared" si="1"/>
        <v>0</v>
      </c>
      <c r="Q58">
        <f t="shared" si="2"/>
        <v>2</v>
      </c>
      <c r="R58">
        <f t="shared" si="3"/>
        <v>285</v>
      </c>
    </row>
    <row r="59" spans="1:18">
      <c r="A59" s="1">
        <v>58</v>
      </c>
      <c r="B59" s="1">
        <f t="shared" si="4"/>
        <v>0</v>
      </c>
      <c r="C59" s="1" t="s">
        <v>494</v>
      </c>
      <c r="D59" s="1">
        <v>4</v>
      </c>
      <c r="E59" s="2" t="s">
        <v>582</v>
      </c>
      <c r="F59" s="2" t="s">
        <v>583</v>
      </c>
      <c r="G59" s="1">
        <v>2</v>
      </c>
      <c r="H59" s="1">
        <v>2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25</v>
      </c>
      <c r="O59" s="3">
        <v>4</v>
      </c>
      <c r="P59">
        <f t="shared" si="1"/>
        <v>0</v>
      </c>
      <c r="Q59">
        <f t="shared" si="2"/>
        <v>2</v>
      </c>
      <c r="R59">
        <f t="shared" si="3"/>
        <v>232</v>
      </c>
    </row>
    <row r="60" spans="1:18">
      <c r="A60" s="1">
        <v>59</v>
      </c>
      <c r="B60" s="1">
        <f t="shared" si="4"/>
        <v>0</v>
      </c>
      <c r="C60" s="1" t="s">
        <v>494</v>
      </c>
      <c r="D60" s="1">
        <v>4</v>
      </c>
      <c r="E60" s="2" t="s">
        <v>584</v>
      </c>
      <c r="F60" s="2" t="s">
        <v>66</v>
      </c>
      <c r="G60" s="1" t="s">
        <v>332</v>
      </c>
      <c r="H60" s="1">
        <v>4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80</v>
      </c>
      <c r="O60" s="3">
        <v>4</v>
      </c>
      <c r="P60">
        <f t="shared" si="1"/>
        <v>0</v>
      </c>
      <c r="Q60">
        <f t="shared" si="2"/>
        <v>1</v>
      </c>
      <c r="R60">
        <f t="shared" si="3"/>
        <v>236</v>
      </c>
    </row>
    <row r="61" spans="1:18">
      <c r="A61" s="1">
        <v>60</v>
      </c>
      <c r="B61" s="1">
        <f t="shared" si="4"/>
        <v>0</v>
      </c>
      <c r="C61" s="1" t="s">
        <v>230</v>
      </c>
      <c r="D61" s="1">
        <v>3</v>
      </c>
      <c r="E61" s="2" t="s">
        <v>601</v>
      </c>
      <c r="F61" s="2" t="s">
        <v>602</v>
      </c>
      <c r="G61" s="1">
        <v>4</v>
      </c>
      <c r="H61" s="1" t="s">
        <v>332</v>
      </c>
      <c r="I61" s="1" t="s">
        <v>332</v>
      </c>
      <c r="J61" s="1" t="s">
        <v>332</v>
      </c>
      <c r="K61" s="1" t="s">
        <v>332</v>
      </c>
      <c r="L61" s="1" t="s">
        <v>332</v>
      </c>
      <c r="M61" s="7"/>
      <c r="N61" s="8">
        <v>44</v>
      </c>
      <c r="O61" s="3">
        <v>4</v>
      </c>
      <c r="P61">
        <f t="shared" si="1"/>
        <v>0</v>
      </c>
      <c r="Q61">
        <f t="shared" si="2"/>
        <v>1</v>
      </c>
      <c r="R61">
        <f t="shared" si="3"/>
        <v>240</v>
      </c>
    </row>
    <row r="62" spans="1:18">
      <c r="A62" s="1">
        <v>61</v>
      </c>
      <c r="B62" s="1">
        <f t="shared" si="4"/>
        <v>0</v>
      </c>
      <c r="C62" s="1" t="s">
        <v>585</v>
      </c>
      <c r="D62" s="1">
        <v>4</v>
      </c>
      <c r="E62" s="2" t="s">
        <v>586</v>
      </c>
      <c r="F62" s="2" t="s">
        <v>83</v>
      </c>
      <c r="G62" s="1">
        <v>3</v>
      </c>
      <c r="H62" s="1" t="s">
        <v>332</v>
      </c>
      <c r="I62" s="1" t="s">
        <v>332</v>
      </c>
      <c r="J62" s="1" t="s">
        <v>332</v>
      </c>
      <c r="K62" s="1" t="s">
        <v>332</v>
      </c>
      <c r="L62" s="1" t="s">
        <v>332</v>
      </c>
      <c r="M62" s="7"/>
      <c r="N62" s="8">
        <v>100</v>
      </c>
      <c r="O62" s="3">
        <v>3</v>
      </c>
      <c r="P62">
        <f t="shared" si="1"/>
        <v>0</v>
      </c>
      <c r="Q62">
        <f t="shared" si="2"/>
        <v>1</v>
      </c>
      <c r="R62">
        <f t="shared" si="3"/>
        <v>183</v>
      </c>
    </row>
    <row r="63" spans="1:18">
      <c r="A63" s="1">
        <v>62</v>
      </c>
      <c r="B63" s="1">
        <f t="shared" si="4"/>
        <v>0</v>
      </c>
      <c r="C63" s="1" t="s">
        <v>585</v>
      </c>
      <c r="D63" s="1">
        <v>4</v>
      </c>
      <c r="E63" s="2" t="s">
        <v>587</v>
      </c>
      <c r="F63" s="2" t="s">
        <v>52</v>
      </c>
      <c r="G63" s="1">
        <v>3</v>
      </c>
      <c r="H63" s="1" t="s">
        <v>332</v>
      </c>
      <c r="I63" s="1" t="s">
        <v>332</v>
      </c>
      <c r="J63" s="1" t="s">
        <v>332</v>
      </c>
      <c r="K63" s="1" t="s">
        <v>332</v>
      </c>
      <c r="L63" s="1" t="s">
        <v>332</v>
      </c>
      <c r="M63" s="7"/>
      <c r="N63" s="8">
        <v>100</v>
      </c>
      <c r="O63" s="3">
        <v>3</v>
      </c>
      <c r="P63">
        <f t="shared" si="1"/>
        <v>0</v>
      </c>
      <c r="Q63">
        <f t="shared" si="2"/>
        <v>1</v>
      </c>
      <c r="R63">
        <f t="shared" si="3"/>
        <v>186</v>
      </c>
    </row>
    <row r="64" spans="1:18">
      <c r="A64" s="1">
        <v>63</v>
      </c>
      <c r="B64" s="1">
        <f t="shared" si="4"/>
        <v>0</v>
      </c>
      <c r="C64" s="1" t="s">
        <v>585</v>
      </c>
      <c r="D64" s="1">
        <v>3</v>
      </c>
      <c r="E64" s="2" t="s">
        <v>603</v>
      </c>
      <c r="F64" s="2" t="s">
        <v>604</v>
      </c>
      <c r="G64" s="1">
        <v>3</v>
      </c>
      <c r="H64" s="1" t="s">
        <v>332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100</v>
      </c>
      <c r="O64" s="3">
        <v>3</v>
      </c>
      <c r="P64">
        <f t="shared" si="1"/>
        <v>0</v>
      </c>
      <c r="Q64">
        <f t="shared" si="2"/>
        <v>1</v>
      </c>
      <c r="R64">
        <f t="shared" si="3"/>
        <v>189</v>
      </c>
    </row>
    <row r="65" spans="1:18">
      <c r="A65" s="1">
        <v>64</v>
      </c>
      <c r="B65" s="1">
        <f t="shared" si="4"/>
        <v>0</v>
      </c>
      <c r="C65" s="1" t="s">
        <v>585</v>
      </c>
      <c r="D65" s="1">
        <v>3</v>
      </c>
      <c r="E65" s="2" t="s">
        <v>605</v>
      </c>
      <c r="F65" s="2" t="s">
        <v>606</v>
      </c>
      <c r="G65" s="1">
        <v>3</v>
      </c>
      <c r="H65" s="1" t="s">
        <v>332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100</v>
      </c>
      <c r="O65" s="3">
        <v>3</v>
      </c>
      <c r="P65">
        <f t="shared" si="1"/>
        <v>0</v>
      </c>
      <c r="Q65">
        <f t="shared" si="2"/>
        <v>1</v>
      </c>
      <c r="R65">
        <f t="shared" si="3"/>
        <v>192</v>
      </c>
    </row>
    <row r="66" spans="1:18">
      <c r="A66" s="1">
        <v>65</v>
      </c>
      <c r="B66" s="1">
        <f t="shared" ref="B66:B97" si="5">IF(O66&gt;=A66,1,0)</f>
        <v>0</v>
      </c>
      <c r="C66" s="1" t="s">
        <v>26</v>
      </c>
      <c r="D66" s="1">
        <v>2</v>
      </c>
      <c r="E66" s="2" t="s">
        <v>609</v>
      </c>
      <c r="F66" s="2" t="s">
        <v>574</v>
      </c>
      <c r="G66" s="1" t="s">
        <v>332</v>
      </c>
      <c r="H66" s="1">
        <v>3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38</v>
      </c>
      <c r="O66" s="3">
        <v>3</v>
      </c>
      <c r="P66">
        <f t="shared" si="1"/>
        <v>0</v>
      </c>
      <c r="Q66">
        <f t="shared" si="2"/>
        <v>1</v>
      </c>
      <c r="R66">
        <f t="shared" si="3"/>
        <v>195</v>
      </c>
    </row>
    <row r="67" spans="1:18">
      <c r="A67" s="1">
        <v>66</v>
      </c>
      <c r="B67" s="1">
        <f t="shared" si="5"/>
        <v>0</v>
      </c>
      <c r="C67" s="1" t="s">
        <v>141</v>
      </c>
      <c r="D67" s="1">
        <v>3</v>
      </c>
      <c r="E67" s="2" t="s">
        <v>607</v>
      </c>
      <c r="F67" s="2" t="s">
        <v>504</v>
      </c>
      <c r="G67" s="1" t="s">
        <v>332</v>
      </c>
      <c r="H67" s="1" t="s">
        <v>332</v>
      </c>
      <c r="I67" s="1" t="s">
        <v>332</v>
      </c>
      <c r="J67" s="1">
        <v>2</v>
      </c>
      <c r="K67" s="1" t="s">
        <v>332</v>
      </c>
      <c r="L67" s="1" t="s">
        <v>332</v>
      </c>
      <c r="M67" s="7"/>
      <c r="N67" s="8">
        <v>67</v>
      </c>
      <c r="O67" s="3">
        <v>2</v>
      </c>
      <c r="P67">
        <f t="shared" ref="P67:P68" si="6">IF(O67&gt;=($O$1/2),1,0)</f>
        <v>0</v>
      </c>
      <c r="Q67">
        <f t="shared" ref="Q67:Q68" si="7">COUNT(G67:L67)</f>
        <v>1</v>
      </c>
      <c r="R67">
        <f t="shared" ref="R67:R68" si="8">O67*A67</f>
        <v>132</v>
      </c>
    </row>
    <row r="68" spans="1:18">
      <c r="A68" s="1">
        <v>67</v>
      </c>
      <c r="B68" s="1">
        <f t="shared" si="5"/>
        <v>0</v>
      </c>
      <c r="C68" s="1" t="s">
        <v>141</v>
      </c>
      <c r="D68" s="1">
        <v>4</v>
      </c>
      <c r="E68" s="2" t="s">
        <v>588</v>
      </c>
      <c r="F68" s="2" t="s">
        <v>213</v>
      </c>
      <c r="G68" s="1">
        <v>1</v>
      </c>
      <c r="H68" s="1" t="s">
        <v>332</v>
      </c>
      <c r="I68" s="1" t="s">
        <v>332</v>
      </c>
      <c r="J68" s="1" t="s">
        <v>332</v>
      </c>
      <c r="K68" s="1" t="s">
        <v>332</v>
      </c>
      <c r="L68" s="1" t="s">
        <v>332</v>
      </c>
      <c r="M68" s="7"/>
      <c r="N68" s="8">
        <v>17</v>
      </c>
      <c r="O68" s="3">
        <v>1</v>
      </c>
      <c r="P68">
        <f t="shared" si="6"/>
        <v>0</v>
      </c>
      <c r="Q68">
        <f t="shared" si="7"/>
        <v>1</v>
      </c>
      <c r="R68">
        <f t="shared" si="8"/>
        <v>67</v>
      </c>
    </row>
    <row r="69" spans="1:18">
      <c r="A69" s="1">
        <v>68</v>
      </c>
      <c r="B69" s="1">
        <f t="shared" si="5"/>
        <v>0</v>
      </c>
    </row>
    <row r="70" spans="1:18">
      <c r="A70" s="1">
        <v>69</v>
      </c>
      <c r="B70" s="1">
        <f t="shared" si="5"/>
        <v>0</v>
      </c>
    </row>
    <row r="71" spans="1:18">
      <c r="A71" s="1">
        <v>70</v>
      </c>
      <c r="B71" s="1">
        <f t="shared" si="5"/>
        <v>0</v>
      </c>
    </row>
    <row r="72" spans="1:18">
      <c r="A72" s="1">
        <v>71</v>
      </c>
      <c r="B72" s="1">
        <f t="shared" si="5"/>
        <v>0</v>
      </c>
    </row>
    <row r="73" spans="1:18">
      <c r="A73" s="1">
        <v>72</v>
      </c>
      <c r="B73" s="1">
        <f t="shared" si="5"/>
        <v>0</v>
      </c>
    </row>
    <row r="74" spans="1:18">
      <c r="A74" s="1">
        <v>73</v>
      </c>
      <c r="B74" s="1">
        <f t="shared" si="5"/>
        <v>0</v>
      </c>
    </row>
    <row r="75" spans="1:18">
      <c r="A75" s="1">
        <v>74</v>
      </c>
      <c r="B75" s="1">
        <f t="shared" si="5"/>
        <v>0</v>
      </c>
    </row>
    <row r="76" spans="1:18">
      <c r="A76" s="1">
        <v>75</v>
      </c>
      <c r="B76" s="1">
        <f t="shared" si="5"/>
        <v>0</v>
      </c>
    </row>
    <row r="77" spans="1:18">
      <c r="A77" s="1">
        <v>76</v>
      </c>
      <c r="B77" s="1">
        <f t="shared" si="5"/>
        <v>0</v>
      </c>
    </row>
    <row r="78" spans="1:18">
      <c r="A78" s="1">
        <v>77</v>
      </c>
      <c r="B78" s="1">
        <f t="shared" si="5"/>
        <v>0</v>
      </c>
    </row>
    <row r="79" spans="1:18">
      <c r="A79" s="1">
        <v>78</v>
      </c>
      <c r="B79" s="1">
        <f t="shared" si="5"/>
        <v>0</v>
      </c>
    </row>
    <row r="80" spans="1:18">
      <c r="A80" s="1">
        <v>79</v>
      </c>
      <c r="B80" s="1">
        <f t="shared" si="5"/>
        <v>0</v>
      </c>
    </row>
    <row r="81" spans="1:2">
      <c r="A81" s="1">
        <v>80</v>
      </c>
      <c r="B81" s="1">
        <f t="shared" si="5"/>
        <v>0</v>
      </c>
    </row>
    <row r="82" spans="1:2">
      <c r="A82" s="1">
        <v>81</v>
      </c>
      <c r="B82" s="1">
        <f t="shared" si="5"/>
        <v>0</v>
      </c>
    </row>
    <row r="83" spans="1:2">
      <c r="A83" s="1">
        <v>82</v>
      </c>
      <c r="B83" s="1">
        <f t="shared" si="5"/>
        <v>0</v>
      </c>
    </row>
    <row r="84" spans="1:2">
      <c r="A84" s="1">
        <v>83</v>
      </c>
      <c r="B84" s="1">
        <f t="shared" si="5"/>
        <v>0</v>
      </c>
    </row>
    <row r="85" spans="1:2">
      <c r="A85" s="1">
        <v>84</v>
      </c>
      <c r="B85" s="1">
        <f t="shared" si="5"/>
        <v>0</v>
      </c>
    </row>
    <row r="86" spans="1:2">
      <c r="A86" s="1">
        <v>85</v>
      </c>
      <c r="B86" s="1">
        <f t="shared" si="5"/>
        <v>0</v>
      </c>
    </row>
    <row r="87" spans="1:2">
      <c r="A87" s="1">
        <v>86</v>
      </c>
      <c r="B87" s="1">
        <f t="shared" si="5"/>
        <v>0</v>
      </c>
    </row>
    <row r="88" spans="1:2">
      <c r="A88" s="1">
        <v>87</v>
      </c>
      <c r="B88" s="1">
        <f t="shared" si="5"/>
        <v>0</v>
      </c>
    </row>
    <row r="89" spans="1:2">
      <c r="A89" s="1">
        <v>88</v>
      </c>
      <c r="B89" s="1">
        <f t="shared" si="5"/>
        <v>0</v>
      </c>
    </row>
    <row r="90" spans="1:2">
      <c r="A90" s="1">
        <v>89</v>
      </c>
      <c r="B90" s="1">
        <f t="shared" si="5"/>
        <v>0</v>
      </c>
    </row>
    <row r="91" spans="1:2">
      <c r="A91" s="1">
        <v>90</v>
      </c>
      <c r="B91" s="1">
        <f t="shared" si="5"/>
        <v>0</v>
      </c>
    </row>
    <row r="92" spans="1:2">
      <c r="A92" s="1">
        <v>91</v>
      </c>
      <c r="B92" s="1">
        <f t="shared" si="5"/>
        <v>0</v>
      </c>
    </row>
    <row r="93" spans="1:2">
      <c r="A93" s="1">
        <v>92</v>
      </c>
      <c r="B93" s="1">
        <f t="shared" si="5"/>
        <v>0</v>
      </c>
    </row>
    <row r="94" spans="1:2">
      <c r="A94" s="1">
        <v>93</v>
      </c>
      <c r="B94" s="1">
        <f t="shared" si="5"/>
        <v>0</v>
      </c>
    </row>
    <row r="95" spans="1:2">
      <c r="A95" s="1">
        <v>94</v>
      </c>
      <c r="B95" s="1">
        <f t="shared" si="5"/>
        <v>0</v>
      </c>
    </row>
    <row r="96" spans="1:2">
      <c r="A96" s="1">
        <v>95</v>
      </c>
      <c r="B96" s="1">
        <f t="shared" si="5"/>
        <v>0</v>
      </c>
    </row>
    <row r="97" spans="1:2">
      <c r="A97" s="1">
        <v>96</v>
      </c>
      <c r="B97" s="1">
        <f t="shared" si="5"/>
        <v>0</v>
      </c>
    </row>
    <row r="98" spans="1:2">
      <c r="A98" s="1">
        <v>97</v>
      </c>
      <c r="B98" s="1">
        <f t="shared" ref="B98:B123" si="9">IF(O98&gt;=A98,1,0)</f>
        <v>0</v>
      </c>
    </row>
    <row r="99" spans="1:2">
      <c r="A99" s="1">
        <v>98</v>
      </c>
      <c r="B99" s="1">
        <f t="shared" si="9"/>
        <v>0</v>
      </c>
    </row>
    <row r="100" spans="1:2">
      <c r="A100" s="1">
        <v>99</v>
      </c>
      <c r="B100" s="1">
        <f t="shared" si="9"/>
        <v>0</v>
      </c>
    </row>
    <row r="101" spans="1:2">
      <c r="A101" s="1">
        <v>100</v>
      </c>
      <c r="B101" s="1">
        <f t="shared" si="9"/>
        <v>0</v>
      </c>
    </row>
    <row r="102" spans="1:2">
      <c r="A102" s="1">
        <v>101</v>
      </c>
      <c r="B102" s="1">
        <f t="shared" si="9"/>
        <v>0</v>
      </c>
    </row>
    <row r="103" spans="1:2">
      <c r="A103" s="1">
        <v>102</v>
      </c>
      <c r="B103" s="1">
        <f t="shared" si="9"/>
        <v>0</v>
      </c>
    </row>
    <row r="104" spans="1:2">
      <c r="A104" s="1">
        <v>103</v>
      </c>
      <c r="B104" s="1">
        <f t="shared" si="9"/>
        <v>0</v>
      </c>
    </row>
    <row r="105" spans="1:2">
      <c r="A105" s="1">
        <v>104</v>
      </c>
      <c r="B105" s="1">
        <f t="shared" si="9"/>
        <v>0</v>
      </c>
    </row>
    <row r="106" spans="1:2">
      <c r="A106" s="1">
        <v>105</v>
      </c>
      <c r="B106" s="1">
        <f t="shared" si="9"/>
        <v>0</v>
      </c>
    </row>
    <row r="107" spans="1:2">
      <c r="A107" s="1">
        <v>106</v>
      </c>
      <c r="B107" s="1">
        <f t="shared" si="9"/>
        <v>0</v>
      </c>
    </row>
    <row r="108" spans="1:2">
      <c r="A108" s="1">
        <v>107</v>
      </c>
      <c r="B108" s="1">
        <f t="shared" si="9"/>
        <v>0</v>
      </c>
    </row>
    <row r="109" spans="1:2">
      <c r="A109" s="1">
        <v>108</v>
      </c>
      <c r="B109" s="1">
        <f t="shared" si="9"/>
        <v>0</v>
      </c>
    </row>
    <row r="110" spans="1:2">
      <c r="A110" s="1">
        <v>109</v>
      </c>
      <c r="B110" s="1">
        <f t="shared" si="9"/>
        <v>0</v>
      </c>
    </row>
    <row r="111" spans="1:2">
      <c r="A111" s="1">
        <v>110</v>
      </c>
      <c r="B111" s="1">
        <f t="shared" si="9"/>
        <v>0</v>
      </c>
    </row>
    <row r="112" spans="1:2">
      <c r="A112" s="1">
        <v>111</v>
      </c>
      <c r="B112" s="1">
        <f t="shared" si="9"/>
        <v>0</v>
      </c>
    </row>
    <row r="113" spans="1:2">
      <c r="A113" s="1">
        <v>112</v>
      </c>
      <c r="B113" s="1">
        <f t="shared" si="9"/>
        <v>0</v>
      </c>
    </row>
    <row r="114" spans="1:2">
      <c r="A114" s="1">
        <v>113</v>
      </c>
      <c r="B114" s="1">
        <f t="shared" si="9"/>
        <v>0</v>
      </c>
    </row>
    <row r="115" spans="1:2">
      <c r="A115" s="1">
        <v>114</v>
      </c>
      <c r="B115" s="1">
        <f t="shared" si="9"/>
        <v>0</v>
      </c>
    </row>
    <row r="116" spans="1:2">
      <c r="A116" s="1">
        <v>115</v>
      </c>
      <c r="B116" s="1">
        <f t="shared" si="9"/>
        <v>0</v>
      </c>
    </row>
    <row r="117" spans="1:2">
      <c r="A117" s="1">
        <v>116</v>
      </c>
      <c r="B117" s="1">
        <f t="shared" si="9"/>
        <v>0</v>
      </c>
    </row>
    <row r="118" spans="1:2">
      <c r="A118" s="1">
        <v>117</v>
      </c>
      <c r="B118" s="1">
        <f t="shared" si="9"/>
        <v>0</v>
      </c>
    </row>
    <row r="119" spans="1:2">
      <c r="A119" s="1">
        <v>118</v>
      </c>
      <c r="B119" s="1">
        <f t="shared" si="9"/>
        <v>0</v>
      </c>
    </row>
    <row r="120" spans="1:2">
      <c r="A120" s="1">
        <v>119</v>
      </c>
      <c r="B120" s="1">
        <f t="shared" si="9"/>
        <v>0</v>
      </c>
    </row>
    <row r="121" spans="1:2">
      <c r="A121" s="1">
        <v>120</v>
      </c>
      <c r="B121" s="1">
        <f t="shared" si="9"/>
        <v>0</v>
      </c>
    </row>
    <row r="122" spans="1:2">
      <c r="A122" s="1">
        <v>121</v>
      </c>
      <c r="B122" s="1">
        <f t="shared" si="9"/>
        <v>0</v>
      </c>
    </row>
    <row r="123" spans="1:2">
      <c r="A123" s="1">
        <v>122</v>
      </c>
      <c r="B123" s="1">
        <f t="shared" si="9"/>
        <v>0</v>
      </c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C1:O68">
    <sortCondition descending="1" ref="O51"/>
  </sortState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145"/>
  <sheetViews>
    <sheetView workbookViewId="0">
      <selection activeCell="N145" sqref="A2:N145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0.42578125" bestFit="1" customWidth="1"/>
    <col min="5" max="5" width="28.4257812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customWidth="1"/>
    <col min="16" max="16" width="4.5703125" bestFit="1" customWidth="1"/>
    <col min="17" max="17" width="2" bestFit="1" customWidth="1"/>
    <col min="18" max="19" width="4.5703125" bestFit="1" customWidth="1"/>
    <col min="20" max="20" width="11.85546875" bestFit="1" customWidth="1"/>
  </cols>
  <sheetData>
    <row r="1" spans="1:20">
      <c r="O1">
        <f>SUM(O2:O400)</f>
        <v>38</v>
      </c>
      <c r="P1" s="13">
        <f>SUM(P2:P400)/O1/2</f>
        <v>46.39473684210526</v>
      </c>
      <c r="R1" s="11">
        <f>SUM(R2:R400)/O1/2</f>
        <v>4.1710526315789478</v>
      </c>
      <c r="S1" s="11"/>
      <c r="T1" s="11"/>
    </row>
    <row r="2" spans="1:20">
      <c r="A2">
        <v>22</v>
      </c>
      <c r="B2" s="1" t="s">
        <v>338</v>
      </c>
      <c r="C2" s="1">
        <v>1</v>
      </c>
      <c r="D2" s="2" t="s">
        <v>613</v>
      </c>
      <c r="E2" s="2" t="s">
        <v>83</v>
      </c>
      <c r="F2" s="1">
        <v>6</v>
      </c>
      <c r="G2" s="1" t="s">
        <v>332</v>
      </c>
      <c r="H2" s="1" t="s">
        <v>332</v>
      </c>
      <c r="I2" s="1" t="s">
        <v>332</v>
      </c>
      <c r="J2" s="1" t="s">
        <v>332</v>
      </c>
      <c r="K2" s="1" t="s">
        <v>332</v>
      </c>
      <c r="L2" s="7"/>
      <c r="M2" s="8">
        <v>86</v>
      </c>
      <c r="N2" s="3">
        <v>6</v>
      </c>
      <c r="Q2">
        <f>COUNT(F2:K2)</f>
        <v>1</v>
      </c>
    </row>
    <row r="3" spans="1:20">
      <c r="A3">
        <v>21</v>
      </c>
      <c r="B3" s="1" t="s">
        <v>120</v>
      </c>
      <c r="C3" s="1">
        <v>2</v>
      </c>
      <c r="D3" s="2" t="s">
        <v>646</v>
      </c>
      <c r="E3" s="2" t="s">
        <v>647</v>
      </c>
      <c r="F3" s="1">
        <v>5</v>
      </c>
      <c r="G3" s="1">
        <v>2</v>
      </c>
      <c r="H3" s="1">
        <v>0</v>
      </c>
      <c r="I3" s="1" t="s">
        <v>332</v>
      </c>
      <c r="J3" s="1" t="s">
        <v>332</v>
      </c>
      <c r="K3" s="1">
        <v>6</v>
      </c>
      <c r="L3" s="7"/>
      <c r="M3" s="8">
        <v>25</v>
      </c>
      <c r="N3" s="3">
        <v>13</v>
      </c>
      <c r="O3">
        <f>IF(D3=D2,1,0)*COUNT(N3)</f>
        <v>0</v>
      </c>
      <c r="P3">
        <f>(N3+N2)*O3</f>
        <v>0</v>
      </c>
      <c r="Q3">
        <f>COUNT(F3:K3)</f>
        <v>4</v>
      </c>
      <c r="R3">
        <f>(Q2+Q3)*O3</f>
        <v>0</v>
      </c>
      <c r="S3">
        <f>O3*(C3+C2)/2</f>
        <v>0</v>
      </c>
    </row>
    <row r="4" spans="1:20">
      <c r="A4">
        <v>21</v>
      </c>
      <c r="B4" s="1" t="s">
        <v>5</v>
      </c>
      <c r="C4" s="1">
        <v>4</v>
      </c>
      <c r="D4" s="2" t="s">
        <v>619</v>
      </c>
      <c r="E4" s="2"/>
      <c r="F4" s="1">
        <v>25</v>
      </c>
      <c r="G4" s="1">
        <v>21</v>
      </c>
      <c r="H4" s="1">
        <v>21</v>
      </c>
      <c r="I4" s="1">
        <v>5</v>
      </c>
      <c r="J4" s="1">
        <v>17</v>
      </c>
      <c r="K4" s="1">
        <v>16</v>
      </c>
      <c r="L4" s="7"/>
      <c r="M4" s="8">
        <v>84</v>
      </c>
      <c r="N4" s="3">
        <v>105</v>
      </c>
      <c r="O4">
        <f t="shared" ref="O4:O67" si="0">IF(D4=D3,1,0)*COUNT(N4)</f>
        <v>0</v>
      </c>
      <c r="P4">
        <f t="shared" ref="P4:P67" si="1">(N4+N3)*O4</f>
        <v>0</v>
      </c>
      <c r="Q4">
        <f t="shared" ref="Q4:Q67" si="2">COUNT(F4:K4)</f>
        <v>6</v>
      </c>
      <c r="R4">
        <f t="shared" ref="R4:R67" si="3">(Q3+Q4)*O4</f>
        <v>0</v>
      </c>
      <c r="S4">
        <f t="shared" ref="S4:S67" si="4">O4*(C4+C3)/2</f>
        <v>0</v>
      </c>
    </row>
    <row r="5" spans="1:20">
      <c r="A5">
        <v>22</v>
      </c>
      <c r="B5" s="1" t="s">
        <v>338</v>
      </c>
      <c r="C5" s="1">
        <v>1</v>
      </c>
      <c r="D5" s="2" t="s">
        <v>349</v>
      </c>
      <c r="E5" s="2" t="s">
        <v>350</v>
      </c>
      <c r="F5" s="1" t="s">
        <v>332</v>
      </c>
      <c r="G5" s="1">
        <v>6</v>
      </c>
      <c r="H5" s="1" t="s">
        <v>332</v>
      </c>
      <c r="I5" s="1" t="s">
        <v>332</v>
      </c>
      <c r="J5" s="1" t="s">
        <v>332</v>
      </c>
      <c r="K5" s="1" t="s">
        <v>332</v>
      </c>
      <c r="L5" s="7"/>
      <c r="M5" s="8">
        <v>100</v>
      </c>
      <c r="N5" s="3">
        <v>6</v>
      </c>
      <c r="O5">
        <f t="shared" si="0"/>
        <v>0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0</v>
      </c>
    </row>
    <row r="6" spans="1:20">
      <c r="A6">
        <v>21</v>
      </c>
      <c r="B6" s="1" t="s">
        <v>100</v>
      </c>
      <c r="C6" s="1">
        <v>3</v>
      </c>
      <c r="D6" s="2" t="s">
        <v>630</v>
      </c>
      <c r="E6" s="2" t="s">
        <v>574</v>
      </c>
      <c r="F6" s="1">
        <v>12</v>
      </c>
      <c r="G6" s="1">
        <v>6</v>
      </c>
      <c r="H6" s="1">
        <v>12</v>
      </c>
      <c r="I6" s="1">
        <v>13</v>
      </c>
      <c r="J6" s="1" t="s">
        <v>332</v>
      </c>
      <c r="K6" s="1">
        <v>13</v>
      </c>
      <c r="L6" s="7" t="s">
        <v>466</v>
      </c>
      <c r="M6" s="8">
        <v>67</v>
      </c>
      <c r="N6" s="3">
        <v>56</v>
      </c>
      <c r="O6">
        <f t="shared" si="0"/>
        <v>0</v>
      </c>
      <c r="P6">
        <f t="shared" si="1"/>
        <v>0</v>
      </c>
      <c r="Q6">
        <f t="shared" si="2"/>
        <v>5</v>
      </c>
      <c r="R6">
        <f t="shared" si="3"/>
        <v>0</v>
      </c>
      <c r="S6">
        <f t="shared" si="4"/>
        <v>0</v>
      </c>
    </row>
    <row r="7" spans="1:20">
      <c r="A7">
        <v>22</v>
      </c>
      <c r="B7" s="1" t="s">
        <v>23</v>
      </c>
      <c r="C7" s="1">
        <v>4</v>
      </c>
      <c r="D7" s="2" t="s">
        <v>567</v>
      </c>
      <c r="E7" s="2" t="s">
        <v>568</v>
      </c>
      <c r="F7" s="1">
        <v>7</v>
      </c>
      <c r="G7" s="1">
        <v>5</v>
      </c>
      <c r="H7" s="1">
        <v>10</v>
      </c>
      <c r="I7" s="1">
        <v>5</v>
      </c>
      <c r="J7" s="1" t="s">
        <v>332</v>
      </c>
      <c r="K7" s="1" t="s">
        <v>332</v>
      </c>
      <c r="L7" s="7" t="s">
        <v>466</v>
      </c>
      <c r="M7" s="8">
        <v>44</v>
      </c>
      <c r="N7" s="3">
        <v>27</v>
      </c>
      <c r="O7">
        <f t="shared" si="0"/>
        <v>0</v>
      </c>
      <c r="P7">
        <f t="shared" si="1"/>
        <v>0</v>
      </c>
      <c r="Q7">
        <f t="shared" si="2"/>
        <v>4</v>
      </c>
      <c r="R7">
        <f t="shared" si="3"/>
        <v>0</v>
      </c>
      <c r="S7">
        <f t="shared" si="4"/>
        <v>0</v>
      </c>
    </row>
    <row r="8" spans="1:20">
      <c r="A8">
        <v>21</v>
      </c>
      <c r="B8" s="1" t="s">
        <v>217</v>
      </c>
      <c r="C8" s="1">
        <v>3</v>
      </c>
      <c r="D8" s="2" t="s">
        <v>567</v>
      </c>
      <c r="E8" s="2" t="s">
        <v>568</v>
      </c>
      <c r="F8" s="1">
        <v>19</v>
      </c>
      <c r="G8" s="1">
        <v>8</v>
      </c>
      <c r="H8" s="1">
        <v>1</v>
      </c>
      <c r="I8" s="1">
        <v>6</v>
      </c>
      <c r="J8" s="1">
        <v>6</v>
      </c>
      <c r="K8" s="1" t="s">
        <v>332</v>
      </c>
      <c r="L8" s="7"/>
      <c r="M8" s="8">
        <v>51</v>
      </c>
      <c r="N8" s="3">
        <v>40</v>
      </c>
      <c r="O8">
        <f t="shared" si="0"/>
        <v>1</v>
      </c>
      <c r="P8">
        <f t="shared" si="1"/>
        <v>67</v>
      </c>
      <c r="Q8">
        <f t="shared" si="2"/>
        <v>5</v>
      </c>
      <c r="R8">
        <f t="shared" si="3"/>
        <v>9</v>
      </c>
      <c r="S8">
        <f t="shared" si="4"/>
        <v>3.5</v>
      </c>
    </row>
    <row r="9" spans="1:20">
      <c r="A9">
        <v>22</v>
      </c>
      <c r="B9" s="1" t="s">
        <v>8</v>
      </c>
      <c r="C9" s="1">
        <v>2</v>
      </c>
      <c r="D9" s="2" t="s">
        <v>459</v>
      </c>
      <c r="E9" s="2" t="s">
        <v>608</v>
      </c>
      <c r="F9" s="1">
        <v>5</v>
      </c>
      <c r="G9" s="1">
        <v>6</v>
      </c>
      <c r="H9" s="1">
        <v>7</v>
      </c>
      <c r="I9" s="1">
        <v>12</v>
      </c>
      <c r="J9" s="1">
        <v>5</v>
      </c>
      <c r="K9" s="1">
        <v>9</v>
      </c>
      <c r="L9" s="7"/>
      <c r="M9" s="8">
        <v>69</v>
      </c>
      <c r="N9" s="3">
        <v>44</v>
      </c>
      <c r="O9">
        <f t="shared" si="0"/>
        <v>0</v>
      </c>
      <c r="P9">
        <f t="shared" si="1"/>
        <v>0</v>
      </c>
      <c r="Q9">
        <f t="shared" si="2"/>
        <v>6</v>
      </c>
      <c r="R9">
        <f t="shared" si="3"/>
        <v>0</v>
      </c>
      <c r="S9">
        <f t="shared" si="4"/>
        <v>0</v>
      </c>
    </row>
    <row r="10" spans="1:20">
      <c r="A10">
        <v>21</v>
      </c>
      <c r="B10" s="1" t="s">
        <v>652</v>
      </c>
      <c r="C10" s="1">
        <v>2</v>
      </c>
      <c r="D10" s="2" t="s">
        <v>654</v>
      </c>
      <c r="E10" s="2" t="s">
        <v>655</v>
      </c>
      <c r="F10" s="1">
        <v>5</v>
      </c>
      <c r="G10" s="1" t="s">
        <v>332</v>
      </c>
      <c r="H10" s="1" t="s">
        <v>332</v>
      </c>
      <c r="I10" s="1" t="s">
        <v>332</v>
      </c>
      <c r="J10" s="1" t="s">
        <v>332</v>
      </c>
      <c r="K10" s="1" t="s">
        <v>332</v>
      </c>
      <c r="L10" s="7"/>
      <c r="M10" s="8">
        <v>25</v>
      </c>
      <c r="N10" s="3">
        <v>5</v>
      </c>
      <c r="O10">
        <f t="shared" si="0"/>
        <v>0</v>
      </c>
      <c r="P10">
        <f t="shared" si="1"/>
        <v>0</v>
      </c>
      <c r="Q10">
        <f t="shared" si="2"/>
        <v>1</v>
      </c>
      <c r="R10">
        <f t="shared" si="3"/>
        <v>0</v>
      </c>
      <c r="S10">
        <f t="shared" si="4"/>
        <v>0</v>
      </c>
    </row>
    <row r="11" spans="1:20">
      <c r="A11">
        <v>22</v>
      </c>
      <c r="B11" s="1" t="s">
        <v>2</v>
      </c>
      <c r="C11" s="1">
        <v>2</v>
      </c>
      <c r="D11" s="2" t="s">
        <v>541</v>
      </c>
      <c r="E11" s="2" t="s">
        <v>83</v>
      </c>
      <c r="F11" s="1">
        <v>13</v>
      </c>
      <c r="G11" s="1">
        <v>12</v>
      </c>
      <c r="H11" s="1">
        <v>16</v>
      </c>
      <c r="I11" s="1">
        <v>8</v>
      </c>
      <c r="J11" s="1">
        <v>7</v>
      </c>
      <c r="K11" s="1">
        <v>4</v>
      </c>
      <c r="L11" s="7"/>
      <c r="M11" s="8">
        <v>46</v>
      </c>
      <c r="N11" s="3">
        <v>60</v>
      </c>
      <c r="O11">
        <f t="shared" si="0"/>
        <v>0</v>
      </c>
      <c r="P11">
        <f t="shared" si="1"/>
        <v>0</v>
      </c>
      <c r="Q11">
        <f t="shared" si="2"/>
        <v>6</v>
      </c>
      <c r="R11">
        <f t="shared" si="3"/>
        <v>0</v>
      </c>
      <c r="S11">
        <f t="shared" si="4"/>
        <v>0</v>
      </c>
    </row>
    <row r="12" spans="1:20">
      <c r="A12">
        <v>21</v>
      </c>
      <c r="B12" s="1" t="s">
        <v>11</v>
      </c>
      <c r="C12" s="1">
        <v>1</v>
      </c>
      <c r="D12" s="2" t="s">
        <v>541</v>
      </c>
      <c r="E12" s="2" t="s">
        <v>83</v>
      </c>
      <c r="F12" s="1" t="s">
        <v>332</v>
      </c>
      <c r="G12" s="1">
        <v>6</v>
      </c>
      <c r="H12" s="1">
        <v>5</v>
      </c>
      <c r="I12" s="1">
        <v>11</v>
      </c>
      <c r="J12" s="1">
        <v>5</v>
      </c>
      <c r="K12" s="1">
        <v>14</v>
      </c>
      <c r="L12" s="7"/>
      <c r="M12" s="8">
        <v>61</v>
      </c>
      <c r="N12" s="3">
        <v>41</v>
      </c>
      <c r="O12">
        <f t="shared" si="0"/>
        <v>1</v>
      </c>
      <c r="P12">
        <f t="shared" si="1"/>
        <v>101</v>
      </c>
      <c r="Q12">
        <f t="shared" si="2"/>
        <v>5</v>
      </c>
      <c r="R12">
        <f t="shared" si="3"/>
        <v>11</v>
      </c>
      <c r="S12">
        <f t="shared" si="4"/>
        <v>1.5</v>
      </c>
    </row>
    <row r="13" spans="1:20">
      <c r="A13">
        <v>22</v>
      </c>
      <c r="B13" s="1" t="s">
        <v>131</v>
      </c>
      <c r="C13" s="1">
        <v>4</v>
      </c>
      <c r="D13" s="2" t="s">
        <v>528</v>
      </c>
      <c r="E13" s="2"/>
      <c r="F13" s="1" t="s">
        <v>332</v>
      </c>
      <c r="G13" s="1" t="s">
        <v>332</v>
      </c>
      <c r="H13" s="1" t="s">
        <v>332</v>
      </c>
      <c r="I13" s="1">
        <v>1</v>
      </c>
      <c r="J13" s="1">
        <v>4</v>
      </c>
      <c r="K13" s="1" t="s">
        <v>332</v>
      </c>
      <c r="L13" s="7"/>
      <c r="M13" s="8">
        <v>17</v>
      </c>
      <c r="N13" s="3">
        <v>5</v>
      </c>
      <c r="O13">
        <f t="shared" si="0"/>
        <v>0</v>
      </c>
      <c r="P13">
        <f t="shared" si="1"/>
        <v>0</v>
      </c>
      <c r="Q13">
        <f t="shared" si="2"/>
        <v>2</v>
      </c>
      <c r="R13">
        <f t="shared" si="3"/>
        <v>0</v>
      </c>
      <c r="S13">
        <f t="shared" si="4"/>
        <v>0</v>
      </c>
    </row>
    <row r="14" spans="1:20">
      <c r="A14">
        <v>22</v>
      </c>
      <c r="B14" s="1" t="s">
        <v>26</v>
      </c>
      <c r="C14" s="1">
        <v>2</v>
      </c>
      <c r="D14" s="2" t="s">
        <v>609</v>
      </c>
      <c r="E14" s="2" t="s">
        <v>574</v>
      </c>
      <c r="F14" s="1" t="s">
        <v>332</v>
      </c>
      <c r="G14" s="1">
        <v>3</v>
      </c>
      <c r="H14" s="1" t="s">
        <v>332</v>
      </c>
      <c r="I14" s="1" t="s">
        <v>332</v>
      </c>
      <c r="J14" s="1" t="s">
        <v>332</v>
      </c>
      <c r="K14" s="1" t="s">
        <v>332</v>
      </c>
      <c r="L14" s="7"/>
      <c r="M14" s="8">
        <v>38</v>
      </c>
      <c r="N14" s="3">
        <v>3</v>
      </c>
      <c r="O14">
        <f t="shared" si="0"/>
        <v>0</v>
      </c>
      <c r="P14">
        <f t="shared" si="1"/>
        <v>0</v>
      </c>
      <c r="Q14">
        <f t="shared" si="2"/>
        <v>1</v>
      </c>
      <c r="R14">
        <f t="shared" si="3"/>
        <v>0</v>
      </c>
      <c r="S14">
        <f t="shared" si="4"/>
        <v>0</v>
      </c>
    </row>
    <row r="15" spans="1:20">
      <c r="A15">
        <v>21</v>
      </c>
      <c r="B15" s="1" t="s">
        <v>111</v>
      </c>
      <c r="C15" s="1">
        <v>1</v>
      </c>
      <c r="D15" s="2" t="s">
        <v>667</v>
      </c>
      <c r="E15" s="2" t="s">
        <v>83</v>
      </c>
      <c r="F15" s="1">
        <v>7</v>
      </c>
      <c r="G15" s="1" t="s">
        <v>332</v>
      </c>
      <c r="H15" s="1" t="s">
        <v>332</v>
      </c>
      <c r="I15" s="1" t="s">
        <v>332</v>
      </c>
      <c r="J15" s="1" t="s">
        <v>332</v>
      </c>
      <c r="K15" s="1" t="s">
        <v>332</v>
      </c>
      <c r="L15" s="7"/>
      <c r="M15" s="8">
        <v>44</v>
      </c>
      <c r="N15" s="3">
        <v>7</v>
      </c>
      <c r="O15">
        <f t="shared" si="0"/>
        <v>0</v>
      </c>
      <c r="P15">
        <f t="shared" si="1"/>
        <v>0</v>
      </c>
      <c r="Q15">
        <f t="shared" si="2"/>
        <v>1</v>
      </c>
      <c r="R15">
        <f t="shared" si="3"/>
        <v>0</v>
      </c>
      <c r="S15">
        <f t="shared" si="4"/>
        <v>0</v>
      </c>
    </row>
    <row r="16" spans="1:20">
      <c r="A16">
        <v>21</v>
      </c>
      <c r="B16" s="1" t="s">
        <v>392</v>
      </c>
      <c r="C16" s="1">
        <v>4</v>
      </c>
      <c r="D16" s="2" t="s">
        <v>626</v>
      </c>
      <c r="E16" s="2" t="s">
        <v>574</v>
      </c>
      <c r="F16" s="1" t="s">
        <v>332</v>
      </c>
      <c r="G16" s="1">
        <v>7</v>
      </c>
      <c r="H16" s="1" t="s">
        <v>332</v>
      </c>
      <c r="I16" s="1" t="s">
        <v>332</v>
      </c>
      <c r="J16" s="1">
        <v>5</v>
      </c>
      <c r="K16" s="1" t="s">
        <v>332</v>
      </c>
      <c r="L16" s="7" t="s">
        <v>466</v>
      </c>
      <c r="M16" s="8">
        <v>133</v>
      </c>
      <c r="N16" s="3">
        <v>12</v>
      </c>
      <c r="O16">
        <f t="shared" si="0"/>
        <v>0</v>
      </c>
      <c r="P16">
        <f t="shared" si="1"/>
        <v>0</v>
      </c>
      <c r="Q16">
        <f t="shared" si="2"/>
        <v>2</v>
      </c>
      <c r="R16">
        <f t="shared" si="3"/>
        <v>0</v>
      </c>
      <c r="S16">
        <f t="shared" si="4"/>
        <v>0</v>
      </c>
    </row>
    <row r="17" spans="1:19">
      <c r="A17">
        <v>22</v>
      </c>
      <c r="B17" s="1" t="s">
        <v>585</v>
      </c>
      <c r="C17" s="1">
        <v>4</v>
      </c>
      <c r="D17" s="2" t="s">
        <v>586</v>
      </c>
      <c r="E17" s="2" t="s">
        <v>83</v>
      </c>
      <c r="F17" s="1">
        <v>3</v>
      </c>
      <c r="G17" s="1" t="s">
        <v>332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100</v>
      </c>
      <c r="N17" s="3">
        <v>3</v>
      </c>
      <c r="O17">
        <f t="shared" si="0"/>
        <v>0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</row>
    <row r="18" spans="1:19">
      <c r="A18">
        <v>21</v>
      </c>
      <c r="B18" s="1" t="s">
        <v>120</v>
      </c>
      <c r="C18" s="1">
        <v>3</v>
      </c>
      <c r="D18" s="2" t="s">
        <v>586</v>
      </c>
      <c r="E18" s="2" t="s">
        <v>83</v>
      </c>
      <c r="F18" s="1">
        <v>5</v>
      </c>
      <c r="G18" s="1">
        <v>6</v>
      </c>
      <c r="H18" s="1">
        <v>1</v>
      </c>
      <c r="I18" s="1">
        <v>9</v>
      </c>
      <c r="J18" s="1">
        <v>4</v>
      </c>
      <c r="K18" s="1">
        <v>8</v>
      </c>
      <c r="L18" s="7"/>
      <c r="M18" s="8">
        <v>63</v>
      </c>
      <c r="N18" s="3">
        <v>33</v>
      </c>
      <c r="O18">
        <f t="shared" si="0"/>
        <v>1</v>
      </c>
      <c r="P18">
        <f t="shared" si="1"/>
        <v>36</v>
      </c>
      <c r="Q18">
        <f t="shared" si="2"/>
        <v>6</v>
      </c>
      <c r="R18">
        <f t="shared" si="3"/>
        <v>7</v>
      </c>
      <c r="S18">
        <f t="shared" si="4"/>
        <v>3.5</v>
      </c>
    </row>
    <row r="19" spans="1:19">
      <c r="A19">
        <v>22</v>
      </c>
      <c r="B19" s="1" t="s">
        <v>20</v>
      </c>
      <c r="C19" s="1">
        <v>2</v>
      </c>
      <c r="D19" s="2" t="s">
        <v>449</v>
      </c>
      <c r="E19" s="2" t="s">
        <v>113</v>
      </c>
      <c r="F19" s="1" t="s">
        <v>332</v>
      </c>
      <c r="G19" s="1" t="s">
        <v>332</v>
      </c>
      <c r="H19" s="1" t="s">
        <v>332</v>
      </c>
      <c r="I19" s="1">
        <v>2</v>
      </c>
      <c r="J19" s="1">
        <v>10</v>
      </c>
      <c r="K19" s="1">
        <v>10</v>
      </c>
      <c r="L19" s="7"/>
      <c r="M19" s="8">
        <v>71</v>
      </c>
      <c r="N19" s="3">
        <v>22</v>
      </c>
      <c r="O19">
        <f t="shared" si="0"/>
        <v>0</v>
      </c>
      <c r="P19">
        <f t="shared" si="1"/>
        <v>0</v>
      </c>
      <c r="Q19">
        <f t="shared" si="2"/>
        <v>3</v>
      </c>
      <c r="R19">
        <f t="shared" si="3"/>
        <v>0</v>
      </c>
      <c r="S19">
        <f t="shared" si="4"/>
        <v>0</v>
      </c>
    </row>
    <row r="20" spans="1:19">
      <c r="A20">
        <v>22</v>
      </c>
      <c r="B20" s="1" t="s">
        <v>494</v>
      </c>
      <c r="C20" s="1">
        <v>4</v>
      </c>
      <c r="D20" s="2" t="s">
        <v>582</v>
      </c>
      <c r="E20" s="2" t="s">
        <v>583</v>
      </c>
      <c r="F20" s="1">
        <v>2</v>
      </c>
      <c r="G20" s="1">
        <v>2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25</v>
      </c>
      <c r="N20" s="3">
        <v>4</v>
      </c>
      <c r="O20">
        <f t="shared" si="0"/>
        <v>0</v>
      </c>
      <c r="P20">
        <f t="shared" si="1"/>
        <v>0</v>
      </c>
      <c r="Q20">
        <f t="shared" si="2"/>
        <v>2</v>
      </c>
      <c r="R20">
        <f t="shared" si="3"/>
        <v>0</v>
      </c>
      <c r="S20">
        <f t="shared" si="4"/>
        <v>0</v>
      </c>
    </row>
    <row r="21" spans="1:19">
      <c r="A21">
        <v>21</v>
      </c>
      <c r="B21" s="1" t="s">
        <v>131</v>
      </c>
      <c r="C21" s="1">
        <v>3</v>
      </c>
      <c r="D21" s="2" t="s">
        <v>582</v>
      </c>
      <c r="E21" s="2" t="s">
        <v>583</v>
      </c>
      <c r="F21" s="1">
        <v>4</v>
      </c>
      <c r="G21" s="1">
        <v>4</v>
      </c>
      <c r="H21" s="1" t="s">
        <v>332</v>
      </c>
      <c r="I21" s="1">
        <v>7</v>
      </c>
      <c r="J21" s="1" t="s">
        <v>332</v>
      </c>
      <c r="K21" s="1">
        <v>9</v>
      </c>
      <c r="L21" s="7"/>
      <c r="M21" s="8">
        <v>39</v>
      </c>
      <c r="N21" s="3">
        <v>24</v>
      </c>
      <c r="O21">
        <f t="shared" si="0"/>
        <v>1</v>
      </c>
      <c r="P21">
        <f t="shared" si="1"/>
        <v>28</v>
      </c>
      <c r="Q21">
        <f t="shared" si="2"/>
        <v>4</v>
      </c>
      <c r="R21">
        <f t="shared" si="3"/>
        <v>6</v>
      </c>
      <c r="S21">
        <f t="shared" si="4"/>
        <v>3.5</v>
      </c>
    </row>
    <row r="22" spans="1:19">
      <c r="A22">
        <v>21</v>
      </c>
      <c r="B22" s="1" t="s">
        <v>123</v>
      </c>
      <c r="C22" s="1">
        <v>2</v>
      </c>
      <c r="D22" s="2" t="s">
        <v>648</v>
      </c>
      <c r="E22" s="2" t="s">
        <v>649</v>
      </c>
      <c r="F22" s="1">
        <v>10</v>
      </c>
      <c r="G22" s="1" t="s">
        <v>332</v>
      </c>
      <c r="H22" s="1" t="s">
        <v>332</v>
      </c>
      <c r="I22" s="1" t="s">
        <v>332</v>
      </c>
      <c r="J22" s="1" t="s">
        <v>332</v>
      </c>
      <c r="K22" s="1" t="s">
        <v>332</v>
      </c>
      <c r="L22" s="7"/>
      <c r="M22" s="8">
        <v>50</v>
      </c>
      <c r="N22" s="3">
        <v>10</v>
      </c>
      <c r="O22">
        <f t="shared" si="0"/>
        <v>0</v>
      </c>
      <c r="P22">
        <f t="shared" si="1"/>
        <v>0</v>
      </c>
      <c r="Q22">
        <f t="shared" si="2"/>
        <v>1</v>
      </c>
      <c r="R22">
        <f t="shared" si="3"/>
        <v>0</v>
      </c>
      <c r="S22">
        <f t="shared" si="4"/>
        <v>0</v>
      </c>
    </row>
    <row r="23" spans="1:19">
      <c r="A23">
        <v>21</v>
      </c>
      <c r="B23" s="1" t="s">
        <v>392</v>
      </c>
      <c r="C23" s="1">
        <v>4</v>
      </c>
      <c r="D23" s="2" t="s">
        <v>627</v>
      </c>
      <c r="E23" s="2" t="s">
        <v>504</v>
      </c>
      <c r="F23" s="1" t="s">
        <v>332</v>
      </c>
      <c r="G23" s="1" t="s">
        <v>332</v>
      </c>
      <c r="H23" s="1">
        <v>12</v>
      </c>
      <c r="I23" s="1" t="s">
        <v>332</v>
      </c>
      <c r="J23" s="1" t="s">
        <v>332</v>
      </c>
      <c r="K23" s="1" t="s">
        <v>332</v>
      </c>
      <c r="L23" s="7"/>
      <c r="M23" s="8">
        <v>109</v>
      </c>
      <c r="N23" s="3">
        <v>12</v>
      </c>
      <c r="O23">
        <f t="shared" si="0"/>
        <v>0</v>
      </c>
      <c r="P23">
        <f t="shared" si="1"/>
        <v>0</v>
      </c>
      <c r="Q23">
        <f t="shared" si="2"/>
        <v>1</v>
      </c>
      <c r="R23">
        <f t="shared" si="3"/>
        <v>0</v>
      </c>
      <c r="S23">
        <f t="shared" si="4"/>
        <v>0</v>
      </c>
    </row>
    <row r="24" spans="1:19">
      <c r="A24">
        <v>22</v>
      </c>
      <c r="B24" s="1" t="s">
        <v>217</v>
      </c>
      <c r="C24" s="1">
        <v>4</v>
      </c>
      <c r="D24" s="2" t="s">
        <v>576</v>
      </c>
      <c r="E24" s="2" t="s">
        <v>369</v>
      </c>
      <c r="F24" s="1">
        <v>8</v>
      </c>
      <c r="G24" s="1">
        <v>10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39</v>
      </c>
      <c r="N24" s="3">
        <v>18</v>
      </c>
      <c r="O24">
        <f t="shared" si="0"/>
        <v>0</v>
      </c>
      <c r="P24">
        <f t="shared" si="1"/>
        <v>0</v>
      </c>
      <c r="Q24">
        <f t="shared" si="2"/>
        <v>2</v>
      </c>
      <c r="R24">
        <f t="shared" si="3"/>
        <v>0</v>
      </c>
      <c r="S24">
        <f t="shared" si="4"/>
        <v>0</v>
      </c>
    </row>
    <row r="25" spans="1:19">
      <c r="A25">
        <v>21</v>
      </c>
      <c r="B25" s="1" t="s">
        <v>629</v>
      </c>
      <c r="C25" s="1">
        <v>3</v>
      </c>
      <c r="D25" s="2" t="s">
        <v>576</v>
      </c>
      <c r="E25" s="2" t="s">
        <v>369</v>
      </c>
      <c r="F25" s="1">
        <v>22</v>
      </c>
      <c r="G25" s="1">
        <v>21</v>
      </c>
      <c r="H25" s="1">
        <v>11</v>
      </c>
      <c r="I25" s="1">
        <v>16</v>
      </c>
      <c r="J25" s="1">
        <v>18</v>
      </c>
      <c r="K25" s="1">
        <v>14</v>
      </c>
      <c r="L25" s="7" t="s">
        <v>466</v>
      </c>
      <c r="M25" s="8">
        <v>53</v>
      </c>
      <c r="N25" s="3">
        <v>102</v>
      </c>
      <c r="O25">
        <f t="shared" si="0"/>
        <v>1</v>
      </c>
      <c r="P25">
        <f t="shared" si="1"/>
        <v>120</v>
      </c>
      <c r="Q25">
        <f t="shared" si="2"/>
        <v>6</v>
      </c>
      <c r="R25">
        <f t="shared" si="3"/>
        <v>8</v>
      </c>
      <c r="S25">
        <f t="shared" si="4"/>
        <v>3.5</v>
      </c>
    </row>
    <row r="26" spans="1:19">
      <c r="A26">
        <v>21</v>
      </c>
      <c r="B26" s="1" t="s">
        <v>230</v>
      </c>
      <c r="C26" s="1">
        <v>2</v>
      </c>
      <c r="D26" s="2" t="s">
        <v>656</v>
      </c>
      <c r="E26" s="2" t="s">
        <v>657</v>
      </c>
      <c r="F26" s="1">
        <v>3</v>
      </c>
      <c r="G26" s="1" t="s">
        <v>332</v>
      </c>
      <c r="H26" s="1" t="s">
        <v>332</v>
      </c>
      <c r="I26" s="1" t="s">
        <v>332</v>
      </c>
      <c r="J26" s="1" t="s">
        <v>332</v>
      </c>
      <c r="K26" s="1" t="s">
        <v>332</v>
      </c>
      <c r="L26" s="7"/>
      <c r="M26" s="8">
        <v>100</v>
      </c>
      <c r="N26" s="3">
        <v>3</v>
      </c>
      <c r="O26">
        <f t="shared" si="0"/>
        <v>0</v>
      </c>
      <c r="P26">
        <f t="shared" si="1"/>
        <v>0</v>
      </c>
      <c r="Q26">
        <f t="shared" si="2"/>
        <v>1</v>
      </c>
      <c r="R26">
        <f t="shared" si="3"/>
        <v>0</v>
      </c>
      <c r="S26">
        <f t="shared" si="4"/>
        <v>0</v>
      </c>
    </row>
    <row r="27" spans="1:19">
      <c r="A27">
        <v>22</v>
      </c>
      <c r="B27" s="1" t="s">
        <v>100</v>
      </c>
      <c r="C27" s="1">
        <v>3</v>
      </c>
      <c r="D27" s="2" t="s">
        <v>502</v>
      </c>
      <c r="E27" s="2" t="s">
        <v>216</v>
      </c>
      <c r="F27" s="1">
        <v>3</v>
      </c>
      <c r="G27" s="1">
        <v>8</v>
      </c>
      <c r="H27" s="1">
        <v>11</v>
      </c>
      <c r="I27" s="1">
        <v>13</v>
      </c>
      <c r="J27" s="1">
        <v>17</v>
      </c>
      <c r="K27" s="1" t="s">
        <v>332</v>
      </c>
      <c r="L27" s="7"/>
      <c r="M27" s="8">
        <v>70</v>
      </c>
      <c r="N27" s="3">
        <v>52</v>
      </c>
      <c r="O27">
        <f t="shared" si="0"/>
        <v>0</v>
      </c>
      <c r="P27">
        <f t="shared" si="1"/>
        <v>0</v>
      </c>
      <c r="Q27">
        <f t="shared" si="2"/>
        <v>5</v>
      </c>
      <c r="R27">
        <f t="shared" si="3"/>
        <v>0</v>
      </c>
      <c r="S27">
        <f t="shared" si="4"/>
        <v>0</v>
      </c>
    </row>
    <row r="28" spans="1:19">
      <c r="A28">
        <v>21</v>
      </c>
      <c r="B28" s="1" t="s">
        <v>209</v>
      </c>
      <c r="C28" s="1">
        <v>2</v>
      </c>
      <c r="D28" s="2" t="s">
        <v>502</v>
      </c>
      <c r="E28" s="2" t="s">
        <v>216</v>
      </c>
      <c r="F28" s="1">
        <v>9</v>
      </c>
      <c r="G28" s="1" t="s">
        <v>332</v>
      </c>
      <c r="H28" s="1">
        <v>7</v>
      </c>
      <c r="I28" s="1">
        <v>10</v>
      </c>
      <c r="J28" s="1">
        <v>12</v>
      </c>
      <c r="K28" s="1">
        <v>10</v>
      </c>
      <c r="L28" s="7"/>
      <c r="M28" s="8">
        <v>63</v>
      </c>
      <c r="N28" s="3">
        <v>48</v>
      </c>
      <c r="O28">
        <f t="shared" si="0"/>
        <v>1</v>
      </c>
      <c r="P28">
        <f t="shared" si="1"/>
        <v>100</v>
      </c>
      <c r="Q28">
        <f t="shared" si="2"/>
        <v>5</v>
      </c>
      <c r="R28">
        <f t="shared" si="3"/>
        <v>10</v>
      </c>
      <c r="S28">
        <f t="shared" si="4"/>
        <v>2.5</v>
      </c>
    </row>
    <row r="29" spans="1:19">
      <c r="A29">
        <v>21</v>
      </c>
      <c r="B29" s="1" t="s">
        <v>2</v>
      </c>
      <c r="C29" s="1">
        <v>4</v>
      </c>
      <c r="D29" s="2" t="s">
        <v>618</v>
      </c>
      <c r="E29" s="2" t="s">
        <v>574</v>
      </c>
      <c r="F29" s="1">
        <v>30</v>
      </c>
      <c r="G29" s="1">
        <v>24</v>
      </c>
      <c r="H29" s="1">
        <v>23</v>
      </c>
      <c r="I29" s="1">
        <v>18</v>
      </c>
      <c r="J29" s="1">
        <v>14</v>
      </c>
      <c r="K29" s="1" t="s">
        <v>332</v>
      </c>
      <c r="L29" s="7" t="s">
        <v>466</v>
      </c>
      <c r="M29" s="8">
        <v>81</v>
      </c>
      <c r="N29" s="3">
        <v>109</v>
      </c>
      <c r="O29">
        <f t="shared" si="0"/>
        <v>0</v>
      </c>
      <c r="P29">
        <f t="shared" si="1"/>
        <v>0</v>
      </c>
      <c r="Q29">
        <f t="shared" si="2"/>
        <v>5</v>
      </c>
      <c r="R29">
        <f t="shared" si="3"/>
        <v>0</v>
      </c>
      <c r="S29">
        <f t="shared" si="4"/>
        <v>0</v>
      </c>
    </row>
    <row r="30" spans="1:19">
      <c r="A30">
        <v>22</v>
      </c>
      <c r="B30" s="1" t="s">
        <v>570</v>
      </c>
      <c r="C30" s="1">
        <v>4</v>
      </c>
      <c r="D30" s="2" t="s">
        <v>573</v>
      </c>
      <c r="E30" s="2" t="s">
        <v>574</v>
      </c>
      <c r="F30" s="1" t="s">
        <v>332</v>
      </c>
      <c r="G30" s="1" t="s">
        <v>332</v>
      </c>
      <c r="H30" s="1">
        <v>14</v>
      </c>
      <c r="I30" s="1">
        <v>6</v>
      </c>
      <c r="J30" s="1" t="s">
        <v>332</v>
      </c>
      <c r="K30" s="1" t="s">
        <v>332</v>
      </c>
      <c r="L30" s="7" t="s">
        <v>466</v>
      </c>
      <c r="M30" s="8">
        <v>59</v>
      </c>
      <c r="N30" s="3">
        <v>20</v>
      </c>
      <c r="O30">
        <f t="shared" si="0"/>
        <v>0</v>
      </c>
      <c r="P30">
        <f t="shared" si="1"/>
        <v>0</v>
      </c>
      <c r="Q30">
        <f t="shared" si="2"/>
        <v>2</v>
      </c>
      <c r="R30">
        <f t="shared" si="3"/>
        <v>0</v>
      </c>
      <c r="S30">
        <f t="shared" si="4"/>
        <v>0</v>
      </c>
    </row>
    <row r="31" spans="1:19">
      <c r="A31">
        <v>21</v>
      </c>
      <c r="B31" s="1" t="s">
        <v>111</v>
      </c>
      <c r="C31" s="1">
        <v>3</v>
      </c>
      <c r="D31" s="2" t="s">
        <v>573</v>
      </c>
      <c r="E31" s="2" t="s">
        <v>574</v>
      </c>
      <c r="F31" s="1">
        <v>13</v>
      </c>
      <c r="G31" s="1">
        <v>3</v>
      </c>
      <c r="H31" s="1">
        <v>9</v>
      </c>
      <c r="I31" s="1">
        <v>10</v>
      </c>
      <c r="J31" s="1" t="s">
        <v>332</v>
      </c>
      <c r="K31" s="1">
        <v>8</v>
      </c>
      <c r="L31" s="7" t="s">
        <v>466</v>
      </c>
      <c r="M31" s="8">
        <v>54</v>
      </c>
      <c r="N31" s="3">
        <v>43</v>
      </c>
      <c r="O31">
        <f t="shared" si="0"/>
        <v>1</v>
      </c>
      <c r="P31">
        <f t="shared" si="1"/>
        <v>63</v>
      </c>
      <c r="Q31">
        <f t="shared" si="2"/>
        <v>5</v>
      </c>
      <c r="R31">
        <f t="shared" si="3"/>
        <v>7</v>
      </c>
      <c r="S31">
        <f t="shared" si="4"/>
        <v>3.5</v>
      </c>
    </row>
    <row r="32" spans="1:19">
      <c r="A32">
        <v>22</v>
      </c>
      <c r="B32" s="1" t="s">
        <v>97</v>
      </c>
      <c r="C32" s="1">
        <v>3</v>
      </c>
      <c r="D32" s="2" t="s">
        <v>509</v>
      </c>
      <c r="E32" s="2" t="s">
        <v>83</v>
      </c>
      <c r="F32" s="1">
        <v>9</v>
      </c>
      <c r="G32" s="1">
        <v>14</v>
      </c>
      <c r="H32" s="1">
        <v>21</v>
      </c>
      <c r="I32" s="1">
        <v>22</v>
      </c>
      <c r="J32" s="1" t="s">
        <v>332</v>
      </c>
      <c r="K32" s="1" t="s">
        <v>332</v>
      </c>
      <c r="L32" s="7"/>
      <c r="M32" s="8">
        <v>72</v>
      </c>
      <c r="N32" s="3">
        <v>66</v>
      </c>
      <c r="O32">
        <f t="shared" si="0"/>
        <v>0</v>
      </c>
      <c r="P32">
        <f t="shared" si="1"/>
        <v>0</v>
      </c>
      <c r="Q32">
        <f t="shared" si="2"/>
        <v>4</v>
      </c>
      <c r="R32">
        <f t="shared" si="3"/>
        <v>0</v>
      </c>
      <c r="S32">
        <f t="shared" si="4"/>
        <v>0</v>
      </c>
    </row>
    <row r="33" spans="1:19">
      <c r="A33">
        <v>21</v>
      </c>
      <c r="B33" s="1" t="s">
        <v>97</v>
      </c>
      <c r="C33" s="1">
        <v>2</v>
      </c>
      <c r="D33" s="2" t="s">
        <v>509</v>
      </c>
      <c r="E33" s="2" t="s">
        <v>83</v>
      </c>
      <c r="F33" s="1">
        <v>16</v>
      </c>
      <c r="G33" s="1">
        <v>11</v>
      </c>
      <c r="H33" s="1">
        <v>17</v>
      </c>
      <c r="I33" s="1">
        <v>19</v>
      </c>
      <c r="J33" s="1">
        <v>10</v>
      </c>
      <c r="K33" s="1">
        <v>17</v>
      </c>
      <c r="L33" s="7"/>
      <c r="M33" s="8">
        <v>66</v>
      </c>
      <c r="N33" s="3">
        <v>90</v>
      </c>
      <c r="O33">
        <f t="shared" si="0"/>
        <v>1</v>
      </c>
      <c r="P33">
        <f t="shared" si="1"/>
        <v>156</v>
      </c>
      <c r="Q33">
        <f t="shared" si="2"/>
        <v>6</v>
      </c>
      <c r="R33">
        <f t="shared" si="3"/>
        <v>10</v>
      </c>
      <c r="S33">
        <f t="shared" si="4"/>
        <v>2.5</v>
      </c>
    </row>
    <row r="34" spans="1:19">
      <c r="A34">
        <v>21</v>
      </c>
      <c r="B34" s="1" t="s">
        <v>11</v>
      </c>
      <c r="C34" s="1">
        <v>4</v>
      </c>
      <c r="D34" s="2" t="s">
        <v>621</v>
      </c>
      <c r="E34" s="2" t="s">
        <v>622</v>
      </c>
      <c r="F34" s="1">
        <v>24</v>
      </c>
      <c r="G34" s="1">
        <v>14</v>
      </c>
      <c r="H34" s="1">
        <v>23</v>
      </c>
      <c r="I34" s="1">
        <v>14</v>
      </c>
      <c r="J34" s="1" t="s">
        <v>332</v>
      </c>
      <c r="K34" s="1" t="s">
        <v>332</v>
      </c>
      <c r="L34" s="7"/>
      <c r="M34" s="8">
        <v>91</v>
      </c>
      <c r="N34" s="3">
        <v>75</v>
      </c>
      <c r="O34">
        <f t="shared" si="0"/>
        <v>0</v>
      </c>
      <c r="P34">
        <f t="shared" si="1"/>
        <v>0</v>
      </c>
      <c r="Q34">
        <f t="shared" si="2"/>
        <v>4</v>
      </c>
      <c r="R34">
        <f t="shared" si="3"/>
        <v>0</v>
      </c>
      <c r="S34">
        <f t="shared" si="4"/>
        <v>0</v>
      </c>
    </row>
    <row r="35" spans="1:19">
      <c r="A35">
        <v>22</v>
      </c>
      <c r="B35" s="1" t="s">
        <v>482</v>
      </c>
      <c r="C35" s="1">
        <v>3</v>
      </c>
      <c r="D35" s="2" t="s">
        <v>522</v>
      </c>
      <c r="E35" s="2" t="s">
        <v>523</v>
      </c>
      <c r="F35" s="1">
        <v>6</v>
      </c>
      <c r="G35" s="1">
        <v>4</v>
      </c>
      <c r="H35" s="1" t="s">
        <v>332</v>
      </c>
      <c r="I35" s="1" t="s">
        <v>332</v>
      </c>
      <c r="J35" s="1" t="s">
        <v>332</v>
      </c>
      <c r="K35" s="1" t="s">
        <v>332</v>
      </c>
      <c r="L35" s="7"/>
      <c r="M35" s="8">
        <v>31</v>
      </c>
      <c r="N35" s="3">
        <v>10</v>
      </c>
      <c r="O35">
        <f t="shared" si="0"/>
        <v>0</v>
      </c>
      <c r="P35">
        <f t="shared" si="1"/>
        <v>0</v>
      </c>
      <c r="Q35">
        <f t="shared" si="2"/>
        <v>2</v>
      </c>
      <c r="R35">
        <f t="shared" si="3"/>
        <v>0</v>
      </c>
      <c r="S35">
        <f t="shared" si="4"/>
        <v>0</v>
      </c>
    </row>
    <row r="36" spans="1:19">
      <c r="A36">
        <v>22</v>
      </c>
      <c r="B36" s="1" t="s">
        <v>214</v>
      </c>
      <c r="C36" s="1">
        <v>4</v>
      </c>
      <c r="D36" s="2" t="s">
        <v>575</v>
      </c>
      <c r="E36" s="2" t="s">
        <v>130</v>
      </c>
      <c r="F36" s="1">
        <v>9</v>
      </c>
      <c r="G36" s="1" t="s">
        <v>332</v>
      </c>
      <c r="H36" s="1">
        <v>10</v>
      </c>
      <c r="I36" s="1" t="s">
        <v>332</v>
      </c>
      <c r="J36" s="1" t="s">
        <v>332</v>
      </c>
      <c r="K36" s="1" t="s">
        <v>332</v>
      </c>
      <c r="L36" s="7"/>
      <c r="M36" s="8">
        <v>73</v>
      </c>
      <c r="N36" s="3">
        <v>19</v>
      </c>
      <c r="O36">
        <f t="shared" si="0"/>
        <v>0</v>
      </c>
      <c r="P36">
        <f t="shared" si="1"/>
        <v>0</v>
      </c>
      <c r="Q36">
        <f t="shared" si="2"/>
        <v>2</v>
      </c>
      <c r="R36">
        <f t="shared" si="3"/>
        <v>0</v>
      </c>
      <c r="S36">
        <f t="shared" si="4"/>
        <v>0</v>
      </c>
    </row>
    <row r="37" spans="1:19">
      <c r="A37">
        <v>22</v>
      </c>
      <c r="B37" s="1" t="s">
        <v>228</v>
      </c>
      <c r="C37" s="1">
        <v>3</v>
      </c>
      <c r="D37" s="2" t="s">
        <v>599</v>
      </c>
      <c r="E37" s="2" t="s">
        <v>600</v>
      </c>
      <c r="F37" s="1">
        <v>5</v>
      </c>
      <c r="G37" s="1" t="s">
        <v>332</v>
      </c>
      <c r="H37" s="1" t="s">
        <v>332</v>
      </c>
      <c r="I37" s="1" t="s">
        <v>332</v>
      </c>
      <c r="J37" s="1" t="s">
        <v>332</v>
      </c>
      <c r="K37" s="1" t="s">
        <v>332</v>
      </c>
      <c r="L37" s="7"/>
      <c r="M37" s="8">
        <v>45</v>
      </c>
      <c r="N37" s="3">
        <v>5</v>
      </c>
      <c r="O37">
        <f t="shared" si="0"/>
        <v>0</v>
      </c>
      <c r="P37">
        <f t="shared" si="1"/>
        <v>0</v>
      </c>
      <c r="Q37">
        <f t="shared" si="2"/>
        <v>1</v>
      </c>
      <c r="R37">
        <f t="shared" si="3"/>
        <v>0</v>
      </c>
      <c r="S37">
        <f t="shared" si="4"/>
        <v>0</v>
      </c>
    </row>
    <row r="38" spans="1:19">
      <c r="A38">
        <v>22</v>
      </c>
      <c r="B38" s="1" t="s">
        <v>23</v>
      </c>
      <c r="C38" s="1">
        <v>3</v>
      </c>
      <c r="D38" s="2" t="s">
        <v>518</v>
      </c>
      <c r="E38" s="2" t="s">
        <v>83</v>
      </c>
      <c r="F38" s="1">
        <v>14</v>
      </c>
      <c r="G38" s="1">
        <v>7</v>
      </c>
      <c r="H38" s="1">
        <v>10</v>
      </c>
      <c r="I38" s="1">
        <v>8</v>
      </c>
      <c r="J38" s="1">
        <v>7</v>
      </c>
      <c r="K38" s="1" t="s">
        <v>332</v>
      </c>
      <c r="L38" s="7"/>
      <c r="M38" s="8">
        <v>61</v>
      </c>
      <c r="N38" s="3">
        <v>46</v>
      </c>
      <c r="O38">
        <f t="shared" si="0"/>
        <v>0</v>
      </c>
      <c r="P38">
        <f t="shared" si="1"/>
        <v>0</v>
      </c>
      <c r="Q38">
        <f t="shared" si="2"/>
        <v>5</v>
      </c>
      <c r="R38">
        <f t="shared" si="3"/>
        <v>0</v>
      </c>
      <c r="S38">
        <f t="shared" si="4"/>
        <v>0</v>
      </c>
    </row>
    <row r="39" spans="1:19">
      <c r="A39">
        <v>21</v>
      </c>
      <c r="B39" s="1" t="s">
        <v>23</v>
      </c>
      <c r="C39" s="1">
        <v>2</v>
      </c>
      <c r="D39" s="2" t="s">
        <v>518</v>
      </c>
      <c r="E39" s="2" t="s">
        <v>83</v>
      </c>
      <c r="F39" s="1">
        <v>9</v>
      </c>
      <c r="G39" s="1">
        <v>4</v>
      </c>
      <c r="H39" s="1">
        <v>11</v>
      </c>
      <c r="I39" s="1">
        <v>12</v>
      </c>
      <c r="J39" s="1">
        <v>7</v>
      </c>
      <c r="K39" s="1">
        <v>15</v>
      </c>
      <c r="L39" s="7"/>
      <c r="M39" s="8">
        <v>55</v>
      </c>
      <c r="N39" s="3">
        <v>58</v>
      </c>
      <c r="O39">
        <f t="shared" si="0"/>
        <v>1</v>
      </c>
      <c r="P39">
        <f t="shared" si="1"/>
        <v>104</v>
      </c>
      <c r="Q39">
        <f t="shared" si="2"/>
        <v>6</v>
      </c>
      <c r="R39">
        <f t="shared" si="3"/>
        <v>11</v>
      </c>
      <c r="S39">
        <f t="shared" si="4"/>
        <v>2.5</v>
      </c>
    </row>
    <row r="40" spans="1:19">
      <c r="A40">
        <v>22</v>
      </c>
      <c r="B40" s="1" t="s">
        <v>570</v>
      </c>
      <c r="C40" s="1">
        <v>4</v>
      </c>
      <c r="D40" s="2" t="s">
        <v>571</v>
      </c>
      <c r="E40" s="2" t="s">
        <v>83</v>
      </c>
      <c r="F40" s="1">
        <v>6</v>
      </c>
      <c r="G40" s="1">
        <v>10</v>
      </c>
      <c r="H40" s="1">
        <v>4</v>
      </c>
      <c r="I40" s="1" t="s">
        <v>332</v>
      </c>
      <c r="J40" s="1" t="s">
        <v>332</v>
      </c>
      <c r="K40" s="1" t="s">
        <v>332</v>
      </c>
      <c r="L40" s="7"/>
      <c r="M40" s="8">
        <v>53</v>
      </c>
      <c r="N40" s="3">
        <v>20</v>
      </c>
      <c r="O40">
        <f t="shared" si="0"/>
        <v>0</v>
      </c>
      <c r="P40">
        <f t="shared" si="1"/>
        <v>0</v>
      </c>
      <c r="Q40">
        <f t="shared" si="2"/>
        <v>3</v>
      </c>
      <c r="R40">
        <f t="shared" si="3"/>
        <v>0</v>
      </c>
      <c r="S40">
        <f t="shared" si="4"/>
        <v>0</v>
      </c>
    </row>
    <row r="41" spans="1:19">
      <c r="A41">
        <v>21</v>
      </c>
      <c r="B41" s="1" t="s">
        <v>23</v>
      </c>
      <c r="C41" s="1">
        <v>3</v>
      </c>
      <c r="D41" s="2" t="s">
        <v>571</v>
      </c>
      <c r="E41" s="2" t="s">
        <v>83</v>
      </c>
      <c r="F41" s="1">
        <v>7</v>
      </c>
      <c r="G41" s="1">
        <v>4</v>
      </c>
      <c r="H41" s="1">
        <v>12</v>
      </c>
      <c r="I41" s="1">
        <v>7</v>
      </c>
      <c r="J41" s="1">
        <v>7</v>
      </c>
      <c r="K41" s="1">
        <v>10</v>
      </c>
      <c r="L41" s="7"/>
      <c r="M41" s="8">
        <v>70</v>
      </c>
      <c r="N41" s="3">
        <v>47</v>
      </c>
      <c r="O41">
        <f t="shared" si="0"/>
        <v>1</v>
      </c>
      <c r="P41">
        <f t="shared" si="1"/>
        <v>67</v>
      </c>
      <c r="Q41">
        <f t="shared" si="2"/>
        <v>6</v>
      </c>
      <c r="R41">
        <f t="shared" si="3"/>
        <v>9</v>
      </c>
      <c r="S41">
        <f t="shared" si="4"/>
        <v>3.5</v>
      </c>
    </row>
    <row r="42" spans="1:19">
      <c r="A42">
        <v>22</v>
      </c>
      <c r="B42" s="1" t="s">
        <v>141</v>
      </c>
      <c r="C42" s="1">
        <v>3</v>
      </c>
      <c r="D42" s="2" t="s">
        <v>607</v>
      </c>
      <c r="E42" s="2" t="s">
        <v>504</v>
      </c>
      <c r="F42" s="1" t="s">
        <v>332</v>
      </c>
      <c r="G42" s="1" t="s">
        <v>332</v>
      </c>
      <c r="H42" s="1" t="s">
        <v>332</v>
      </c>
      <c r="I42" s="1">
        <v>2</v>
      </c>
      <c r="J42" s="1" t="s">
        <v>332</v>
      </c>
      <c r="K42" s="1" t="s">
        <v>332</v>
      </c>
      <c r="L42" s="7"/>
      <c r="M42" s="8">
        <v>67</v>
      </c>
      <c r="N42" s="3">
        <v>2</v>
      </c>
      <c r="O42">
        <f t="shared" si="0"/>
        <v>0</v>
      </c>
      <c r="P42">
        <f t="shared" si="1"/>
        <v>0</v>
      </c>
      <c r="Q42">
        <f t="shared" si="2"/>
        <v>1</v>
      </c>
      <c r="R42">
        <f t="shared" si="3"/>
        <v>0</v>
      </c>
      <c r="S42">
        <f t="shared" si="4"/>
        <v>0</v>
      </c>
    </row>
    <row r="43" spans="1:19">
      <c r="A43">
        <v>21</v>
      </c>
      <c r="B43" s="1" t="s">
        <v>20</v>
      </c>
      <c r="C43" s="1">
        <v>1</v>
      </c>
      <c r="D43" s="2" t="s">
        <v>665</v>
      </c>
      <c r="E43" s="2" t="s">
        <v>647</v>
      </c>
      <c r="F43" s="1">
        <v>12</v>
      </c>
      <c r="G43" s="1" t="s">
        <v>332</v>
      </c>
      <c r="H43" s="1" t="s">
        <v>332</v>
      </c>
      <c r="I43" s="1" t="s">
        <v>332</v>
      </c>
      <c r="J43" s="1" t="s">
        <v>332</v>
      </c>
      <c r="K43" s="1" t="s">
        <v>332</v>
      </c>
      <c r="L43" s="7"/>
      <c r="M43" s="8">
        <v>44</v>
      </c>
      <c r="N43" s="3">
        <v>12</v>
      </c>
      <c r="O43">
        <f t="shared" si="0"/>
        <v>0</v>
      </c>
      <c r="P43">
        <f t="shared" si="1"/>
        <v>0</v>
      </c>
      <c r="Q43">
        <f t="shared" si="2"/>
        <v>1</v>
      </c>
      <c r="R43">
        <f t="shared" si="3"/>
        <v>0</v>
      </c>
      <c r="S43">
        <f t="shared" si="4"/>
        <v>0</v>
      </c>
    </row>
    <row r="44" spans="1:19">
      <c r="A44">
        <v>22</v>
      </c>
      <c r="B44" s="1" t="s">
        <v>585</v>
      </c>
      <c r="C44" s="1">
        <v>3</v>
      </c>
      <c r="D44" s="2" t="s">
        <v>605</v>
      </c>
      <c r="E44" s="2" t="s">
        <v>606</v>
      </c>
      <c r="F44" s="1">
        <v>3</v>
      </c>
      <c r="G44" s="1" t="s">
        <v>332</v>
      </c>
      <c r="H44" s="1" t="s">
        <v>332</v>
      </c>
      <c r="I44" s="1" t="s">
        <v>332</v>
      </c>
      <c r="J44" s="1" t="s">
        <v>332</v>
      </c>
      <c r="K44" s="1" t="s">
        <v>332</v>
      </c>
      <c r="L44" s="7"/>
      <c r="M44" s="8">
        <v>100</v>
      </c>
      <c r="N44" s="3">
        <v>3</v>
      </c>
      <c r="O44">
        <f t="shared" si="0"/>
        <v>0</v>
      </c>
      <c r="P44">
        <f t="shared" si="1"/>
        <v>0</v>
      </c>
      <c r="Q44">
        <f t="shared" si="2"/>
        <v>1</v>
      </c>
      <c r="R44">
        <f t="shared" si="3"/>
        <v>0</v>
      </c>
      <c r="S44">
        <f t="shared" si="4"/>
        <v>0</v>
      </c>
    </row>
    <row r="45" spans="1:19">
      <c r="A45">
        <v>22</v>
      </c>
      <c r="B45" s="1" t="s">
        <v>11</v>
      </c>
      <c r="C45" s="1">
        <v>2</v>
      </c>
      <c r="D45" s="2" t="s">
        <v>464</v>
      </c>
      <c r="E45" s="2" t="s">
        <v>113</v>
      </c>
      <c r="F45" s="1">
        <v>6</v>
      </c>
      <c r="G45" s="1" t="s">
        <v>332</v>
      </c>
      <c r="H45" s="1">
        <v>9</v>
      </c>
      <c r="I45" s="1" t="s">
        <v>332</v>
      </c>
      <c r="J45" s="1">
        <v>6</v>
      </c>
      <c r="K45" s="1">
        <v>18</v>
      </c>
      <c r="L45" s="7" t="s">
        <v>466</v>
      </c>
      <c r="M45" s="8">
        <v>83</v>
      </c>
      <c r="N45" s="3">
        <v>39</v>
      </c>
      <c r="O45">
        <f t="shared" si="0"/>
        <v>0</v>
      </c>
      <c r="P45">
        <f t="shared" si="1"/>
        <v>0</v>
      </c>
      <c r="Q45">
        <f t="shared" si="2"/>
        <v>4</v>
      </c>
      <c r="R45">
        <f t="shared" si="3"/>
        <v>0</v>
      </c>
      <c r="S45">
        <f t="shared" si="4"/>
        <v>0</v>
      </c>
    </row>
    <row r="46" spans="1:19">
      <c r="A46">
        <v>21</v>
      </c>
      <c r="B46" s="1" t="s">
        <v>228</v>
      </c>
      <c r="C46" s="1">
        <v>3</v>
      </c>
      <c r="D46" s="2" t="s">
        <v>638</v>
      </c>
      <c r="E46" s="2" t="s">
        <v>574</v>
      </c>
      <c r="F46" s="1">
        <v>11</v>
      </c>
      <c r="G46" s="1" t="s">
        <v>332</v>
      </c>
      <c r="H46" s="1" t="s">
        <v>332</v>
      </c>
      <c r="I46" s="1" t="s">
        <v>332</v>
      </c>
      <c r="J46" s="1" t="s">
        <v>332</v>
      </c>
      <c r="K46" s="1">
        <v>12</v>
      </c>
      <c r="L46" s="7"/>
      <c r="M46" s="8">
        <v>68</v>
      </c>
      <c r="N46" s="3">
        <v>23</v>
      </c>
      <c r="O46">
        <f t="shared" si="0"/>
        <v>0</v>
      </c>
      <c r="P46">
        <f t="shared" si="1"/>
        <v>0</v>
      </c>
      <c r="Q46">
        <f t="shared" si="2"/>
        <v>2</v>
      </c>
      <c r="R46">
        <f t="shared" si="3"/>
        <v>0</v>
      </c>
      <c r="S46">
        <f t="shared" si="4"/>
        <v>0</v>
      </c>
    </row>
    <row r="47" spans="1:19">
      <c r="A47">
        <v>21</v>
      </c>
      <c r="B47" s="1" t="s">
        <v>23</v>
      </c>
      <c r="C47" s="1">
        <v>4</v>
      </c>
      <c r="D47" s="2" t="s">
        <v>625</v>
      </c>
      <c r="E47" s="2" t="s">
        <v>68</v>
      </c>
      <c r="F47" s="1">
        <v>12</v>
      </c>
      <c r="G47" s="1">
        <v>5</v>
      </c>
      <c r="H47" s="1">
        <v>5</v>
      </c>
      <c r="I47" s="1" t="s">
        <v>332</v>
      </c>
      <c r="J47" s="1">
        <v>5</v>
      </c>
      <c r="K47" s="1" t="s">
        <v>332</v>
      </c>
      <c r="L47" s="7"/>
      <c r="M47" s="8">
        <v>61</v>
      </c>
      <c r="N47" s="3">
        <v>27</v>
      </c>
      <c r="O47">
        <f t="shared" si="0"/>
        <v>0</v>
      </c>
      <c r="P47">
        <f t="shared" si="1"/>
        <v>0</v>
      </c>
      <c r="Q47">
        <f t="shared" si="2"/>
        <v>4</v>
      </c>
      <c r="R47">
        <f t="shared" si="3"/>
        <v>0</v>
      </c>
      <c r="S47">
        <f t="shared" si="4"/>
        <v>0</v>
      </c>
    </row>
    <row r="48" spans="1:19">
      <c r="A48">
        <v>22</v>
      </c>
      <c r="B48" s="1" t="s">
        <v>2</v>
      </c>
      <c r="C48" s="1">
        <v>4</v>
      </c>
      <c r="D48" s="2" t="s">
        <v>556</v>
      </c>
      <c r="E48" s="2" t="s">
        <v>55</v>
      </c>
      <c r="F48" s="1">
        <v>9</v>
      </c>
      <c r="G48" s="1">
        <v>10</v>
      </c>
      <c r="H48" s="1">
        <v>19</v>
      </c>
      <c r="I48" s="1">
        <v>8</v>
      </c>
      <c r="J48" s="1">
        <v>6</v>
      </c>
      <c r="K48" s="1">
        <v>22</v>
      </c>
      <c r="L48" s="7" t="s">
        <v>466</v>
      </c>
      <c r="M48" s="8">
        <v>66</v>
      </c>
      <c r="N48" s="3">
        <v>74</v>
      </c>
      <c r="O48">
        <f t="shared" si="0"/>
        <v>0</v>
      </c>
      <c r="P48">
        <f t="shared" si="1"/>
        <v>0</v>
      </c>
      <c r="Q48">
        <f t="shared" si="2"/>
        <v>6</v>
      </c>
      <c r="R48">
        <f t="shared" si="3"/>
        <v>0</v>
      </c>
      <c r="S48">
        <f t="shared" si="4"/>
        <v>0</v>
      </c>
    </row>
    <row r="49" spans="1:19">
      <c r="A49">
        <v>21</v>
      </c>
      <c r="B49" s="1" t="s">
        <v>5</v>
      </c>
      <c r="C49" s="1">
        <v>3</v>
      </c>
      <c r="D49" s="2" t="s">
        <v>556</v>
      </c>
      <c r="E49" s="2" t="s">
        <v>55</v>
      </c>
      <c r="F49" s="1">
        <v>22</v>
      </c>
      <c r="G49" s="1">
        <v>16</v>
      </c>
      <c r="H49" s="1">
        <v>13</v>
      </c>
      <c r="I49" s="1">
        <v>21</v>
      </c>
      <c r="J49" s="1">
        <v>15</v>
      </c>
      <c r="K49" s="1">
        <v>18</v>
      </c>
      <c r="L49" s="7"/>
      <c r="M49" s="8">
        <v>67</v>
      </c>
      <c r="N49" s="3">
        <v>105</v>
      </c>
      <c r="O49">
        <f t="shared" si="0"/>
        <v>1</v>
      </c>
      <c r="P49">
        <f t="shared" si="1"/>
        <v>179</v>
      </c>
      <c r="Q49">
        <f t="shared" si="2"/>
        <v>6</v>
      </c>
      <c r="R49">
        <f t="shared" si="3"/>
        <v>12</v>
      </c>
      <c r="S49">
        <f t="shared" si="4"/>
        <v>3.5</v>
      </c>
    </row>
    <row r="50" spans="1:19">
      <c r="A50">
        <v>22</v>
      </c>
      <c r="B50" s="1" t="s">
        <v>120</v>
      </c>
      <c r="C50" s="1">
        <v>4</v>
      </c>
      <c r="D50" s="2" t="s">
        <v>577</v>
      </c>
      <c r="E50" s="2" t="s">
        <v>83</v>
      </c>
      <c r="F50" s="1">
        <v>3</v>
      </c>
      <c r="G50" s="1">
        <v>2</v>
      </c>
      <c r="H50" s="1" t="s">
        <v>332</v>
      </c>
      <c r="I50" s="1">
        <v>6</v>
      </c>
      <c r="J50" s="1" t="s">
        <v>332</v>
      </c>
      <c r="K50" s="1" t="s">
        <v>332</v>
      </c>
      <c r="L50" s="7"/>
      <c r="M50" s="8">
        <v>58</v>
      </c>
      <c r="N50" s="3">
        <v>11</v>
      </c>
      <c r="O50">
        <f t="shared" si="0"/>
        <v>0</v>
      </c>
      <c r="P50">
        <f t="shared" si="1"/>
        <v>0</v>
      </c>
      <c r="Q50">
        <f t="shared" si="2"/>
        <v>3</v>
      </c>
      <c r="R50">
        <f t="shared" si="3"/>
        <v>0</v>
      </c>
      <c r="S50">
        <f t="shared" si="4"/>
        <v>0</v>
      </c>
    </row>
    <row r="51" spans="1:19">
      <c r="A51">
        <v>21</v>
      </c>
      <c r="B51" s="1" t="s">
        <v>214</v>
      </c>
      <c r="C51" s="1">
        <v>3</v>
      </c>
      <c r="D51" s="2" t="s">
        <v>577</v>
      </c>
      <c r="E51" s="2" t="s">
        <v>83</v>
      </c>
      <c r="F51" s="1">
        <v>9</v>
      </c>
      <c r="G51" s="1">
        <v>5</v>
      </c>
      <c r="H51" s="1">
        <v>5</v>
      </c>
      <c r="I51" s="1">
        <v>13</v>
      </c>
      <c r="J51" s="1" t="s">
        <v>332</v>
      </c>
      <c r="K51" s="1">
        <v>9</v>
      </c>
      <c r="L51" s="7"/>
      <c r="M51" s="8">
        <v>59</v>
      </c>
      <c r="N51" s="3">
        <v>41</v>
      </c>
      <c r="O51">
        <f t="shared" si="0"/>
        <v>1</v>
      </c>
      <c r="P51">
        <f t="shared" si="1"/>
        <v>52</v>
      </c>
      <c r="Q51">
        <f t="shared" si="2"/>
        <v>5</v>
      </c>
      <c r="R51">
        <f t="shared" si="3"/>
        <v>8</v>
      </c>
      <c r="S51">
        <f t="shared" si="4"/>
        <v>3.5</v>
      </c>
    </row>
    <row r="52" spans="1:19">
      <c r="A52">
        <v>22</v>
      </c>
      <c r="B52" s="1" t="s">
        <v>20</v>
      </c>
      <c r="C52" s="1">
        <v>3</v>
      </c>
      <c r="D52" s="2" t="s">
        <v>593</v>
      </c>
      <c r="E52" s="2" t="s">
        <v>574</v>
      </c>
      <c r="F52" s="1">
        <v>8</v>
      </c>
      <c r="G52" s="1" t="s">
        <v>332</v>
      </c>
      <c r="H52" s="1">
        <v>17</v>
      </c>
      <c r="I52" s="1">
        <v>5</v>
      </c>
      <c r="J52" s="1" t="s">
        <v>332</v>
      </c>
      <c r="K52" s="1">
        <v>20</v>
      </c>
      <c r="L52" s="7"/>
      <c r="M52" s="8">
        <v>81</v>
      </c>
      <c r="N52" s="3">
        <v>50</v>
      </c>
      <c r="O52">
        <f t="shared" si="0"/>
        <v>0</v>
      </c>
      <c r="P52">
        <f t="shared" si="1"/>
        <v>0</v>
      </c>
      <c r="Q52">
        <f t="shared" si="2"/>
        <v>4</v>
      </c>
      <c r="R52">
        <f t="shared" si="3"/>
        <v>0</v>
      </c>
      <c r="S52">
        <f t="shared" si="4"/>
        <v>0</v>
      </c>
    </row>
    <row r="53" spans="1:19">
      <c r="A53">
        <v>21</v>
      </c>
      <c r="B53" s="1" t="s">
        <v>26</v>
      </c>
      <c r="C53" s="1">
        <v>2</v>
      </c>
      <c r="D53" s="2" t="s">
        <v>593</v>
      </c>
      <c r="E53" s="2" t="s">
        <v>574</v>
      </c>
      <c r="F53" s="1">
        <v>14</v>
      </c>
      <c r="G53" s="1">
        <v>7</v>
      </c>
      <c r="H53" s="1">
        <v>9</v>
      </c>
      <c r="I53" s="1">
        <v>9</v>
      </c>
      <c r="J53" s="1">
        <v>11</v>
      </c>
      <c r="K53" s="1">
        <v>7</v>
      </c>
      <c r="L53" s="7" t="s">
        <v>466</v>
      </c>
      <c r="M53" s="8">
        <v>72</v>
      </c>
      <c r="N53" s="3">
        <v>57</v>
      </c>
      <c r="O53">
        <f t="shared" si="0"/>
        <v>1</v>
      </c>
      <c r="P53">
        <f t="shared" si="1"/>
        <v>107</v>
      </c>
      <c r="Q53">
        <f t="shared" si="2"/>
        <v>6</v>
      </c>
      <c r="R53">
        <f t="shared" si="3"/>
        <v>10</v>
      </c>
      <c r="S53">
        <f t="shared" si="4"/>
        <v>2.5</v>
      </c>
    </row>
    <row r="54" spans="1:19">
      <c r="A54">
        <v>21</v>
      </c>
      <c r="B54" s="1" t="s">
        <v>50</v>
      </c>
      <c r="C54" s="1">
        <v>2</v>
      </c>
      <c r="D54" s="2" t="s">
        <v>526</v>
      </c>
      <c r="E54" s="2" t="s">
        <v>527</v>
      </c>
      <c r="F54" s="1" t="s">
        <v>332</v>
      </c>
      <c r="G54" s="1" t="s">
        <v>332</v>
      </c>
      <c r="H54" s="1" t="s">
        <v>332</v>
      </c>
      <c r="I54" s="1" t="s">
        <v>332</v>
      </c>
      <c r="J54" s="1" t="s">
        <v>332</v>
      </c>
      <c r="K54" s="1">
        <v>8</v>
      </c>
      <c r="L54" s="7"/>
      <c r="M54" s="8">
        <v>47</v>
      </c>
      <c r="N54" s="3">
        <v>8</v>
      </c>
      <c r="O54">
        <f t="shared" si="0"/>
        <v>0</v>
      </c>
      <c r="P54">
        <f t="shared" si="1"/>
        <v>0</v>
      </c>
      <c r="Q54">
        <f t="shared" si="2"/>
        <v>1</v>
      </c>
      <c r="R54">
        <f t="shared" si="3"/>
        <v>0</v>
      </c>
      <c r="S54">
        <f t="shared" si="4"/>
        <v>0</v>
      </c>
    </row>
    <row r="55" spans="1:19">
      <c r="A55">
        <v>22</v>
      </c>
      <c r="B55" s="1" t="s">
        <v>214</v>
      </c>
      <c r="C55" s="1">
        <v>3</v>
      </c>
      <c r="D55" s="2" t="s">
        <v>508</v>
      </c>
      <c r="E55" s="2" t="s">
        <v>561</v>
      </c>
      <c r="F55" s="1">
        <v>9</v>
      </c>
      <c r="G55" s="1">
        <v>7</v>
      </c>
      <c r="H55" s="1">
        <v>8</v>
      </c>
      <c r="I55" s="1" t="s">
        <v>332</v>
      </c>
      <c r="J55" s="1" t="s">
        <v>332</v>
      </c>
      <c r="K55" s="1" t="s">
        <v>332</v>
      </c>
      <c r="L55" s="7"/>
      <c r="M55" s="8">
        <v>67</v>
      </c>
      <c r="N55" s="3">
        <v>24</v>
      </c>
      <c r="O55">
        <f t="shared" si="0"/>
        <v>0</v>
      </c>
      <c r="P55">
        <f t="shared" si="1"/>
        <v>0</v>
      </c>
      <c r="Q55">
        <f t="shared" si="2"/>
        <v>3</v>
      </c>
      <c r="R55">
        <f t="shared" si="3"/>
        <v>0</v>
      </c>
      <c r="S55">
        <f t="shared" si="4"/>
        <v>0</v>
      </c>
    </row>
    <row r="56" spans="1:19">
      <c r="A56">
        <v>21</v>
      </c>
      <c r="B56" s="1" t="s">
        <v>214</v>
      </c>
      <c r="C56" s="1">
        <v>2</v>
      </c>
      <c r="D56" s="2" t="s">
        <v>508</v>
      </c>
      <c r="E56" s="2" t="s">
        <v>561</v>
      </c>
      <c r="F56" s="1">
        <v>9</v>
      </c>
      <c r="G56" s="1">
        <v>4</v>
      </c>
      <c r="H56" s="1">
        <v>1</v>
      </c>
      <c r="I56" s="1">
        <v>7</v>
      </c>
      <c r="J56" s="1" t="s">
        <v>332</v>
      </c>
      <c r="K56" s="1">
        <v>7</v>
      </c>
      <c r="L56" s="7"/>
      <c r="M56" s="8">
        <v>64</v>
      </c>
      <c r="N56" s="3">
        <v>28</v>
      </c>
      <c r="O56">
        <f t="shared" si="0"/>
        <v>1</v>
      </c>
      <c r="P56">
        <f t="shared" si="1"/>
        <v>52</v>
      </c>
      <c r="Q56">
        <f t="shared" si="2"/>
        <v>5</v>
      </c>
      <c r="R56">
        <f t="shared" si="3"/>
        <v>8</v>
      </c>
      <c r="S56">
        <f t="shared" si="4"/>
        <v>2.5</v>
      </c>
    </row>
    <row r="57" spans="1:19">
      <c r="A57">
        <v>22</v>
      </c>
      <c r="B57" s="1" t="s">
        <v>20</v>
      </c>
      <c r="C57" s="1">
        <v>1</v>
      </c>
      <c r="D57" s="2" t="s">
        <v>21</v>
      </c>
      <c r="E57" s="2" t="s">
        <v>250</v>
      </c>
      <c r="F57" s="1" t="s">
        <v>332</v>
      </c>
      <c r="G57" s="1" t="s">
        <v>332</v>
      </c>
      <c r="H57" s="1" t="s">
        <v>332</v>
      </c>
      <c r="I57" s="1" t="s">
        <v>332</v>
      </c>
      <c r="J57" s="1">
        <v>7</v>
      </c>
      <c r="K57" s="1" t="s">
        <v>332</v>
      </c>
      <c r="L57" s="7"/>
      <c r="M57" s="8">
        <v>58</v>
      </c>
      <c r="N57" s="3">
        <v>7</v>
      </c>
      <c r="O57">
        <f t="shared" si="0"/>
        <v>0</v>
      </c>
      <c r="P57">
        <f t="shared" si="1"/>
        <v>0</v>
      </c>
      <c r="Q57">
        <f t="shared" si="2"/>
        <v>1</v>
      </c>
      <c r="R57">
        <f t="shared" si="3"/>
        <v>0</v>
      </c>
      <c r="S57">
        <f t="shared" si="4"/>
        <v>0</v>
      </c>
    </row>
    <row r="58" spans="1:19">
      <c r="A58">
        <v>22</v>
      </c>
      <c r="B58" s="1" t="s">
        <v>97</v>
      </c>
      <c r="C58" s="1">
        <v>4</v>
      </c>
      <c r="D58" s="2" t="s">
        <v>562</v>
      </c>
      <c r="E58" s="2" t="s">
        <v>563</v>
      </c>
      <c r="F58" s="1">
        <v>5</v>
      </c>
      <c r="G58" s="1">
        <v>9</v>
      </c>
      <c r="H58" s="1">
        <v>19</v>
      </c>
      <c r="I58" s="1">
        <v>9</v>
      </c>
      <c r="J58" s="1" t="s">
        <v>332</v>
      </c>
      <c r="K58" s="1" t="s">
        <v>332</v>
      </c>
      <c r="L58" s="7"/>
      <c r="M58" s="8">
        <v>65</v>
      </c>
      <c r="N58" s="3">
        <v>42</v>
      </c>
      <c r="O58">
        <f t="shared" si="0"/>
        <v>0</v>
      </c>
      <c r="P58">
        <f t="shared" si="1"/>
        <v>0</v>
      </c>
      <c r="Q58">
        <f t="shared" si="2"/>
        <v>4</v>
      </c>
      <c r="R58">
        <f t="shared" si="3"/>
        <v>0</v>
      </c>
      <c r="S58">
        <f t="shared" si="4"/>
        <v>0</v>
      </c>
    </row>
    <row r="59" spans="1:19">
      <c r="A59">
        <v>21</v>
      </c>
      <c r="B59" s="1" t="s">
        <v>531</v>
      </c>
      <c r="C59" s="1">
        <v>3</v>
      </c>
      <c r="D59" s="2" t="s">
        <v>562</v>
      </c>
      <c r="E59" s="2" t="s">
        <v>563</v>
      </c>
      <c r="F59" s="1">
        <v>12</v>
      </c>
      <c r="G59" s="1" t="s">
        <v>332</v>
      </c>
      <c r="H59" s="1" t="s">
        <v>332</v>
      </c>
      <c r="I59" s="1" t="s">
        <v>332</v>
      </c>
      <c r="J59" s="1" t="s">
        <v>332</v>
      </c>
      <c r="K59" s="1" t="s">
        <v>332</v>
      </c>
      <c r="L59" s="7"/>
      <c r="M59" s="8">
        <v>52</v>
      </c>
      <c r="N59" s="3">
        <v>12</v>
      </c>
      <c r="O59">
        <f t="shared" si="0"/>
        <v>1</v>
      </c>
      <c r="P59">
        <f t="shared" si="1"/>
        <v>54</v>
      </c>
      <c r="Q59">
        <f t="shared" si="2"/>
        <v>1</v>
      </c>
      <c r="R59">
        <f t="shared" si="3"/>
        <v>5</v>
      </c>
      <c r="S59">
        <f t="shared" si="4"/>
        <v>3.5</v>
      </c>
    </row>
    <row r="60" spans="1:19">
      <c r="A60">
        <v>21</v>
      </c>
      <c r="B60" s="1" t="s">
        <v>34</v>
      </c>
      <c r="C60" s="1">
        <v>4</v>
      </c>
      <c r="D60" s="2" t="s">
        <v>628</v>
      </c>
      <c r="E60" s="2" t="s">
        <v>561</v>
      </c>
      <c r="F60" s="1">
        <v>7</v>
      </c>
      <c r="G60" s="1" t="s">
        <v>332</v>
      </c>
      <c r="H60" s="1" t="s">
        <v>332</v>
      </c>
      <c r="I60" s="1" t="s">
        <v>332</v>
      </c>
      <c r="J60" s="1" t="s">
        <v>332</v>
      </c>
      <c r="K60" s="1" t="s">
        <v>332</v>
      </c>
      <c r="L60" s="7"/>
      <c r="M60" s="8">
        <v>88</v>
      </c>
      <c r="N60" s="3">
        <v>7</v>
      </c>
      <c r="O60">
        <f t="shared" si="0"/>
        <v>0</v>
      </c>
      <c r="P60">
        <f t="shared" si="1"/>
        <v>0</v>
      </c>
      <c r="Q60">
        <f t="shared" si="2"/>
        <v>1</v>
      </c>
      <c r="R60">
        <f t="shared" si="3"/>
        <v>0</v>
      </c>
      <c r="S60">
        <f t="shared" si="4"/>
        <v>0</v>
      </c>
    </row>
    <row r="61" spans="1:19">
      <c r="A61">
        <v>21</v>
      </c>
      <c r="B61" s="1" t="s">
        <v>47</v>
      </c>
      <c r="C61" s="1">
        <v>2</v>
      </c>
      <c r="D61" s="2" t="s">
        <v>650</v>
      </c>
      <c r="E61" s="2" t="s">
        <v>651</v>
      </c>
      <c r="F61" s="1">
        <v>9</v>
      </c>
      <c r="G61" s="1" t="s">
        <v>332</v>
      </c>
      <c r="H61" s="1" t="s">
        <v>332</v>
      </c>
      <c r="I61" s="1" t="s">
        <v>332</v>
      </c>
      <c r="J61" s="1" t="s">
        <v>332</v>
      </c>
      <c r="K61" s="1" t="s">
        <v>332</v>
      </c>
      <c r="L61" s="7"/>
      <c r="M61" s="8">
        <v>82</v>
      </c>
      <c r="N61" s="3">
        <v>9</v>
      </c>
      <c r="O61">
        <f t="shared" si="0"/>
        <v>0</v>
      </c>
      <c r="P61">
        <f t="shared" si="1"/>
        <v>0</v>
      </c>
      <c r="Q61">
        <f t="shared" si="2"/>
        <v>1</v>
      </c>
      <c r="R61">
        <f t="shared" si="3"/>
        <v>0</v>
      </c>
      <c r="S61">
        <f t="shared" si="4"/>
        <v>0</v>
      </c>
    </row>
    <row r="62" spans="1:19">
      <c r="A62">
        <v>22</v>
      </c>
      <c r="B62" s="1" t="s">
        <v>5</v>
      </c>
      <c r="C62" s="1">
        <v>4</v>
      </c>
      <c r="D62" s="2" t="s">
        <v>557</v>
      </c>
      <c r="E62" s="2" t="s">
        <v>558</v>
      </c>
      <c r="F62" s="1">
        <v>10</v>
      </c>
      <c r="G62" s="1">
        <v>19</v>
      </c>
      <c r="H62" s="1">
        <v>14</v>
      </c>
      <c r="I62" s="1">
        <v>14</v>
      </c>
      <c r="J62" s="1">
        <v>10</v>
      </c>
      <c r="K62" s="1" t="s">
        <v>332</v>
      </c>
      <c r="L62" s="7"/>
      <c r="M62" s="8">
        <v>70</v>
      </c>
      <c r="N62" s="3">
        <v>67</v>
      </c>
      <c r="O62">
        <f t="shared" si="0"/>
        <v>0</v>
      </c>
      <c r="P62">
        <f t="shared" si="1"/>
        <v>0</v>
      </c>
      <c r="Q62">
        <f t="shared" si="2"/>
        <v>5</v>
      </c>
      <c r="R62">
        <f t="shared" si="3"/>
        <v>0</v>
      </c>
      <c r="S62">
        <f t="shared" si="4"/>
        <v>0</v>
      </c>
    </row>
    <row r="63" spans="1:19">
      <c r="A63">
        <v>21</v>
      </c>
      <c r="B63" s="1" t="s">
        <v>26</v>
      </c>
      <c r="C63" s="1">
        <v>4</v>
      </c>
      <c r="D63" s="2" t="s">
        <v>557</v>
      </c>
      <c r="E63" s="2" t="s">
        <v>558</v>
      </c>
      <c r="F63" s="1" t="s">
        <v>332</v>
      </c>
      <c r="G63" s="1" t="s">
        <v>332</v>
      </c>
      <c r="H63" s="1" t="s">
        <v>332</v>
      </c>
      <c r="I63" s="1" t="s">
        <v>332</v>
      </c>
      <c r="J63" s="1">
        <v>6</v>
      </c>
      <c r="K63" s="1">
        <v>12</v>
      </c>
      <c r="L63" s="7"/>
      <c r="M63" s="8">
        <v>69</v>
      </c>
      <c r="N63" s="3">
        <v>18</v>
      </c>
      <c r="O63">
        <f t="shared" si="0"/>
        <v>1</v>
      </c>
      <c r="P63">
        <f t="shared" si="1"/>
        <v>85</v>
      </c>
      <c r="Q63">
        <f t="shared" si="2"/>
        <v>2</v>
      </c>
      <c r="R63">
        <f t="shared" si="3"/>
        <v>7</v>
      </c>
      <c r="S63">
        <f t="shared" si="4"/>
        <v>4</v>
      </c>
    </row>
    <row r="64" spans="1:19">
      <c r="A64">
        <v>21</v>
      </c>
      <c r="B64" s="1" t="s">
        <v>8</v>
      </c>
      <c r="C64" s="1">
        <v>4</v>
      </c>
      <c r="D64" s="2" t="s">
        <v>620</v>
      </c>
      <c r="E64" s="2" t="s">
        <v>130</v>
      </c>
      <c r="F64" s="1">
        <v>10</v>
      </c>
      <c r="G64" s="1">
        <v>24</v>
      </c>
      <c r="H64" s="1">
        <v>19</v>
      </c>
      <c r="I64" s="1">
        <v>17</v>
      </c>
      <c r="J64" s="1">
        <v>10</v>
      </c>
      <c r="K64" s="1" t="s">
        <v>332</v>
      </c>
      <c r="L64" s="7" t="s">
        <v>466</v>
      </c>
      <c r="M64" s="8">
        <v>82</v>
      </c>
      <c r="N64" s="3">
        <v>80</v>
      </c>
      <c r="O64">
        <f t="shared" si="0"/>
        <v>0</v>
      </c>
      <c r="P64">
        <f t="shared" si="1"/>
        <v>0</v>
      </c>
      <c r="Q64">
        <f t="shared" si="2"/>
        <v>5</v>
      </c>
      <c r="R64">
        <f t="shared" si="3"/>
        <v>0</v>
      </c>
      <c r="S64">
        <f t="shared" si="4"/>
        <v>0</v>
      </c>
    </row>
    <row r="65" spans="1:19">
      <c r="A65">
        <v>21</v>
      </c>
      <c r="B65" s="1" t="s">
        <v>97</v>
      </c>
      <c r="C65" s="1">
        <v>4</v>
      </c>
      <c r="D65" s="2" t="s">
        <v>623</v>
      </c>
      <c r="E65" s="2" t="s">
        <v>600</v>
      </c>
      <c r="F65" s="1" t="s">
        <v>332</v>
      </c>
      <c r="G65" s="1">
        <v>4</v>
      </c>
      <c r="H65" s="1">
        <v>29</v>
      </c>
      <c r="I65" s="1">
        <v>18</v>
      </c>
      <c r="J65" s="1" t="s">
        <v>332</v>
      </c>
      <c r="K65" s="1" t="s">
        <v>332</v>
      </c>
      <c r="L65" s="7" t="s">
        <v>466</v>
      </c>
      <c r="M65" s="8">
        <v>82</v>
      </c>
      <c r="N65" s="3">
        <v>51</v>
      </c>
      <c r="O65">
        <f t="shared" si="0"/>
        <v>0</v>
      </c>
      <c r="P65">
        <f t="shared" si="1"/>
        <v>0</v>
      </c>
      <c r="Q65">
        <f t="shared" si="2"/>
        <v>3</v>
      </c>
      <c r="R65">
        <f t="shared" si="3"/>
        <v>0</v>
      </c>
      <c r="S65">
        <f t="shared" si="4"/>
        <v>0</v>
      </c>
    </row>
    <row r="66" spans="1:19">
      <c r="A66">
        <v>22</v>
      </c>
      <c r="B66" s="1" t="s">
        <v>20</v>
      </c>
      <c r="C66" s="1">
        <v>4</v>
      </c>
      <c r="D66" s="2" t="s">
        <v>565</v>
      </c>
      <c r="E66" s="2" t="s">
        <v>566</v>
      </c>
      <c r="F66" s="1">
        <v>12</v>
      </c>
      <c r="G66" s="1">
        <v>13</v>
      </c>
      <c r="H66" s="1">
        <v>10</v>
      </c>
      <c r="I66" s="1" t="s">
        <v>332</v>
      </c>
      <c r="J66" s="1" t="s">
        <v>332</v>
      </c>
      <c r="K66" s="1" t="s">
        <v>332</v>
      </c>
      <c r="L66" s="7"/>
      <c r="M66" s="8">
        <v>78</v>
      </c>
      <c r="N66" s="3">
        <v>35</v>
      </c>
      <c r="O66">
        <f t="shared" si="0"/>
        <v>0</v>
      </c>
      <c r="P66">
        <f t="shared" si="1"/>
        <v>0</v>
      </c>
      <c r="Q66">
        <f t="shared" si="2"/>
        <v>3</v>
      </c>
      <c r="R66">
        <f t="shared" si="3"/>
        <v>0</v>
      </c>
      <c r="S66">
        <f t="shared" si="4"/>
        <v>0</v>
      </c>
    </row>
    <row r="67" spans="1:19">
      <c r="A67">
        <v>22</v>
      </c>
      <c r="B67" s="1" t="s">
        <v>209</v>
      </c>
      <c r="C67" s="1">
        <v>1</v>
      </c>
      <c r="D67" s="2" t="s">
        <v>614</v>
      </c>
      <c r="E67" s="2" t="s">
        <v>615</v>
      </c>
      <c r="F67" s="1">
        <v>3</v>
      </c>
      <c r="G67" s="1">
        <v>2</v>
      </c>
      <c r="H67" s="1" t="s">
        <v>332</v>
      </c>
      <c r="I67" s="1" t="s">
        <v>332</v>
      </c>
      <c r="J67" s="1" t="s">
        <v>332</v>
      </c>
      <c r="K67" s="1" t="s">
        <v>332</v>
      </c>
      <c r="L67" s="7"/>
      <c r="M67" s="8">
        <v>50</v>
      </c>
      <c r="N67" s="3">
        <v>5</v>
      </c>
      <c r="O67">
        <f t="shared" si="0"/>
        <v>0</v>
      </c>
      <c r="P67">
        <f t="shared" si="1"/>
        <v>0</v>
      </c>
      <c r="Q67">
        <f t="shared" si="2"/>
        <v>2</v>
      </c>
      <c r="R67">
        <f t="shared" si="3"/>
        <v>0</v>
      </c>
      <c r="S67">
        <f t="shared" si="4"/>
        <v>0</v>
      </c>
    </row>
    <row r="68" spans="1:19">
      <c r="A68">
        <v>22</v>
      </c>
      <c r="B68" s="1" t="s">
        <v>230</v>
      </c>
      <c r="C68" s="1">
        <v>3</v>
      </c>
      <c r="D68" s="2" t="s">
        <v>601</v>
      </c>
      <c r="E68" s="2" t="s">
        <v>602</v>
      </c>
      <c r="F68" s="1">
        <v>4</v>
      </c>
      <c r="G68" s="1" t="s">
        <v>332</v>
      </c>
      <c r="H68" s="1" t="s">
        <v>332</v>
      </c>
      <c r="I68" s="1" t="s">
        <v>332</v>
      </c>
      <c r="J68" s="1" t="s">
        <v>332</v>
      </c>
      <c r="K68" s="1" t="s">
        <v>332</v>
      </c>
      <c r="L68" s="7"/>
      <c r="M68" s="8">
        <v>44</v>
      </c>
      <c r="N68" s="3">
        <v>4</v>
      </c>
      <c r="O68">
        <f t="shared" ref="O68:O131" si="5">IF(D68=D67,1,0)*COUNT(N68)</f>
        <v>0</v>
      </c>
      <c r="P68">
        <f t="shared" ref="P68:P131" si="6">(N68+N67)*O68</f>
        <v>0</v>
      </c>
      <c r="Q68">
        <f t="shared" ref="Q68:Q131" si="7">COUNT(F68:K68)</f>
        <v>1</v>
      </c>
      <c r="R68">
        <f t="shared" ref="R68:R131" si="8">(Q67+Q68)*O68</f>
        <v>0</v>
      </c>
      <c r="S68">
        <f t="shared" ref="S68:S131" si="9">O68*(C68+C67)/2</f>
        <v>0</v>
      </c>
    </row>
    <row r="69" spans="1:19">
      <c r="A69">
        <v>21</v>
      </c>
      <c r="B69" s="1" t="s">
        <v>217</v>
      </c>
      <c r="C69" s="1">
        <v>2</v>
      </c>
      <c r="D69" s="2" t="s">
        <v>601</v>
      </c>
      <c r="E69" s="2" t="s">
        <v>602</v>
      </c>
      <c r="F69" s="1">
        <v>12</v>
      </c>
      <c r="G69" s="1">
        <v>1</v>
      </c>
      <c r="H69" s="1">
        <v>4</v>
      </c>
      <c r="I69" s="1" t="s">
        <v>332</v>
      </c>
      <c r="J69" s="1" t="s">
        <v>332</v>
      </c>
      <c r="K69" s="1" t="s">
        <v>332</v>
      </c>
      <c r="L69" s="7"/>
      <c r="M69" s="8">
        <v>35</v>
      </c>
      <c r="N69" s="3">
        <v>17</v>
      </c>
      <c r="O69">
        <f t="shared" si="5"/>
        <v>1</v>
      </c>
      <c r="P69">
        <f t="shared" si="6"/>
        <v>21</v>
      </c>
      <c r="Q69">
        <f t="shared" si="7"/>
        <v>3</v>
      </c>
      <c r="R69">
        <f t="shared" si="8"/>
        <v>4</v>
      </c>
      <c r="S69">
        <f t="shared" si="9"/>
        <v>2.5</v>
      </c>
    </row>
    <row r="70" spans="1:19">
      <c r="A70">
        <v>22</v>
      </c>
      <c r="B70" s="1" t="s">
        <v>47</v>
      </c>
      <c r="C70" s="1">
        <v>4</v>
      </c>
      <c r="D70" s="2" t="s">
        <v>579</v>
      </c>
      <c r="E70" s="2" t="s">
        <v>580</v>
      </c>
      <c r="F70" s="1">
        <v>9</v>
      </c>
      <c r="G70" s="1" t="s">
        <v>332</v>
      </c>
      <c r="H70" s="1" t="s">
        <v>332</v>
      </c>
      <c r="I70" s="1" t="s">
        <v>332</v>
      </c>
      <c r="J70" s="1" t="s">
        <v>332</v>
      </c>
      <c r="K70" s="1" t="s">
        <v>332</v>
      </c>
      <c r="L70" s="7"/>
      <c r="M70" s="8">
        <v>60</v>
      </c>
      <c r="N70" s="3">
        <v>9</v>
      </c>
      <c r="O70">
        <f t="shared" si="5"/>
        <v>0</v>
      </c>
      <c r="P70">
        <f t="shared" si="6"/>
        <v>0</v>
      </c>
      <c r="Q70">
        <f t="shared" si="7"/>
        <v>1</v>
      </c>
      <c r="R70">
        <f t="shared" si="8"/>
        <v>0</v>
      </c>
      <c r="S70">
        <f t="shared" si="9"/>
        <v>0</v>
      </c>
    </row>
    <row r="71" spans="1:19">
      <c r="A71">
        <v>22</v>
      </c>
      <c r="B71" s="1" t="s">
        <v>26</v>
      </c>
      <c r="C71" s="1">
        <v>4</v>
      </c>
      <c r="D71" s="2" t="s">
        <v>569</v>
      </c>
      <c r="E71" s="2" t="s">
        <v>267</v>
      </c>
      <c r="F71" s="1" t="s">
        <v>332</v>
      </c>
      <c r="G71" s="1" t="s">
        <v>332</v>
      </c>
      <c r="H71" s="1" t="s">
        <v>332</v>
      </c>
      <c r="I71" s="1">
        <v>26</v>
      </c>
      <c r="J71" s="1" t="s">
        <v>332</v>
      </c>
      <c r="K71" s="1" t="s">
        <v>332</v>
      </c>
      <c r="L71" s="7"/>
      <c r="M71" s="8">
        <v>96</v>
      </c>
      <c r="N71" s="3">
        <v>26</v>
      </c>
      <c r="O71">
        <f t="shared" si="5"/>
        <v>0</v>
      </c>
      <c r="P71">
        <f t="shared" si="6"/>
        <v>0</v>
      </c>
      <c r="Q71">
        <f t="shared" si="7"/>
        <v>1</v>
      </c>
      <c r="R71">
        <f t="shared" si="8"/>
        <v>0</v>
      </c>
      <c r="S71">
        <f t="shared" si="9"/>
        <v>0</v>
      </c>
    </row>
    <row r="72" spans="1:19">
      <c r="A72">
        <v>21</v>
      </c>
      <c r="B72" s="1" t="s">
        <v>631</v>
      </c>
      <c r="C72" s="1">
        <v>3</v>
      </c>
      <c r="D72" s="2" t="s">
        <v>569</v>
      </c>
      <c r="E72" s="2" t="s">
        <v>267</v>
      </c>
      <c r="F72" s="1">
        <v>23</v>
      </c>
      <c r="G72" s="1" t="s">
        <v>332</v>
      </c>
      <c r="H72" s="1">
        <v>10</v>
      </c>
      <c r="I72" s="1" t="s">
        <v>332</v>
      </c>
      <c r="J72" s="1" t="s">
        <v>332</v>
      </c>
      <c r="K72" s="1">
        <v>11</v>
      </c>
      <c r="L72" s="7" t="s">
        <v>466</v>
      </c>
      <c r="M72" s="8">
        <v>81</v>
      </c>
      <c r="N72" s="3">
        <v>44</v>
      </c>
      <c r="O72">
        <f t="shared" si="5"/>
        <v>1</v>
      </c>
      <c r="P72">
        <f t="shared" si="6"/>
        <v>70</v>
      </c>
      <c r="Q72">
        <f t="shared" si="7"/>
        <v>3</v>
      </c>
      <c r="R72">
        <f t="shared" si="8"/>
        <v>4</v>
      </c>
      <c r="S72">
        <f t="shared" si="9"/>
        <v>3.5</v>
      </c>
    </row>
    <row r="73" spans="1:19">
      <c r="A73">
        <v>21</v>
      </c>
      <c r="B73" s="1" t="s">
        <v>50</v>
      </c>
      <c r="C73" s="1">
        <v>3</v>
      </c>
      <c r="D73" s="2" t="s">
        <v>636</v>
      </c>
      <c r="E73" s="2" t="s">
        <v>637</v>
      </c>
      <c r="F73" s="1">
        <v>11</v>
      </c>
      <c r="G73" s="1">
        <v>4</v>
      </c>
      <c r="H73" s="1" t="s">
        <v>332</v>
      </c>
      <c r="I73" s="1">
        <v>8</v>
      </c>
      <c r="J73" s="1">
        <v>1</v>
      </c>
      <c r="K73" s="1">
        <v>5</v>
      </c>
      <c r="L73" s="7"/>
      <c r="M73" s="8">
        <v>64</v>
      </c>
      <c r="N73" s="3">
        <v>29</v>
      </c>
      <c r="O73">
        <f t="shared" si="5"/>
        <v>0</v>
      </c>
      <c r="P73">
        <f t="shared" si="6"/>
        <v>0</v>
      </c>
      <c r="Q73">
        <f t="shared" si="7"/>
        <v>5</v>
      </c>
      <c r="R73">
        <f t="shared" si="8"/>
        <v>0</v>
      </c>
      <c r="S73">
        <f t="shared" si="9"/>
        <v>0</v>
      </c>
    </row>
    <row r="74" spans="1:19">
      <c r="A74">
        <v>21</v>
      </c>
      <c r="B74" s="1" t="s">
        <v>144</v>
      </c>
      <c r="C74" s="1">
        <v>2</v>
      </c>
      <c r="D74" s="2" t="s">
        <v>662</v>
      </c>
      <c r="E74" s="2" t="s">
        <v>645</v>
      </c>
      <c r="F74" s="1" t="s">
        <v>332</v>
      </c>
      <c r="G74" s="1" t="s">
        <v>332</v>
      </c>
      <c r="H74" s="1">
        <v>1</v>
      </c>
      <c r="I74" s="1" t="s">
        <v>332</v>
      </c>
      <c r="J74" s="1" t="s">
        <v>332</v>
      </c>
      <c r="K74" s="1" t="s">
        <v>332</v>
      </c>
      <c r="L74" s="7"/>
      <c r="M74" s="8">
        <v>33</v>
      </c>
      <c r="N74" s="3">
        <v>1</v>
      </c>
      <c r="O74">
        <f t="shared" si="5"/>
        <v>0</v>
      </c>
      <c r="P74">
        <f t="shared" si="6"/>
        <v>0</v>
      </c>
      <c r="Q74">
        <f t="shared" si="7"/>
        <v>1</v>
      </c>
      <c r="R74">
        <f t="shared" si="8"/>
        <v>0</v>
      </c>
      <c r="S74">
        <f t="shared" si="9"/>
        <v>0</v>
      </c>
    </row>
    <row r="75" spans="1:19">
      <c r="A75">
        <v>22</v>
      </c>
      <c r="B75" s="1" t="s">
        <v>97</v>
      </c>
      <c r="C75" s="1">
        <v>1</v>
      </c>
      <c r="D75" s="2" t="s">
        <v>611</v>
      </c>
      <c r="E75" s="2" t="s">
        <v>158</v>
      </c>
      <c r="F75" s="1">
        <v>2</v>
      </c>
      <c r="G75" s="1">
        <v>3</v>
      </c>
      <c r="H75" s="1" t="s">
        <v>332</v>
      </c>
      <c r="I75" s="1" t="s">
        <v>332</v>
      </c>
      <c r="J75" s="1" t="s">
        <v>332</v>
      </c>
      <c r="K75" s="1">
        <v>6</v>
      </c>
      <c r="L75" s="7"/>
      <c r="M75" s="8">
        <v>33</v>
      </c>
      <c r="N75" s="3">
        <v>11</v>
      </c>
      <c r="O75">
        <f t="shared" si="5"/>
        <v>0</v>
      </c>
      <c r="P75">
        <f t="shared" si="6"/>
        <v>0</v>
      </c>
      <c r="Q75">
        <f t="shared" si="7"/>
        <v>3</v>
      </c>
      <c r="R75">
        <f t="shared" si="8"/>
        <v>0</v>
      </c>
      <c r="S75">
        <f t="shared" si="9"/>
        <v>0</v>
      </c>
    </row>
    <row r="76" spans="1:19">
      <c r="A76">
        <v>22</v>
      </c>
      <c r="B76" s="1" t="s">
        <v>585</v>
      </c>
      <c r="C76" s="1">
        <v>4</v>
      </c>
      <c r="D76" s="2" t="s">
        <v>587</v>
      </c>
      <c r="E76" s="2" t="s">
        <v>52</v>
      </c>
      <c r="F76" s="1">
        <v>3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100</v>
      </c>
      <c r="N76" s="3">
        <v>3</v>
      </c>
      <c r="O76">
        <f t="shared" si="5"/>
        <v>0</v>
      </c>
      <c r="P76">
        <f t="shared" si="6"/>
        <v>0</v>
      </c>
      <c r="Q76">
        <f t="shared" si="7"/>
        <v>1</v>
      </c>
      <c r="R76">
        <f t="shared" si="8"/>
        <v>0</v>
      </c>
      <c r="S76">
        <f t="shared" si="9"/>
        <v>0</v>
      </c>
    </row>
    <row r="77" spans="1:19">
      <c r="A77">
        <v>21</v>
      </c>
      <c r="B77" s="1" t="s">
        <v>144</v>
      </c>
      <c r="C77" s="1">
        <v>3</v>
      </c>
      <c r="D77" s="2" t="s">
        <v>644</v>
      </c>
      <c r="E77" s="2" t="s">
        <v>645</v>
      </c>
      <c r="F77" s="1" t="s">
        <v>332</v>
      </c>
      <c r="G77" s="1" t="s">
        <v>332</v>
      </c>
      <c r="H77" s="1">
        <v>3</v>
      </c>
      <c r="I77" s="1" t="s">
        <v>332</v>
      </c>
      <c r="J77" s="1" t="s">
        <v>332</v>
      </c>
      <c r="K77" s="1" t="s">
        <v>332</v>
      </c>
      <c r="L77" s="7"/>
      <c r="M77" s="8">
        <v>21</v>
      </c>
      <c r="N77" s="3">
        <v>3</v>
      </c>
      <c r="O77">
        <f t="shared" si="5"/>
        <v>0</v>
      </c>
      <c r="P77">
        <f t="shared" si="6"/>
        <v>0</v>
      </c>
      <c r="Q77">
        <f t="shared" si="7"/>
        <v>1</v>
      </c>
      <c r="R77">
        <f t="shared" si="8"/>
        <v>0</v>
      </c>
      <c r="S77">
        <f t="shared" si="9"/>
        <v>0</v>
      </c>
    </row>
    <row r="78" spans="1:19">
      <c r="A78">
        <v>22</v>
      </c>
      <c r="B78" s="1" t="s">
        <v>570</v>
      </c>
      <c r="C78" s="1">
        <v>4</v>
      </c>
      <c r="D78" s="2" t="s">
        <v>572</v>
      </c>
      <c r="E78" s="2" t="s">
        <v>561</v>
      </c>
      <c r="F78" s="1">
        <v>10</v>
      </c>
      <c r="G78" s="1">
        <v>2</v>
      </c>
      <c r="H78" s="1">
        <v>8</v>
      </c>
      <c r="I78" s="1" t="s">
        <v>332</v>
      </c>
      <c r="J78" s="1" t="s">
        <v>332</v>
      </c>
      <c r="K78" s="1" t="s">
        <v>332</v>
      </c>
      <c r="L78" s="7" t="s">
        <v>466</v>
      </c>
      <c r="M78" s="8">
        <v>67</v>
      </c>
      <c r="N78" s="3">
        <v>20</v>
      </c>
      <c r="O78">
        <f t="shared" si="5"/>
        <v>0</v>
      </c>
      <c r="P78">
        <f t="shared" si="6"/>
        <v>0</v>
      </c>
      <c r="Q78">
        <f t="shared" si="7"/>
        <v>3</v>
      </c>
      <c r="R78">
        <f t="shared" si="8"/>
        <v>0</v>
      </c>
      <c r="S78">
        <f t="shared" si="9"/>
        <v>0</v>
      </c>
    </row>
    <row r="79" spans="1:19">
      <c r="A79">
        <v>21</v>
      </c>
      <c r="B79" s="1" t="s">
        <v>20</v>
      </c>
      <c r="C79" s="1">
        <v>3</v>
      </c>
      <c r="D79" s="2" t="s">
        <v>572</v>
      </c>
      <c r="E79" s="2" t="s">
        <v>561</v>
      </c>
      <c r="F79" s="1">
        <v>22</v>
      </c>
      <c r="G79" s="1">
        <v>9</v>
      </c>
      <c r="H79" s="1" t="s">
        <v>332</v>
      </c>
      <c r="I79" s="1" t="s">
        <v>332</v>
      </c>
      <c r="J79" s="1">
        <v>12</v>
      </c>
      <c r="K79" s="1">
        <v>8</v>
      </c>
      <c r="L79" s="7" t="s">
        <v>466</v>
      </c>
      <c r="M79" s="8">
        <v>75</v>
      </c>
      <c r="N79" s="3">
        <v>51</v>
      </c>
      <c r="O79">
        <f t="shared" si="5"/>
        <v>1</v>
      </c>
      <c r="P79">
        <f t="shared" si="6"/>
        <v>71</v>
      </c>
      <c r="Q79">
        <f t="shared" si="7"/>
        <v>4</v>
      </c>
      <c r="R79">
        <f t="shared" si="8"/>
        <v>7</v>
      </c>
      <c r="S79">
        <f t="shared" si="9"/>
        <v>3.5</v>
      </c>
    </row>
    <row r="80" spans="1:19">
      <c r="A80">
        <v>21</v>
      </c>
      <c r="B80" s="1" t="s">
        <v>365</v>
      </c>
      <c r="C80" s="1">
        <v>2</v>
      </c>
      <c r="D80" s="2" t="s">
        <v>658</v>
      </c>
      <c r="E80" s="2" t="s">
        <v>659</v>
      </c>
      <c r="F80" s="1">
        <v>2</v>
      </c>
      <c r="G80" s="1" t="s">
        <v>332</v>
      </c>
      <c r="H80" s="1" t="s">
        <v>332</v>
      </c>
      <c r="I80" s="1" t="s">
        <v>332</v>
      </c>
      <c r="J80" s="1" t="s">
        <v>332</v>
      </c>
      <c r="K80" s="1" t="s">
        <v>332</v>
      </c>
      <c r="L80" s="7"/>
      <c r="M80" s="8">
        <v>67</v>
      </c>
      <c r="N80" s="3">
        <v>2</v>
      </c>
      <c r="O80">
        <f t="shared" si="5"/>
        <v>0</v>
      </c>
      <c r="P80">
        <f t="shared" si="6"/>
        <v>0</v>
      </c>
      <c r="Q80">
        <f t="shared" si="7"/>
        <v>1</v>
      </c>
      <c r="R80">
        <f t="shared" si="8"/>
        <v>0</v>
      </c>
      <c r="S80">
        <f t="shared" si="9"/>
        <v>0</v>
      </c>
    </row>
    <row r="81" spans="1:19">
      <c r="A81">
        <v>21</v>
      </c>
      <c r="B81" s="1" t="s">
        <v>209</v>
      </c>
      <c r="C81" s="1">
        <v>1</v>
      </c>
      <c r="D81" s="2" t="s">
        <v>666</v>
      </c>
      <c r="E81" s="2" t="s">
        <v>83</v>
      </c>
      <c r="F81" s="1" t="s">
        <v>332</v>
      </c>
      <c r="G81" s="1">
        <v>4</v>
      </c>
      <c r="H81" s="1">
        <v>1</v>
      </c>
      <c r="I81" s="1" t="s">
        <v>332</v>
      </c>
      <c r="J81" s="1">
        <v>5</v>
      </c>
      <c r="K81" s="1" t="s">
        <v>332</v>
      </c>
      <c r="L81" s="7"/>
      <c r="M81" s="8">
        <v>24</v>
      </c>
      <c r="N81" s="3">
        <v>10</v>
      </c>
      <c r="O81">
        <f t="shared" si="5"/>
        <v>0</v>
      </c>
      <c r="P81">
        <f t="shared" si="6"/>
        <v>0</v>
      </c>
      <c r="Q81">
        <f t="shared" si="7"/>
        <v>3</v>
      </c>
      <c r="R81">
        <f t="shared" si="8"/>
        <v>0</v>
      </c>
      <c r="S81">
        <f t="shared" si="9"/>
        <v>0</v>
      </c>
    </row>
    <row r="82" spans="1:19">
      <c r="A82">
        <v>22</v>
      </c>
      <c r="B82" s="1" t="s">
        <v>120</v>
      </c>
      <c r="C82" s="1">
        <v>3</v>
      </c>
      <c r="D82" s="2" t="s">
        <v>534</v>
      </c>
      <c r="E82" s="2" t="s">
        <v>227</v>
      </c>
      <c r="F82" s="1">
        <v>2</v>
      </c>
      <c r="G82" s="1">
        <v>4</v>
      </c>
      <c r="H82" s="1">
        <v>5</v>
      </c>
      <c r="I82" s="1">
        <v>4</v>
      </c>
      <c r="J82" s="1">
        <v>2</v>
      </c>
      <c r="K82" s="1" t="s">
        <v>332</v>
      </c>
      <c r="L82" s="7"/>
      <c r="M82" s="8">
        <v>29</v>
      </c>
      <c r="N82" s="3">
        <v>17</v>
      </c>
      <c r="O82">
        <f t="shared" si="5"/>
        <v>0</v>
      </c>
      <c r="P82">
        <f t="shared" si="6"/>
        <v>0</v>
      </c>
      <c r="Q82">
        <f t="shared" si="7"/>
        <v>5</v>
      </c>
      <c r="R82">
        <f t="shared" si="8"/>
        <v>0</v>
      </c>
      <c r="S82">
        <f t="shared" si="9"/>
        <v>0</v>
      </c>
    </row>
    <row r="83" spans="1:19">
      <c r="A83">
        <v>22</v>
      </c>
      <c r="B83" s="1" t="s">
        <v>123</v>
      </c>
      <c r="C83" s="1">
        <v>4</v>
      </c>
      <c r="D83" s="2" t="s">
        <v>578</v>
      </c>
      <c r="E83" s="2" t="s">
        <v>46</v>
      </c>
      <c r="F83" s="1" t="s">
        <v>332</v>
      </c>
      <c r="G83" s="1" t="s">
        <v>332</v>
      </c>
      <c r="H83" s="1">
        <v>7</v>
      </c>
      <c r="I83" s="1">
        <v>3</v>
      </c>
      <c r="J83" s="1" t="s">
        <v>332</v>
      </c>
      <c r="K83" s="1" t="s">
        <v>332</v>
      </c>
      <c r="L83" s="7"/>
      <c r="M83" s="8">
        <v>100</v>
      </c>
      <c r="N83" s="3">
        <v>10</v>
      </c>
      <c r="O83">
        <f t="shared" si="5"/>
        <v>0</v>
      </c>
      <c r="P83">
        <f t="shared" si="6"/>
        <v>0</v>
      </c>
      <c r="Q83">
        <f t="shared" si="7"/>
        <v>2</v>
      </c>
      <c r="R83">
        <f t="shared" si="8"/>
        <v>0</v>
      </c>
      <c r="S83">
        <f t="shared" si="9"/>
        <v>0</v>
      </c>
    </row>
    <row r="84" spans="1:19">
      <c r="A84">
        <v>21</v>
      </c>
      <c r="B84" s="1" t="s">
        <v>629</v>
      </c>
      <c r="C84" s="1">
        <v>3</v>
      </c>
      <c r="D84" s="2" t="s">
        <v>578</v>
      </c>
      <c r="E84" s="2" t="s">
        <v>46</v>
      </c>
      <c r="F84" s="1">
        <v>20</v>
      </c>
      <c r="G84" s="1">
        <v>11</v>
      </c>
      <c r="H84" s="1">
        <v>18</v>
      </c>
      <c r="I84" s="1">
        <v>13</v>
      </c>
      <c r="J84" s="1">
        <v>20</v>
      </c>
      <c r="K84" s="1">
        <v>20</v>
      </c>
      <c r="L84" s="7" t="s">
        <v>466</v>
      </c>
      <c r="M84" s="8">
        <v>74</v>
      </c>
      <c r="N84" s="3">
        <v>102</v>
      </c>
      <c r="O84">
        <f t="shared" si="5"/>
        <v>1</v>
      </c>
      <c r="P84">
        <f t="shared" si="6"/>
        <v>112</v>
      </c>
      <c r="Q84">
        <f t="shared" si="7"/>
        <v>6</v>
      </c>
      <c r="R84">
        <f t="shared" si="8"/>
        <v>8</v>
      </c>
      <c r="S84">
        <f t="shared" si="9"/>
        <v>3.5</v>
      </c>
    </row>
    <row r="85" spans="1:19">
      <c r="A85">
        <v>21</v>
      </c>
      <c r="B85" s="1" t="s">
        <v>34</v>
      </c>
      <c r="C85" s="1">
        <v>3</v>
      </c>
      <c r="D85" s="2" t="s">
        <v>633</v>
      </c>
      <c r="E85" s="2" t="s">
        <v>634</v>
      </c>
      <c r="F85" s="1">
        <v>26</v>
      </c>
      <c r="G85" s="1">
        <v>6</v>
      </c>
      <c r="H85" s="1">
        <v>10</v>
      </c>
      <c r="I85" s="1" t="s">
        <v>332</v>
      </c>
      <c r="J85" s="1" t="s">
        <v>332</v>
      </c>
      <c r="K85" s="1" t="s">
        <v>332</v>
      </c>
      <c r="L85" s="7"/>
      <c r="M85" s="8">
        <v>71</v>
      </c>
      <c r="N85" s="3">
        <v>42</v>
      </c>
      <c r="O85">
        <f t="shared" si="5"/>
        <v>0</v>
      </c>
      <c r="P85">
        <f t="shared" si="6"/>
        <v>0</v>
      </c>
      <c r="Q85">
        <f t="shared" si="7"/>
        <v>3</v>
      </c>
      <c r="R85">
        <f t="shared" si="8"/>
        <v>0</v>
      </c>
      <c r="S85">
        <f t="shared" si="9"/>
        <v>0</v>
      </c>
    </row>
    <row r="86" spans="1:19">
      <c r="A86">
        <v>22</v>
      </c>
      <c r="B86" s="1" t="s">
        <v>131</v>
      </c>
      <c r="C86" s="1">
        <v>3</v>
      </c>
      <c r="D86" s="2" t="s">
        <v>597</v>
      </c>
      <c r="E86" s="2" t="s">
        <v>598</v>
      </c>
      <c r="F86" s="1">
        <v>4</v>
      </c>
      <c r="G86" s="1">
        <v>2</v>
      </c>
      <c r="H86" s="1" t="s">
        <v>332</v>
      </c>
      <c r="I86" s="1" t="s">
        <v>332</v>
      </c>
      <c r="J86" s="1" t="s">
        <v>332</v>
      </c>
      <c r="K86" s="1" t="s">
        <v>332</v>
      </c>
      <c r="L86" s="7"/>
      <c r="M86" s="8">
        <v>55</v>
      </c>
      <c r="N86" s="3">
        <v>6</v>
      </c>
      <c r="O86">
        <f t="shared" si="5"/>
        <v>0</v>
      </c>
      <c r="P86">
        <f t="shared" si="6"/>
        <v>0</v>
      </c>
      <c r="Q86">
        <f t="shared" si="7"/>
        <v>2</v>
      </c>
      <c r="R86">
        <f t="shared" si="8"/>
        <v>0</v>
      </c>
      <c r="S86">
        <f t="shared" si="9"/>
        <v>0</v>
      </c>
    </row>
    <row r="87" spans="1:19">
      <c r="A87">
        <v>21</v>
      </c>
      <c r="B87" s="1" t="s">
        <v>111</v>
      </c>
      <c r="C87" s="1">
        <v>2</v>
      </c>
      <c r="D87" s="2" t="s">
        <v>597</v>
      </c>
      <c r="E87" s="2" t="s">
        <v>598</v>
      </c>
      <c r="F87" s="1">
        <v>6</v>
      </c>
      <c r="G87" s="1">
        <v>7</v>
      </c>
      <c r="H87" s="1">
        <v>6</v>
      </c>
      <c r="I87" s="1">
        <v>12</v>
      </c>
      <c r="J87" s="1">
        <v>7</v>
      </c>
      <c r="K87" s="1">
        <v>9</v>
      </c>
      <c r="L87" s="7"/>
      <c r="M87" s="8">
        <v>57</v>
      </c>
      <c r="N87" s="3">
        <v>47</v>
      </c>
      <c r="O87">
        <f t="shared" si="5"/>
        <v>1</v>
      </c>
      <c r="P87">
        <f t="shared" si="6"/>
        <v>53</v>
      </c>
      <c r="Q87">
        <f t="shared" si="7"/>
        <v>6</v>
      </c>
      <c r="R87">
        <f t="shared" si="8"/>
        <v>8</v>
      </c>
      <c r="S87">
        <f t="shared" si="9"/>
        <v>2.5</v>
      </c>
    </row>
    <row r="88" spans="1:19">
      <c r="A88">
        <v>21</v>
      </c>
      <c r="B88" s="1" t="s">
        <v>214</v>
      </c>
      <c r="C88" s="1">
        <v>1</v>
      </c>
      <c r="D88" s="2" t="s">
        <v>669</v>
      </c>
      <c r="E88" s="2" t="s">
        <v>380</v>
      </c>
      <c r="F88" s="1">
        <v>4</v>
      </c>
      <c r="G88" s="1" t="s">
        <v>332</v>
      </c>
      <c r="H88" s="1" t="s">
        <v>332</v>
      </c>
      <c r="I88" s="1" t="s">
        <v>332</v>
      </c>
      <c r="J88" s="1" t="s">
        <v>332</v>
      </c>
      <c r="K88" s="1" t="s">
        <v>332</v>
      </c>
      <c r="L88" s="7"/>
      <c r="M88" s="8">
        <v>67</v>
      </c>
      <c r="N88" s="3">
        <v>4</v>
      </c>
      <c r="O88">
        <f t="shared" si="5"/>
        <v>0</v>
      </c>
      <c r="P88">
        <f t="shared" si="6"/>
        <v>0</v>
      </c>
      <c r="Q88">
        <f t="shared" si="7"/>
        <v>1</v>
      </c>
      <c r="R88">
        <f t="shared" si="8"/>
        <v>0</v>
      </c>
      <c r="S88">
        <f t="shared" si="9"/>
        <v>0</v>
      </c>
    </row>
    <row r="89" spans="1:19">
      <c r="A89">
        <v>21</v>
      </c>
      <c r="B89" s="1" t="s">
        <v>652</v>
      </c>
      <c r="C89" s="1">
        <v>2</v>
      </c>
      <c r="D89" s="2" t="s">
        <v>653</v>
      </c>
      <c r="E89" s="2" t="s">
        <v>615</v>
      </c>
      <c r="F89" s="1">
        <v>2</v>
      </c>
      <c r="G89" s="1">
        <v>3</v>
      </c>
      <c r="H89" s="1" t="s">
        <v>332</v>
      </c>
      <c r="I89" s="1" t="s">
        <v>332</v>
      </c>
      <c r="J89" s="1" t="s">
        <v>332</v>
      </c>
      <c r="K89" s="1" t="s">
        <v>332</v>
      </c>
      <c r="L89" s="7"/>
      <c r="M89" s="8">
        <v>38</v>
      </c>
      <c r="N89" s="3">
        <v>5</v>
      </c>
      <c r="O89">
        <f t="shared" si="5"/>
        <v>0</v>
      </c>
      <c r="P89">
        <f t="shared" si="6"/>
        <v>0</v>
      </c>
      <c r="Q89">
        <f t="shared" si="7"/>
        <v>2</v>
      </c>
      <c r="R89">
        <f t="shared" si="8"/>
        <v>0</v>
      </c>
      <c r="S89">
        <f t="shared" si="9"/>
        <v>0</v>
      </c>
    </row>
    <row r="90" spans="1:19">
      <c r="A90">
        <v>21</v>
      </c>
      <c r="B90" s="1" t="s">
        <v>123</v>
      </c>
      <c r="C90" s="1">
        <v>3</v>
      </c>
      <c r="D90" s="2" t="s">
        <v>635</v>
      </c>
      <c r="E90" s="2" t="s">
        <v>273</v>
      </c>
      <c r="F90" s="1">
        <v>5</v>
      </c>
      <c r="G90" s="1" t="s">
        <v>332</v>
      </c>
      <c r="H90" s="1">
        <v>17</v>
      </c>
      <c r="I90" s="1">
        <v>10</v>
      </c>
      <c r="J90" s="1" t="s">
        <v>332</v>
      </c>
      <c r="K90" s="1" t="s">
        <v>332</v>
      </c>
      <c r="L90" s="7" t="s">
        <v>466</v>
      </c>
      <c r="M90" s="8">
        <v>58</v>
      </c>
      <c r="N90" s="3">
        <v>32</v>
      </c>
      <c r="O90">
        <f t="shared" si="5"/>
        <v>0</v>
      </c>
      <c r="P90">
        <f t="shared" si="6"/>
        <v>0</v>
      </c>
      <c r="Q90">
        <f t="shared" si="7"/>
        <v>3</v>
      </c>
      <c r="R90">
        <f t="shared" si="8"/>
        <v>0</v>
      </c>
      <c r="S90">
        <f t="shared" si="9"/>
        <v>0</v>
      </c>
    </row>
    <row r="91" spans="1:19">
      <c r="A91">
        <v>22</v>
      </c>
      <c r="B91" s="1" t="s">
        <v>5</v>
      </c>
      <c r="C91" s="1">
        <v>3</v>
      </c>
      <c r="D91" s="2" t="s">
        <v>589</v>
      </c>
      <c r="E91" s="2" t="s">
        <v>590</v>
      </c>
      <c r="F91" s="1">
        <v>18</v>
      </c>
      <c r="G91" s="1">
        <v>22</v>
      </c>
      <c r="H91" s="1">
        <v>13</v>
      </c>
      <c r="I91" s="1">
        <v>18</v>
      </c>
      <c r="J91" s="1">
        <v>20</v>
      </c>
      <c r="K91" s="1">
        <v>14</v>
      </c>
      <c r="L91" s="7"/>
      <c r="M91" s="8">
        <v>63</v>
      </c>
      <c r="N91" s="3">
        <v>105</v>
      </c>
      <c r="O91">
        <f t="shared" si="5"/>
        <v>0</v>
      </c>
      <c r="P91">
        <f t="shared" si="6"/>
        <v>0</v>
      </c>
      <c r="Q91">
        <f t="shared" si="7"/>
        <v>6</v>
      </c>
      <c r="R91">
        <f t="shared" si="8"/>
        <v>0</v>
      </c>
      <c r="S91">
        <f t="shared" si="9"/>
        <v>0</v>
      </c>
    </row>
    <row r="92" spans="1:19">
      <c r="A92">
        <v>22</v>
      </c>
      <c r="B92" s="1" t="s">
        <v>23</v>
      </c>
      <c r="C92" s="1">
        <v>2</v>
      </c>
      <c r="D92" s="2" t="s">
        <v>524</v>
      </c>
      <c r="E92" s="2"/>
      <c r="F92" s="1" t="s">
        <v>332</v>
      </c>
      <c r="G92" s="1" t="s">
        <v>332</v>
      </c>
      <c r="H92" s="1">
        <v>9</v>
      </c>
      <c r="I92" s="1" t="s">
        <v>332</v>
      </c>
      <c r="J92" s="1" t="s">
        <v>332</v>
      </c>
      <c r="K92" s="1" t="s">
        <v>332</v>
      </c>
      <c r="L92" s="7"/>
      <c r="M92" s="8">
        <v>60</v>
      </c>
      <c r="N92" s="3">
        <v>9</v>
      </c>
      <c r="O92">
        <f t="shared" si="5"/>
        <v>0</v>
      </c>
      <c r="P92">
        <f t="shared" si="6"/>
        <v>0</v>
      </c>
      <c r="Q92">
        <f t="shared" si="7"/>
        <v>1</v>
      </c>
      <c r="R92">
        <f t="shared" si="8"/>
        <v>0</v>
      </c>
      <c r="S92">
        <f t="shared" si="9"/>
        <v>0</v>
      </c>
    </row>
    <row r="93" spans="1:19">
      <c r="A93">
        <v>22</v>
      </c>
      <c r="B93" s="1" t="s">
        <v>100</v>
      </c>
      <c r="C93" s="1">
        <v>1</v>
      </c>
      <c r="D93" s="2" t="s">
        <v>612</v>
      </c>
      <c r="E93" s="2" t="s">
        <v>456</v>
      </c>
      <c r="F93" s="1">
        <v>3</v>
      </c>
      <c r="G93" s="1">
        <v>5</v>
      </c>
      <c r="H93" s="1" t="s">
        <v>332</v>
      </c>
      <c r="I93" s="1" t="s">
        <v>332</v>
      </c>
      <c r="J93" s="1" t="s">
        <v>332</v>
      </c>
      <c r="K93" s="1" t="s">
        <v>332</v>
      </c>
      <c r="L93" s="7"/>
      <c r="M93" s="8">
        <v>57</v>
      </c>
      <c r="N93" s="3">
        <v>8</v>
      </c>
      <c r="O93">
        <f t="shared" si="5"/>
        <v>0</v>
      </c>
      <c r="P93">
        <f t="shared" si="6"/>
        <v>0</v>
      </c>
      <c r="Q93">
        <f t="shared" si="7"/>
        <v>2</v>
      </c>
      <c r="R93">
        <f t="shared" si="8"/>
        <v>0</v>
      </c>
      <c r="S93">
        <f t="shared" si="9"/>
        <v>0</v>
      </c>
    </row>
    <row r="94" spans="1:19">
      <c r="A94">
        <v>22</v>
      </c>
      <c r="B94" s="1" t="s">
        <v>5</v>
      </c>
      <c r="C94" s="1">
        <v>2</v>
      </c>
      <c r="D94" s="2" t="s">
        <v>455</v>
      </c>
      <c r="E94" s="2" t="s">
        <v>456</v>
      </c>
      <c r="F94" s="1">
        <v>4</v>
      </c>
      <c r="G94" s="1">
        <v>6</v>
      </c>
      <c r="H94" s="1">
        <v>10</v>
      </c>
      <c r="I94" s="1">
        <v>7</v>
      </c>
      <c r="J94" s="1">
        <v>13</v>
      </c>
      <c r="K94" s="1">
        <v>7</v>
      </c>
      <c r="L94" s="7"/>
      <c r="M94" s="8">
        <v>59</v>
      </c>
      <c r="N94" s="3">
        <v>47</v>
      </c>
      <c r="O94">
        <f t="shared" si="5"/>
        <v>0</v>
      </c>
      <c r="P94">
        <f t="shared" si="6"/>
        <v>0</v>
      </c>
      <c r="Q94">
        <f t="shared" si="7"/>
        <v>6</v>
      </c>
      <c r="R94">
        <f t="shared" si="8"/>
        <v>0</v>
      </c>
      <c r="S94">
        <f t="shared" si="9"/>
        <v>0</v>
      </c>
    </row>
    <row r="95" spans="1:19">
      <c r="A95">
        <v>21</v>
      </c>
      <c r="B95" s="1" t="s">
        <v>8</v>
      </c>
      <c r="C95" s="1">
        <v>1</v>
      </c>
      <c r="D95" s="2" t="s">
        <v>455</v>
      </c>
      <c r="E95" s="2" t="s">
        <v>456</v>
      </c>
      <c r="F95" s="1">
        <v>7</v>
      </c>
      <c r="G95" s="1">
        <v>4</v>
      </c>
      <c r="H95" s="1">
        <v>1</v>
      </c>
      <c r="I95" s="1">
        <v>6</v>
      </c>
      <c r="J95" s="1">
        <v>12</v>
      </c>
      <c r="K95" s="1">
        <v>15</v>
      </c>
      <c r="L95" s="7"/>
      <c r="M95" s="8">
        <v>52</v>
      </c>
      <c r="N95" s="3">
        <v>45</v>
      </c>
      <c r="O95">
        <f t="shared" si="5"/>
        <v>1</v>
      </c>
      <c r="P95">
        <f t="shared" si="6"/>
        <v>92</v>
      </c>
      <c r="Q95">
        <f t="shared" si="7"/>
        <v>6</v>
      </c>
      <c r="R95">
        <f t="shared" si="8"/>
        <v>12</v>
      </c>
      <c r="S95">
        <f t="shared" si="9"/>
        <v>1.5</v>
      </c>
    </row>
    <row r="96" spans="1:19">
      <c r="A96">
        <v>21</v>
      </c>
      <c r="B96" s="1" t="s">
        <v>217</v>
      </c>
      <c r="C96" s="1">
        <v>1</v>
      </c>
      <c r="D96" s="2" t="s">
        <v>670</v>
      </c>
      <c r="E96" s="2" t="s">
        <v>456</v>
      </c>
      <c r="F96" s="1">
        <v>3</v>
      </c>
      <c r="G96" s="1" t="s">
        <v>332</v>
      </c>
      <c r="H96" s="1" t="s">
        <v>332</v>
      </c>
      <c r="I96" s="1" t="s">
        <v>332</v>
      </c>
      <c r="J96" s="1" t="s">
        <v>332</v>
      </c>
      <c r="K96" s="1" t="s">
        <v>332</v>
      </c>
      <c r="L96" s="7"/>
      <c r="M96" s="8">
        <v>17</v>
      </c>
      <c r="N96" s="3">
        <v>3</v>
      </c>
      <c r="O96">
        <f t="shared" si="5"/>
        <v>0</v>
      </c>
      <c r="P96">
        <f t="shared" si="6"/>
        <v>0</v>
      </c>
      <c r="Q96">
        <f t="shared" si="7"/>
        <v>1</v>
      </c>
      <c r="R96">
        <f t="shared" si="8"/>
        <v>0</v>
      </c>
      <c r="S96">
        <f t="shared" si="9"/>
        <v>0</v>
      </c>
    </row>
    <row r="97" spans="1:19">
      <c r="A97">
        <v>21</v>
      </c>
      <c r="B97" s="1" t="s">
        <v>641</v>
      </c>
      <c r="C97" s="1">
        <v>3</v>
      </c>
      <c r="D97" s="2" t="s">
        <v>643</v>
      </c>
      <c r="E97" s="2" t="s">
        <v>362</v>
      </c>
      <c r="F97" s="1">
        <v>6</v>
      </c>
      <c r="G97" s="1" t="s">
        <v>332</v>
      </c>
      <c r="H97" s="1" t="s">
        <v>332</v>
      </c>
      <c r="I97" s="1" t="s">
        <v>332</v>
      </c>
      <c r="J97" s="1" t="s">
        <v>332</v>
      </c>
      <c r="K97" s="1" t="s">
        <v>332</v>
      </c>
      <c r="L97" s="7"/>
      <c r="M97" s="8">
        <v>38</v>
      </c>
      <c r="N97" s="3">
        <v>6</v>
      </c>
      <c r="O97">
        <f t="shared" si="5"/>
        <v>0</v>
      </c>
      <c r="P97">
        <f t="shared" si="6"/>
        <v>0</v>
      </c>
      <c r="Q97">
        <f t="shared" si="7"/>
        <v>1</v>
      </c>
      <c r="R97">
        <f t="shared" si="8"/>
        <v>0</v>
      </c>
      <c r="S97">
        <f t="shared" si="9"/>
        <v>0</v>
      </c>
    </row>
    <row r="98" spans="1:19">
      <c r="A98">
        <v>22</v>
      </c>
      <c r="B98" s="1" t="s">
        <v>5</v>
      </c>
      <c r="C98" s="1">
        <v>1</v>
      </c>
      <c r="D98" s="2" t="s">
        <v>329</v>
      </c>
      <c r="E98" s="2" t="s">
        <v>83</v>
      </c>
      <c r="F98" s="1">
        <v>18</v>
      </c>
      <c r="G98" s="1">
        <v>11</v>
      </c>
      <c r="H98" s="1">
        <v>13</v>
      </c>
      <c r="I98" s="1">
        <v>9</v>
      </c>
      <c r="J98" s="1">
        <v>9</v>
      </c>
      <c r="K98" s="1">
        <v>14</v>
      </c>
      <c r="L98" s="7"/>
      <c r="M98" s="8">
        <v>60</v>
      </c>
      <c r="N98" s="3">
        <v>74</v>
      </c>
      <c r="O98">
        <f t="shared" si="5"/>
        <v>0</v>
      </c>
      <c r="P98">
        <f t="shared" si="6"/>
        <v>0</v>
      </c>
      <c r="Q98">
        <f t="shared" si="7"/>
        <v>6</v>
      </c>
      <c r="R98">
        <f t="shared" si="8"/>
        <v>0</v>
      </c>
      <c r="S98">
        <f t="shared" si="9"/>
        <v>0</v>
      </c>
    </row>
    <row r="99" spans="1:19">
      <c r="A99">
        <v>21</v>
      </c>
      <c r="B99" s="1" t="s">
        <v>338</v>
      </c>
      <c r="C99" s="1">
        <v>1</v>
      </c>
      <c r="D99" s="2" t="s">
        <v>329</v>
      </c>
      <c r="E99" s="2" t="s">
        <v>83</v>
      </c>
      <c r="F99" s="1" t="s">
        <v>332</v>
      </c>
      <c r="G99" s="1" t="s">
        <v>332</v>
      </c>
      <c r="H99" s="1" t="s">
        <v>332</v>
      </c>
      <c r="I99" s="1" t="s">
        <v>332</v>
      </c>
      <c r="J99" s="1" t="s">
        <v>332</v>
      </c>
      <c r="K99" s="1">
        <v>11</v>
      </c>
      <c r="L99" s="7"/>
      <c r="M99" s="8">
        <v>73</v>
      </c>
      <c r="N99" s="3">
        <v>11</v>
      </c>
      <c r="O99">
        <f t="shared" si="5"/>
        <v>1</v>
      </c>
      <c r="P99">
        <f t="shared" si="6"/>
        <v>85</v>
      </c>
      <c r="Q99">
        <f t="shared" si="7"/>
        <v>1</v>
      </c>
      <c r="R99">
        <f t="shared" si="8"/>
        <v>7</v>
      </c>
      <c r="S99">
        <f t="shared" si="9"/>
        <v>1</v>
      </c>
    </row>
    <row r="100" spans="1:19">
      <c r="A100">
        <v>22</v>
      </c>
      <c r="B100" s="1" t="s">
        <v>11</v>
      </c>
      <c r="C100" s="1">
        <v>4</v>
      </c>
      <c r="D100" s="2" t="s">
        <v>560</v>
      </c>
      <c r="E100" s="2" t="s">
        <v>561</v>
      </c>
      <c r="F100" s="1">
        <v>14</v>
      </c>
      <c r="G100" s="1">
        <v>14</v>
      </c>
      <c r="H100" s="1">
        <v>3</v>
      </c>
      <c r="I100" s="1">
        <v>9</v>
      </c>
      <c r="J100" s="1">
        <v>3</v>
      </c>
      <c r="K100" s="1" t="s">
        <v>332</v>
      </c>
      <c r="L100" s="7"/>
      <c r="M100" s="8">
        <v>74</v>
      </c>
      <c r="N100" s="3">
        <v>43</v>
      </c>
      <c r="O100">
        <f t="shared" si="5"/>
        <v>0</v>
      </c>
      <c r="P100">
        <f t="shared" si="6"/>
        <v>0</v>
      </c>
      <c r="Q100">
        <f t="shared" si="7"/>
        <v>5</v>
      </c>
      <c r="R100">
        <f t="shared" si="8"/>
        <v>0</v>
      </c>
      <c r="S100">
        <f t="shared" si="9"/>
        <v>0</v>
      </c>
    </row>
    <row r="101" spans="1:19">
      <c r="A101">
        <v>21</v>
      </c>
      <c r="B101" s="1" t="s">
        <v>2</v>
      </c>
      <c r="C101" s="1">
        <v>3</v>
      </c>
      <c r="D101" s="2" t="s">
        <v>560</v>
      </c>
      <c r="E101" s="2" t="s">
        <v>561</v>
      </c>
      <c r="F101" s="1">
        <v>27</v>
      </c>
      <c r="G101" s="1">
        <v>17</v>
      </c>
      <c r="H101" s="1">
        <v>17</v>
      </c>
      <c r="I101" s="1">
        <v>10</v>
      </c>
      <c r="J101" s="1">
        <v>23</v>
      </c>
      <c r="K101" s="1">
        <v>23</v>
      </c>
      <c r="L101" s="7"/>
      <c r="M101" s="8">
        <v>75</v>
      </c>
      <c r="N101" s="3">
        <v>117</v>
      </c>
      <c r="O101">
        <f t="shared" si="5"/>
        <v>1</v>
      </c>
      <c r="P101">
        <f t="shared" si="6"/>
        <v>160</v>
      </c>
      <c r="Q101">
        <f t="shared" si="7"/>
        <v>6</v>
      </c>
      <c r="R101">
        <f t="shared" si="8"/>
        <v>11</v>
      </c>
      <c r="S101">
        <f t="shared" si="9"/>
        <v>3.5</v>
      </c>
    </row>
    <row r="102" spans="1:19">
      <c r="A102">
        <v>22</v>
      </c>
      <c r="B102" s="1" t="s">
        <v>217</v>
      </c>
      <c r="C102" s="1">
        <v>3</v>
      </c>
      <c r="D102" s="2" t="s">
        <v>514</v>
      </c>
      <c r="E102" s="2" t="s">
        <v>52</v>
      </c>
      <c r="F102" s="1">
        <v>4</v>
      </c>
      <c r="G102" s="1">
        <v>4</v>
      </c>
      <c r="H102" s="1">
        <v>6</v>
      </c>
      <c r="I102" s="1">
        <v>3</v>
      </c>
      <c r="J102" s="1">
        <v>3</v>
      </c>
      <c r="K102" s="1">
        <v>3</v>
      </c>
      <c r="L102" s="7"/>
      <c r="M102" s="8">
        <v>66</v>
      </c>
      <c r="N102" s="3">
        <v>23</v>
      </c>
      <c r="O102">
        <f t="shared" si="5"/>
        <v>0</v>
      </c>
      <c r="P102">
        <f t="shared" si="6"/>
        <v>0</v>
      </c>
      <c r="Q102">
        <f t="shared" si="7"/>
        <v>6</v>
      </c>
      <c r="R102">
        <f t="shared" si="8"/>
        <v>0</v>
      </c>
      <c r="S102">
        <f t="shared" si="9"/>
        <v>0</v>
      </c>
    </row>
    <row r="103" spans="1:19">
      <c r="A103">
        <v>22</v>
      </c>
      <c r="B103" s="1" t="s">
        <v>2</v>
      </c>
      <c r="C103" s="1">
        <v>1</v>
      </c>
      <c r="D103" s="2" t="s">
        <v>475</v>
      </c>
      <c r="E103" s="2" t="s">
        <v>83</v>
      </c>
      <c r="F103" s="1">
        <v>16</v>
      </c>
      <c r="G103" s="1">
        <v>14</v>
      </c>
      <c r="H103" s="1">
        <v>12</v>
      </c>
      <c r="I103" s="1">
        <v>6</v>
      </c>
      <c r="J103" s="1">
        <v>16</v>
      </c>
      <c r="K103" s="1">
        <v>12</v>
      </c>
      <c r="L103" s="7"/>
      <c r="M103" s="8">
        <v>60</v>
      </c>
      <c r="N103" s="3">
        <v>76</v>
      </c>
      <c r="O103">
        <f t="shared" si="5"/>
        <v>0</v>
      </c>
      <c r="P103">
        <f t="shared" si="6"/>
        <v>0</v>
      </c>
      <c r="Q103">
        <f t="shared" si="7"/>
        <v>6</v>
      </c>
      <c r="R103">
        <f t="shared" si="8"/>
        <v>0</v>
      </c>
      <c r="S103">
        <f t="shared" si="9"/>
        <v>0</v>
      </c>
    </row>
    <row r="104" spans="1:19">
      <c r="A104">
        <v>21</v>
      </c>
      <c r="B104" s="1" t="s">
        <v>338</v>
      </c>
      <c r="C104" s="1">
        <v>1</v>
      </c>
      <c r="D104" s="2" t="s">
        <v>475</v>
      </c>
      <c r="E104" s="2" t="s">
        <v>83</v>
      </c>
      <c r="F104" s="1" t="s">
        <v>332</v>
      </c>
      <c r="G104" s="1" t="s">
        <v>332</v>
      </c>
      <c r="H104" s="1" t="s">
        <v>332</v>
      </c>
      <c r="I104" s="1" t="s">
        <v>332</v>
      </c>
      <c r="J104" s="1" t="s">
        <v>332</v>
      </c>
      <c r="K104" s="1">
        <v>11</v>
      </c>
      <c r="L104" s="7"/>
      <c r="M104" s="8">
        <v>73</v>
      </c>
      <c r="N104" s="3">
        <v>11</v>
      </c>
      <c r="O104">
        <f t="shared" si="5"/>
        <v>1</v>
      </c>
      <c r="P104">
        <f t="shared" si="6"/>
        <v>87</v>
      </c>
      <c r="Q104">
        <f t="shared" si="7"/>
        <v>1</v>
      </c>
      <c r="R104">
        <f t="shared" si="8"/>
        <v>7</v>
      </c>
      <c r="S104">
        <f t="shared" si="9"/>
        <v>1</v>
      </c>
    </row>
    <row r="105" spans="1:19">
      <c r="A105">
        <v>21</v>
      </c>
      <c r="B105" s="1" t="s">
        <v>20</v>
      </c>
      <c r="C105" s="1">
        <v>4</v>
      </c>
      <c r="D105" s="2" t="s">
        <v>624</v>
      </c>
      <c r="E105" s="2" t="s">
        <v>461</v>
      </c>
      <c r="F105" s="1">
        <v>15</v>
      </c>
      <c r="G105" s="1">
        <v>5</v>
      </c>
      <c r="H105" s="1">
        <v>9</v>
      </c>
      <c r="I105" s="1">
        <v>13</v>
      </c>
      <c r="J105" s="1" t="s">
        <v>332</v>
      </c>
      <c r="K105" s="1" t="s">
        <v>332</v>
      </c>
      <c r="L105" s="7" t="s">
        <v>466</v>
      </c>
      <c r="M105" s="8">
        <v>58</v>
      </c>
      <c r="N105" s="3">
        <v>42</v>
      </c>
      <c r="O105">
        <f t="shared" si="5"/>
        <v>0</v>
      </c>
      <c r="P105">
        <f t="shared" si="6"/>
        <v>0</v>
      </c>
      <c r="Q105">
        <f t="shared" si="7"/>
        <v>4</v>
      </c>
      <c r="R105">
        <f t="shared" si="8"/>
        <v>0</v>
      </c>
      <c r="S105">
        <f t="shared" si="9"/>
        <v>0</v>
      </c>
    </row>
    <row r="106" spans="1:19">
      <c r="A106">
        <v>22</v>
      </c>
      <c r="B106" s="1" t="s">
        <v>141</v>
      </c>
      <c r="C106" s="1">
        <v>4</v>
      </c>
      <c r="D106" s="2" t="s">
        <v>588</v>
      </c>
      <c r="E106" s="2" t="s">
        <v>213</v>
      </c>
      <c r="F106" s="1">
        <v>1</v>
      </c>
      <c r="G106" s="1" t="s">
        <v>332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7"/>
      <c r="M106" s="8">
        <v>17</v>
      </c>
      <c r="N106" s="3">
        <v>1</v>
      </c>
      <c r="O106">
        <f t="shared" si="5"/>
        <v>0</v>
      </c>
      <c r="P106">
        <f t="shared" si="6"/>
        <v>0</v>
      </c>
      <c r="Q106">
        <f t="shared" si="7"/>
        <v>1</v>
      </c>
      <c r="R106">
        <f t="shared" si="8"/>
        <v>0</v>
      </c>
      <c r="S106">
        <f t="shared" si="9"/>
        <v>0</v>
      </c>
    </row>
    <row r="107" spans="1:19">
      <c r="A107">
        <v>21</v>
      </c>
      <c r="B107" s="1" t="s">
        <v>97</v>
      </c>
      <c r="C107" s="1">
        <v>3</v>
      </c>
      <c r="D107" s="2" t="s">
        <v>588</v>
      </c>
      <c r="E107" s="2" t="s">
        <v>213</v>
      </c>
      <c r="F107" s="1">
        <v>20</v>
      </c>
      <c r="G107" s="1">
        <v>13</v>
      </c>
      <c r="H107" s="1">
        <v>9</v>
      </c>
      <c r="I107" s="1">
        <v>14</v>
      </c>
      <c r="J107" s="1">
        <v>16</v>
      </c>
      <c r="K107" s="1" t="s">
        <v>332</v>
      </c>
      <c r="L107" s="7"/>
      <c r="M107" s="8">
        <v>62</v>
      </c>
      <c r="N107" s="3">
        <v>72</v>
      </c>
      <c r="O107">
        <f t="shared" si="5"/>
        <v>1</v>
      </c>
      <c r="P107">
        <f t="shared" si="6"/>
        <v>73</v>
      </c>
      <c r="Q107">
        <f t="shared" si="7"/>
        <v>5</v>
      </c>
      <c r="R107">
        <f t="shared" si="8"/>
        <v>6</v>
      </c>
      <c r="S107">
        <f t="shared" si="9"/>
        <v>3.5</v>
      </c>
    </row>
    <row r="108" spans="1:19">
      <c r="A108">
        <v>22</v>
      </c>
      <c r="B108" s="1" t="s">
        <v>34</v>
      </c>
      <c r="C108" s="1">
        <v>3</v>
      </c>
      <c r="D108" s="2" t="s">
        <v>519</v>
      </c>
      <c r="E108" s="2" t="s">
        <v>441</v>
      </c>
      <c r="F108" s="1">
        <v>8</v>
      </c>
      <c r="G108" s="1">
        <v>9</v>
      </c>
      <c r="H108" s="1">
        <v>9</v>
      </c>
      <c r="I108" s="1" t="s">
        <v>332</v>
      </c>
      <c r="J108" s="1" t="s">
        <v>332</v>
      </c>
      <c r="K108" s="1" t="s">
        <v>332</v>
      </c>
      <c r="L108" s="7" t="s">
        <v>466</v>
      </c>
      <c r="M108" s="8">
        <v>47</v>
      </c>
      <c r="N108" s="3">
        <v>26</v>
      </c>
      <c r="O108">
        <f t="shared" si="5"/>
        <v>0</v>
      </c>
      <c r="P108">
        <f t="shared" si="6"/>
        <v>0</v>
      </c>
      <c r="Q108">
        <f t="shared" si="7"/>
        <v>3</v>
      </c>
      <c r="R108">
        <f t="shared" si="8"/>
        <v>0</v>
      </c>
      <c r="S108">
        <f t="shared" si="9"/>
        <v>0</v>
      </c>
    </row>
    <row r="109" spans="1:19">
      <c r="A109">
        <v>21</v>
      </c>
      <c r="B109" s="1" t="s">
        <v>11</v>
      </c>
      <c r="C109" s="1">
        <v>2</v>
      </c>
      <c r="D109" s="2" t="s">
        <v>519</v>
      </c>
      <c r="E109" s="2" t="s">
        <v>441</v>
      </c>
      <c r="F109" s="1">
        <v>27</v>
      </c>
      <c r="G109" s="1">
        <v>13</v>
      </c>
      <c r="H109" s="1">
        <v>13</v>
      </c>
      <c r="I109" s="1">
        <v>13</v>
      </c>
      <c r="J109" s="1">
        <v>15</v>
      </c>
      <c r="K109" s="1">
        <v>20</v>
      </c>
      <c r="L109" s="7" t="s">
        <v>466</v>
      </c>
      <c r="M109" s="8">
        <v>57</v>
      </c>
      <c r="N109" s="3">
        <v>101</v>
      </c>
      <c r="O109">
        <f t="shared" si="5"/>
        <v>1</v>
      </c>
      <c r="P109">
        <f t="shared" si="6"/>
        <v>127</v>
      </c>
      <c r="Q109">
        <f t="shared" si="7"/>
        <v>6</v>
      </c>
      <c r="R109">
        <f t="shared" si="8"/>
        <v>9</v>
      </c>
      <c r="S109">
        <f t="shared" si="9"/>
        <v>2.5</v>
      </c>
    </row>
    <row r="110" spans="1:19">
      <c r="A110">
        <v>22</v>
      </c>
      <c r="B110" s="1" t="s">
        <v>494</v>
      </c>
      <c r="C110" s="1">
        <v>4</v>
      </c>
      <c r="D110" s="2" t="s">
        <v>584</v>
      </c>
      <c r="E110" s="2" t="s">
        <v>66</v>
      </c>
      <c r="F110" s="1" t="s">
        <v>332</v>
      </c>
      <c r="G110" s="1">
        <v>4</v>
      </c>
      <c r="H110" s="1" t="s">
        <v>332</v>
      </c>
      <c r="I110" s="1" t="s">
        <v>332</v>
      </c>
      <c r="J110" s="1" t="s">
        <v>332</v>
      </c>
      <c r="K110" s="1" t="s">
        <v>332</v>
      </c>
      <c r="L110" s="7"/>
      <c r="M110" s="8">
        <v>80</v>
      </c>
      <c r="N110" s="3">
        <v>4</v>
      </c>
      <c r="O110">
        <f t="shared" si="5"/>
        <v>0</v>
      </c>
      <c r="P110">
        <f t="shared" si="6"/>
        <v>0</v>
      </c>
      <c r="Q110">
        <f t="shared" si="7"/>
        <v>1</v>
      </c>
      <c r="R110">
        <f t="shared" si="8"/>
        <v>0</v>
      </c>
      <c r="S110">
        <f t="shared" si="9"/>
        <v>0</v>
      </c>
    </row>
    <row r="111" spans="1:19">
      <c r="A111">
        <v>21</v>
      </c>
      <c r="B111" s="1" t="s">
        <v>239</v>
      </c>
      <c r="C111" s="1">
        <v>3</v>
      </c>
      <c r="D111" s="2" t="s">
        <v>584</v>
      </c>
      <c r="E111" s="2" t="s">
        <v>66</v>
      </c>
      <c r="F111" s="1" t="s">
        <v>332</v>
      </c>
      <c r="G111" s="1">
        <v>1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7"/>
      <c r="M111" s="8">
        <v>20</v>
      </c>
      <c r="N111" s="3">
        <v>1</v>
      </c>
      <c r="O111">
        <f t="shared" si="5"/>
        <v>1</v>
      </c>
      <c r="P111">
        <f t="shared" si="6"/>
        <v>5</v>
      </c>
      <c r="Q111">
        <f t="shared" si="7"/>
        <v>1</v>
      </c>
      <c r="R111">
        <f t="shared" si="8"/>
        <v>2</v>
      </c>
      <c r="S111">
        <f t="shared" si="9"/>
        <v>3.5</v>
      </c>
    </row>
    <row r="112" spans="1:19">
      <c r="A112">
        <v>21</v>
      </c>
      <c r="B112" s="1" t="s">
        <v>34</v>
      </c>
      <c r="C112" s="1">
        <v>1</v>
      </c>
      <c r="D112" s="2" t="s">
        <v>668</v>
      </c>
      <c r="E112" s="2" t="s">
        <v>568</v>
      </c>
      <c r="F112" s="1" t="s">
        <v>332</v>
      </c>
      <c r="G112" s="1" t="s">
        <v>332</v>
      </c>
      <c r="H112" s="1" t="s">
        <v>332</v>
      </c>
      <c r="I112" s="1">
        <v>2</v>
      </c>
      <c r="J112" s="1" t="s">
        <v>332</v>
      </c>
      <c r="K112" s="1">
        <v>4</v>
      </c>
      <c r="L112" s="7"/>
      <c r="M112" s="8">
        <v>60</v>
      </c>
      <c r="N112" s="3">
        <v>6</v>
      </c>
      <c r="O112">
        <f t="shared" si="5"/>
        <v>0</v>
      </c>
      <c r="P112">
        <f t="shared" si="6"/>
        <v>0</v>
      </c>
      <c r="Q112">
        <f t="shared" si="7"/>
        <v>2</v>
      </c>
      <c r="R112">
        <f t="shared" si="8"/>
        <v>0</v>
      </c>
      <c r="S112">
        <f t="shared" si="9"/>
        <v>0</v>
      </c>
    </row>
    <row r="113" spans="1:19">
      <c r="A113">
        <v>22</v>
      </c>
      <c r="B113" s="1" t="s">
        <v>2</v>
      </c>
      <c r="C113" s="1">
        <v>3</v>
      </c>
      <c r="D113" s="2" t="s">
        <v>501</v>
      </c>
      <c r="E113" s="2" t="s">
        <v>41</v>
      </c>
      <c r="F113" s="1">
        <v>17</v>
      </c>
      <c r="G113" s="1">
        <v>19</v>
      </c>
      <c r="H113" s="1">
        <v>17</v>
      </c>
      <c r="I113" s="1">
        <v>22</v>
      </c>
      <c r="J113" s="1">
        <v>31</v>
      </c>
      <c r="K113" s="1">
        <v>24</v>
      </c>
      <c r="L113" s="7"/>
      <c r="M113" s="8">
        <v>77</v>
      </c>
      <c r="N113" s="3">
        <v>130</v>
      </c>
      <c r="O113">
        <f t="shared" si="5"/>
        <v>0</v>
      </c>
      <c r="P113">
        <f t="shared" si="6"/>
        <v>0</v>
      </c>
      <c r="Q113">
        <f t="shared" si="7"/>
        <v>6</v>
      </c>
      <c r="R113">
        <f t="shared" si="8"/>
        <v>0</v>
      </c>
      <c r="S113">
        <f t="shared" si="9"/>
        <v>0</v>
      </c>
    </row>
    <row r="114" spans="1:19">
      <c r="A114">
        <v>21</v>
      </c>
      <c r="B114" s="1" t="s">
        <v>5</v>
      </c>
      <c r="C114" s="1">
        <v>2</v>
      </c>
      <c r="D114" s="2" t="s">
        <v>501</v>
      </c>
      <c r="E114" s="2" t="s">
        <v>41</v>
      </c>
      <c r="F114" s="1">
        <v>27</v>
      </c>
      <c r="G114" s="1">
        <v>14</v>
      </c>
      <c r="H114" s="1">
        <v>17</v>
      </c>
      <c r="I114" s="1">
        <v>17</v>
      </c>
      <c r="J114" s="1">
        <v>18</v>
      </c>
      <c r="K114" s="1">
        <v>20</v>
      </c>
      <c r="L114" s="7"/>
      <c r="M114" s="8">
        <v>66</v>
      </c>
      <c r="N114" s="3">
        <v>113</v>
      </c>
      <c r="O114">
        <f t="shared" si="5"/>
        <v>1</v>
      </c>
      <c r="P114">
        <f t="shared" si="6"/>
        <v>243</v>
      </c>
      <c r="Q114">
        <f t="shared" si="7"/>
        <v>6</v>
      </c>
      <c r="R114">
        <f t="shared" si="8"/>
        <v>12</v>
      </c>
      <c r="S114">
        <f t="shared" si="9"/>
        <v>2.5</v>
      </c>
    </row>
    <row r="115" spans="1:19">
      <c r="A115">
        <v>22</v>
      </c>
      <c r="B115" s="1" t="s">
        <v>209</v>
      </c>
      <c r="C115" s="1">
        <v>3</v>
      </c>
      <c r="D115" s="2" t="s">
        <v>594</v>
      </c>
      <c r="E115" s="2" t="s">
        <v>83</v>
      </c>
      <c r="F115" s="1">
        <v>5</v>
      </c>
      <c r="G115" s="1">
        <v>9</v>
      </c>
      <c r="H115" s="1">
        <v>12</v>
      </c>
      <c r="I115" s="1">
        <v>4</v>
      </c>
      <c r="J115" s="1" t="s">
        <v>332</v>
      </c>
      <c r="K115" s="1" t="s">
        <v>332</v>
      </c>
      <c r="L115" s="7"/>
      <c r="M115" s="8">
        <v>43</v>
      </c>
      <c r="N115" s="3">
        <v>30</v>
      </c>
      <c r="O115">
        <f t="shared" si="5"/>
        <v>0</v>
      </c>
      <c r="P115">
        <f t="shared" si="6"/>
        <v>0</v>
      </c>
      <c r="Q115">
        <f t="shared" si="7"/>
        <v>4</v>
      </c>
      <c r="R115">
        <f t="shared" si="8"/>
        <v>0</v>
      </c>
      <c r="S115">
        <f t="shared" si="9"/>
        <v>0</v>
      </c>
    </row>
    <row r="116" spans="1:19">
      <c r="A116">
        <v>21</v>
      </c>
      <c r="B116" s="1" t="s">
        <v>34</v>
      </c>
      <c r="C116" s="1">
        <v>2</v>
      </c>
      <c r="D116" s="2" t="s">
        <v>594</v>
      </c>
      <c r="E116" s="2" t="s">
        <v>83</v>
      </c>
      <c r="F116" s="1">
        <v>11</v>
      </c>
      <c r="G116" s="1" t="s">
        <v>332</v>
      </c>
      <c r="H116" s="1">
        <v>8</v>
      </c>
      <c r="I116" s="1">
        <v>12</v>
      </c>
      <c r="J116" s="1" t="s">
        <v>332</v>
      </c>
      <c r="K116" s="1">
        <v>5</v>
      </c>
      <c r="L116" s="7"/>
      <c r="M116" s="8">
        <v>56</v>
      </c>
      <c r="N116" s="3">
        <v>36</v>
      </c>
      <c r="O116">
        <f t="shared" si="5"/>
        <v>1</v>
      </c>
      <c r="P116">
        <f t="shared" si="6"/>
        <v>66</v>
      </c>
      <c r="Q116">
        <f t="shared" si="7"/>
        <v>4</v>
      </c>
      <c r="R116">
        <f t="shared" si="8"/>
        <v>8</v>
      </c>
      <c r="S116">
        <f t="shared" si="9"/>
        <v>2.5</v>
      </c>
    </row>
    <row r="117" spans="1:19">
      <c r="A117">
        <v>22</v>
      </c>
      <c r="B117" s="1" t="s">
        <v>100</v>
      </c>
      <c r="C117" s="1">
        <v>4</v>
      </c>
      <c r="D117" s="2" t="s">
        <v>564</v>
      </c>
      <c r="E117" s="2"/>
      <c r="F117" s="1">
        <v>13</v>
      </c>
      <c r="G117" s="1" t="s">
        <v>332</v>
      </c>
      <c r="H117" s="1">
        <v>13</v>
      </c>
      <c r="I117" s="1">
        <v>9</v>
      </c>
      <c r="J117" s="1" t="s">
        <v>332</v>
      </c>
      <c r="K117" s="1">
        <v>5</v>
      </c>
      <c r="L117" s="7"/>
      <c r="M117" s="8">
        <v>77</v>
      </c>
      <c r="N117" s="3">
        <v>40</v>
      </c>
      <c r="O117">
        <f t="shared" si="5"/>
        <v>0</v>
      </c>
      <c r="P117">
        <f t="shared" si="6"/>
        <v>0</v>
      </c>
      <c r="Q117">
        <f t="shared" si="7"/>
        <v>4</v>
      </c>
      <c r="R117">
        <f t="shared" si="8"/>
        <v>0</v>
      </c>
      <c r="S117">
        <f t="shared" si="9"/>
        <v>0</v>
      </c>
    </row>
    <row r="118" spans="1:19">
      <c r="A118">
        <v>21</v>
      </c>
      <c r="B118" s="1" t="s">
        <v>100</v>
      </c>
      <c r="C118" s="1">
        <v>4</v>
      </c>
      <c r="D118" s="2" t="s">
        <v>564</v>
      </c>
      <c r="E118" s="2"/>
      <c r="F118" s="1">
        <v>8</v>
      </c>
      <c r="G118" s="1">
        <v>4</v>
      </c>
      <c r="H118" s="1">
        <v>10</v>
      </c>
      <c r="I118" s="1">
        <v>8</v>
      </c>
      <c r="J118" s="1">
        <v>4</v>
      </c>
      <c r="K118" s="1">
        <v>14</v>
      </c>
      <c r="L118" s="7"/>
      <c r="M118" s="8">
        <v>45</v>
      </c>
      <c r="N118" s="3">
        <v>48</v>
      </c>
      <c r="O118">
        <f t="shared" si="5"/>
        <v>1</v>
      </c>
      <c r="P118">
        <f t="shared" si="6"/>
        <v>88</v>
      </c>
      <c r="Q118">
        <f t="shared" si="7"/>
        <v>6</v>
      </c>
      <c r="R118">
        <f t="shared" si="8"/>
        <v>10</v>
      </c>
      <c r="S118">
        <f t="shared" si="9"/>
        <v>4</v>
      </c>
    </row>
    <row r="119" spans="1:19">
      <c r="A119">
        <v>21</v>
      </c>
      <c r="B119" s="1" t="s">
        <v>641</v>
      </c>
      <c r="C119" s="1">
        <v>3</v>
      </c>
      <c r="D119" s="2" t="s">
        <v>642</v>
      </c>
      <c r="E119" s="2" t="s">
        <v>549</v>
      </c>
      <c r="F119" s="1" t="s">
        <v>332</v>
      </c>
      <c r="G119" s="1">
        <v>6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50</v>
      </c>
      <c r="N119" s="3">
        <v>6</v>
      </c>
      <c r="O119">
        <f t="shared" si="5"/>
        <v>0</v>
      </c>
      <c r="P119">
        <f t="shared" si="6"/>
        <v>0</v>
      </c>
      <c r="Q119">
        <f t="shared" si="7"/>
        <v>1</v>
      </c>
      <c r="R119">
        <f t="shared" si="8"/>
        <v>0</v>
      </c>
      <c r="S119">
        <f t="shared" si="9"/>
        <v>0</v>
      </c>
    </row>
    <row r="120" spans="1:19">
      <c r="A120">
        <v>21</v>
      </c>
      <c r="B120" s="1" t="s">
        <v>365</v>
      </c>
      <c r="C120" s="1">
        <v>2</v>
      </c>
      <c r="D120" s="2" t="s">
        <v>661</v>
      </c>
      <c r="E120" s="2" t="s">
        <v>615</v>
      </c>
      <c r="F120" s="1">
        <v>2</v>
      </c>
      <c r="G120" s="1" t="s">
        <v>332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7"/>
      <c r="M120" s="8">
        <v>17</v>
      </c>
      <c r="N120" s="3">
        <v>2</v>
      </c>
      <c r="O120">
        <f t="shared" si="5"/>
        <v>0</v>
      </c>
      <c r="P120">
        <f t="shared" si="6"/>
        <v>0</v>
      </c>
      <c r="Q120">
        <f t="shared" si="7"/>
        <v>1</v>
      </c>
      <c r="R120">
        <f t="shared" si="8"/>
        <v>0</v>
      </c>
      <c r="S120">
        <f t="shared" si="9"/>
        <v>0</v>
      </c>
    </row>
    <row r="121" spans="1:19">
      <c r="A121">
        <v>22</v>
      </c>
      <c r="B121" s="1" t="s">
        <v>8</v>
      </c>
      <c r="C121" s="1">
        <v>1</v>
      </c>
      <c r="D121" s="2" t="s">
        <v>348</v>
      </c>
      <c r="E121" s="2" t="s">
        <v>52</v>
      </c>
      <c r="F121" s="1">
        <v>13</v>
      </c>
      <c r="G121" s="1">
        <v>12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44</v>
      </c>
      <c r="N121" s="3">
        <v>25</v>
      </c>
      <c r="O121">
        <f t="shared" si="5"/>
        <v>0</v>
      </c>
      <c r="P121">
        <f t="shared" si="6"/>
        <v>0</v>
      </c>
      <c r="Q121">
        <f t="shared" si="7"/>
        <v>2</v>
      </c>
      <c r="R121">
        <f t="shared" si="8"/>
        <v>0</v>
      </c>
      <c r="S121">
        <f t="shared" si="9"/>
        <v>0</v>
      </c>
    </row>
    <row r="122" spans="1:19">
      <c r="A122">
        <v>21</v>
      </c>
      <c r="B122" s="1" t="s">
        <v>2</v>
      </c>
      <c r="C122" s="1">
        <v>1</v>
      </c>
      <c r="D122" s="2" t="s">
        <v>348</v>
      </c>
      <c r="E122" s="2" t="s">
        <v>52</v>
      </c>
      <c r="F122" s="1">
        <v>16</v>
      </c>
      <c r="G122" s="1">
        <v>11</v>
      </c>
      <c r="H122" s="1" t="s">
        <v>332</v>
      </c>
      <c r="I122" s="1">
        <v>10</v>
      </c>
      <c r="J122" s="1">
        <v>12</v>
      </c>
      <c r="K122" s="1">
        <v>7</v>
      </c>
      <c r="L122" s="7"/>
      <c r="M122" s="8">
        <v>41</v>
      </c>
      <c r="N122" s="3">
        <v>56</v>
      </c>
      <c r="O122">
        <f t="shared" si="5"/>
        <v>1</v>
      </c>
      <c r="P122">
        <f t="shared" si="6"/>
        <v>81</v>
      </c>
      <c r="Q122">
        <f t="shared" si="7"/>
        <v>5</v>
      </c>
      <c r="R122">
        <f t="shared" si="8"/>
        <v>7</v>
      </c>
      <c r="S122">
        <f t="shared" si="9"/>
        <v>1</v>
      </c>
    </row>
    <row r="123" spans="1:19">
      <c r="A123">
        <v>22</v>
      </c>
      <c r="B123" s="1" t="s">
        <v>123</v>
      </c>
      <c r="C123" s="1">
        <v>3</v>
      </c>
      <c r="D123" s="2" t="s">
        <v>595</v>
      </c>
      <c r="E123" s="2" t="s">
        <v>273</v>
      </c>
      <c r="F123" s="1">
        <v>7</v>
      </c>
      <c r="G123" s="1">
        <v>1</v>
      </c>
      <c r="H123" s="1">
        <v>8</v>
      </c>
      <c r="I123" s="1" t="s">
        <v>332</v>
      </c>
      <c r="J123" s="1" t="s">
        <v>332</v>
      </c>
      <c r="K123" s="1" t="s">
        <v>332</v>
      </c>
      <c r="L123" s="7"/>
      <c r="M123" s="8">
        <v>62</v>
      </c>
      <c r="N123" s="3">
        <v>16</v>
      </c>
      <c r="O123">
        <f t="shared" si="5"/>
        <v>0</v>
      </c>
      <c r="P123">
        <f t="shared" si="6"/>
        <v>0</v>
      </c>
      <c r="Q123">
        <f t="shared" si="7"/>
        <v>3</v>
      </c>
      <c r="R123">
        <f t="shared" si="8"/>
        <v>0</v>
      </c>
      <c r="S123">
        <f t="shared" si="9"/>
        <v>0</v>
      </c>
    </row>
    <row r="124" spans="1:19">
      <c r="A124">
        <v>22</v>
      </c>
      <c r="B124" s="1" t="s">
        <v>26</v>
      </c>
      <c r="C124" s="1">
        <v>3</v>
      </c>
      <c r="D124" s="2" t="s">
        <v>515</v>
      </c>
      <c r="E124" s="2" t="s">
        <v>516</v>
      </c>
      <c r="F124" s="1">
        <v>15</v>
      </c>
      <c r="G124" s="1">
        <v>8</v>
      </c>
      <c r="H124" s="1">
        <v>4</v>
      </c>
      <c r="I124" s="1">
        <v>14</v>
      </c>
      <c r="J124" s="1" t="s">
        <v>332</v>
      </c>
      <c r="K124" s="1" t="s">
        <v>332</v>
      </c>
      <c r="L124" s="7" t="s">
        <v>466</v>
      </c>
      <c r="M124" s="8">
        <v>82</v>
      </c>
      <c r="N124" s="3">
        <v>41</v>
      </c>
      <c r="O124">
        <f t="shared" si="5"/>
        <v>0</v>
      </c>
      <c r="P124">
        <f t="shared" si="6"/>
        <v>0</v>
      </c>
      <c r="Q124">
        <f t="shared" si="7"/>
        <v>4</v>
      </c>
      <c r="R124">
        <f t="shared" si="8"/>
        <v>0</v>
      </c>
      <c r="S124">
        <f t="shared" si="9"/>
        <v>0</v>
      </c>
    </row>
    <row r="125" spans="1:19">
      <c r="A125">
        <v>21</v>
      </c>
      <c r="B125" s="1" t="s">
        <v>100</v>
      </c>
      <c r="C125" s="1">
        <v>2</v>
      </c>
      <c r="D125" s="2" t="s">
        <v>515</v>
      </c>
      <c r="E125" s="2" t="s">
        <v>516</v>
      </c>
      <c r="F125" s="1">
        <v>11</v>
      </c>
      <c r="G125" s="1">
        <v>15</v>
      </c>
      <c r="H125" s="1">
        <v>12</v>
      </c>
      <c r="I125" s="1">
        <v>12</v>
      </c>
      <c r="J125" s="1">
        <v>12</v>
      </c>
      <c r="K125" s="1">
        <v>16</v>
      </c>
      <c r="L125" s="7"/>
      <c r="M125" s="8">
        <v>80</v>
      </c>
      <c r="N125" s="3">
        <v>78</v>
      </c>
      <c r="O125">
        <f t="shared" si="5"/>
        <v>1</v>
      </c>
      <c r="P125">
        <f t="shared" si="6"/>
        <v>119</v>
      </c>
      <c r="Q125">
        <f t="shared" si="7"/>
        <v>6</v>
      </c>
      <c r="R125">
        <f t="shared" si="8"/>
        <v>10</v>
      </c>
      <c r="S125">
        <f t="shared" si="9"/>
        <v>2.5</v>
      </c>
    </row>
    <row r="126" spans="1:19">
      <c r="A126">
        <v>22</v>
      </c>
      <c r="B126" s="1" t="s">
        <v>111</v>
      </c>
      <c r="C126" s="1">
        <v>3</v>
      </c>
      <c r="D126" s="2" t="s">
        <v>520</v>
      </c>
      <c r="E126" s="2" t="s">
        <v>493</v>
      </c>
      <c r="F126" s="1">
        <v>19</v>
      </c>
      <c r="G126" s="1">
        <v>10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7"/>
      <c r="M126" s="8">
        <v>59</v>
      </c>
      <c r="N126" s="3">
        <v>29</v>
      </c>
      <c r="O126">
        <f t="shared" si="5"/>
        <v>0</v>
      </c>
      <c r="P126">
        <f t="shared" si="6"/>
        <v>0</v>
      </c>
      <c r="Q126">
        <f t="shared" si="7"/>
        <v>2</v>
      </c>
      <c r="R126">
        <f t="shared" si="8"/>
        <v>0</v>
      </c>
      <c r="S126">
        <f t="shared" si="9"/>
        <v>0</v>
      </c>
    </row>
    <row r="127" spans="1:19">
      <c r="A127">
        <v>21</v>
      </c>
      <c r="B127" s="1" t="s">
        <v>8</v>
      </c>
      <c r="C127" s="1">
        <v>2</v>
      </c>
      <c r="D127" s="2" t="s">
        <v>520</v>
      </c>
      <c r="E127" s="2" t="s">
        <v>493</v>
      </c>
      <c r="F127" s="1">
        <v>13</v>
      </c>
      <c r="G127" s="1">
        <v>20</v>
      </c>
      <c r="H127" s="1">
        <v>20</v>
      </c>
      <c r="I127" s="1">
        <v>12</v>
      </c>
      <c r="J127" s="1">
        <v>26</v>
      </c>
      <c r="K127" s="1">
        <v>21</v>
      </c>
      <c r="L127" s="7"/>
      <c r="M127" s="8">
        <v>83</v>
      </c>
      <c r="N127" s="3">
        <v>112</v>
      </c>
      <c r="O127">
        <f t="shared" si="5"/>
        <v>1</v>
      </c>
      <c r="P127">
        <f t="shared" si="6"/>
        <v>141</v>
      </c>
      <c r="Q127">
        <f t="shared" si="7"/>
        <v>6</v>
      </c>
      <c r="R127">
        <f t="shared" si="8"/>
        <v>8</v>
      </c>
      <c r="S127">
        <f t="shared" si="9"/>
        <v>2.5</v>
      </c>
    </row>
    <row r="128" spans="1:19">
      <c r="A128">
        <v>22</v>
      </c>
      <c r="B128" s="1" t="s">
        <v>8</v>
      </c>
      <c r="C128" s="1">
        <v>4</v>
      </c>
      <c r="D128" s="2" t="s">
        <v>559</v>
      </c>
      <c r="E128" s="2" t="s">
        <v>359</v>
      </c>
      <c r="F128" s="1">
        <v>5</v>
      </c>
      <c r="G128" s="1">
        <v>13</v>
      </c>
      <c r="H128" s="1" t="s">
        <v>332</v>
      </c>
      <c r="I128" s="1">
        <v>17</v>
      </c>
      <c r="J128" s="1">
        <v>15</v>
      </c>
      <c r="K128" s="1" t="s">
        <v>332</v>
      </c>
      <c r="L128" s="7"/>
      <c r="M128" s="8">
        <v>57</v>
      </c>
      <c r="N128" s="3">
        <v>50</v>
      </c>
      <c r="O128">
        <f t="shared" si="5"/>
        <v>0</v>
      </c>
      <c r="P128">
        <f t="shared" si="6"/>
        <v>0</v>
      </c>
      <c r="Q128">
        <f t="shared" si="7"/>
        <v>4</v>
      </c>
      <c r="R128">
        <f t="shared" si="8"/>
        <v>0</v>
      </c>
      <c r="S128">
        <f t="shared" si="9"/>
        <v>0</v>
      </c>
    </row>
    <row r="129" spans="1:19">
      <c r="A129">
        <v>21</v>
      </c>
      <c r="B129" s="1" t="s">
        <v>97</v>
      </c>
      <c r="C129" s="1">
        <v>1</v>
      </c>
      <c r="D129" s="2" t="s">
        <v>663</v>
      </c>
      <c r="E129" s="2" t="s">
        <v>391</v>
      </c>
      <c r="F129" s="1">
        <v>3</v>
      </c>
      <c r="G129" s="1">
        <v>4</v>
      </c>
      <c r="H129" s="1">
        <v>4</v>
      </c>
      <c r="I129" s="1">
        <v>7</v>
      </c>
      <c r="J129" s="1" t="s">
        <v>332</v>
      </c>
      <c r="K129" s="1">
        <v>9</v>
      </c>
      <c r="L129" s="7"/>
      <c r="M129" s="8">
        <v>32</v>
      </c>
      <c r="N129" s="3">
        <v>27</v>
      </c>
      <c r="O129">
        <f t="shared" si="5"/>
        <v>0</v>
      </c>
      <c r="P129">
        <f t="shared" si="6"/>
        <v>0</v>
      </c>
      <c r="Q129">
        <f t="shared" si="7"/>
        <v>5</v>
      </c>
      <c r="R129">
        <f t="shared" si="8"/>
        <v>0</v>
      </c>
      <c r="S129">
        <f t="shared" si="9"/>
        <v>0</v>
      </c>
    </row>
    <row r="130" spans="1:19">
      <c r="A130">
        <v>22</v>
      </c>
      <c r="B130" s="1" t="s">
        <v>97</v>
      </c>
      <c r="C130" s="1">
        <v>2</v>
      </c>
      <c r="D130" s="2" t="s">
        <v>452</v>
      </c>
      <c r="E130" s="2" t="s">
        <v>113</v>
      </c>
      <c r="F130" s="1">
        <v>4</v>
      </c>
      <c r="G130" s="1" t="s">
        <v>332</v>
      </c>
      <c r="H130" s="1" t="s">
        <v>332</v>
      </c>
      <c r="I130" s="1">
        <v>6</v>
      </c>
      <c r="J130" s="1">
        <v>20</v>
      </c>
      <c r="K130" s="1">
        <v>6</v>
      </c>
      <c r="L130" s="7"/>
      <c r="M130" s="8">
        <v>86</v>
      </c>
      <c r="N130" s="3">
        <v>36</v>
      </c>
      <c r="O130">
        <f t="shared" si="5"/>
        <v>0</v>
      </c>
      <c r="P130">
        <f t="shared" si="6"/>
        <v>0</v>
      </c>
      <c r="Q130">
        <f t="shared" si="7"/>
        <v>4</v>
      </c>
      <c r="R130">
        <f t="shared" si="8"/>
        <v>0</v>
      </c>
      <c r="S130">
        <f t="shared" si="9"/>
        <v>0</v>
      </c>
    </row>
    <row r="131" spans="1:19">
      <c r="A131">
        <v>22</v>
      </c>
      <c r="B131" s="1" t="s">
        <v>11</v>
      </c>
      <c r="C131" s="1">
        <v>1</v>
      </c>
      <c r="D131" s="2" t="s">
        <v>610</v>
      </c>
      <c r="E131" s="2" t="s">
        <v>41</v>
      </c>
      <c r="F131" s="1">
        <v>3</v>
      </c>
      <c r="G131" s="1">
        <v>3</v>
      </c>
      <c r="H131" s="1">
        <v>8</v>
      </c>
      <c r="I131" s="1" t="s">
        <v>332</v>
      </c>
      <c r="J131" s="1" t="s">
        <v>332</v>
      </c>
      <c r="K131" s="1">
        <v>4</v>
      </c>
      <c r="L131" s="7"/>
      <c r="M131" s="8">
        <v>29</v>
      </c>
      <c r="N131" s="3">
        <v>18</v>
      </c>
      <c r="O131">
        <f t="shared" si="5"/>
        <v>0</v>
      </c>
      <c r="P131">
        <f t="shared" si="6"/>
        <v>0</v>
      </c>
      <c r="Q131">
        <f t="shared" si="7"/>
        <v>4</v>
      </c>
      <c r="R131">
        <f t="shared" si="8"/>
        <v>0</v>
      </c>
      <c r="S131">
        <f t="shared" si="9"/>
        <v>0</v>
      </c>
    </row>
    <row r="132" spans="1:19">
      <c r="A132">
        <v>21</v>
      </c>
      <c r="B132" s="1" t="s">
        <v>100</v>
      </c>
      <c r="C132" s="1">
        <v>1</v>
      </c>
      <c r="D132" s="2" t="s">
        <v>664</v>
      </c>
      <c r="E132" s="2" t="s">
        <v>52</v>
      </c>
      <c r="F132" s="1">
        <v>13</v>
      </c>
      <c r="G132" s="1" t="s">
        <v>332</v>
      </c>
      <c r="H132" s="1" t="s">
        <v>332</v>
      </c>
      <c r="I132" s="1" t="s">
        <v>332</v>
      </c>
      <c r="J132" s="1" t="s">
        <v>332</v>
      </c>
      <c r="K132" s="1" t="s">
        <v>332</v>
      </c>
      <c r="L132" s="7"/>
      <c r="M132" s="8">
        <v>65</v>
      </c>
      <c r="N132" s="3">
        <v>13</v>
      </c>
      <c r="O132">
        <f t="shared" ref="O132:O145" si="10">IF(D132=D131,1,0)*COUNT(N132)</f>
        <v>0</v>
      </c>
      <c r="P132">
        <f t="shared" ref="P132:P145" si="11">(N132+N131)*O132</f>
        <v>0</v>
      </c>
      <c r="Q132">
        <f t="shared" ref="Q132:Q145" si="12">COUNT(F132:K132)</f>
        <v>1</v>
      </c>
      <c r="R132">
        <f t="shared" ref="R132:R145" si="13">(Q131+Q132)*O132</f>
        <v>0</v>
      </c>
      <c r="S132">
        <f t="shared" ref="S132:S145" si="14">O132*(C132+C131)/2</f>
        <v>0</v>
      </c>
    </row>
    <row r="133" spans="1:19">
      <c r="A133">
        <v>22</v>
      </c>
      <c r="B133" s="1" t="s">
        <v>50</v>
      </c>
      <c r="C133" s="1">
        <v>4</v>
      </c>
      <c r="D133" s="2" t="s">
        <v>581</v>
      </c>
      <c r="E133" s="2" t="s">
        <v>574</v>
      </c>
      <c r="F133" s="1">
        <v>4</v>
      </c>
      <c r="G133" s="1">
        <v>3</v>
      </c>
      <c r="H133" s="1" t="s">
        <v>332</v>
      </c>
      <c r="I133" s="1" t="s">
        <v>332</v>
      </c>
      <c r="J133" s="1" t="s">
        <v>332</v>
      </c>
      <c r="K133" s="1" t="s">
        <v>332</v>
      </c>
      <c r="L133" s="7"/>
      <c r="M133" s="8">
        <v>70</v>
      </c>
      <c r="N133" s="3">
        <v>7</v>
      </c>
      <c r="O133">
        <f t="shared" si="10"/>
        <v>0</v>
      </c>
      <c r="P133">
        <f t="shared" si="11"/>
        <v>0</v>
      </c>
      <c r="Q133">
        <f t="shared" si="12"/>
        <v>2</v>
      </c>
      <c r="R133">
        <f t="shared" si="13"/>
        <v>0</v>
      </c>
      <c r="S133">
        <f t="shared" si="14"/>
        <v>0</v>
      </c>
    </row>
    <row r="134" spans="1:19">
      <c r="A134">
        <v>21</v>
      </c>
      <c r="B134" s="1" t="s">
        <v>47</v>
      </c>
      <c r="C134" s="1">
        <v>3</v>
      </c>
      <c r="D134" s="2" t="s">
        <v>581</v>
      </c>
      <c r="E134" s="2" t="s">
        <v>574</v>
      </c>
      <c r="F134" s="1">
        <v>6</v>
      </c>
      <c r="G134" s="1">
        <v>4</v>
      </c>
      <c r="H134" s="1" t="s">
        <v>332</v>
      </c>
      <c r="I134" s="1">
        <v>10</v>
      </c>
      <c r="J134" s="1" t="s">
        <v>332</v>
      </c>
      <c r="K134" s="1">
        <v>10</v>
      </c>
      <c r="L134" s="7"/>
      <c r="M134" s="8">
        <v>61</v>
      </c>
      <c r="N134" s="3">
        <v>30</v>
      </c>
      <c r="O134">
        <f t="shared" si="10"/>
        <v>1</v>
      </c>
      <c r="P134">
        <f t="shared" si="11"/>
        <v>37</v>
      </c>
      <c r="Q134">
        <f t="shared" si="12"/>
        <v>4</v>
      </c>
      <c r="R134">
        <f t="shared" si="13"/>
        <v>6</v>
      </c>
      <c r="S134">
        <f t="shared" si="14"/>
        <v>3.5</v>
      </c>
    </row>
    <row r="135" spans="1:19">
      <c r="A135">
        <v>21</v>
      </c>
      <c r="B135" s="1" t="s">
        <v>365</v>
      </c>
      <c r="C135" s="1">
        <v>2</v>
      </c>
      <c r="D135" s="2" t="s">
        <v>660</v>
      </c>
      <c r="E135" s="2" t="s">
        <v>645</v>
      </c>
      <c r="F135" s="1" t="s">
        <v>332</v>
      </c>
      <c r="G135" s="1" t="s">
        <v>332</v>
      </c>
      <c r="H135" s="1">
        <v>2</v>
      </c>
      <c r="I135" s="1" t="s">
        <v>332</v>
      </c>
      <c r="J135" s="1" t="s">
        <v>332</v>
      </c>
      <c r="K135" s="1" t="s">
        <v>332</v>
      </c>
      <c r="L135" s="7"/>
      <c r="M135" s="8">
        <v>29</v>
      </c>
      <c r="N135" s="3">
        <v>2</v>
      </c>
      <c r="O135">
        <f t="shared" si="10"/>
        <v>0</v>
      </c>
      <c r="P135">
        <f t="shared" si="11"/>
        <v>0</v>
      </c>
      <c r="Q135">
        <f t="shared" si="12"/>
        <v>1</v>
      </c>
      <c r="R135">
        <f t="shared" si="13"/>
        <v>0</v>
      </c>
      <c r="S135">
        <f t="shared" si="14"/>
        <v>0</v>
      </c>
    </row>
    <row r="136" spans="1:19">
      <c r="A136">
        <v>22</v>
      </c>
      <c r="B136" s="1" t="s">
        <v>8</v>
      </c>
      <c r="C136" s="1">
        <v>3</v>
      </c>
      <c r="D136" s="2" t="s">
        <v>591</v>
      </c>
      <c r="E136" s="2" t="s">
        <v>592</v>
      </c>
      <c r="F136" s="1">
        <v>9</v>
      </c>
      <c r="G136" s="1">
        <v>17</v>
      </c>
      <c r="H136" s="1">
        <v>15</v>
      </c>
      <c r="I136" s="1">
        <v>11</v>
      </c>
      <c r="J136" s="1">
        <v>21</v>
      </c>
      <c r="K136" s="1">
        <v>15</v>
      </c>
      <c r="L136" s="7"/>
      <c r="M136" s="8">
        <v>53</v>
      </c>
      <c r="N136" s="3">
        <v>88</v>
      </c>
      <c r="O136">
        <f t="shared" si="10"/>
        <v>0</v>
      </c>
      <c r="P136">
        <f t="shared" si="11"/>
        <v>0</v>
      </c>
      <c r="Q136">
        <f t="shared" si="12"/>
        <v>6</v>
      </c>
      <c r="R136">
        <f t="shared" si="13"/>
        <v>0</v>
      </c>
      <c r="S136">
        <f t="shared" si="14"/>
        <v>0</v>
      </c>
    </row>
    <row r="137" spans="1:19">
      <c r="A137">
        <v>21</v>
      </c>
      <c r="B137" s="1" t="s">
        <v>20</v>
      </c>
      <c r="C137" s="1">
        <v>2</v>
      </c>
      <c r="D137" s="2" t="s">
        <v>591</v>
      </c>
      <c r="E137" s="2" t="s">
        <v>592</v>
      </c>
      <c r="F137" s="1">
        <v>11</v>
      </c>
      <c r="G137" s="1">
        <v>6</v>
      </c>
      <c r="H137" s="1">
        <v>10</v>
      </c>
      <c r="I137" s="1">
        <v>13</v>
      </c>
      <c r="J137" s="1">
        <v>13</v>
      </c>
      <c r="K137" s="1">
        <v>16</v>
      </c>
      <c r="L137" s="7"/>
      <c r="M137" s="8">
        <v>45</v>
      </c>
      <c r="N137" s="3">
        <v>69</v>
      </c>
      <c r="O137">
        <f t="shared" si="10"/>
        <v>1</v>
      </c>
      <c r="P137">
        <f t="shared" si="11"/>
        <v>157</v>
      </c>
      <c r="Q137">
        <f t="shared" si="12"/>
        <v>6</v>
      </c>
      <c r="R137">
        <f t="shared" si="13"/>
        <v>12</v>
      </c>
      <c r="S137">
        <f t="shared" si="14"/>
        <v>2.5</v>
      </c>
    </row>
    <row r="138" spans="1:19">
      <c r="A138">
        <v>22</v>
      </c>
      <c r="B138" s="1" t="s">
        <v>482</v>
      </c>
      <c r="C138" s="1">
        <v>3</v>
      </c>
      <c r="D138" s="2" t="s">
        <v>596</v>
      </c>
      <c r="E138" s="2" t="s">
        <v>83</v>
      </c>
      <c r="F138" s="1">
        <v>7</v>
      </c>
      <c r="G138" s="1">
        <v>3</v>
      </c>
      <c r="H138" s="1" t="s">
        <v>332</v>
      </c>
      <c r="I138" s="1" t="s">
        <v>332</v>
      </c>
      <c r="J138" s="1" t="s">
        <v>332</v>
      </c>
      <c r="K138" s="1" t="s">
        <v>332</v>
      </c>
      <c r="L138" s="7"/>
      <c r="M138" s="8">
        <v>63</v>
      </c>
      <c r="N138" s="3">
        <v>10</v>
      </c>
      <c r="O138">
        <f t="shared" si="10"/>
        <v>0</v>
      </c>
      <c r="P138">
        <f t="shared" si="11"/>
        <v>0</v>
      </c>
      <c r="Q138">
        <f t="shared" si="12"/>
        <v>2</v>
      </c>
      <c r="R138">
        <f t="shared" si="13"/>
        <v>0</v>
      </c>
      <c r="S138">
        <f t="shared" si="14"/>
        <v>0</v>
      </c>
    </row>
    <row r="139" spans="1:19">
      <c r="A139">
        <v>22</v>
      </c>
      <c r="B139" s="1" t="s">
        <v>585</v>
      </c>
      <c r="C139" s="1">
        <v>3</v>
      </c>
      <c r="D139" s="2" t="s">
        <v>603</v>
      </c>
      <c r="E139" s="2" t="s">
        <v>604</v>
      </c>
      <c r="F139" s="1">
        <v>3</v>
      </c>
      <c r="G139" s="1" t="s">
        <v>332</v>
      </c>
      <c r="H139" s="1" t="s">
        <v>332</v>
      </c>
      <c r="I139" s="1" t="s">
        <v>332</v>
      </c>
      <c r="J139" s="1" t="s">
        <v>332</v>
      </c>
      <c r="K139" s="1" t="s">
        <v>332</v>
      </c>
      <c r="L139" s="7"/>
      <c r="M139" s="8">
        <v>100</v>
      </c>
      <c r="N139" s="3">
        <v>3</v>
      </c>
      <c r="O139">
        <f t="shared" si="10"/>
        <v>0</v>
      </c>
      <c r="P139">
        <f t="shared" si="11"/>
        <v>0</v>
      </c>
      <c r="Q139">
        <f t="shared" si="12"/>
        <v>1</v>
      </c>
      <c r="R139">
        <f t="shared" si="13"/>
        <v>0</v>
      </c>
      <c r="S139">
        <f t="shared" si="14"/>
        <v>0</v>
      </c>
    </row>
    <row r="140" spans="1:19">
      <c r="A140">
        <v>21</v>
      </c>
      <c r="B140" s="1" t="s">
        <v>531</v>
      </c>
      <c r="C140" s="1">
        <v>3</v>
      </c>
      <c r="D140" s="2" t="s">
        <v>639</v>
      </c>
      <c r="E140" s="2" t="s">
        <v>640</v>
      </c>
      <c r="F140" s="1">
        <v>4</v>
      </c>
      <c r="G140" s="1">
        <v>4</v>
      </c>
      <c r="H140" s="1" t="s">
        <v>332</v>
      </c>
      <c r="I140" s="1" t="s">
        <v>332</v>
      </c>
      <c r="J140" s="1" t="s">
        <v>332</v>
      </c>
      <c r="K140" s="1">
        <v>4</v>
      </c>
      <c r="L140" s="7"/>
      <c r="M140" s="8">
        <v>63</v>
      </c>
      <c r="N140" s="3">
        <v>12</v>
      </c>
      <c r="O140">
        <f t="shared" si="10"/>
        <v>0</v>
      </c>
      <c r="P140">
        <f t="shared" si="11"/>
        <v>0</v>
      </c>
      <c r="Q140">
        <f t="shared" si="12"/>
        <v>3</v>
      </c>
      <c r="R140">
        <f t="shared" si="13"/>
        <v>0</v>
      </c>
      <c r="S140">
        <f t="shared" si="14"/>
        <v>0</v>
      </c>
    </row>
    <row r="141" spans="1:19">
      <c r="A141">
        <v>22</v>
      </c>
      <c r="B141" s="1" t="s">
        <v>100</v>
      </c>
      <c r="C141" s="1">
        <v>2</v>
      </c>
      <c r="D141" s="2" t="s">
        <v>550</v>
      </c>
      <c r="E141" s="2" t="s">
        <v>83</v>
      </c>
      <c r="F141" s="1">
        <v>8</v>
      </c>
      <c r="G141" s="1">
        <v>5</v>
      </c>
      <c r="H141" s="1">
        <v>9</v>
      </c>
      <c r="I141" s="1">
        <v>6</v>
      </c>
      <c r="J141" s="1" t="s">
        <v>332</v>
      </c>
      <c r="K141" s="1" t="s">
        <v>332</v>
      </c>
      <c r="L141" s="7"/>
      <c r="M141" s="8">
        <v>44</v>
      </c>
      <c r="N141" s="3">
        <v>28</v>
      </c>
      <c r="O141">
        <f t="shared" si="10"/>
        <v>0</v>
      </c>
      <c r="P141">
        <f t="shared" si="11"/>
        <v>0</v>
      </c>
      <c r="Q141">
        <f t="shared" si="12"/>
        <v>4</v>
      </c>
      <c r="R141">
        <f t="shared" si="13"/>
        <v>0</v>
      </c>
      <c r="S141">
        <f t="shared" si="14"/>
        <v>0</v>
      </c>
    </row>
    <row r="142" spans="1:19">
      <c r="A142">
        <v>21</v>
      </c>
      <c r="B142" s="1" t="s">
        <v>5</v>
      </c>
      <c r="C142" s="1">
        <v>1</v>
      </c>
      <c r="D142" s="2" t="s">
        <v>550</v>
      </c>
      <c r="E142" s="2" t="s">
        <v>83</v>
      </c>
      <c r="F142" s="1">
        <v>8</v>
      </c>
      <c r="G142" s="1">
        <v>5</v>
      </c>
      <c r="H142" s="1">
        <v>7</v>
      </c>
      <c r="I142" s="1">
        <v>11</v>
      </c>
      <c r="J142" s="1">
        <v>7</v>
      </c>
      <c r="K142" s="1">
        <v>10</v>
      </c>
      <c r="L142" s="7"/>
      <c r="M142" s="8">
        <v>65</v>
      </c>
      <c r="N142" s="3">
        <v>48</v>
      </c>
      <c r="O142">
        <f t="shared" si="10"/>
        <v>1</v>
      </c>
      <c r="P142">
        <f t="shared" si="11"/>
        <v>76</v>
      </c>
      <c r="Q142">
        <f t="shared" si="12"/>
        <v>6</v>
      </c>
      <c r="R142">
        <f t="shared" si="13"/>
        <v>10</v>
      </c>
      <c r="S142">
        <f t="shared" si="14"/>
        <v>1.5</v>
      </c>
    </row>
    <row r="143" spans="1:19">
      <c r="A143">
        <v>22</v>
      </c>
      <c r="B143" s="1" t="s">
        <v>11</v>
      </c>
      <c r="C143" s="1">
        <v>3</v>
      </c>
      <c r="D143" s="2" t="s">
        <v>510</v>
      </c>
      <c r="E143" s="2" t="s">
        <v>511</v>
      </c>
      <c r="F143" s="1">
        <v>18</v>
      </c>
      <c r="G143" s="1">
        <v>15</v>
      </c>
      <c r="H143" s="1">
        <v>17</v>
      </c>
      <c r="I143" s="1">
        <v>11</v>
      </c>
      <c r="J143" s="1">
        <v>14</v>
      </c>
      <c r="K143" s="1" t="s">
        <v>332</v>
      </c>
      <c r="L143" s="7" t="s">
        <v>466</v>
      </c>
      <c r="M143" s="8">
        <v>75</v>
      </c>
      <c r="N143" s="3">
        <v>75</v>
      </c>
      <c r="O143">
        <f t="shared" si="10"/>
        <v>0</v>
      </c>
      <c r="P143">
        <f t="shared" si="11"/>
        <v>0</v>
      </c>
      <c r="Q143">
        <f t="shared" si="12"/>
        <v>5</v>
      </c>
      <c r="R143">
        <f t="shared" si="13"/>
        <v>0</v>
      </c>
      <c r="S143">
        <f t="shared" si="14"/>
        <v>0</v>
      </c>
    </row>
    <row r="144" spans="1:19">
      <c r="A144">
        <v>21</v>
      </c>
      <c r="B144" s="1" t="s">
        <v>2</v>
      </c>
      <c r="C144" s="1">
        <v>2</v>
      </c>
      <c r="D144" s="2" t="s">
        <v>510</v>
      </c>
      <c r="E144" s="2" t="s">
        <v>511</v>
      </c>
      <c r="F144" s="1">
        <v>28</v>
      </c>
      <c r="G144" s="1">
        <v>14</v>
      </c>
      <c r="H144" s="1">
        <v>20</v>
      </c>
      <c r="I144" s="1">
        <v>21</v>
      </c>
      <c r="J144" s="1">
        <v>20</v>
      </c>
      <c r="K144" s="1">
        <v>13</v>
      </c>
      <c r="L144" s="7"/>
      <c r="M144" s="8">
        <v>71</v>
      </c>
      <c r="N144" s="3">
        <v>116</v>
      </c>
      <c r="O144">
        <f t="shared" si="10"/>
        <v>1</v>
      </c>
      <c r="P144">
        <f t="shared" si="11"/>
        <v>191</v>
      </c>
      <c r="Q144">
        <f t="shared" si="12"/>
        <v>6</v>
      </c>
      <c r="R144">
        <f t="shared" si="13"/>
        <v>11</v>
      </c>
      <c r="S144">
        <f t="shared" si="14"/>
        <v>2.5</v>
      </c>
    </row>
    <row r="145" spans="1:19">
      <c r="A145">
        <v>21</v>
      </c>
      <c r="B145" s="1" t="s">
        <v>631</v>
      </c>
      <c r="C145" s="1">
        <v>3</v>
      </c>
      <c r="D145" s="2" t="s">
        <v>632</v>
      </c>
      <c r="E145" s="2" t="s">
        <v>273</v>
      </c>
      <c r="F145" s="1">
        <v>12</v>
      </c>
      <c r="G145" s="1">
        <v>8</v>
      </c>
      <c r="H145" s="1">
        <v>12</v>
      </c>
      <c r="I145" s="1">
        <v>12</v>
      </c>
      <c r="J145" s="1" t="s">
        <v>332</v>
      </c>
      <c r="K145" s="1" t="s">
        <v>332</v>
      </c>
      <c r="L145" s="7" t="s">
        <v>466</v>
      </c>
      <c r="M145" s="8">
        <v>69</v>
      </c>
      <c r="N145" s="3">
        <v>44</v>
      </c>
      <c r="O145">
        <f t="shared" si="10"/>
        <v>0</v>
      </c>
      <c r="P145">
        <f t="shared" si="11"/>
        <v>0</v>
      </c>
      <c r="Q145">
        <f t="shared" si="12"/>
        <v>4</v>
      </c>
      <c r="R145">
        <f t="shared" si="13"/>
        <v>0</v>
      </c>
      <c r="S145">
        <f t="shared" si="14"/>
        <v>0</v>
      </c>
    </row>
  </sheetData>
  <sortState ref="A2:N145">
    <sortCondition ref="D2"/>
  </sortState>
  <conditionalFormatting sqref="S1:S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4"/>
    </sheetView>
  </sheetViews>
  <sheetFormatPr defaultRowHeight="15"/>
  <cols>
    <col min="1" max="1" width="4.5703125" bestFit="1" customWidth="1"/>
    <col min="2" max="2" width="3" bestFit="1" customWidth="1"/>
    <col min="4" max="4" width="2" bestFit="1" customWidth="1"/>
    <col min="5" max="5" width="20.42578125" bestFit="1" customWidth="1"/>
    <col min="6" max="6" width="28.42578125" bestFit="1" customWidth="1"/>
    <col min="7" max="12" width="3" bestFit="1" customWidth="1"/>
    <col min="13" max="14" width="4.5703125" bestFit="1" customWidth="1"/>
    <col min="15" max="16" width="4" bestFit="1" customWidth="1"/>
    <col min="17" max="17" width="3.5703125" bestFit="1" customWidth="1"/>
    <col min="18" max="18" width="5" bestFit="1" customWidth="1"/>
  </cols>
  <sheetData>
    <row r="1" spans="1:18">
      <c r="A1" s="4" t="s">
        <v>327</v>
      </c>
      <c r="B1" s="4">
        <f>SUM(B2:B385)</f>
        <v>36</v>
      </c>
      <c r="C1" s="1"/>
      <c r="D1" s="1"/>
      <c r="E1" s="2" t="s">
        <v>0</v>
      </c>
      <c r="F1" s="2" t="s">
        <v>1</v>
      </c>
      <c r="G1" s="1">
        <v>33</v>
      </c>
      <c r="H1" s="1">
        <v>33</v>
      </c>
      <c r="I1" s="1">
        <v>33</v>
      </c>
      <c r="J1" s="1">
        <v>34</v>
      </c>
      <c r="K1" s="1">
        <v>35</v>
      </c>
      <c r="L1" s="1">
        <v>32</v>
      </c>
      <c r="M1" s="9">
        <f>AVERAGE(O2:O400)</f>
        <v>39.311688311688314</v>
      </c>
      <c r="N1" s="8">
        <v>100</v>
      </c>
      <c r="O1" s="3">
        <v>200</v>
      </c>
      <c r="P1" s="5">
        <f>SUM(P2:P400)</f>
        <v>10</v>
      </c>
      <c r="Q1" s="15">
        <f>AVERAGE(Q2:Q400)</f>
        <v>3.5714285714285716</v>
      </c>
      <c r="R1" s="5">
        <f>MAX(R2:R1000)</f>
        <v>1440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3</v>
      </c>
      <c r="E2" s="2" t="s">
        <v>560</v>
      </c>
      <c r="F2" s="2" t="s">
        <v>561</v>
      </c>
      <c r="G2" s="1">
        <v>27</v>
      </c>
      <c r="H2" s="1">
        <v>17</v>
      </c>
      <c r="I2" s="1">
        <v>17</v>
      </c>
      <c r="J2" s="1">
        <v>10</v>
      </c>
      <c r="K2" s="1">
        <v>23</v>
      </c>
      <c r="L2" s="1">
        <v>23</v>
      </c>
      <c r="M2" s="7"/>
      <c r="N2" s="8">
        <v>75</v>
      </c>
      <c r="O2" s="3">
        <v>117</v>
      </c>
      <c r="P2">
        <f>IF(O2&gt;=($O$1/2),1,0)</f>
        <v>1</v>
      </c>
      <c r="Q2">
        <f>COUNT(G2:L2)</f>
        <v>6</v>
      </c>
      <c r="R2">
        <f>O2*A2</f>
        <v>117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2</v>
      </c>
      <c r="E3" s="2" t="s">
        <v>510</v>
      </c>
      <c r="F3" s="2" t="s">
        <v>511</v>
      </c>
      <c r="G3" s="1">
        <v>28</v>
      </c>
      <c r="H3" s="1">
        <v>14</v>
      </c>
      <c r="I3" s="1">
        <v>20</v>
      </c>
      <c r="J3" s="1">
        <v>21</v>
      </c>
      <c r="K3" s="1">
        <v>20</v>
      </c>
      <c r="L3" s="1">
        <v>13</v>
      </c>
      <c r="M3" s="7"/>
      <c r="N3" s="8">
        <v>71</v>
      </c>
      <c r="O3" s="3">
        <v>116</v>
      </c>
      <c r="P3">
        <f t="shared" ref="P3:P66" si="1">IF(O3&gt;=($O$1/2),1,0)</f>
        <v>1</v>
      </c>
      <c r="Q3">
        <f t="shared" ref="Q3:Q66" si="2">COUNT(G3:L3)</f>
        <v>6</v>
      </c>
      <c r="R3">
        <f t="shared" ref="R3:R66" si="3">O3*A3</f>
        <v>232</v>
      </c>
    </row>
    <row r="4" spans="1:18">
      <c r="A4" s="1">
        <v>3</v>
      </c>
      <c r="B4" s="1">
        <f t="shared" si="0"/>
        <v>1</v>
      </c>
      <c r="C4" s="1" t="s">
        <v>5</v>
      </c>
      <c r="D4" s="1">
        <v>2</v>
      </c>
      <c r="E4" s="2" t="s">
        <v>501</v>
      </c>
      <c r="F4" s="2" t="s">
        <v>41</v>
      </c>
      <c r="G4" s="1">
        <v>27</v>
      </c>
      <c r="H4" s="1">
        <v>14</v>
      </c>
      <c r="I4" s="1">
        <v>17</v>
      </c>
      <c r="J4" s="1">
        <v>17</v>
      </c>
      <c r="K4" s="1">
        <v>18</v>
      </c>
      <c r="L4" s="1">
        <v>20</v>
      </c>
      <c r="M4" s="7"/>
      <c r="N4" s="8">
        <v>66</v>
      </c>
      <c r="O4" s="3">
        <v>113</v>
      </c>
      <c r="P4">
        <f t="shared" si="1"/>
        <v>1</v>
      </c>
      <c r="Q4">
        <f t="shared" si="2"/>
        <v>6</v>
      </c>
      <c r="R4">
        <f t="shared" si="3"/>
        <v>339</v>
      </c>
    </row>
    <row r="5" spans="1:18">
      <c r="A5" s="1">
        <v>4</v>
      </c>
      <c r="B5" s="1">
        <f t="shared" si="0"/>
        <v>1</v>
      </c>
      <c r="C5" s="1" t="s">
        <v>8</v>
      </c>
      <c r="D5" s="1">
        <v>2</v>
      </c>
      <c r="E5" s="2" t="s">
        <v>520</v>
      </c>
      <c r="F5" s="2" t="s">
        <v>493</v>
      </c>
      <c r="G5" s="1">
        <v>13</v>
      </c>
      <c r="H5" s="1">
        <v>20</v>
      </c>
      <c r="I5" s="1">
        <v>20</v>
      </c>
      <c r="J5" s="1">
        <v>12</v>
      </c>
      <c r="K5" s="1">
        <v>26</v>
      </c>
      <c r="L5" s="1">
        <v>21</v>
      </c>
      <c r="M5" s="7"/>
      <c r="N5" s="8">
        <v>83</v>
      </c>
      <c r="O5" s="3">
        <v>112</v>
      </c>
      <c r="P5">
        <f t="shared" si="1"/>
        <v>1</v>
      </c>
      <c r="Q5">
        <f t="shared" si="2"/>
        <v>6</v>
      </c>
      <c r="R5">
        <f t="shared" si="3"/>
        <v>448</v>
      </c>
    </row>
    <row r="6" spans="1:18">
      <c r="A6" s="1">
        <v>5</v>
      </c>
      <c r="B6" s="1">
        <f t="shared" si="0"/>
        <v>1</v>
      </c>
      <c r="C6" s="1" t="s">
        <v>2</v>
      </c>
      <c r="D6" s="1">
        <v>4</v>
      </c>
      <c r="E6" s="2" t="s">
        <v>618</v>
      </c>
      <c r="F6" s="2" t="s">
        <v>574</v>
      </c>
      <c r="G6" s="1">
        <v>30</v>
      </c>
      <c r="H6" s="1">
        <v>24</v>
      </c>
      <c r="I6" s="1">
        <v>23</v>
      </c>
      <c r="J6" s="1">
        <v>18</v>
      </c>
      <c r="K6" s="1">
        <v>14</v>
      </c>
      <c r="L6" s="1" t="s">
        <v>332</v>
      </c>
      <c r="M6" s="7" t="s">
        <v>466</v>
      </c>
      <c r="N6" s="8">
        <v>81</v>
      </c>
      <c r="O6" s="3">
        <v>109</v>
      </c>
      <c r="P6">
        <f t="shared" si="1"/>
        <v>1</v>
      </c>
      <c r="Q6">
        <f t="shared" si="2"/>
        <v>5</v>
      </c>
      <c r="R6">
        <f t="shared" si="3"/>
        <v>545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4</v>
      </c>
      <c r="E7" s="2" t="s">
        <v>619</v>
      </c>
      <c r="F7" s="2"/>
      <c r="G7" s="1">
        <v>25</v>
      </c>
      <c r="H7" s="1">
        <v>21</v>
      </c>
      <c r="I7" s="1">
        <v>21</v>
      </c>
      <c r="J7" s="1">
        <v>5</v>
      </c>
      <c r="K7" s="1">
        <v>17</v>
      </c>
      <c r="L7" s="1">
        <v>16</v>
      </c>
      <c r="M7" s="7"/>
      <c r="N7" s="8">
        <v>84</v>
      </c>
      <c r="O7" s="3">
        <v>105</v>
      </c>
      <c r="P7">
        <f t="shared" si="1"/>
        <v>1</v>
      </c>
      <c r="Q7">
        <f t="shared" si="2"/>
        <v>6</v>
      </c>
      <c r="R7">
        <f t="shared" si="3"/>
        <v>630</v>
      </c>
    </row>
    <row r="8" spans="1:18">
      <c r="A8" s="1">
        <v>7</v>
      </c>
      <c r="B8" s="1">
        <f t="shared" si="0"/>
        <v>1</v>
      </c>
      <c r="C8" s="1" t="s">
        <v>5</v>
      </c>
      <c r="D8" s="1">
        <v>3</v>
      </c>
      <c r="E8" s="2" t="s">
        <v>556</v>
      </c>
      <c r="F8" s="2" t="s">
        <v>55</v>
      </c>
      <c r="G8" s="1">
        <v>22</v>
      </c>
      <c r="H8" s="1">
        <v>16</v>
      </c>
      <c r="I8" s="1">
        <v>13</v>
      </c>
      <c r="J8" s="1">
        <v>21</v>
      </c>
      <c r="K8" s="1">
        <v>15</v>
      </c>
      <c r="L8" s="1">
        <v>18</v>
      </c>
      <c r="M8" s="7"/>
      <c r="N8" s="8">
        <v>67</v>
      </c>
      <c r="O8" s="3">
        <v>105</v>
      </c>
      <c r="P8">
        <f t="shared" si="1"/>
        <v>1</v>
      </c>
      <c r="Q8">
        <f t="shared" si="2"/>
        <v>6</v>
      </c>
      <c r="R8">
        <f t="shared" si="3"/>
        <v>735</v>
      </c>
    </row>
    <row r="9" spans="1:18">
      <c r="A9" s="1">
        <v>8</v>
      </c>
      <c r="B9" s="1">
        <f t="shared" si="0"/>
        <v>1</v>
      </c>
      <c r="C9" s="1" t="s">
        <v>629</v>
      </c>
      <c r="D9" s="1">
        <v>3</v>
      </c>
      <c r="E9" s="2" t="s">
        <v>578</v>
      </c>
      <c r="F9" s="2" t="s">
        <v>46</v>
      </c>
      <c r="G9" s="1">
        <v>20</v>
      </c>
      <c r="H9" s="1">
        <v>11</v>
      </c>
      <c r="I9" s="1">
        <v>18</v>
      </c>
      <c r="J9" s="1">
        <v>13</v>
      </c>
      <c r="K9" s="1">
        <v>20</v>
      </c>
      <c r="L9" s="1">
        <v>20</v>
      </c>
      <c r="M9" s="7" t="s">
        <v>466</v>
      </c>
      <c r="N9" s="8">
        <v>74</v>
      </c>
      <c r="O9" s="3">
        <v>102</v>
      </c>
      <c r="P9">
        <f t="shared" si="1"/>
        <v>1</v>
      </c>
      <c r="Q9">
        <f t="shared" si="2"/>
        <v>6</v>
      </c>
      <c r="R9">
        <f t="shared" si="3"/>
        <v>816</v>
      </c>
    </row>
    <row r="10" spans="1:18">
      <c r="A10" s="1">
        <v>9</v>
      </c>
      <c r="B10" s="1">
        <f t="shared" si="0"/>
        <v>1</v>
      </c>
      <c r="C10" s="1" t="s">
        <v>629</v>
      </c>
      <c r="D10" s="1">
        <v>3</v>
      </c>
      <c r="E10" s="2" t="s">
        <v>576</v>
      </c>
      <c r="F10" s="2" t="s">
        <v>369</v>
      </c>
      <c r="G10" s="1">
        <v>22</v>
      </c>
      <c r="H10" s="1">
        <v>21</v>
      </c>
      <c r="I10" s="1">
        <v>11</v>
      </c>
      <c r="J10" s="1">
        <v>16</v>
      </c>
      <c r="K10" s="1">
        <v>18</v>
      </c>
      <c r="L10" s="1">
        <v>14</v>
      </c>
      <c r="M10" s="7" t="s">
        <v>466</v>
      </c>
      <c r="N10" s="8">
        <v>53</v>
      </c>
      <c r="O10" s="3">
        <v>102</v>
      </c>
      <c r="P10">
        <f t="shared" si="1"/>
        <v>1</v>
      </c>
      <c r="Q10">
        <f t="shared" si="2"/>
        <v>6</v>
      </c>
      <c r="R10">
        <f t="shared" si="3"/>
        <v>918</v>
      </c>
    </row>
    <row r="11" spans="1:18">
      <c r="A11" s="1">
        <v>10</v>
      </c>
      <c r="B11" s="1">
        <f t="shared" si="0"/>
        <v>1</v>
      </c>
      <c r="C11" s="1" t="s">
        <v>11</v>
      </c>
      <c r="D11" s="1">
        <v>2</v>
      </c>
      <c r="E11" s="2" t="s">
        <v>519</v>
      </c>
      <c r="F11" s="2" t="s">
        <v>441</v>
      </c>
      <c r="G11" s="1">
        <v>27</v>
      </c>
      <c r="H11" s="1">
        <v>13</v>
      </c>
      <c r="I11" s="1">
        <v>13</v>
      </c>
      <c r="J11" s="1">
        <v>13</v>
      </c>
      <c r="K11" s="1">
        <v>15</v>
      </c>
      <c r="L11" s="1">
        <v>20</v>
      </c>
      <c r="M11" s="7" t="s">
        <v>466</v>
      </c>
      <c r="N11" s="8">
        <v>57</v>
      </c>
      <c r="O11" s="3">
        <v>101</v>
      </c>
      <c r="P11">
        <f t="shared" si="1"/>
        <v>1</v>
      </c>
      <c r="Q11">
        <f t="shared" si="2"/>
        <v>6</v>
      </c>
      <c r="R11">
        <f t="shared" si="3"/>
        <v>1010</v>
      </c>
    </row>
    <row r="12" spans="1:18">
      <c r="A12" s="1">
        <v>11</v>
      </c>
      <c r="B12" s="1">
        <f t="shared" si="0"/>
        <v>1</v>
      </c>
      <c r="C12" s="1" t="s">
        <v>97</v>
      </c>
      <c r="D12" s="1">
        <v>2</v>
      </c>
      <c r="E12" s="2" t="s">
        <v>509</v>
      </c>
      <c r="F12" s="2" t="s">
        <v>83</v>
      </c>
      <c r="G12" s="1">
        <v>16</v>
      </c>
      <c r="H12" s="1">
        <v>11</v>
      </c>
      <c r="I12" s="1">
        <v>17</v>
      </c>
      <c r="J12" s="1">
        <v>19</v>
      </c>
      <c r="K12" s="1">
        <v>10</v>
      </c>
      <c r="L12" s="1">
        <v>17</v>
      </c>
      <c r="M12" s="7"/>
      <c r="N12" s="8">
        <v>66</v>
      </c>
      <c r="O12" s="3">
        <v>90</v>
      </c>
      <c r="P12">
        <f t="shared" si="1"/>
        <v>0</v>
      </c>
      <c r="Q12">
        <f t="shared" si="2"/>
        <v>6</v>
      </c>
      <c r="R12">
        <f t="shared" si="3"/>
        <v>990</v>
      </c>
    </row>
    <row r="13" spans="1:18">
      <c r="A13" s="1">
        <v>12</v>
      </c>
      <c r="B13" s="1">
        <f t="shared" si="0"/>
        <v>1</v>
      </c>
      <c r="C13" s="1" t="s">
        <v>8</v>
      </c>
      <c r="D13" s="1">
        <v>4</v>
      </c>
      <c r="E13" s="2" t="s">
        <v>620</v>
      </c>
      <c r="F13" s="2" t="s">
        <v>130</v>
      </c>
      <c r="G13" s="1">
        <v>10</v>
      </c>
      <c r="H13" s="1">
        <v>24</v>
      </c>
      <c r="I13" s="1">
        <v>19</v>
      </c>
      <c r="J13" s="1">
        <v>17</v>
      </c>
      <c r="K13" s="1">
        <v>10</v>
      </c>
      <c r="L13" s="1" t="s">
        <v>332</v>
      </c>
      <c r="M13" s="7" t="s">
        <v>466</v>
      </c>
      <c r="N13" s="8">
        <v>82</v>
      </c>
      <c r="O13" s="3">
        <v>80</v>
      </c>
      <c r="P13">
        <f t="shared" si="1"/>
        <v>0</v>
      </c>
      <c r="Q13">
        <f t="shared" si="2"/>
        <v>5</v>
      </c>
      <c r="R13">
        <f t="shared" si="3"/>
        <v>960</v>
      </c>
    </row>
    <row r="14" spans="1:18">
      <c r="A14" s="1">
        <v>13</v>
      </c>
      <c r="B14" s="1">
        <f t="shared" si="0"/>
        <v>1</v>
      </c>
      <c r="C14" s="1" t="s">
        <v>100</v>
      </c>
      <c r="D14" s="1">
        <v>2</v>
      </c>
      <c r="E14" s="2" t="s">
        <v>515</v>
      </c>
      <c r="F14" s="2" t="s">
        <v>516</v>
      </c>
      <c r="G14" s="1">
        <v>11</v>
      </c>
      <c r="H14" s="1">
        <v>15</v>
      </c>
      <c r="I14" s="1">
        <v>12</v>
      </c>
      <c r="J14" s="1">
        <v>12</v>
      </c>
      <c r="K14" s="1">
        <v>12</v>
      </c>
      <c r="L14" s="1">
        <v>16</v>
      </c>
      <c r="M14" s="7"/>
      <c r="N14" s="8">
        <v>80</v>
      </c>
      <c r="O14" s="3">
        <v>78</v>
      </c>
      <c r="P14">
        <f t="shared" si="1"/>
        <v>0</v>
      </c>
      <c r="Q14">
        <f t="shared" si="2"/>
        <v>6</v>
      </c>
      <c r="R14">
        <f t="shared" si="3"/>
        <v>1014</v>
      </c>
    </row>
    <row r="15" spans="1:18">
      <c r="A15" s="1">
        <v>14</v>
      </c>
      <c r="B15" s="1">
        <f t="shared" si="0"/>
        <v>1</v>
      </c>
      <c r="C15" s="1" t="s">
        <v>11</v>
      </c>
      <c r="D15" s="1">
        <v>4</v>
      </c>
      <c r="E15" s="2" t="s">
        <v>621</v>
      </c>
      <c r="F15" s="2" t="s">
        <v>622</v>
      </c>
      <c r="G15" s="1">
        <v>24</v>
      </c>
      <c r="H15" s="1">
        <v>14</v>
      </c>
      <c r="I15" s="1">
        <v>23</v>
      </c>
      <c r="J15" s="1">
        <v>14</v>
      </c>
      <c r="K15" s="1" t="s">
        <v>332</v>
      </c>
      <c r="L15" s="1" t="s">
        <v>332</v>
      </c>
      <c r="M15" s="7"/>
      <c r="N15" s="8">
        <v>91</v>
      </c>
      <c r="O15" s="3">
        <v>75</v>
      </c>
      <c r="P15">
        <f t="shared" si="1"/>
        <v>0</v>
      </c>
      <c r="Q15">
        <f t="shared" si="2"/>
        <v>4</v>
      </c>
      <c r="R15">
        <f t="shared" si="3"/>
        <v>1050</v>
      </c>
    </row>
    <row r="16" spans="1:18">
      <c r="A16" s="1">
        <v>15</v>
      </c>
      <c r="B16" s="1">
        <f t="shared" si="0"/>
        <v>1</v>
      </c>
      <c r="C16" s="1" t="s">
        <v>97</v>
      </c>
      <c r="D16" s="1">
        <v>3</v>
      </c>
      <c r="E16" s="2" t="s">
        <v>588</v>
      </c>
      <c r="F16" s="2" t="s">
        <v>213</v>
      </c>
      <c r="G16" s="1">
        <v>20</v>
      </c>
      <c r="H16" s="1">
        <v>13</v>
      </c>
      <c r="I16" s="1">
        <v>9</v>
      </c>
      <c r="J16" s="1">
        <v>14</v>
      </c>
      <c r="K16" s="1">
        <v>16</v>
      </c>
      <c r="L16" s="1" t="s">
        <v>332</v>
      </c>
      <c r="M16" s="7"/>
      <c r="N16" s="8">
        <v>62</v>
      </c>
      <c r="O16" s="3">
        <v>72</v>
      </c>
      <c r="P16">
        <f t="shared" si="1"/>
        <v>0</v>
      </c>
      <c r="Q16">
        <f t="shared" si="2"/>
        <v>5</v>
      </c>
      <c r="R16">
        <f t="shared" si="3"/>
        <v>1080</v>
      </c>
    </row>
    <row r="17" spans="1:18">
      <c r="A17" s="1">
        <v>16</v>
      </c>
      <c r="B17" s="1">
        <f t="shared" si="0"/>
        <v>1</v>
      </c>
      <c r="C17" s="1" t="s">
        <v>20</v>
      </c>
      <c r="D17" s="1">
        <v>2</v>
      </c>
      <c r="E17" s="2" t="s">
        <v>591</v>
      </c>
      <c r="F17" s="2" t="s">
        <v>592</v>
      </c>
      <c r="G17" s="1">
        <v>11</v>
      </c>
      <c r="H17" s="1">
        <v>6</v>
      </c>
      <c r="I17" s="1">
        <v>10</v>
      </c>
      <c r="J17" s="1">
        <v>13</v>
      </c>
      <c r="K17" s="1">
        <v>13</v>
      </c>
      <c r="L17" s="1">
        <v>16</v>
      </c>
      <c r="M17" s="7"/>
      <c r="N17" s="8">
        <v>45</v>
      </c>
      <c r="O17" s="3">
        <v>69</v>
      </c>
      <c r="P17">
        <f t="shared" si="1"/>
        <v>0</v>
      </c>
      <c r="Q17">
        <f t="shared" si="2"/>
        <v>6</v>
      </c>
      <c r="R17">
        <f t="shared" si="3"/>
        <v>1104</v>
      </c>
    </row>
    <row r="18" spans="1:18">
      <c r="A18" s="1">
        <v>17</v>
      </c>
      <c r="B18" s="1">
        <f t="shared" si="0"/>
        <v>1</v>
      </c>
      <c r="C18" s="1" t="s">
        <v>23</v>
      </c>
      <c r="D18" s="1">
        <v>2</v>
      </c>
      <c r="E18" s="2" t="s">
        <v>518</v>
      </c>
      <c r="F18" s="2" t="s">
        <v>83</v>
      </c>
      <c r="G18" s="1">
        <v>9</v>
      </c>
      <c r="H18" s="1">
        <v>4</v>
      </c>
      <c r="I18" s="1">
        <v>11</v>
      </c>
      <c r="J18" s="1">
        <v>12</v>
      </c>
      <c r="K18" s="1">
        <v>7</v>
      </c>
      <c r="L18" s="1">
        <v>15</v>
      </c>
      <c r="M18" s="7"/>
      <c r="N18" s="8">
        <v>55</v>
      </c>
      <c r="O18" s="3">
        <v>58</v>
      </c>
      <c r="P18">
        <f t="shared" si="1"/>
        <v>0</v>
      </c>
      <c r="Q18">
        <f t="shared" si="2"/>
        <v>6</v>
      </c>
      <c r="R18">
        <f t="shared" si="3"/>
        <v>986</v>
      </c>
    </row>
    <row r="19" spans="1:18">
      <c r="A19" s="1">
        <v>18</v>
      </c>
      <c r="B19" s="1">
        <f t="shared" si="0"/>
        <v>1</v>
      </c>
      <c r="C19" s="1" t="s">
        <v>26</v>
      </c>
      <c r="D19" s="1">
        <v>2</v>
      </c>
      <c r="E19" s="2" t="s">
        <v>593</v>
      </c>
      <c r="F19" s="2" t="s">
        <v>574</v>
      </c>
      <c r="G19" s="1">
        <v>14</v>
      </c>
      <c r="H19" s="1">
        <v>7</v>
      </c>
      <c r="I19" s="1">
        <v>9</v>
      </c>
      <c r="J19" s="1">
        <v>9</v>
      </c>
      <c r="K19" s="1">
        <v>11</v>
      </c>
      <c r="L19" s="1">
        <v>7</v>
      </c>
      <c r="M19" s="7" t="s">
        <v>466</v>
      </c>
      <c r="N19" s="8">
        <v>72</v>
      </c>
      <c r="O19" s="3">
        <v>57</v>
      </c>
      <c r="P19">
        <f t="shared" si="1"/>
        <v>0</v>
      </c>
      <c r="Q19">
        <f t="shared" si="2"/>
        <v>6</v>
      </c>
      <c r="R19">
        <f t="shared" si="3"/>
        <v>1026</v>
      </c>
    </row>
    <row r="20" spans="1:18">
      <c r="A20" s="1">
        <v>19</v>
      </c>
      <c r="B20" s="1">
        <f t="shared" si="0"/>
        <v>1</v>
      </c>
      <c r="C20" s="1" t="s">
        <v>100</v>
      </c>
      <c r="D20" s="1">
        <v>3</v>
      </c>
      <c r="E20" s="2" t="s">
        <v>630</v>
      </c>
      <c r="F20" s="2" t="s">
        <v>574</v>
      </c>
      <c r="G20" s="1">
        <v>12</v>
      </c>
      <c r="H20" s="1">
        <v>6</v>
      </c>
      <c r="I20" s="1">
        <v>12</v>
      </c>
      <c r="J20" s="1">
        <v>13</v>
      </c>
      <c r="K20" s="1" t="s">
        <v>332</v>
      </c>
      <c r="L20" s="1">
        <v>13</v>
      </c>
      <c r="M20" s="7" t="s">
        <v>466</v>
      </c>
      <c r="N20" s="8">
        <v>67</v>
      </c>
      <c r="O20" s="3">
        <v>56</v>
      </c>
      <c r="P20">
        <f t="shared" si="1"/>
        <v>0</v>
      </c>
      <c r="Q20">
        <f t="shared" si="2"/>
        <v>5</v>
      </c>
      <c r="R20">
        <f t="shared" si="3"/>
        <v>1064</v>
      </c>
    </row>
    <row r="21" spans="1:18">
      <c r="A21" s="1">
        <v>20</v>
      </c>
      <c r="B21" s="1">
        <f t="shared" si="0"/>
        <v>1</v>
      </c>
      <c r="C21" s="1" t="s">
        <v>2</v>
      </c>
      <c r="D21" s="1">
        <v>1</v>
      </c>
      <c r="E21" s="2" t="s">
        <v>348</v>
      </c>
      <c r="F21" s="2" t="s">
        <v>52</v>
      </c>
      <c r="G21" s="1">
        <v>16</v>
      </c>
      <c r="H21" s="1">
        <v>11</v>
      </c>
      <c r="I21" s="1" t="s">
        <v>332</v>
      </c>
      <c r="J21" s="1">
        <v>10</v>
      </c>
      <c r="K21" s="1">
        <v>12</v>
      </c>
      <c r="L21" s="1">
        <v>7</v>
      </c>
      <c r="M21" s="7"/>
      <c r="N21" s="8">
        <v>41</v>
      </c>
      <c r="O21" s="3">
        <v>56</v>
      </c>
      <c r="P21">
        <f t="shared" si="1"/>
        <v>0</v>
      </c>
      <c r="Q21">
        <f t="shared" si="2"/>
        <v>5</v>
      </c>
      <c r="R21">
        <f t="shared" si="3"/>
        <v>1120</v>
      </c>
    </row>
    <row r="22" spans="1:18">
      <c r="A22" s="1">
        <v>21</v>
      </c>
      <c r="B22" s="1">
        <f t="shared" si="0"/>
        <v>1</v>
      </c>
      <c r="C22" s="1" t="s">
        <v>97</v>
      </c>
      <c r="D22" s="1">
        <v>4</v>
      </c>
      <c r="E22" s="2" t="s">
        <v>623</v>
      </c>
      <c r="F22" s="2" t="s">
        <v>600</v>
      </c>
      <c r="G22" s="1" t="s">
        <v>332</v>
      </c>
      <c r="H22" s="1">
        <v>4</v>
      </c>
      <c r="I22" s="1">
        <v>29</v>
      </c>
      <c r="J22" s="1">
        <v>18</v>
      </c>
      <c r="K22" s="1" t="s">
        <v>332</v>
      </c>
      <c r="L22" s="1" t="s">
        <v>332</v>
      </c>
      <c r="M22" s="7" t="s">
        <v>466</v>
      </c>
      <c r="N22" s="8">
        <v>82</v>
      </c>
      <c r="O22" s="3">
        <v>51</v>
      </c>
      <c r="P22">
        <f t="shared" si="1"/>
        <v>0</v>
      </c>
      <c r="Q22">
        <f t="shared" si="2"/>
        <v>3</v>
      </c>
      <c r="R22">
        <f t="shared" si="3"/>
        <v>1071</v>
      </c>
    </row>
    <row r="23" spans="1:18">
      <c r="A23" s="1">
        <v>22</v>
      </c>
      <c r="B23" s="1">
        <f t="shared" si="0"/>
        <v>1</v>
      </c>
      <c r="C23" s="1" t="s">
        <v>20</v>
      </c>
      <c r="D23" s="1">
        <v>3</v>
      </c>
      <c r="E23" s="2" t="s">
        <v>572</v>
      </c>
      <c r="F23" s="2" t="s">
        <v>561</v>
      </c>
      <c r="G23" s="1">
        <v>22</v>
      </c>
      <c r="H23" s="1">
        <v>9</v>
      </c>
      <c r="I23" s="1" t="s">
        <v>332</v>
      </c>
      <c r="J23" s="1" t="s">
        <v>332</v>
      </c>
      <c r="K23" s="1">
        <v>12</v>
      </c>
      <c r="L23" s="1">
        <v>8</v>
      </c>
      <c r="M23" s="7" t="s">
        <v>466</v>
      </c>
      <c r="N23" s="8">
        <v>75</v>
      </c>
      <c r="O23" s="3">
        <v>51</v>
      </c>
      <c r="P23">
        <f t="shared" si="1"/>
        <v>0</v>
      </c>
      <c r="Q23">
        <f t="shared" si="2"/>
        <v>4</v>
      </c>
      <c r="R23">
        <f t="shared" si="3"/>
        <v>1122</v>
      </c>
    </row>
    <row r="24" spans="1:18">
      <c r="A24" s="1">
        <v>23</v>
      </c>
      <c r="B24" s="1">
        <f t="shared" si="0"/>
        <v>1</v>
      </c>
      <c r="C24" s="1" t="s">
        <v>100</v>
      </c>
      <c r="D24" s="1">
        <v>4</v>
      </c>
      <c r="E24" s="2" t="s">
        <v>564</v>
      </c>
      <c r="F24" s="2"/>
      <c r="G24" s="1">
        <v>8</v>
      </c>
      <c r="H24" s="1">
        <v>4</v>
      </c>
      <c r="I24" s="1">
        <v>10</v>
      </c>
      <c r="J24" s="1">
        <v>8</v>
      </c>
      <c r="K24" s="1">
        <v>4</v>
      </c>
      <c r="L24" s="1">
        <v>14</v>
      </c>
      <c r="M24" s="7"/>
      <c r="N24" s="8">
        <v>45</v>
      </c>
      <c r="O24" s="3">
        <v>48</v>
      </c>
      <c r="P24">
        <f t="shared" si="1"/>
        <v>0</v>
      </c>
      <c r="Q24">
        <f t="shared" si="2"/>
        <v>6</v>
      </c>
      <c r="R24">
        <f t="shared" si="3"/>
        <v>1104</v>
      </c>
    </row>
    <row r="25" spans="1:18">
      <c r="A25" s="1">
        <v>24</v>
      </c>
      <c r="B25" s="1">
        <f t="shared" si="0"/>
        <v>1</v>
      </c>
      <c r="C25" s="1" t="s">
        <v>209</v>
      </c>
      <c r="D25" s="1">
        <v>2</v>
      </c>
      <c r="E25" s="2" t="s">
        <v>502</v>
      </c>
      <c r="F25" s="2" t="s">
        <v>216</v>
      </c>
      <c r="G25" s="1">
        <v>9</v>
      </c>
      <c r="H25" s="1" t="s">
        <v>332</v>
      </c>
      <c r="I25" s="1">
        <v>7</v>
      </c>
      <c r="J25" s="1">
        <v>10</v>
      </c>
      <c r="K25" s="1">
        <v>12</v>
      </c>
      <c r="L25" s="1">
        <v>10</v>
      </c>
      <c r="M25" s="7"/>
      <c r="N25" s="8">
        <v>63</v>
      </c>
      <c r="O25" s="3">
        <v>48</v>
      </c>
      <c r="P25">
        <f t="shared" si="1"/>
        <v>0</v>
      </c>
      <c r="Q25">
        <f t="shared" si="2"/>
        <v>5</v>
      </c>
      <c r="R25">
        <f t="shared" si="3"/>
        <v>1152</v>
      </c>
    </row>
    <row r="26" spans="1:18">
      <c r="A26" s="1">
        <v>25</v>
      </c>
      <c r="B26" s="1">
        <f t="shared" si="0"/>
        <v>1</v>
      </c>
      <c r="C26" s="1" t="s">
        <v>5</v>
      </c>
      <c r="D26" s="1">
        <v>1</v>
      </c>
      <c r="E26" s="2" t="s">
        <v>550</v>
      </c>
      <c r="F26" s="2" t="s">
        <v>83</v>
      </c>
      <c r="G26" s="1">
        <v>8</v>
      </c>
      <c r="H26" s="1">
        <v>5</v>
      </c>
      <c r="I26" s="1">
        <v>7</v>
      </c>
      <c r="J26" s="1">
        <v>11</v>
      </c>
      <c r="K26" s="1">
        <v>7</v>
      </c>
      <c r="L26" s="1">
        <v>10</v>
      </c>
      <c r="M26" s="7"/>
      <c r="N26" s="8">
        <v>65</v>
      </c>
      <c r="O26" s="3">
        <v>48</v>
      </c>
      <c r="P26">
        <f t="shared" si="1"/>
        <v>0</v>
      </c>
      <c r="Q26">
        <f t="shared" si="2"/>
        <v>6</v>
      </c>
      <c r="R26">
        <f t="shared" si="3"/>
        <v>1200</v>
      </c>
    </row>
    <row r="27" spans="1:18">
      <c r="A27" s="1">
        <v>26</v>
      </c>
      <c r="B27" s="1">
        <f t="shared" si="0"/>
        <v>1</v>
      </c>
      <c r="C27" s="1" t="s">
        <v>23</v>
      </c>
      <c r="D27" s="1">
        <v>3</v>
      </c>
      <c r="E27" s="2" t="s">
        <v>571</v>
      </c>
      <c r="F27" s="2" t="s">
        <v>83</v>
      </c>
      <c r="G27" s="1">
        <v>7</v>
      </c>
      <c r="H27" s="1">
        <v>4</v>
      </c>
      <c r="I27" s="1">
        <v>12</v>
      </c>
      <c r="J27" s="1">
        <v>7</v>
      </c>
      <c r="K27" s="1">
        <v>7</v>
      </c>
      <c r="L27" s="1">
        <v>10</v>
      </c>
      <c r="M27" s="7"/>
      <c r="N27" s="8">
        <v>70</v>
      </c>
      <c r="O27" s="3">
        <v>47</v>
      </c>
      <c r="P27">
        <f t="shared" si="1"/>
        <v>0</v>
      </c>
      <c r="Q27">
        <f t="shared" si="2"/>
        <v>6</v>
      </c>
      <c r="R27">
        <f t="shared" si="3"/>
        <v>1222</v>
      </c>
    </row>
    <row r="28" spans="1:18">
      <c r="A28" s="1">
        <v>27</v>
      </c>
      <c r="B28" s="1">
        <f t="shared" si="0"/>
        <v>1</v>
      </c>
      <c r="C28" s="1" t="s">
        <v>111</v>
      </c>
      <c r="D28" s="1">
        <v>2</v>
      </c>
      <c r="E28" s="2" t="s">
        <v>597</v>
      </c>
      <c r="F28" s="2" t="s">
        <v>598</v>
      </c>
      <c r="G28" s="1">
        <v>6</v>
      </c>
      <c r="H28" s="1">
        <v>7</v>
      </c>
      <c r="I28" s="1">
        <v>6</v>
      </c>
      <c r="J28" s="1">
        <v>12</v>
      </c>
      <c r="K28" s="1">
        <v>7</v>
      </c>
      <c r="L28" s="1">
        <v>9</v>
      </c>
      <c r="M28" s="7"/>
      <c r="N28" s="8">
        <v>57</v>
      </c>
      <c r="O28" s="3">
        <v>47</v>
      </c>
      <c r="P28">
        <f t="shared" si="1"/>
        <v>0</v>
      </c>
      <c r="Q28">
        <f t="shared" si="2"/>
        <v>6</v>
      </c>
      <c r="R28">
        <f t="shared" si="3"/>
        <v>1269</v>
      </c>
    </row>
    <row r="29" spans="1:18">
      <c r="A29" s="1">
        <v>28</v>
      </c>
      <c r="B29" s="1">
        <f t="shared" si="0"/>
        <v>1</v>
      </c>
      <c r="C29" s="1" t="s">
        <v>8</v>
      </c>
      <c r="D29" s="1">
        <v>1</v>
      </c>
      <c r="E29" s="2" t="s">
        <v>455</v>
      </c>
      <c r="F29" s="2" t="s">
        <v>456</v>
      </c>
      <c r="G29" s="1">
        <v>7</v>
      </c>
      <c r="H29" s="1">
        <v>4</v>
      </c>
      <c r="I29" s="1">
        <v>1</v>
      </c>
      <c r="J29" s="1">
        <v>6</v>
      </c>
      <c r="K29" s="1">
        <v>12</v>
      </c>
      <c r="L29" s="1">
        <v>15</v>
      </c>
      <c r="M29" s="7"/>
      <c r="N29" s="8">
        <v>52</v>
      </c>
      <c r="O29" s="3">
        <v>45</v>
      </c>
      <c r="P29">
        <f t="shared" si="1"/>
        <v>0</v>
      </c>
      <c r="Q29">
        <f t="shared" si="2"/>
        <v>6</v>
      </c>
      <c r="R29">
        <f t="shared" si="3"/>
        <v>1260</v>
      </c>
    </row>
    <row r="30" spans="1:18">
      <c r="A30" s="1">
        <v>29</v>
      </c>
      <c r="B30" s="1">
        <f t="shared" si="0"/>
        <v>1</v>
      </c>
      <c r="C30" s="1" t="s">
        <v>631</v>
      </c>
      <c r="D30" s="1">
        <v>3</v>
      </c>
      <c r="E30" s="2" t="s">
        <v>632</v>
      </c>
      <c r="F30" s="2" t="s">
        <v>273</v>
      </c>
      <c r="G30" s="1">
        <v>12</v>
      </c>
      <c r="H30" s="1">
        <v>8</v>
      </c>
      <c r="I30" s="1">
        <v>12</v>
      </c>
      <c r="J30" s="1">
        <v>12</v>
      </c>
      <c r="K30" s="1" t="s">
        <v>332</v>
      </c>
      <c r="L30" s="1" t="s">
        <v>332</v>
      </c>
      <c r="M30" s="7" t="s">
        <v>466</v>
      </c>
      <c r="N30" s="8">
        <v>69</v>
      </c>
      <c r="O30" s="3">
        <v>44</v>
      </c>
      <c r="P30">
        <f t="shared" si="1"/>
        <v>0</v>
      </c>
      <c r="Q30">
        <f t="shared" si="2"/>
        <v>4</v>
      </c>
      <c r="R30">
        <f t="shared" si="3"/>
        <v>1276</v>
      </c>
    </row>
    <row r="31" spans="1:18">
      <c r="A31" s="1">
        <v>30</v>
      </c>
      <c r="B31" s="1">
        <f t="shared" si="0"/>
        <v>1</v>
      </c>
      <c r="C31" s="1" t="s">
        <v>631</v>
      </c>
      <c r="D31" s="1">
        <v>3</v>
      </c>
      <c r="E31" s="2" t="s">
        <v>569</v>
      </c>
      <c r="F31" s="2" t="s">
        <v>267</v>
      </c>
      <c r="G31" s="1">
        <v>23</v>
      </c>
      <c r="H31" s="1" t="s">
        <v>332</v>
      </c>
      <c r="I31" s="1">
        <v>10</v>
      </c>
      <c r="J31" s="1" t="s">
        <v>332</v>
      </c>
      <c r="K31" s="1" t="s">
        <v>332</v>
      </c>
      <c r="L31" s="1">
        <v>11</v>
      </c>
      <c r="M31" s="7" t="s">
        <v>466</v>
      </c>
      <c r="N31" s="8">
        <v>81</v>
      </c>
      <c r="O31" s="3">
        <v>44</v>
      </c>
      <c r="P31">
        <f t="shared" si="1"/>
        <v>0</v>
      </c>
      <c r="Q31">
        <f t="shared" si="2"/>
        <v>3</v>
      </c>
      <c r="R31">
        <f t="shared" si="3"/>
        <v>1320</v>
      </c>
    </row>
    <row r="32" spans="1:18">
      <c r="A32" s="1">
        <v>31</v>
      </c>
      <c r="B32" s="1">
        <f t="shared" si="0"/>
        <v>1</v>
      </c>
      <c r="C32" s="1" t="s">
        <v>111</v>
      </c>
      <c r="D32" s="1">
        <v>3</v>
      </c>
      <c r="E32" s="2" t="s">
        <v>573</v>
      </c>
      <c r="F32" s="2" t="s">
        <v>574</v>
      </c>
      <c r="G32" s="1">
        <v>13</v>
      </c>
      <c r="H32" s="1">
        <v>3</v>
      </c>
      <c r="I32" s="1">
        <v>9</v>
      </c>
      <c r="J32" s="1">
        <v>10</v>
      </c>
      <c r="K32" s="1" t="s">
        <v>332</v>
      </c>
      <c r="L32" s="1">
        <v>8</v>
      </c>
      <c r="M32" s="7" t="s">
        <v>466</v>
      </c>
      <c r="N32" s="8">
        <v>54</v>
      </c>
      <c r="O32" s="3">
        <v>43</v>
      </c>
      <c r="P32">
        <f t="shared" si="1"/>
        <v>0</v>
      </c>
      <c r="Q32">
        <f t="shared" si="2"/>
        <v>5</v>
      </c>
      <c r="R32">
        <f t="shared" si="3"/>
        <v>1333</v>
      </c>
    </row>
    <row r="33" spans="1:18">
      <c r="A33" s="1">
        <v>32</v>
      </c>
      <c r="B33" s="1">
        <f t="shared" si="0"/>
        <v>1</v>
      </c>
      <c r="C33" s="1" t="s">
        <v>20</v>
      </c>
      <c r="D33" s="1">
        <v>4</v>
      </c>
      <c r="E33" s="2" t="s">
        <v>624</v>
      </c>
      <c r="F33" s="2" t="s">
        <v>461</v>
      </c>
      <c r="G33" s="1">
        <v>15</v>
      </c>
      <c r="H33" s="1">
        <v>5</v>
      </c>
      <c r="I33" s="1">
        <v>9</v>
      </c>
      <c r="J33" s="1">
        <v>13</v>
      </c>
      <c r="K33" s="1" t="s">
        <v>332</v>
      </c>
      <c r="L33" s="1" t="s">
        <v>332</v>
      </c>
      <c r="M33" s="7" t="s">
        <v>466</v>
      </c>
      <c r="N33" s="8">
        <v>58</v>
      </c>
      <c r="O33" s="3">
        <v>42</v>
      </c>
      <c r="P33">
        <f t="shared" si="1"/>
        <v>0</v>
      </c>
      <c r="Q33">
        <f t="shared" si="2"/>
        <v>4</v>
      </c>
      <c r="R33">
        <f t="shared" si="3"/>
        <v>1344</v>
      </c>
    </row>
    <row r="34" spans="1:18">
      <c r="A34" s="1">
        <v>33</v>
      </c>
      <c r="B34" s="1">
        <f t="shared" ref="B34:B65" si="4">IF(O34&gt;=A34,1,0)</f>
        <v>1</v>
      </c>
      <c r="C34" s="1" t="s">
        <v>34</v>
      </c>
      <c r="D34" s="1">
        <v>3</v>
      </c>
      <c r="E34" s="2" t="s">
        <v>633</v>
      </c>
      <c r="F34" s="2" t="s">
        <v>634</v>
      </c>
      <c r="G34" s="1">
        <v>26</v>
      </c>
      <c r="H34" s="1">
        <v>6</v>
      </c>
      <c r="I34" s="1">
        <v>10</v>
      </c>
      <c r="J34" s="1" t="s">
        <v>332</v>
      </c>
      <c r="K34" s="1" t="s">
        <v>332</v>
      </c>
      <c r="L34" s="1" t="s">
        <v>332</v>
      </c>
      <c r="M34" s="7"/>
      <c r="N34" s="8">
        <v>71</v>
      </c>
      <c r="O34" s="3">
        <v>42</v>
      </c>
      <c r="P34">
        <f t="shared" si="1"/>
        <v>0</v>
      </c>
      <c r="Q34">
        <f t="shared" si="2"/>
        <v>3</v>
      </c>
      <c r="R34">
        <f t="shared" si="3"/>
        <v>1386</v>
      </c>
    </row>
    <row r="35" spans="1:18">
      <c r="A35" s="1">
        <v>34</v>
      </c>
      <c r="B35" s="1">
        <f t="shared" si="4"/>
        <v>1</v>
      </c>
      <c r="C35" s="1" t="s">
        <v>214</v>
      </c>
      <c r="D35" s="1">
        <v>3</v>
      </c>
      <c r="E35" s="2" t="s">
        <v>577</v>
      </c>
      <c r="F35" s="2" t="s">
        <v>83</v>
      </c>
      <c r="G35" s="1">
        <v>9</v>
      </c>
      <c r="H35" s="1">
        <v>5</v>
      </c>
      <c r="I35" s="1">
        <v>5</v>
      </c>
      <c r="J35" s="1">
        <v>13</v>
      </c>
      <c r="K35" s="1" t="s">
        <v>332</v>
      </c>
      <c r="L35" s="1">
        <v>9</v>
      </c>
      <c r="M35" s="7"/>
      <c r="N35" s="8">
        <v>59</v>
      </c>
      <c r="O35" s="3">
        <v>41</v>
      </c>
      <c r="P35">
        <f t="shared" si="1"/>
        <v>0</v>
      </c>
      <c r="Q35">
        <f t="shared" si="2"/>
        <v>5</v>
      </c>
      <c r="R35">
        <f t="shared" si="3"/>
        <v>1394</v>
      </c>
    </row>
    <row r="36" spans="1:18">
      <c r="A36" s="1">
        <v>35</v>
      </c>
      <c r="B36" s="1">
        <f t="shared" si="4"/>
        <v>1</v>
      </c>
      <c r="C36" s="1" t="s">
        <v>11</v>
      </c>
      <c r="D36" s="1">
        <v>1</v>
      </c>
      <c r="E36" s="2" t="s">
        <v>541</v>
      </c>
      <c r="F36" s="2" t="s">
        <v>83</v>
      </c>
      <c r="G36" s="1" t="s">
        <v>332</v>
      </c>
      <c r="H36" s="1">
        <v>6</v>
      </c>
      <c r="I36" s="1">
        <v>5</v>
      </c>
      <c r="J36" s="1">
        <v>11</v>
      </c>
      <c r="K36" s="1">
        <v>5</v>
      </c>
      <c r="L36" s="1">
        <v>14</v>
      </c>
      <c r="M36" s="7"/>
      <c r="N36" s="8">
        <v>61</v>
      </c>
      <c r="O36" s="3">
        <v>41</v>
      </c>
      <c r="P36">
        <f t="shared" si="1"/>
        <v>0</v>
      </c>
      <c r="Q36">
        <f t="shared" si="2"/>
        <v>5</v>
      </c>
      <c r="R36">
        <f t="shared" si="3"/>
        <v>1435</v>
      </c>
    </row>
    <row r="37" spans="1:18">
      <c r="A37" s="1">
        <v>36</v>
      </c>
      <c r="B37" s="1">
        <f t="shared" si="4"/>
        <v>1</v>
      </c>
      <c r="C37" s="1" t="s">
        <v>217</v>
      </c>
      <c r="D37" s="1">
        <v>3</v>
      </c>
      <c r="E37" s="2" t="s">
        <v>567</v>
      </c>
      <c r="F37" s="2" t="s">
        <v>568</v>
      </c>
      <c r="G37" s="1">
        <v>19</v>
      </c>
      <c r="H37" s="1">
        <v>8</v>
      </c>
      <c r="I37" s="1">
        <v>1</v>
      </c>
      <c r="J37" s="1">
        <v>6</v>
      </c>
      <c r="K37" s="1">
        <v>6</v>
      </c>
      <c r="L37" s="1" t="s">
        <v>332</v>
      </c>
      <c r="M37" s="7"/>
      <c r="N37" s="8">
        <v>51</v>
      </c>
      <c r="O37" s="3">
        <v>40</v>
      </c>
      <c r="P37">
        <f t="shared" si="1"/>
        <v>0</v>
      </c>
      <c r="Q37">
        <f t="shared" si="2"/>
        <v>5</v>
      </c>
      <c r="R37">
        <f t="shared" si="3"/>
        <v>1440</v>
      </c>
    </row>
    <row r="38" spans="1:18">
      <c r="A38" s="1">
        <v>37</v>
      </c>
      <c r="B38" s="1">
        <f t="shared" si="4"/>
        <v>0</v>
      </c>
      <c r="C38" s="1" t="s">
        <v>34</v>
      </c>
      <c r="D38" s="1">
        <v>2</v>
      </c>
      <c r="E38" s="2" t="s">
        <v>594</v>
      </c>
      <c r="F38" s="2" t="s">
        <v>83</v>
      </c>
      <c r="G38" s="1">
        <v>11</v>
      </c>
      <c r="H38" s="1" t="s">
        <v>332</v>
      </c>
      <c r="I38" s="1">
        <v>8</v>
      </c>
      <c r="J38" s="1">
        <v>12</v>
      </c>
      <c r="K38" s="1" t="s">
        <v>332</v>
      </c>
      <c r="L38" s="1">
        <v>5</v>
      </c>
      <c r="M38" s="7"/>
      <c r="N38" s="8">
        <v>56</v>
      </c>
      <c r="O38" s="3">
        <v>36</v>
      </c>
      <c r="P38">
        <f t="shared" si="1"/>
        <v>0</v>
      </c>
      <c r="Q38">
        <f t="shared" si="2"/>
        <v>4</v>
      </c>
      <c r="R38">
        <f t="shared" si="3"/>
        <v>1332</v>
      </c>
    </row>
    <row r="39" spans="1:18">
      <c r="A39" s="1">
        <v>38</v>
      </c>
      <c r="B39" s="1">
        <f t="shared" si="4"/>
        <v>0</v>
      </c>
      <c r="C39" s="1" t="s">
        <v>120</v>
      </c>
      <c r="D39" s="1">
        <v>3</v>
      </c>
      <c r="E39" s="2" t="s">
        <v>586</v>
      </c>
      <c r="F39" s="2" t="s">
        <v>83</v>
      </c>
      <c r="G39" s="1">
        <v>5</v>
      </c>
      <c r="H39" s="1">
        <v>6</v>
      </c>
      <c r="I39" s="1">
        <v>1</v>
      </c>
      <c r="J39" s="1">
        <v>9</v>
      </c>
      <c r="K39" s="1">
        <v>4</v>
      </c>
      <c r="L39" s="1">
        <v>8</v>
      </c>
      <c r="M39" s="7"/>
      <c r="N39" s="8">
        <v>63</v>
      </c>
      <c r="O39" s="3">
        <v>33</v>
      </c>
      <c r="P39">
        <f t="shared" si="1"/>
        <v>0</v>
      </c>
      <c r="Q39">
        <f t="shared" si="2"/>
        <v>6</v>
      </c>
      <c r="R39">
        <f t="shared" si="3"/>
        <v>1254</v>
      </c>
    </row>
    <row r="40" spans="1:18">
      <c r="A40" s="1">
        <v>39</v>
      </c>
      <c r="B40" s="1">
        <f t="shared" si="4"/>
        <v>0</v>
      </c>
      <c r="C40" s="1" t="s">
        <v>123</v>
      </c>
      <c r="D40" s="1">
        <v>3</v>
      </c>
      <c r="E40" s="2" t="s">
        <v>635</v>
      </c>
      <c r="F40" s="2" t="s">
        <v>273</v>
      </c>
      <c r="G40" s="1">
        <v>5</v>
      </c>
      <c r="H40" s="1" t="s">
        <v>332</v>
      </c>
      <c r="I40" s="1">
        <v>17</v>
      </c>
      <c r="J40" s="1">
        <v>10</v>
      </c>
      <c r="K40" s="1" t="s">
        <v>332</v>
      </c>
      <c r="L40" s="1" t="s">
        <v>332</v>
      </c>
      <c r="M40" s="7" t="s">
        <v>466</v>
      </c>
      <c r="N40" s="8">
        <v>58</v>
      </c>
      <c r="O40" s="3">
        <v>32</v>
      </c>
      <c r="P40">
        <f t="shared" si="1"/>
        <v>0</v>
      </c>
      <c r="Q40">
        <f t="shared" si="2"/>
        <v>3</v>
      </c>
      <c r="R40">
        <f t="shared" si="3"/>
        <v>1248</v>
      </c>
    </row>
    <row r="41" spans="1:18">
      <c r="A41" s="1">
        <v>40</v>
      </c>
      <c r="B41" s="1">
        <f t="shared" si="4"/>
        <v>0</v>
      </c>
      <c r="C41" s="1" t="s">
        <v>47</v>
      </c>
      <c r="D41" s="1">
        <v>3</v>
      </c>
      <c r="E41" s="2" t="s">
        <v>581</v>
      </c>
      <c r="F41" s="2" t="s">
        <v>574</v>
      </c>
      <c r="G41" s="1">
        <v>6</v>
      </c>
      <c r="H41" s="1">
        <v>4</v>
      </c>
      <c r="I41" s="1" t="s">
        <v>332</v>
      </c>
      <c r="J41" s="1">
        <v>10</v>
      </c>
      <c r="K41" s="1" t="s">
        <v>332</v>
      </c>
      <c r="L41" s="1">
        <v>10</v>
      </c>
      <c r="M41" s="7"/>
      <c r="N41" s="8">
        <v>61</v>
      </c>
      <c r="O41" s="3">
        <v>30</v>
      </c>
      <c r="P41">
        <f t="shared" si="1"/>
        <v>0</v>
      </c>
      <c r="Q41">
        <f t="shared" si="2"/>
        <v>4</v>
      </c>
      <c r="R41">
        <f t="shared" si="3"/>
        <v>1200</v>
      </c>
    </row>
    <row r="42" spans="1:18">
      <c r="A42" s="1">
        <v>41</v>
      </c>
      <c r="B42" s="1">
        <f t="shared" si="4"/>
        <v>0</v>
      </c>
      <c r="C42" s="1" t="s">
        <v>50</v>
      </c>
      <c r="D42" s="1">
        <v>3</v>
      </c>
      <c r="E42" s="2" t="s">
        <v>636</v>
      </c>
      <c r="F42" s="2" t="s">
        <v>637</v>
      </c>
      <c r="G42" s="1">
        <v>11</v>
      </c>
      <c r="H42" s="1">
        <v>4</v>
      </c>
      <c r="I42" s="1" t="s">
        <v>332</v>
      </c>
      <c r="J42" s="1">
        <v>8</v>
      </c>
      <c r="K42" s="1">
        <v>1</v>
      </c>
      <c r="L42" s="1">
        <v>5</v>
      </c>
      <c r="M42" s="7"/>
      <c r="N42" s="8">
        <v>64</v>
      </c>
      <c r="O42" s="3">
        <v>29</v>
      </c>
      <c r="P42">
        <f t="shared" si="1"/>
        <v>0</v>
      </c>
      <c r="Q42">
        <f t="shared" si="2"/>
        <v>5</v>
      </c>
      <c r="R42">
        <f t="shared" si="3"/>
        <v>1189</v>
      </c>
    </row>
    <row r="43" spans="1:18">
      <c r="A43" s="1">
        <v>42</v>
      </c>
      <c r="B43" s="1">
        <f t="shared" si="4"/>
        <v>0</v>
      </c>
      <c r="C43" s="1" t="s">
        <v>214</v>
      </c>
      <c r="D43" s="1">
        <v>2</v>
      </c>
      <c r="E43" s="2" t="s">
        <v>508</v>
      </c>
      <c r="F43" s="2" t="s">
        <v>561</v>
      </c>
      <c r="G43" s="1">
        <v>9</v>
      </c>
      <c r="H43" s="1">
        <v>4</v>
      </c>
      <c r="I43" s="1">
        <v>1</v>
      </c>
      <c r="J43" s="1">
        <v>7</v>
      </c>
      <c r="K43" s="1" t="s">
        <v>332</v>
      </c>
      <c r="L43" s="1">
        <v>7</v>
      </c>
      <c r="M43" s="7"/>
      <c r="N43" s="8">
        <v>64</v>
      </c>
      <c r="O43" s="3">
        <v>28</v>
      </c>
      <c r="P43">
        <f t="shared" si="1"/>
        <v>0</v>
      </c>
      <c r="Q43">
        <f t="shared" si="2"/>
        <v>5</v>
      </c>
      <c r="R43">
        <f t="shared" si="3"/>
        <v>1176</v>
      </c>
    </row>
    <row r="44" spans="1:18">
      <c r="A44" s="1">
        <v>43</v>
      </c>
      <c r="B44" s="1">
        <f t="shared" si="4"/>
        <v>0</v>
      </c>
      <c r="C44" s="1" t="s">
        <v>23</v>
      </c>
      <c r="D44" s="1">
        <v>4</v>
      </c>
      <c r="E44" s="2" t="s">
        <v>625</v>
      </c>
      <c r="F44" s="2" t="s">
        <v>68</v>
      </c>
      <c r="G44" s="1">
        <v>12</v>
      </c>
      <c r="H44" s="1">
        <v>5</v>
      </c>
      <c r="I44" s="1">
        <v>5</v>
      </c>
      <c r="J44" s="1" t="s">
        <v>332</v>
      </c>
      <c r="K44" s="1">
        <v>5</v>
      </c>
      <c r="L44" s="1" t="s">
        <v>332</v>
      </c>
      <c r="M44" s="7"/>
      <c r="N44" s="8">
        <v>61</v>
      </c>
      <c r="O44" s="3">
        <v>27</v>
      </c>
      <c r="P44">
        <f t="shared" si="1"/>
        <v>0</v>
      </c>
      <c r="Q44">
        <f t="shared" si="2"/>
        <v>4</v>
      </c>
      <c r="R44">
        <f t="shared" si="3"/>
        <v>1161</v>
      </c>
    </row>
    <row r="45" spans="1:18">
      <c r="A45" s="1">
        <v>44</v>
      </c>
      <c r="B45" s="1">
        <f t="shared" si="4"/>
        <v>0</v>
      </c>
      <c r="C45" s="1" t="s">
        <v>97</v>
      </c>
      <c r="D45" s="1">
        <v>1</v>
      </c>
      <c r="E45" s="2" t="s">
        <v>663</v>
      </c>
      <c r="F45" s="2" t="s">
        <v>391</v>
      </c>
      <c r="G45" s="1">
        <v>3</v>
      </c>
      <c r="H45" s="1">
        <v>4</v>
      </c>
      <c r="I45" s="1">
        <v>4</v>
      </c>
      <c r="J45" s="1">
        <v>7</v>
      </c>
      <c r="K45" s="1" t="s">
        <v>332</v>
      </c>
      <c r="L45" s="1">
        <v>9</v>
      </c>
      <c r="M45" s="7"/>
      <c r="N45" s="8">
        <v>32</v>
      </c>
      <c r="O45" s="3">
        <v>27</v>
      </c>
      <c r="P45">
        <f t="shared" si="1"/>
        <v>0</v>
      </c>
      <c r="Q45">
        <f t="shared" si="2"/>
        <v>5</v>
      </c>
      <c r="R45">
        <f t="shared" si="3"/>
        <v>1188</v>
      </c>
    </row>
    <row r="46" spans="1:18">
      <c r="A46" s="1">
        <v>45</v>
      </c>
      <c r="B46" s="1">
        <f t="shared" si="4"/>
        <v>0</v>
      </c>
      <c r="C46" s="1" t="s">
        <v>131</v>
      </c>
      <c r="D46" s="1">
        <v>3</v>
      </c>
      <c r="E46" s="2" t="s">
        <v>582</v>
      </c>
      <c r="F46" s="2" t="s">
        <v>583</v>
      </c>
      <c r="G46" s="1">
        <v>4</v>
      </c>
      <c r="H46" s="1">
        <v>4</v>
      </c>
      <c r="I46" s="1" t="s">
        <v>332</v>
      </c>
      <c r="J46" s="1">
        <v>7</v>
      </c>
      <c r="K46" s="1" t="s">
        <v>332</v>
      </c>
      <c r="L46" s="1">
        <v>9</v>
      </c>
      <c r="M46" s="7"/>
      <c r="N46" s="8">
        <v>39</v>
      </c>
      <c r="O46" s="3">
        <v>24</v>
      </c>
      <c r="P46">
        <f t="shared" si="1"/>
        <v>0</v>
      </c>
      <c r="Q46">
        <f t="shared" si="2"/>
        <v>4</v>
      </c>
      <c r="R46">
        <f t="shared" si="3"/>
        <v>1080</v>
      </c>
    </row>
    <row r="47" spans="1:18">
      <c r="A47" s="1">
        <v>46</v>
      </c>
      <c r="B47" s="1">
        <f t="shared" si="4"/>
        <v>0</v>
      </c>
      <c r="C47" s="1" t="s">
        <v>228</v>
      </c>
      <c r="D47" s="1">
        <v>3</v>
      </c>
      <c r="E47" s="2" t="s">
        <v>638</v>
      </c>
      <c r="F47" s="2" t="s">
        <v>574</v>
      </c>
      <c r="G47" s="1">
        <v>11</v>
      </c>
      <c r="H47" s="1" t="s">
        <v>332</v>
      </c>
      <c r="I47" s="1" t="s">
        <v>332</v>
      </c>
      <c r="J47" s="1" t="s">
        <v>332</v>
      </c>
      <c r="K47" s="1" t="s">
        <v>332</v>
      </c>
      <c r="L47" s="1">
        <v>12</v>
      </c>
      <c r="M47" s="7"/>
      <c r="N47" s="8">
        <v>68</v>
      </c>
      <c r="O47" s="3">
        <v>23</v>
      </c>
      <c r="P47">
        <f t="shared" si="1"/>
        <v>0</v>
      </c>
      <c r="Q47">
        <f t="shared" si="2"/>
        <v>2</v>
      </c>
      <c r="R47">
        <f t="shared" si="3"/>
        <v>1058</v>
      </c>
    </row>
    <row r="48" spans="1:18">
      <c r="A48" s="1">
        <v>47</v>
      </c>
      <c r="B48" s="1">
        <f t="shared" si="4"/>
        <v>0</v>
      </c>
      <c r="C48" s="1" t="s">
        <v>26</v>
      </c>
      <c r="D48" s="1">
        <v>4</v>
      </c>
      <c r="E48" s="2" t="s">
        <v>557</v>
      </c>
      <c r="F48" s="2" t="s">
        <v>558</v>
      </c>
      <c r="G48" s="1" t="s">
        <v>332</v>
      </c>
      <c r="H48" s="1" t="s">
        <v>332</v>
      </c>
      <c r="I48" s="1" t="s">
        <v>332</v>
      </c>
      <c r="J48" s="1" t="s">
        <v>332</v>
      </c>
      <c r="K48" s="1">
        <v>6</v>
      </c>
      <c r="L48" s="1">
        <v>12</v>
      </c>
      <c r="M48" s="7"/>
      <c r="N48" s="8">
        <v>69</v>
      </c>
      <c r="O48" s="3">
        <v>18</v>
      </c>
      <c r="P48">
        <f t="shared" si="1"/>
        <v>0</v>
      </c>
      <c r="Q48">
        <f t="shared" si="2"/>
        <v>2</v>
      </c>
      <c r="R48">
        <f t="shared" si="3"/>
        <v>846</v>
      </c>
    </row>
    <row r="49" spans="1:18">
      <c r="A49" s="1">
        <v>48</v>
      </c>
      <c r="B49" s="1">
        <f t="shared" si="4"/>
        <v>0</v>
      </c>
      <c r="C49" s="1" t="s">
        <v>217</v>
      </c>
      <c r="D49" s="1">
        <v>2</v>
      </c>
      <c r="E49" s="2" t="s">
        <v>601</v>
      </c>
      <c r="F49" s="2" t="s">
        <v>602</v>
      </c>
      <c r="G49" s="1">
        <v>12</v>
      </c>
      <c r="H49" s="1">
        <v>1</v>
      </c>
      <c r="I49" s="1">
        <v>4</v>
      </c>
      <c r="J49" s="1" t="s">
        <v>332</v>
      </c>
      <c r="K49" s="1" t="s">
        <v>332</v>
      </c>
      <c r="L49" s="1" t="s">
        <v>332</v>
      </c>
      <c r="M49" s="7"/>
      <c r="N49" s="8">
        <v>35</v>
      </c>
      <c r="O49" s="3">
        <v>17</v>
      </c>
      <c r="P49">
        <f t="shared" si="1"/>
        <v>0</v>
      </c>
      <c r="Q49">
        <f t="shared" si="2"/>
        <v>3</v>
      </c>
      <c r="R49">
        <f t="shared" si="3"/>
        <v>816</v>
      </c>
    </row>
    <row r="50" spans="1:18">
      <c r="A50" s="1">
        <v>49</v>
      </c>
      <c r="B50" s="1">
        <f t="shared" si="4"/>
        <v>0</v>
      </c>
      <c r="C50" s="1" t="s">
        <v>120</v>
      </c>
      <c r="D50" s="1">
        <v>2</v>
      </c>
      <c r="E50" s="2" t="s">
        <v>646</v>
      </c>
      <c r="F50" s="2" t="s">
        <v>647</v>
      </c>
      <c r="G50" s="1">
        <v>5</v>
      </c>
      <c r="H50" s="1">
        <v>2</v>
      </c>
      <c r="I50" s="1">
        <v>0</v>
      </c>
      <c r="J50" s="1" t="s">
        <v>332</v>
      </c>
      <c r="K50" s="1" t="s">
        <v>332</v>
      </c>
      <c r="L50" s="1">
        <v>6</v>
      </c>
      <c r="M50" s="7"/>
      <c r="N50" s="8">
        <v>25</v>
      </c>
      <c r="O50" s="3">
        <v>13</v>
      </c>
      <c r="P50">
        <f t="shared" si="1"/>
        <v>0</v>
      </c>
      <c r="Q50">
        <f t="shared" si="2"/>
        <v>4</v>
      </c>
      <c r="R50">
        <f t="shared" si="3"/>
        <v>637</v>
      </c>
    </row>
    <row r="51" spans="1:18">
      <c r="A51" s="1">
        <v>50</v>
      </c>
      <c r="B51" s="1">
        <f t="shared" si="4"/>
        <v>0</v>
      </c>
      <c r="C51" s="1" t="s">
        <v>100</v>
      </c>
      <c r="D51" s="1">
        <v>1</v>
      </c>
      <c r="E51" s="2" t="s">
        <v>664</v>
      </c>
      <c r="F51" s="2" t="s">
        <v>52</v>
      </c>
      <c r="G51" s="1">
        <v>13</v>
      </c>
      <c r="H51" s="1" t="s">
        <v>332</v>
      </c>
      <c r="I51" s="1" t="s">
        <v>332</v>
      </c>
      <c r="J51" s="1" t="s">
        <v>332</v>
      </c>
      <c r="K51" s="1" t="s">
        <v>332</v>
      </c>
      <c r="L51" s="1" t="s">
        <v>332</v>
      </c>
      <c r="M51" s="7"/>
      <c r="N51" s="8">
        <v>65</v>
      </c>
      <c r="O51" s="3">
        <v>13</v>
      </c>
      <c r="P51">
        <f t="shared" si="1"/>
        <v>0</v>
      </c>
      <c r="Q51">
        <f t="shared" si="2"/>
        <v>1</v>
      </c>
      <c r="R51">
        <f t="shared" si="3"/>
        <v>650</v>
      </c>
    </row>
    <row r="52" spans="1:18">
      <c r="A52" s="1">
        <v>51</v>
      </c>
      <c r="B52" s="1">
        <f t="shared" si="4"/>
        <v>0</v>
      </c>
      <c r="C52" s="1" t="s">
        <v>392</v>
      </c>
      <c r="D52" s="1">
        <v>4</v>
      </c>
      <c r="E52" s="2" t="s">
        <v>626</v>
      </c>
      <c r="F52" s="2" t="s">
        <v>574</v>
      </c>
      <c r="G52" s="1" t="s">
        <v>332</v>
      </c>
      <c r="H52" s="1">
        <v>7</v>
      </c>
      <c r="I52" s="1" t="s">
        <v>332</v>
      </c>
      <c r="J52" s="1" t="s">
        <v>332</v>
      </c>
      <c r="K52" s="1">
        <v>5</v>
      </c>
      <c r="L52" s="1" t="s">
        <v>332</v>
      </c>
      <c r="M52" s="7" t="s">
        <v>466</v>
      </c>
      <c r="N52" s="8">
        <v>133</v>
      </c>
      <c r="O52" s="3">
        <v>12</v>
      </c>
      <c r="P52">
        <f t="shared" si="1"/>
        <v>0</v>
      </c>
      <c r="Q52">
        <f t="shared" si="2"/>
        <v>2</v>
      </c>
      <c r="R52">
        <f t="shared" si="3"/>
        <v>612</v>
      </c>
    </row>
    <row r="53" spans="1:18">
      <c r="A53" s="1">
        <v>52</v>
      </c>
      <c r="B53" s="1">
        <f t="shared" si="4"/>
        <v>0</v>
      </c>
      <c r="C53" s="1" t="s">
        <v>392</v>
      </c>
      <c r="D53" s="1">
        <v>4</v>
      </c>
      <c r="E53" s="2" t="s">
        <v>627</v>
      </c>
      <c r="F53" s="2" t="s">
        <v>504</v>
      </c>
      <c r="G53" s="1" t="s">
        <v>332</v>
      </c>
      <c r="H53" s="1" t="s">
        <v>332</v>
      </c>
      <c r="I53" s="1">
        <v>12</v>
      </c>
      <c r="J53" s="1" t="s">
        <v>332</v>
      </c>
      <c r="K53" s="1" t="s">
        <v>332</v>
      </c>
      <c r="L53" s="1" t="s">
        <v>332</v>
      </c>
      <c r="M53" s="7"/>
      <c r="N53" s="8">
        <v>109</v>
      </c>
      <c r="O53" s="3">
        <v>12</v>
      </c>
      <c r="P53">
        <f t="shared" si="1"/>
        <v>0</v>
      </c>
      <c r="Q53">
        <f t="shared" si="2"/>
        <v>1</v>
      </c>
      <c r="R53">
        <f t="shared" si="3"/>
        <v>624</v>
      </c>
    </row>
    <row r="54" spans="1:18">
      <c r="A54" s="1">
        <v>53</v>
      </c>
      <c r="B54" s="1">
        <f t="shared" si="4"/>
        <v>0</v>
      </c>
      <c r="C54" s="1" t="s">
        <v>531</v>
      </c>
      <c r="D54" s="1">
        <v>3</v>
      </c>
      <c r="E54" s="2" t="s">
        <v>562</v>
      </c>
      <c r="F54" s="2" t="s">
        <v>563</v>
      </c>
      <c r="G54" s="1">
        <v>12</v>
      </c>
      <c r="H54" s="1" t="s">
        <v>332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52</v>
      </c>
      <c r="O54" s="3">
        <v>12</v>
      </c>
      <c r="P54">
        <f t="shared" si="1"/>
        <v>0</v>
      </c>
      <c r="Q54">
        <f t="shared" si="2"/>
        <v>1</v>
      </c>
      <c r="R54">
        <f t="shared" si="3"/>
        <v>636</v>
      </c>
    </row>
    <row r="55" spans="1:18">
      <c r="A55" s="1">
        <v>54</v>
      </c>
      <c r="B55" s="1">
        <f t="shared" si="4"/>
        <v>0</v>
      </c>
      <c r="C55" s="1" t="s">
        <v>531</v>
      </c>
      <c r="D55" s="1">
        <v>3</v>
      </c>
      <c r="E55" s="2" t="s">
        <v>639</v>
      </c>
      <c r="F55" s="2" t="s">
        <v>640</v>
      </c>
      <c r="G55" s="1">
        <v>4</v>
      </c>
      <c r="H55" s="1">
        <v>4</v>
      </c>
      <c r="I55" s="1" t="s">
        <v>332</v>
      </c>
      <c r="J55" s="1" t="s">
        <v>332</v>
      </c>
      <c r="K55" s="1" t="s">
        <v>332</v>
      </c>
      <c r="L55" s="1">
        <v>4</v>
      </c>
      <c r="M55" s="7"/>
      <c r="N55" s="8">
        <v>63</v>
      </c>
      <c r="O55" s="3">
        <v>12</v>
      </c>
      <c r="P55">
        <f t="shared" si="1"/>
        <v>0</v>
      </c>
      <c r="Q55">
        <f t="shared" si="2"/>
        <v>3</v>
      </c>
      <c r="R55">
        <f t="shared" si="3"/>
        <v>648</v>
      </c>
    </row>
    <row r="56" spans="1:18">
      <c r="A56" s="1">
        <v>55</v>
      </c>
      <c r="B56" s="1">
        <f t="shared" si="4"/>
        <v>0</v>
      </c>
      <c r="C56" s="1" t="s">
        <v>20</v>
      </c>
      <c r="D56" s="1">
        <v>1</v>
      </c>
      <c r="E56" s="2" t="s">
        <v>665</v>
      </c>
      <c r="F56" s="2" t="s">
        <v>647</v>
      </c>
      <c r="G56" s="1">
        <v>12</v>
      </c>
      <c r="H56" s="1" t="s">
        <v>332</v>
      </c>
      <c r="I56" s="1" t="s">
        <v>332</v>
      </c>
      <c r="J56" s="1" t="s">
        <v>332</v>
      </c>
      <c r="K56" s="1" t="s">
        <v>332</v>
      </c>
      <c r="L56" s="1" t="s">
        <v>332</v>
      </c>
      <c r="M56" s="7"/>
      <c r="N56" s="8">
        <v>44</v>
      </c>
      <c r="O56" s="3">
        <v>12</v>
      </c>
      <c r="P56">
        <f t="shared" si="1"/>
        <v>0</v>
      </c>
      <c r="Q56">
        <f t="shared" si="2"/>
        <v>1</v>
      </c>
      <c r="R56">
        <f t="shared" si="3"/>
        <v>660</v>
      </c>
    </row>
    <row r="57" spans="1:18">
      <c r="A57" s="1">
        <v>56</v>
      </c>
      <c r="B57" s="1">
        <f t="shared" si="4"/>
        <v>0</v>
      </c>
      <c r="C57" s="1" t="s">
        <v>338</v>
      </c>
      <c r="D57" s="1">
        <v>1</v>
      </c>
      <c r="E57" s="2" t="s">
        <v>475</v>
      </c>
      <c r="F57" s="2" t="s">
        <v>83</v>
      </c>
      <c r="G57" s="1" t="s">
        <v>332</v>
      </c>
      <c r="H57" s="1" t="s">
        <v>332</v>
      </c>
      <c r="I57" s="1" t="s">
        <v>332</v>
      </c>
      <c r="J57" s="1" t="s">
        <v>332</v>
      </c>
      <c r="K57" s="1" t="s">
        <v>332</v>
      </c>
      <c r="L57" s="1">
        <v>11</v>
      </c>
      <c r="M57" s="7"/>
      <c r="N57" s="8">
        <v>73</v>
      </c>
      <c r="O57" s="3">
        <v>11</v>
      </c>
      <c r="P57">
        <f t="shared" si="1"/>
        <v>0</v>
      </c>
      <c r="Q57">
        <f t="shared" si="2"/>
        <v>1</v>
      </c>
      <c r="R57">
        <f t="shared" si="3"/>
        <v>616</v>
      </c>
    </row>
    <row r="58" spans="1:18">
      <c r="A58" s="1">
        <v>57</v>
      </c>
      <c r="B58" s="1">
        <f t="shared" si="4"/>
        <v>0</v>
      </c>
      <c r="C58" s="1" t="s">
        <v>338</v>
      </c>
      <c r="D58" s="1">
        <v>1</v>
      </c>
      <c r="E58" s="2" t="s">
        <v>329</v>
      </c>
      <c r="F58" s="2" t="s">
        <v>83</v>
      </c>
      <c r="G58" s="1" t="s">
        <v>332</v>
      </c>
      <c r="H58" s="1" t="s">
        <v>332</v>
      </c>
      <c r="I58" s="1" t="s">
        <v>332</v>
      </c>
      <c r="J58" s="1" t="s">
        <v>332</v>
      </c>
      <c r="K58" s="1" t="s">
        <v>332</v>
      </c>
      <c r="L58" s="1">
        <v>11</v>
      </c>
      <c r="M58" s="7"/>
      <c r="N58" s="8">
        <v>73</v>
      </c>
      <c r="O58" s="3">
        <v>11</v>
      </c>
      <c r="P58">
        <f t="shared" si="1"/>
        <v>0</v>
      </c>
      <c r="Q58">
        <f t="shared" si="2"/>
        <v>1</v>
      </c>
      <c r="R58">
        <f t="shared" si="3"/>
        <v>627</v>
      </c>
    </row>
    <row r="59" spans="1:18">
      <c r="A59" s="1">
        <v>58</v>
      </c>
      <c r="B59" s="1">
        <f t="shared" si="4"/>
        <v>0</v>
      </c>
      <c r="C59" s="1" t="s">
        <v>123</v>
      </c>
      <c r="D59" s="1">
        <v>2</v>
      </c>
      <c r="E59" s="2" t="s">
        <v>648</v>
      </c>
      <c r="F59" s="2" t="s">
        <v>649</v>
      </c>
      <c r="G59" s="1">
        <v>10</v>
      </c>
      <c r="H59" s="1" t="s">
        <v>332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50</v>
      </c>
      <c r="O59" s="3">
        <v>10</v>
      </c>
      <c r="P59">
        <f t="shared" si="1"/>
        <v>0</v>
      </c>
      <c r="Q59">
        <f t="shared" si="2"/>
        <v>1</v>
      </c>
      <c r="R59">
        <f t="shared" si="3"/>
        <v>580</v>
      </c>
    </row>
    <row r="60" spans="1:18">
      <c r="A60" s="1">
        <v>59</v>
      </c>
      <c r="B60" s="1">
        <f t="shared" si="4"/>
        <v>0</v>
      </c>
      <c r="C60" s="1" t="s">
        <v>209</v>
      </c>
      <c r="D60" s="1">
        <v>1</v>
      </c>
      <c r="E60" s="2" t="s">
        <v>666</v>
      </c>
      <c r="F60" s="2" t="s">
        <v>83</v>
      </c>
      <c r="G60" s="1" t="s">
        <v>332</v>
      </c>
      <c r="H60" s="1">
        <v>4</v>
      </c>
      <c r="I60" s="1">
        <v>1</v>
      </c>
      <c r="J60" s="1" t="s">
        <v>332</v>
      </c>
      <c r="K60" s="1">
        <v>5</v>
      </c>
      <c r="L60" s="1" t="s">
        <v>332</v>
      </c>
      <c r="M60" s="7"/>
      <c r="N60" s="8">
        <v>24</v>
      </c>
      <c r="O60" s="3">
        <v>10</v>
      </c>
      <c r="P60">
        <f t="shared" si="1"/>
        <v>0</v>
      </c>
      <c r="Q60">
        <f t="shared" si="2"/>
        <v>3</v>
      </c>
      <c r="R60">
        <f t="shared" si="3"/>
        <v>590</v>
      </c>
    </row>
    <row r="61" spans="1:18">
      <c r="A61" s="1">
        <v>60</v>
      </c>
      <c r="B61" s="1">
        <f t="shared" si="4"/>
        <v>0</v>
      </c>
      <c r="C61" s="1" t="s">
        <v>47</v>
      </c>
      <c r="D61" s="1">
        <v>2</v>
      </c>
      <c r="E61" s="2" t="s">
        <v>650</v>
      </c>
      <c r="F61" s="2" t="s">
        <v>651</v>
      </c>
      <c r="G61" s="1">
        <v>9</v>
      </c>
      <c r="H61" s="1" t="s">
        <v>332</v>
      </c>
      <c r="I61" s="1" t="s">
        <v>332</v>
      </c>
      <c r="J61" s="1" t="s">
        <v>332</v>
      </c>
      <c r="K61" s="1" t="s">
        <v>332</v>
      </c>
      <c r="L61" s="1" t="s">
        <v>332</v>
      </c>
      <c r="M61" s="7"/>
      <c r="N61" s="8">
        <v>82</v>
      </c>
      <c r="O61" s="3">
        <v>9</v>
      </c>
      <c r="P61">
        <f t="shared" si="1"/>
        <v>0</v>
      </c>
      <c r="Q61">
        <f t="shared" si="2"/>
        <v>1</v>
      </c>
      <c r="R61">
        <f t="shared" si="3"/>
        <v>540</v>
      </c>
    </row>
    <row r="62" spans="1:18">
      <c r="A62" s="1">
        <v>61</v>
      </c>
      <c r="B62" s="1">
        <f t="shared" si="4"/>
        <v>0</v>
      </c>
      <c r="C62" s="1" t="s">
        <v>50</v>
      </c>
      <c r="D62" s="1">
        <v>2</v>
      </c>
      <c r="E62" s="2" t="s">
        <v>526</v>
      </c>
      <c r="F62" s="2" t="s">
        <v>527</v>
      </c>
      <c r="G62" s="1" t="s">
        <v>332</v>
      </c>
      <c r="H62" s="1" t="s">
        <v>332</v>
      </c>
      <c r="I62" s="1" t="s">
        <v>332</v>
      </c>
      <c r="J62" s="1" t="s">
        <v>332</v>
      </c>
      <c r="K62" s="1" t="s">
        <v>332</v>
      </c>
      <c r="L62" s="1">
        <v>8</v>
      </c>
      <c r="M62" s="7"/>
      <c r="N62" s="8">
        <v>47</v>
      </c>
      <c r="O62" s="3">
        <v>8</v>
      </c>
      <c r="P62">
        <f t="shared" si="1"/>
        <v>0</v>
      </c>
      <c r="Q62">
        <f t="shared" si="2"/>
        <v>1</v>
      </c>
      <c r="R62">
        <f t="shared" si="3"/>
        <v>488</v>
      </c>
    </row>
    <row r="63" spans="1:18">
      <c r="A63" s="1">
        <v>62</v>
      </c>
      <c r="B63" s="1">
        <f t="shared" si="4"/>
        <v>0</v>
      </c>
      <c r="C63" s="1" t="s">
        <v>34</v>
      </c>
      <c r="D63" s="1">
        <v>4</v>
      </c>
      <c r="E63" s="2" t="s">
        <v>628</v>
      </c>
      <c r="F63" s="2" t="s">
        <v>561</v>
      </c>
      <c r="G63" s="1">
        <v>7</v>
      </c>
      <c r="H63" s="1" t="s">
        <v>332</v>
      </c>
      <c r="I63" s="1" t="s">
        <v>332</v>
      </c>
      <c r="J63" s="1" t="s">
        <v>332</v>
      </c>
      <c r="K63" s="1" t="s">
        <v>332</v>
      </c>
      <c r="L63" s="1" t="s">
        <v>332</v>
      </c>
      <c r="M63" s="7"/>
      <c r="N63" s="8">
        <v>88</v>
      </c>
      <c r="O63" s="3">
        <v>7</v>
      </c>
      <c r="P63">
        <f t="shared" si="1"/>
        <v>0</v>
      </c>
      <c r="Q63">
        <f t="shared" si="2"/>
        <v>1</v>
      </c>
      <c r="R63">
        <f t="shared" si="3"/>
        <v>434</v>
      </c>
    </row>
    <row r="64" spans="1:18">
      <c r="A64" s="1">
        <v>63</v>
      </c>
      <c r="B64" s="1">
        <f t="shared" si="4"/>
        <v>0</v>
      </c>
      <c r="C64" s="1" t="s">
        <v>111</v>
      </c>
      <c r="D64" s="1">
        <v>1</v>
      </c>
      <c r="E64" s="2" t="s">
        <v>667</v>
      </c>
      <c r="F64" s="2" t="s">
        <v>83</v>
      </c>
      <c r="G64" s="1">
        <v>7</v>
      </c>
      <c r="H64" s="1" t="s">
        <v>332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44</v>
      </c>
      <c r="O64" s="3">
        <v>7</v>
      </c>
      <c r="P64">
        <f t="shared" si="1"/>
        <v>0</v>
      </c>
      <c r="Q64">
        <f t="shared" si="2"/>
        <v>1</v>
      </c>
      <c r="R64">
        <f t="shared" si="3"/>
        <v>441</v>
      </c>
    </row>
    <row r="65" spans="1:18">
      <c r="A65" s="1">
        <v>64</v>
      </c>
      <c r="B65" s="1">
        <f t="shared" si="4"/>
        <v>0</v>
      </c>
      <c r="C65" s="1" t="s">
        <v>641</v>
      </c>
      <c r="D65" s="1">
        <v>3</v>
      </c>
      <c r="E65" s="2" t="s">
        <v>642</v>
      </c>
      <c r="F65" s="2" t="s">
        <v>549</v>
      </c>
      <c r="G65" s="1" t="s">
        <v>332</v>
      </c>
      <c r="H65" s="1">
        <v>6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50</v>
      </c>
      <c r="O65" s="3">
        <v>6</v>
      </c>
      <c r="P65">
        <f t="shared" si="1"/>
        <v>0</v>
      </c>
      <c r="Q65">
        <f t="shared" si="2"/>
        <v>1</v>
      </c>
      <c r="R65">
        <f t="shared" si="3"/>
        <v>384</v>
      </c>
    </row>
    <row r="66" spans="1:18">
      <c r="A66" s="1">
        <v>65</v>
      </c>
      <c r="B66" s="1">
        <f t="shared" ref="B66:B78" si="5">IF(O66&gt;=A66,1,0)</f>
        <v>0</v>
      </c>
      <c r="C66" s="1" t="s">
        <v>641</v>
      </c>
      <c r="D66" s="1">
        <v>3</v>
      </c>
      <c r="E66" s="2" t="s">
        <v>643</v>
      </c>
      <c r="F66" s="2" t="s">
        <v>362</v>
      </c>
      <c r="G66" s="1">
        <v>6</v>
      </c>
      <c r="H66" s="1" t="s">
        <v>332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38</v>
      </c>
      <c r="O66" s="3">
        <v>6</v>
      </c>
      <c r="P66">
        <f t="shared" si="1"/>
        <v>0</v>
      </c>
      <c r="Q66">
        <f t="shared" si="2"/>
        <v>1</v>
      </c>
      <c r="R66">
        <f t="shared" si="3"/>
        <v>390</v>
      </c>
    </row>
    <row r="67" spans="1:18">
      <c r="A67" s="1">
        <v>66</v>
      </c>
      <c r="B67" s="1">
        <f t="shared" si="5"/>
        <v>0</v>
      </c>
      <c r="C67" s="1" t="s">
        <v>34</v>
      </c>
      <c r="D67" s="1">
        <v>1</v>
      </c>
      <c r="E67" s="2" t="s">
        <v>668</v>
      </c>
      <c r="F67" s="2" t="s">
        <v>568</v>
      </c>
      <c r="G67" s="1" t="s">
        <v>332</v>
      </c>
      <c r="H67" s="1" t="s">
        <v>332</v>
      </c>
      <c r="I67" s="1" t="s">
        <v>332</v>
      </c>
      <c r="J67" s="1">
        <v>2</v>
      </c>
      <c r="K67" s="1" t="s">
        <v>332</v>
      </c>
      <c r="L67" s="1">
        <v>4</v>
      </c>
      <c r="M67" s="7"/>
      <c r="N67" s="8">
        <v>60</v>
      </c>
      <c r="O67" s="3">
        <v>6</v>
      </c>
      <c r="P67">
        <f t="shared" ref="P67:P78" si="6">IF(O67&gt;=($O$1/2),1,0)</f>
        <v>0</v>
      </c>
      <c r="Q67">
        <f t="shared" ref="Q67:Q78" si="7">COUNT(G67:L67)</f>
        <v>2</v>
      </c>
      <c r="R67">
        <f t="shared" ref="R67:R78" si="8">O67*A67</f>
        <v>396</v>
      </c>
    </row>
    <row r="68" spans="1:18">
      <c r="A68" s="1">
        <v>67</v>
      </c>
      <c r="B68" s="1">
        <f t="shared" si="5"/>
        <v>0</v>
      </c>
      <c r="C68" s="1" t="s">
        <v>652</v>
      </c>
      <c r="D68" s="1">
        <v>2</v>
      </c>
      <c r="E68" s="2" t="s">
        <v>653</v>
      </c>
      <c r="F68" s="2" t="s">
        <v>615</v>
      </c>
      <c r="G68" s="1">
        <v>2</v>
      </c>
      <c r="H68" s="1">
        <v>3</v>
      </c>
      <c r="I68" s="1" t="s">
        <v>332</v>
      </c>
      <c r="J68" s="1" t="s">
        <v>332</v>
      </c>
      <c r="K68" s="1" t="s">
        <v>332</v>
      </c>
      <c r="L68" s="1" t="s">
        <v>332</v>
      </c>
      <c r="M68" s="7"/>
      <c r="N68" s="8">
        <v>38</v>
      </c>
      <c r="O68" s="3">
        <v>5</v>
      </c>
      <c r="P68">
        <f t="shared" si="6"/>
        <v>0</v>
      </c>
      <c r="Q68">
        <f t="shared" si="7"/>
        <v>2</v>
      </c>
      <c r="R68">
        <f t="shared" si="8"/>
        <v>335</v>
      </c>
    </row>
    <row r="69" spans="1:18">
      <c r="A69" s="1">
        <v>68</v>
      </c>
      <c r="B69" s="1">
        <f t="shared" si="5"/>
        <v>0</v>
      </c>
      <c r="C69" s="1" t="s">
        <v>652</v>
      </c>
      <c r="D69" s="1">
        <v>2</v>
      </c>
      <c r="E69" s="2" t="s">
        <v>654</v>
      </c>
      <c r="F69" s="2" t="s">
        <v>655</v>
      </c>
      <c r="G69" s="1">
        <v>5</v>
      </c>
      <c r="H69" s="1" t="s">
        <v>332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25</v>
      </c>
      <c r="O69" s="3">
        <v>5</v>
      </c>
      <c r="P69">
        <f t="shared" si="6"/>
        <v>0</v>
      </c>
      <c r="Q69">
        <f t="shared" si="7"/>
        <v>1</v>
      </c>
      <c r="R69">
        <f t="shared" si="8"/>
        <v>340</v>
      </c>
    </row>
    <row r="70" spans="1:18">
      <c r="A70" s="1">
        <v>69</v>
      </c>
      <c r="B70" s="1">
        <f t="shared" si="5"/>
        <v>0</v>
      </c>
      <c r="C70" s="1" t="s">
        <v>214</v>
      </c>
      <c r="D70" s="1">
        <v>1</v>
      </c>
      <c r="E70" s="2" t="s">
        <v>669</v>
      </c>
      <c r="F70" s="2" t="s">
        <v>380</v>
      </c>
      <c r="G70" s="1">
        <v>4</v>
      </c>
      <c r="H70" s="1" t="s">
        <v>332</v>
      </c>
      <c r="I70" s="1" t="s">
        <v>332</v>
      </c>
      <c r="J70" s="1" t="s">
        <v>332</v>
      </c>
      <c r="K70" s="1" t="s">
        <v>332</v>
      </c>
      <c r="L70" s="1" t="s">
        <v>332</v>
      </c>
      <c r="M70" s="7"/>
      <c r="N70" s="8">
        <v>67</v>
      </c>
      <c r="O70" s="3">
        <v>4</v>
      </c>
      <c r="P70">
        <f t="shared" si="6"/>
        <v>0</v>
      </c>
      <c r="Q70">
        <f t="shared" si="7"/>
        <v>1</v>
      </c>
      <c r="R70">
        <f t="shared" si="8"/>
        <v>276</v>
      </c>
    </row>
    <row r="71" spans="1:18">
      <c r="A71" s="1">
        <v>70</v>
      </c>
      <c r="B71" s="1">
        <f t="shared" si="5"/>
        <v>0</v>
      </c>
      <c r="C71" s="1" t="s">
        <v>144</v>
      </c>
      <c r="D71" s="1">
        <v>3</v>
      </c>
      <c r="E71" s="2" t="s">
        <v>644</v>
      </c>
      <c r="F71" s="2" t="s">
        <v>645</v>
      </c>
      <c r="G71" s="1" t="s">
        <v>332</v>
      </c>
      <c r="H71" s="1" t="s">
        <v>332</v>
      </c>
      <c r="I71" s="1">
        <v>3</v>
      </c>
      <c r="J71" s="1" t="s">
        <v>332</v>
      </c>
      <c r="K71" s="1" t="s">
        <v>332</v>
      </c>
      <c r="L71" s="1" t="s">
        <v>332</v>
      </c>
      <c r="M71" s="7"/>
      <c r="N71" s="8">
        <v>21</v>
      </c>
      <c r="O71" s="3">
        <v>3</v>
      </c>
      <c r="P71">
        <f t="shared" si="6"/>
        <v>0</v>
      </c>
      <c r="Q71">
        <f t="shared" si="7"/>
        <v>1</v>
      </c>
      <c r="R71">
        <f t="shared" si="8"/>
        <v>210</v>
      </c>
    </row>
    <row r="72" spans="1:18">
      <c r="A72" s="1">
        <v>71</v>
      </c>
      <c r="B72" s="1">
        <f t="shared" si="5"/>
        <v>0</v>
      </c>
      <c r="C72" s="1" t="s">
        <v>230</v>
      </c>
      <c r="D72" s="1">
        <v>2</v>
      </c>
      <c r="E72" s="2" t="s">
        <v>656</v>
      </c>
      <c r="F72" s="2" t="s">
        <v>657</v>
      </c>
      <c r="G72" s="1">
        <v>3</v>
      </c>
      <c r="H72" s="1" t="s">
        <v>332</v>
      </c>
      <c r="I72" s="1" t="s">
        <v>332</v>
      </c>
      <c r="J72" s="1" t="s">
        <v>332</v>
      </c>
      <c r="K72" s="1" t="s">
        <v>332</v>
      </c>
      <c r="L72" s="1" t="s">
        <v>332</v>
      </c>
      <c r="M72" s="7"/>
      <c r="N72" s="8">
        <v>100</v>
      </c>
      <c r="O72" s="3">
        <v>3</v>
      </c>
      <c r="P72">
        <f t="shared" si="6"/>
        <v>0</v>
      </c>
      <c r="Q72">
        <f t="shared" si="7"/>
        <v>1</v>
      </c>
      <c r="R72">
        <f t="shared" si="8"/>
        <v>213</v>
      </c>
    </row>
    <row r="73" spans="1:18">
      <c r="A73" s="1">
        <v>72</v>
      </c>
      <c r="B73" s="1">
        <f t="shared" si="5"/>
        <v>0</v>
      </c>
      <c r="C73" s="1" t="s">
        <v>217</v>
      </c>
      <c r="D73" s="1">
        <v>1</v>
      </c>
      <c r="E73" s="2" t="s">
        <v>670</v>
      </c>
      <c r="F73" s="2" t="s">
        <v>456</v>
      </c>
      <c r="G73" s="1">
        <v>3</v>
      </c>
      <c r="H73" s="1" t="s">
        <v>332</v>
      </c>
      <c r="I73" s="1" t="s">
        <v>332</v>
      </c>
      <c r="J73" s="1" t="s">
        <v>332</v>
      </c>
      <c r="K73" s="1" t="s">
        <v>332</v>
      </c>
      <c r="L73" s="1" t="s">
        <v>332</v>
      </c>
      <c r="M73" s="7"/>
      <c r="N73" s="8">
        <v>17</v>
      </c>
      <c r="O73" s="3">
        <v>3</v>
      </c>
      <c r="P73">
        <f t="shared" si="6"/>
        <v>0</v>
      </c>
      <c r="Q73">
        <f t="shared" si="7"/>
        <v>1</v>
      </c>
      <c r="R73">
        <f t="shared" si="8"/>
        <v>216</v>
      </c>
    </row>
    <row r="74" spans="1:18">
      <c r="A74" s="1">
        <v>73</v>
      </c>
      <c r="B74" s="1">
        <f t="shared" si="5"/>
        <v>0</v>
      </c>
      <c r="C74" s="1" t="s">
        <v>365</v>
      </c>
      <c r="D74" s="1">
        <v>2</v>
      </c>
      <c r="E74" s="2" t="s">
        <v>658</v>
      </c>
      <c r="F74" s="2" t="s">
        <v>659</v>
      </c>
      <c r="G74" s="1">
        <v>2</v>
      </c>
      <c r="H74" s="1" t="s">
        <v>332</v>
      </c>
      <c r="I74" s="1" t="s">
        <v>332</v>
      </c>
      <c r="J74" s="1" t="s">
        <v>332</v>
      </c>
      <c r="K74" s="1" t="s">
        <v>332</v>
      </c>
      <c r="L74" s="1" t="s">
        <v>332</v>
      </c>
      <c r="M74" s="7"/>
      <c r="N74" s="8">
        <v>67</v>
      </c>
      <c r="O74" s="3">
        <v>2</v>
      </c>
      <c r="P74">
        <f t="shared" si="6"/>
        <v>0</v>
      </c>
      <c r="Q74">
        <f t="shared" si="7"/>
        <v>1</v>
      </c>
      <c r="R74">
        <f t="shared" si="8"/>
        <v>146</v>
      </c>
    </row>
    <row r="75" spans="1:18">
      <c r="A75" s="1">
        <v>74</v>
      </c>
      <c r="B75" s="1">
        <f t="shared" si="5"/>
        <v>0</v>
      </c>
      <c r="C75" s="1" t="s">
        <v>365</v>
      </c>
      <c r="D75" s="1">
        <v>2</v>
      </c>
      <c r="E75" s="2" t="s">
        <v>660</v>
      </c>
      <c r="F75" s="2" t="s">
        <v>645</v>
      </c>
      <c r="G75" s="1" t="s">
        <v>332</v>
      </c>
      <c r="H75" s="1" t="s">
        <v>332</v>
      </c>
      <c r="I75" s="1">
        <v>2</v>
      </c>
      <c r="J75" s="1" t="s">
        <v>332</v>
      </c>
      <c r="K75" s="1" t="s">
        <v>332</v>
      </c>
      <c r="L75" s="1" t="s">
        <v>332</v>
      </c>
      <c r="M75" s="7"/>
      <c r="N75" s="8">
        <v>29</v>
      </c>
      <c r="O75" s="3">
        <v>2</v>
      </c>
      <c r="P75">
        <f t="shared" si="6"/>
        <v>0</v>
      </c>
      <c r="Q75">
        <f t="shared" si="7"/>
        <v>1</v>
      </c>
      <c r="R75">
        <f t="shared" si="8"/>
        <v>148</v>
      </c>
    </row>
    <row r="76" spans="1:18">
      <c r="A76" s="1">
        <v>75</v>
      </c>
      <c r="B76" s="1">
        <f t="shared" si="5"/>
        <v>0</v>
      </c>
      <c r="C76" s="1" t="s">
        <v>365</v>
      </c>
      <c r="D76" s="1">
        <v>2</v>
      </c>
      <c r="E76" s="2" t="s">
        <v>661</v>
      </c>
      <c r="F76" s="2" t="s">
        <v>615</v>
      </c>
      <c r="G76" s="1">
        <v>2</v>
      </c>
      <c r="H76" s="1" t="s">
        <v>332</v>
      </c>
      <c r="I76" s="1" t="s">
        <v>332</v>
      </c>
      <c r="J76" s="1" t="s">
        <v>332</v>
      </c>
      <c r="K76" s="1" t="s">
        <v>332</v>
      </c>
      <c r="L76" s="1" t="s">
        <v>332</v>
      </c>
      <c r="M76" s="7"/>
      <c r="N76" s="8">
        <v>17</v>
      </c>
      <c r="O76" s="3">
        <v>2</v>
      </c>
      <c r="P76">
        <f t="shared" si="6"/>
        <v>0</v>
      </c>
      <c r="Q76">
        <f t="shared" si="7"/>
        <v>1</v>
      </c>
      <c r="R76">
        <f t="shared" si="8"/>
        <v>150</v>
      </c>
    </row>
    <row r="77" spans="1:18">
      <c r="A77" s="1">
        <v>76</v>
      </c>
      <c r="B77" s="1">
        <f t="shared" si="5"/>
        <v>0</v>
      </c>
      <c r="C77" s="1" t="s">
        <v>239</v>
      </c>
      <c r="D77" s="1">
        <v>3</v>
      </c>
      <c r="E77" s="2" t="s">
        <v>584</v>
      </c>
      <c r="F77" s="2" t="s">
        <v>66</v>
      </c>
      <c r="G77" s="1" t="s">
        <v>332</v>
      </c>
      <c r="H77" s="1">
        <v>1</v>
      </c>
      <c r="I77" s="1" t="s">
        <v>332</v>
      </c>
      <c r="J77" s="1" t="s">
        <v>332</v>
      </c>
      <c r="K77" s="1" t="s">
        <v>332</v>
      </c>
      <c r="L77" s="1" t="s">
        <v>332</v>
      </c>
      <c r="M77" s="7"/>
      <c r="N77" s="8">
        <v>20</v>
      </c>
      <c r="O77" s="3">
        <v>1</v>
      </c>
      <c r="P77">
        <f t="shared" si="6"/>
        <v>0</v>
      </c>
      <c r="Q77">
        <f t="shared" si="7"/>
        <v>1</v>
      </c>
      <c r="R77">
        <f t="shared" si="8"/>
        <v>76</v>
      </c>
    </row>
    <row r="78" spans="1:18">
      <c r="A78" s="1">
        <v>77</v>
      </c>
      <c r="B78" s="1">
        <f t="shared" si="5"/>
        <v>0</v>
      </c>
      <c r="C78" s="1" t="s">
        <v>144</v>
      </c>
      <c r="D78" s="1">
        <v>2</v>
      </c>
      <c r="E78" s="2" t="s">
        <v>662</v>
      </c>
      <c r="F78" s="2" t="s">
        <v>645</v>
      </c>
      <c r="G78" s="1" t="s">
        <v>332</v>
      </c>
      <c r="H78" s="1" t="s">
        <v>332</v>
      </c>
      <c r="I78" s="1">
        <v>1</v>
      </c>
      <c r="J78" s="1" t="s">
        <v>332</v>
      </c>
      <c r="K78" s="1" t="s">
        <v>332</v>
      </c>
      <c r="L78" s="1" t="s">
        <v>332</v>
      </c>
      <c r="M78" s="7"/>
      <c r="N78" s="8">
        <v>33</v>
      </c>
      <c r="O78" s="3">
        <v>1</v>
      </c>
      <c r="P78">
        <f t="shared" si="6"/>
        <v>0</v>
      </c>
      <c r="Q78">
        <f t="shared" si="7"/>
        <v>1</v>
      </c>
      <c r="R78">
        <f t="shared" si="8"/>
        <v>77</v>
      </c>
    </row>
    <row r="79" spans="1:18">
      <c r="A79" s="1"/>
      <c r="B79" s="1"/>
    </row>
    <row r="80" spans="1:18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C1:O78">
    <sortCondition descending="1" ref="O3"/>
  </sortState>
  <conditionalFormatting sqref="D1:D1048576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91"/>
  <sheetViews>
    <sheetView workbookViewId="0">
      <selection activeCell="S3" sqref="S3:S4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0.42578125" bestFit="1" customWidth="1"/>
    <col min="5" max="5" width="28.4257812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5" bestFit="1" customWidth="1"/>
    <col min="17" max="17" width="2" bestFit="1" customWidth="1"/>
    <col min="18" max="19" width="4.5703125" bestFit="1" customWidth="1"/>
  </cols>
  <sheetData>
    <row r="1" spans="1:19">
      <c r="O1">
        <f>SUM(O2:O400)</f>
        <v>27</v>
      </c>
      <c r="P1">
        <f>SUM(P2:P400)/O1/2</f>
        <v>52.166666666666664</v>
      </c>
      <c r="R1" s="11">
        <f>SUM(R2:R400)/O1/2</f>
        <v>4.2037037037037033</v>
      </c>
      <c r="S1" s="11"/>
    </row>
    <row r="2" spans="1:19">
      <c r="A2">
        <v>21</v>
      </c>
      <c r="B2" s="1" t="s">
        <v>120</v>
      </c>
      <c r="C2" s="1">
        <v>2</v>
      </c>
      <c r="D2" s="2" t="s">
        <v>646</v>
      </c>
      <c r="E2" s="2" t="s">
        <v>647</v>
      </c>
      <c r="F2" s="1">
        <v>5</v>
      </c>
      <c r="G2" s="1">
        <v>2</v>
      </c>
      <c r="H2" s="1">
        <v>0</v>
      </c>
      <c r="I2" s="1" t="s">
        <v>332</v>
      </c>
      <c r="J2" s="1" t="s">
        <v>332</v>
      </c>
      <c r="K2" s="1">
        <v>6</v>
      </c>
      <c r="L2" s="7"/>
      <c r="M2" s="8">
        <v>25</v>
      </c>
      <c r="N2" s="3">
        <v>13</v>
      </c>
      <c r="Q2">
        <f>COUNT(F2:K2)</f>
        <v>4</v>
      </c>
    </row>
    <row r="3" spans="1:19">
      <c r="A3">
        <v>21</v>
      </c>
      <c r="B3" s="1" t="s">
        <v>5</v>
      </c>
      <c r="C3" s="1">
        <v>4</v>
      </c>
      <c r="D3" s="2" t="s">
        <v>619</v>
      </c>
      <c r="E3" s="2"/>
      <c r="F3" s="1">
        <v>25</v>
      </c>
      <c r="G3" s="1">
        <v>21</v>
      </c>
      <c r="H3" s="1">
        <v>21</v>
      </c>
      <c r="I3" s="1">
        <v>5</v>
      </c>
      <c r="J3" s="1">
        <v>17</v>
      </c>
      <c r="K3" s="1">
        <v>16</v>
      </c>
      <c r="L3" s="7"/>
      <c r="M3" s="8">
        <v>84</v>
      </c>
      <c r="N3" s="3">
        <v>105</v>
      </c>
      <c r="O3">
        <f>IF(D3=D2,1,0)*COUNT(N3)</f>
        <v>0</v>
      </c>
      <c r="P3">
        <f>(N3+N2)*O3</f>
        <v>0</v>
      </c>
      <c r="Q3">
        <f>COUNT(F3:K3)</f>
        <v>6</v>
      </c>
      <c r="R3">
        <f>(Q2+Q3)*O3</f>
        <v>0</v>
      </c>
      <c r="S3">
        <f>O3*(C3+C2)/2</f>
        <v>0</v>
      </c>
    </row>
    <row r="4" spans="1:19">
      <c r="A4">
        <v>20</v>
      </c>
      <c r="B4" s="1" t="s">
        <v>100</v>
      </c>
      <c r="C4" s="1">
        <v>3</v>
      </c>
      <c r="D4" s="2" t="s">
        <v>619</v>
      </c>
      <c r="E4" s="2"/>
      <c r="F4" s="1" t="s">
        <v>332</v>
      </c>
      <c r="G4" s="1" t="s">
        <v>332</v>
      </c>
      <c r="H4" s="1">
        <v>26</v>
      </c>
      <c r="I4" s="1">
        <v>13</v>
      </c>
      <c r="J4" s="1">
        <v>19</v>
      </c>
      <c r="K4" s="1">
        <v>12</v>
      </c>
      <c r="L4" s="7"/>
      <c r="M4" s="8">
        <v>80</v>
      </c>
      <c r="N4" s="3">
        <v>70</v>
      </c>
      <c r="O4">
        <f t="shared" ref="O4:O67" si="0">IF(D4=D3,1,0)*COUNT(N4)</f>
        <v>1</v>
      </c>
      <c r="P4">
        <f t="shared" ref="P4:P67" si="1">(N4+N3)*O4</f>
        <v>175</v>
      </c>
      <c r="Q4">
        <f t="shared" ref="Q4:Q67" si="2">COUNT(F4:K4)</f>
        <v>4</v>
      </c>
      <c r="R4">
        <f t="shared" ref="R4:R67" si="3">(Q3+Q4)*O4</f>
        <v>10</v>
      </c>
      <c r="S4">
        <f t="shared" ref="S4:S67" si="4">O4*(C4+C3)/2</f>
        <v>3.5</v>
      </c>
    </row>
    <row r="5" spans="1:19">
      <c r="A5">
        <v>20</v>
      </c>
      <c r="B5" s="1" t="s">
        <v>123</v>
      </c>
      <c r="C5" s="1">
        <v>4</v>
      </c>
      <c r="D5" s="2" t="s">
        <v>695</v>
      </c>
      <c r="E5" s="2"/>
      <c r="F5" s="1">
        <v>10</v>
      </c>
      <c r="G5" s="1" t="s">
        <v>332</v>
      </c>
      <c r="H5" s="1" t="s">
        <v>332</v>
      </c>
      <c r="I5" s="1" t="s">
        <v>332</v>
      </c>
      <c r="J5" s="1" t="s">
        <v>332</v>
      </c>
      <c r="K5" s="1" t="s">
        <v>332</v>
      </c>
      <c r="L5" s="7"/>
      <c r="M5" s="8">
        <v>83</v>
      </c>
      <c r="N5" s="3">
        <v>10</v>
      </c>
      <c r="O5">
        <f t="shared" si="0"/>
        <v>0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0</v>
      </c>
    </row>
    <row r="6" spans="1:19">
      <c r="A6">
        <v>21</v>
      </c>
      <c r="B6" s="1" t="s">
        <v>100</v>
      </c>
      <c r="C6" s="1">
        <v>3</v>
      </c>
      <c r="D6" s="2" t="s">
        <v>630</v>
      </c>
      <c r="E6" s="2" t="s">
        <v>574</v>
      </c>
      <c r="F6" s="1">
        <v>12</v>
      </c>
      <c r="G6" s="1">
        <v>6</v>
      </c>
      <c r="H6" s="1">
        <v>12</v>
      </c>
      <c r="I6" s="1">
        <v>13</v>
      </c>
      <c r="J6" s="1" t="s">
        <v>332</v>
      </c>
      <c r="K6" s="1">
        <v>13</v>
      </c>
      <c r="L6" s="7" t="s">
        <v>466</v>
      </c>
      <c r="M6" s="8">
        <v>67</v>
      </c>
      <c r="N6" s="3">
        <v>56</v>
      </c>
      <c r="O6">
        <f t="shared" si="0"/>
        <v>0</v>
      </c>
      <c r="P6">
        <f t="shared" si="1"/>
        <v>0</v>
      </c>
      <c r="Q6">
        <f t="shared" si="2"/>
        <v>5</v>
      </c>
      <c r="R6">
        <f t="shared" si="3"/>
        <v>0</v>
      </c>
      <c r="S6">
        <f t="shared" si="4"/>
        <v>0</v>
      </c>
    </row>
    <row r="7" spans="1:19">
      <c r="A7">
        <v>21</v>
      </c>
      <c r="B7" s="1" t="s">
        <v>217</v>
      </c>
      <c r="C7" s="1">
        <v>3</v>
      </c>
      <c r="D7" s="2" t="s">
        <v>567</v>
      </c>
      <c r="E7" s="2" t="s">
        <v>568</v>
      </c>
      <c r="F7" s="1">
        <v>19</v>
      </c>
      <c r="G7" s="1">
        <v>8</v>
      </c>
      <c r="H7" s="1">
        <v>1</v>
      </c>
      <c r="I7" s="1">
        <v>6</v>
      </c>
      <c r="J7" s="1">
        <v>6</v>
      </c>
      <c r="K7" s="1" t="s">
        <v>332</v>
      </c>
      <c r="L7" s="7"/>
      <c r="M7" s="8">
        <v>51</v>
      </c>
      <c r="N7" s="3">
        <v>40</v>
      </c>
      <c r="O7">
        <f t="shared" si="0"/>
        <v>0</v>
      </c>
      <c r="P7">
        <f t="shared" si="1"/>
        <v>0</v>
      </c>
      <c r="Q7">
        <f t="shared" si="2"/>
        <v>5</v>
      </c>
      <c r="R7">
        <f t="shared" si="3"/>
        <v>0</v>
      </c>
      <c r="S7">
        <f t="shared" si="4"/>
        <v>0</v>
      </c>
    </row>
    <row r="8" spans="1:19">
      <c r="A8">
        <v>20</v>
      </c>
      <c r="B8" s="1" t="s">
        <v>26</v>
      </c>
      <c r="C8" s="1">
        <v>2</v>
      </c>
      <c r="D8" s="2" t="s">
        <v>567</v>
      </c>
      <c r="E8" s="2" t="s">
        <v>730</v>
      </c>
      <c r="F8" s="1">
        <v>8</v>
      </c>
      <c r="G8" s="1">
        <v>9</v>
      </c>
      <c r="H8" s="1">
        <v>3</v>
      </c>
      <c r="I8" s="1">
        <v>11</v>
      </c>
      <c r="J8" s="1">
        <v>7</v>
      </c>
      <c r="K8" s="1" t="s">
        <v>332</v>
      </c>
      <c r="L8" s="7"/>
      <c r="M8" s="8">
        <v>62</v>
      </c>
      <c r="N8" s="3">
        <v>38</v>
      </c>
      <c r="O8">
        <f t="shared" si="0"/>
        <v>1</v>
      </c>
      <c r="P8">
        <f t="shared" si="1"/>
        <v>78</v>
      </c>
      <c r="Q8">
        <f t="shared" si="2"/>
        <v>5</v>
      </c>
      <c r="R8">
        <f t="shared" si="3"/>
        <v>10</v>
      </c>
      <c r="S8">
        <f t="shared" si="4"/>
        <v>2.5</v>
      </c>
    </row>
    <row r="9" spans="1:19">
      <c r="A9">
        <v>21</v>
      </c>
      <c r="B9" s="1" t="s">
        <v>652</v>
      </c>
      <c r="C9" s="1">
        <v>2</v>
      </c>
      <c r="D9" s="2" t="s">
        <v>654</v>
      </c>
      <c r="E9" s="2" t="s">
        <v>655</v>
      </c>
      <c r="F9" s="1">
        <v>5</v>
      </c>
      <c r="G9" s="1" t="s">
        <v>332</v>
      </c>
      <c r="H9" s="1" t="s">
        <v>332</v>
      </c>
      <c r="I9" s="1" t="s">
        <v>332</v>
      </c>
      <c r="J9" s="1" t="s">
        <v>332</v>
      </c>
      <c r="K9" s="1" t="s">
        <v>332</v>
      </c>
      <c r="L9" s="7"/>
      <c r="M9" s="8">
        <v>25</v>
      </c>
      <c r="N9" s="3">
        <v>5</v>
      </c>
      <c r="O9">
        <f t="shared" si="0"/>
        <v>0</v>
      </c>
      <c r="P9">
        <f t="shared" si="1"/>
        <v>0</v>
      </c>
      <c r="Q9">
        <f t="shared" si="2"/>
        <v>1</v>
      </c>
      <c r="R9">
        <f t="shared" si="3"/>
        <v>0</v>
      </c>
      <c r="S9">
        <f t="shared" si="4"/>
        <v>0</v>
      </c>
    </row>
    <row r="10" spans="1:19">
      <c r="A10">
        <v>21</v>
      </c>
      <c r="B10" s="1" t="s">
        <v>11</v>
      </c>
      <c r="C10" s="1">
        <v>1</v>
      </c>
      <c r="D10" s="2" t="s">
        <v>541</v>
      </c>
      <c r="E10" s="2" t="s">
        <v>83</v>
      </c>
      <c r="F10" s="1" t="s">
        <v>332</v>
      </c>
      <c r="G10" s="1">
        <v>6</v>
      </c>
      <c r="H10" s="1">
        <v>5</v>
      </c>
      <c r="I10" s="1">
        <v>11</v>
      </c>
      <c r="J10" s="1">
        <v>5</v>
      </c>
      <c r="K10" s="1">
        <v>14</v>
      </c>
      <c r="L10" s="7"/>
      <c r="M10" s="8">
        <v>61</v>
      </c>
      <c r="N10" s="3">
        <v>41</v>
      </c>
      <c r="O10">
        <f t="shared" si="0"/>
        <v>0</v>
      </c>
      <c r="P10">
        <f t="shared" si="1"/>
        <v>0</v>
      </c>
      <c r="Q10">
        <f t="shared" si="2"/>
        <v>5</v>
      </c>
      <c r="R10">
        <f t="shared" si="3"/>
        <v>0</v>
      </c>
      <c r="S10">
        <f t="shared" si="4"/>
        <v>0</v>
      </c>
    </row>
    <row r="11" spans="1:19">
      <c r="A11">
        <v>21</v>
      </c>
      <c r="B11" s="1" t="s">
        <v>111</v>
      </c>
      <c r="C11" s="1">
        <v>1</v>
      </c>
      <c r="D11" s="2" t="s">
        <v>667</v>
      </c>
      <c r="E11" s="2" t="s">
        <v>83</v>
      </c>
      <c r="F11" s="1">
        <v>7</v>
      </c>
      <c r="G11" s="1" t="s">
        <v>332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44</v>
      </c>
      <c r="N11" s="3">
        <v>7</v>
      </c>
      <c r="O11">
        <f t="shared" si="0"/>
        <v>0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>
      <c r="A12">
        <v>21</v>
      </c>
      <c r="B12" s="1" t="s">
        <v>392</v>
      </c>
      <c r="C12" s="1">
        <v>4</v>
      </c>
      <c r="D12" s="2" t="s">
        <v>626</v>
      </c>
      <c r="E12" s="2" t="s">
        <v>574</v>
      </c>
      <c r="F12" s="1" t="s">
        <v>332</v>
      </c>
      <c r="G12" s="1">
        <v>7</v>
      </c>
      <c r="H12" s="1" t="s">
        <v>332</v>
      </c>
      <c r="I12" s="1" t="s">
        <v>332</v>
      </c>
      <c r="J12" s="1">
        <v>5</v>
      </c>
      <c r="K12" s="1" t="s">
        <v>332</v>
      </c>
      <c r="L12" s="7" t="s">
        <v>466</v>
      </c>
      <c r="M12" s="8">
        <v>133</v>
      </c>
      <c r="N12" s="3">
        <v>12</v>
      </c>
      <c r="O12">
        <f t="shared" si="0"/>
        <v>0</v>
      </c>
      <c r="P12">
        <f t="shared" si="1"/>
        <v>0</v>
      </c>
      <c r="Q12">
        <f t="shared" si="2"/>
        <v>2</v>
      </c>
      <c r="R12">
        <f t="shared" si="3"/>
        <v>0</v>
      </c>
      <c r="S12">
        <f t="shared" si="4"/>
        <v>0</v>
      </c>
    </row>
    <row r="13" spans="1:19">
      <c r="A13">
        <v>20</v>
      </c>
      <c r="B13" s="1" t="s">
        <v>2</v>
      </c>
      <c r="C13" s="1">
        <v>3</v>
      </c>
      <c r="D13" s="2" t="s">
        <v>626</v>
      </c>
      <c r="E13" s="2" t="s">
        <v>574</v>
      </c>
      <c r="F13" s="1">
        <v>26</v>
      </c>
      <c r="G13" s="1">
        <v>28</v>
      </c>
      <c r="H13" s="1">
        <v>37</v>
      </c>
      <c r="I13" s="1">
        <v>11</v>
      </c>
      <c r="J13" s="1" t="s">
        <v>332</v>
      </c>
      <c r="K13" s="1">
        <v>23</v>
      </c>
      <c r="L13" s="7" t="s">
        <v>466</v>
      </c>
      <c r="M13" s="8">
        <v>93</v>
      </c>
      <c r="N13" s="3">
        <v>125</v>
      </c>
      <c r="O13">
        <f t="shared" si="0"/>
        <v>1</v>
      </c>
      <c r="P13">
        <f t="shared" si="1"/>
        <v>137</v>
      </c>
      <c r="Q13">
        <f t="shared" si="2"/>
        <v>5</v>
      </c>
      <c r="R13">
        <f t="shared" si="3"/>
        <v>7</v>
      </c>
      <c r="S13">
        <f t="shared" si="4"/>
        <v>3.5</v>
      </c>
    </row>
    <row r="14" spans="1:19">
      <c r="A14">
        <v>21</v>
      </c>
      <c r="B14" s="1" t="s">
        <v>120</v>
      </c>
      <c r="C14" s="1">
        <v>3</v>
      </c>
      <c r="D14" s="2" t="s">
        <v>586</v>
      </c>
      <c r="E14" s="2" t="s">
        <v>83</v>
      </c>
      <c r="F14" s="1">
        <v>5</v>
      </c>
      <c r="G14" s="1">
        <v>6</v>
      </c>
      <c r="H14" s="1">
        <v>1</v>
      </c>
      <c r="I14" s="1">
        <v>9</v>
      </c>
      <c r="J14" s="1">
        <v>4</v>
      </c>
      <c r="K14" s="1">
        <v>8</v>
      </c>
      <c r="L14" s="7"/>
      <c r="M14" s="8">
        <v>63</v>
      </c>
      <c r="N14" s="3">
        <v>33</v>
      </c>
      <c r="O14">
        <f t="shared" si="0"/>
        <v>0</v>
      </c>
      <c r="P14">
        <f t="shared" si="1"/>
        <v>0</v>
      </c>
      <c r="Q14">
        <f t="shared" si="2"/>
        <v>6</v>
      </c>
      <c r="R14">
        <f t="shared" si="3"/>
        <v>0</v>
      </c>
      <c r="S14">
        <f t="shared" si="4"/>
        <v>0</v>
      </c>
    </row>
    <row r="15" spans="1:19">
      <c r="A15">
        <v>20</v>
      </c>
      <c r="B15" s="1" t="s">
        <v>111</v>
      </c>
      <c r="C15" s="1">
        <v>2</v>
      </c>
      <c r="D15" s="2" t="s">
        <v>586</v>
      </c>
      <c r="E15" s="2" t="s">
        <v>83</v>
      </c>
      <c r="F15" s="1">
        <v>8</v>
      </c>
      <c r="G15" s="1">
        <v>7</v>
      </c>
      <c r="H15" s="1">
        <v>3</v>
      </c>
      <c r="I15" s="1" t="s">
        <v>332</v>
      </c>
      <c r="J15" s="1" t="s">
        <v>332</v>
      </c>
      <c r="K15" s="1">
        <v>5</v>
      </c>
      <c r="L15" s="7"/>
      <c r="M15" s="8">
        <v>68</v>
      </c>
      <c r="N15" s="3">
        <v>23</v>
      </c>
      <c r="O15">
        <f t="shared" si="0"/>
        <v>1</v>
      </c>
      <c r="P15">
        <f t="shared" si="1"/>
        <v>56</v>
      </c>
      <c r="Q15">
        <f t="shared" si="2"/>
        <v>4</v>
      </c>
      <c r="R15">
        <f t="shared" si="3"/>
        <v>10</v>
      </c>
      <c r="S15">
        <f t="shared" si="4"/>
        <v>2.5</v>
      </c>
    </row>
    <row r="16" spans="1:19">
      <c r="A16">
        <v>20</v>
      </c>
      <c r="B16" s="1" t="s">
        <v>631</v>
      </c>
      <c r="C16" s="1">
        <v>4</v>
      </c>
      <c r="D16" s="2" t="s">
        <v>682</v>
      </c>
      <c r="E16" s="2" t="s">
        <v>683</v>
      </c>
      <c r="F16" s="1">
        <v>21</v>
      </c>
      <c r="G16" s="1">
        <v>8</v>
      </c>
      <c r="H16" s="1">
        <v>8</v>
      </c>
      <c r="I16" s="1" t="s">
        <v>332</v>
      </c>
      <c r="J16" s="1" t="s">
        <v>332</v>
      </c>
      <c r="K16" s="1" t="s">
        <v>332</v>
      </c>
      <c r="L16" s="7" t="s">
        <v>466</v>
      </c>
      <c r="M16" s="8">
        <v>67</v>
      </c>
      <c r="N16" s="3">
        <v>37</v>
      </c>
      <c r="O16">
        <f t="shared" si="0"/>
        <v>0</v>
      </c>
      <c r="P16">
        <f t="shared" si="1"/>
        <v>0</v>
      </c>
      <c r="Q16">
        <f t="shared" si="2"/>
        <v>3</v>
      </c>
      <c r="R16">
        <f t="shared" si="3"/>
        <v>0</v>
      </c>
      <c r="S16">
        <f t="shared" si="4"/>
        <v>0</v>
      </c>
    </row>
    <row r="17" spans="1:19">
      <c r="A17">
        <v>20</v>
      </c>
      <c r="B17" s="1" t="s">
        <v>47</v>
      </c>
      <c r="C17" s="1">
        <v>2</v>
      </c>
      <c r="D17" s="2" t="s">
        <v>738</v>
      </c>
      <c r="E17" s="2" t="s">
        <v>713</v>
      </c>
      <c r="F17" s="1">
        <v>6</v>
      </c>
      <c r="G17" s="1" t="s">
        <v>332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22</v>
      </c>
      <c r="N17" s="3">
        <v>6</v>
      </c>
      <c r="O17">
        <f t="shared" si="0"/>
        <v>0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</row>
    <row r="18" spans="1:19">
      <c r="A18">
        <v>21</v>
      </c>
      <c r="B18" s="1" t="s">
        <v>131</v>
      </c>
      <c r="C18" s="1">
        <v>3</v>
      </c>
      <c r="D18" s="2" t="s">
        <v>582</v>
      </c>
      <c r="E18" s="2" t="s">
        <v>583</v>
      </c>
      <c r="F18" s="1">
        <v>4</v>
      </c>
      <c r="G18" s="1">
        <v>4</v>
      </c>
      <c r="H18" s="1" t="s">
        <v>332</v>
      </c>
      <c r="I18" s="1">
        <v>7</v>
      </c>
      <c r="J18" s="1" t="s">
        <v>332</v>
      </c>
      <c r="K18" s="1">
        <v>9</v>
      </c>
      <c r="L18" s="7"/>
      <c r="M18" s="8">
        <v>39</v>
      </c>
      <c r="N18" s="3">
        <v>24</v>
      </c>
      <c r="O18">
        <f t="shared" si="0"/>
        <v>0</v>
      </c>
      <c r="P18">
        <f t="shared" si="1"/>
        <v>0</v>
      </c>
      <c r="Q18">
        <f t="shared" si="2"/>
        <v>4</v>
      </c>
      <c r="R18">
        <f t="shared" si="3"/>
        <v>0</v>
      </c>
      <c r="S18">
        <f t="shared" si="4"/>
        <v>0</v>
      </c>
    </row>
    <row r="19" spans="1:19">
      <c r="A19">
        <v>20</v>
      </c>
      <c r="B19" s="1" t="s">
        <v>23</v>
      </c>
      <c r="C19" s="1">
        <v>3</v>
      </c>
      <c r="D19" s="2" t="s">
        <v>708</v>
      </c>
      <c r="E19" s="2" t="s">
        <v>709</v>
      </c>
      <c r="F19" s="1">
        <v>16</v>
      </c>
      <c r="G19" s="1">
        <v>15</v>
      </c>
      <c r="H19" s="1">
        <v>17</v>
      </c>
      <c r="I19" s="1" t="s">
        <v>332</v>
      </c>
      <c r="J19" s="1" t="s">
        <v>332</v>
      </c>
      <c r="K19" s="1" t="s">
        <v>332</v>
      </c>
      <c r="L19" s="7"/>
      <c r="M19" s="8">
        <v>49</v>
      </c>
      <c r="N19" s="3">
        <v>48</v>
      </c>
      <c r="O19">
        <f t="shared" si="0"/>
        <v>0</v>
      </c>
      <c r="P19">
        <f t="shared" si="1"/>
        <v>0</v>
      </c>
      <c r="Q19">
        <f t="shared" si="2"/>
        <v>3</v>
      </c>
      <c r="R19">
        <f t="shared" si="3"/>
        <v>0</v>
      </c>
      <c r="S19">
        <f t="shared" si="4"/>
        <v>0</v>
      </c>
    </row>
    <row r="20" spans="1:19">
      <c r="A20">
        <v>21</v>
      </c>
      <c r="B20" s="1" t="s">
        <v>123</v>
      </c>
      <c r="C20" s="1">
        <v>2</v>
      </c>
      <c r="D20" s="2" t="s">
        <v>648</v>
      </c>
      <c r="E20" s="2" t="s">
        <v>649</v>
      </c>
      <c r="F20" s="1">
        <v>10</v>
      </c>
      <c r="G20" s="1" t="s">
        <v>332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50</v>
      </c>
      <c r="N20" s="3">
        <v>10</v>
      </c>
      <c r="O20">
        <f t="shared" si="0"/>
        <v>0</v>
      </c>
      <c r="P20">
        <f t="shared" si="1"/>
        <v>0</v>
      </c>
      <c r="Q20">
        <f t="shared" si="2"/>
        <v>1</v>
      </c>
      <c r="R20">
        <f t="shared" si="3"/>
        <v>0</v>
      </c>
      <c r="S20">
        <f t="shared" si="4"/>
        <v>0</v>
      </c>
    </row>
    <row r="21" spans="1:19">
      <c r="A21">
        <v>20</v>
      </c>
      <c r="B21" s="1" t="s">
        <v>47</v>
      </c>
      <c r="C21" s="1">
        <v>4</v>
      </c>
      <c r="D21" s="2" t="s">
        <v>696</v>
      </c>
      <c r="E21" s="2" t="s">
        <v>697</v>
      </c>
      <c r="F21" s="1" t="s">
        <v>332</v>
      </c>
      <c r="G21" s="1">
        <v>7</v>
      </c>
      <c r="H21" s="1" t="s">
        <v>332</v>
      </c>
      <c r="I21" s="1" t="s">
        <v>332</v>
      </c>
      <c r="J21" s="1" t="s">
        <v>332</v>
      </c>
      <c r="K21" s="1" t="s">
        <v>332</v>
      </c>
      <c r="L21" s="7"/>
      <c r="M21" s="8">
        <v>58</v>
      </c>
      <c r="N21" s="3">
        <v>7</v>
      </c>
      <c r="O21">
        <f t="shared" si="0"/>
        <v>0</v>
      </c>
      <c r="P21">
        <f t="shared" si="1"/>
        <v>0</v>
      </c>
      <c r="Q21">
        <f t="shared" si="2"/>
        <v>1</v>
      </c>
      <c r="R21">
        <f t="shared" si="3"/>
        <v>0</v>
      </c>
      <c r="S21">
        <f t="shared" si="4"/>
        <v>0</v>
      </c>
    </row>
    <row r="22" spans="1:19">
      <c r="A22">
        <v>21</v>
      </c>
      <c r="B22" s="1" t="s">
        <v>392</v>
      </c>
      <c r="C22" s="1">
        <v>4</v>
      </c>
      <c r="D22" s="2" t="s">
        <v>627</v>
      </c>
      <c r="E22" s="2" t="s">
        <v>504</v>
      </c>
      <c r="F22" s="1" t="s">
        <v>332</v>
      </c>
      <c r="G22" s="1" t="s">
        <v>332</v>
      </c>
      <c r="H22" s="1">
        <v>12</v>
      </c>
      <c r="I22" s="1" t="s">
        <v>332</v>
      </c>
      <c r="J22" s="1" t="s">
        <v>332</v>
      </c>
      <c r="K22" s="1" t="s">
        <v>332</v>
      </c>
      <c r="L22" s="7"/>
      <c r="M22" s="8">
        <v>109</v>
      </c>
      <c r="N22" s="3">
        <v>12</v>
      </c>
      <c r="O22">
        <f t="shared" si="0"/>
        <v>0</v>
      </c>
      <c r="P22">
        <f t="shared" si="1"/>
        <v>0</v>
      </c>
      <c r="Q22">
        <f t="shared" si="2"/>
        <v>1</v>
      </c>
      <c r="R22">
        <f t="shared" si="3"/>
        <v>0</v>
      </c>
      <c r="S22">
        <f t="shared" si="4"/>
        <v>0</v>
      </c>
    </row>
    <row r="23" spans="1:19">
      <c r="A23">
        <v>20</v>
      </c>
      <c r="B23" s="1" t="s">
        <v>120</v>
      </c>
      <c r="C23" s="1">
        <v>3</v>
      </c>
      <c r="D23" s="2" t="s">
        <v>627</v>
      </c>
      <c r="E23" s="2" t="s">
        <v>504</v>
      </c>
      <c r="F23" s="1" t="s">
        <v>332</v>
      </c>
      <c r="G23" s="1" t="s">
        <v>332</v>
      </c>
      <c r="H23" s="1" t="s">
        <v>332</v>
      </c>
      <c r="I23" s="1" t="s">
        <v>332</v>
      </c>
      <c r="J23" s="1" t="s">
        <v>332</v>
      </c>
      <c r="K23" s="1">
        <v>28</v>
      </c>
      <c r="L23" s="7"/>
      <c r="M23" s="8">
        <v>108</v>
      </c>
      <c r="N23" s="3">
        <v>28</v>
      </c>
      <c r="O23">
        <f t="shared" si="0"/>
        <v>1</v>
      </c>
      <c r="P23">
        <f t="shared" si="1"/>
        <v>40</v>
      </c>
      <c r="Q23">
        <f t="shared" si="2"/>
        <v>1</v>
      </c>
      <c r="R23">
        <f t="shared" si="3"/>
        <v>2</v>
      </c>
      <c r="S23">
        <f t="shared" si="4"/>
        <v>3.5</v>
      </c>
    </row>
    <row r="24" spans="1:19">
      <c r="A24">
        <v>21</v>
      </c>
      <c r="B24" s="1" t="s">
        <v>629</v>
      </c>
      <c r="C24" s="1">
        <v>3</v>
      </c>
      <c r="D24" s="2" t="s">
        <v>576</v>
      </c>
      <c r="E24" s="2" t="s">
        <v>369</v>
      </c>
      <c r="F24" s="1">
        <v>22</v>
      </c>
      <c r="G24" s="1">
        <v>21</v>
      </c>
      <c r="H24" s="1">
        <v>11</v>
      </c>
      <c r="I24" s="1">
        <v>16</v>
      </c>
      <c r="J24" s="1">
        <v>18</v>
      </c>
      <c r="K24" s="1">
        <v>14</v>
      </c>
      <c r="L24" s="7" t="s">
        <v>466</v>
      </c>
      <c r="M24" s="8">
        <v>53</v>
      </c>
      <c r="N24" s="3">
        <v>102</v>
      </c>
      <c r="O24">
        <f t="shared" si="0"/>
        <v>0</v>
      </c>
      <c r="P24">
        <f t="shared" si="1"/>
        <v>0</v>
      </c>
      <c r="Q24">
        <f t="shared" si="2"/>
        <v>6</v>
      </c>
      <c r="R24">
        <f t="shared" si="3"/>
        <v>0</v>
      </c>
      <c r="S24">
        <f t="shared" si="4"/>
        <v>0</v>
      </c>
    </row>
    <row r="25" spans="1:19">
      <c r="A25">
        <v>20</v>
      </c>
      <c r="B25" s="1" t="s">
        <v>2</v>
      </c>
      <c r="C25" s="1">
        <v>2</v>
      </c>
      <c r="D25" s="2" t="s">
        <v>726</v>
      </c>
      <c r="E25" s="2" t="s">
        <v>697</v>
      </c>
      <c r="F25" s="1">
        <v>15</v>
      </c>
      <c r="G25" s="1">
        <v>15</v>
      </c>
      <c r="H25" s="1">
        <v>18</v>
      </c>
      <c r="I25" s="1">
        <v>15</v>
      </c>
      <c r="J25" s="1">
        <v>17</v>
      </c>
      <c r="K25" s="1">
        <v>14</v>
      </c>
      <c r="L25" s="7"/>
      <c r="M25" s="8">
        <v>61</v>
      </c>
      <c r="N25" s="3">
        <v>94</v>
      </c>
      <c r="O25">
        <f t="shared" si="0"/>
        <v>0</v>
      </c>
      <c r="P25">
        <f t="shared" si="1"/>
        <v>0</v>
      </c>
      <c r="Q25">
        <f t="shared" si="2"/>
        <v>6</v>
      </c>
      <c r="R25">
        <f t="shared" si="3"/>
        <v>0</v>
      </c>
      <c r="S25">
        <f t="shared" si="4"/>
        <v>0</v>
      </c>
    </row>
    <row r="26" spans="1:19">
      <c r="A26">
        <v>20</v>
      </c>
      <c r="B26" s="1" t="s">
        <v>97</v>
      </c>
      <c r="C26" s="1">
        <v>3</v>
      </c>
      <c r="D26" s="2" t="s">
        <v>705</v>
      </c>
      <c r="E26" s="2" t="s">
        <v>675</v>
      </c>
      <c r="F26" s="1">
        <v>22</v>
      </c>
      <c r="G26" s="1">
        <v>26</v>
      </c>
      <c r="H26" s="1">
        <v>16</v>
      </c>
      <c r="I26" s="1" t="s">
        <v>332</v>
      </c>
      <c r="J26" s="1">
        <v>6</v>
      </c>
      <c r="K26" s="1">
        <v>5</v>
      </c>
      <c r="L26" s="7" t="s">
        <v>466</v>
      </c>
      <c r="M26" s="8">
        <v>77</v>
      </c>
      <c r="N26" s="3">
        <v>75</v>
      </c>
      <c r="O26">
        <f t="shared" si="0"/>
        <v>0</v>
      </c>
      <c r="P26">
        <f t="shared" si="1"/>
        <v>0</v>
      </c>
      <c r="Q26">
        <f t="shared" si="2"/>
        <v>5</v>
      </c>
      <c r="R26">
        <f t="shared" si="3"/>
        <v>0</v>
      </c>
      <c r="S26">
        <f t="shared" si="4"/>
        <v>0</v>
      </c>
    </row>
    <row r="27" spans="1:19">
      <c r="A27">
        <v>21</v>
      </c>
      <c r="B27" s="1" t="s">
        <v>230</v>
      </c>
      <c r="C27" s="1">
        <v>2</v>
      </c>
      <c r="D27" s="2" t="s">
        <v>656</v>
      </c>
      <c r="E27" s="2" t="s">
        <v>657</v>
      </c>
      <c r="F27" s="1">
        <v>3</v>
      </c>
      <c r="G27" s="1" t="s">
        <v>332</v>
      </c>
      <c r="H27" s="1" t="s">
        <v>332</v>
      </c>
      <c r="I27" s="1" t="s">
        <v>332</v>
      </c>
      <c r="J27" s="1" t="s">
        <v>332</v>
      </c>
      <c r="K27" s="1" t="s">
        <v>332</v>
      </c>
      <c r="L27" s="7"/>
      <c r="M27" s="8">
        <v>100</v>
      </c>
      <c r="N27" s="3">
        <v>3</v>
      </c>
      <c r="O27">
        <f t="shared" si="0"/>
        <v>0</v>
      </c>
      <c r="P27">
        <f t="shared" si="1"/>
        <v>0</v>
      </c>
      <c r="Q27">
        <f t="shared" si="2"/>
        <v>1</v>
      </c>
      <c r="R27">
        <f t="shared" si="3"/>
        <v>0</v>
      </c>
      <c r="S27">
        <f t="shared" si="4"/>
        <v>0</v>
      </c>
    </row>
    <row r="28" spans="1:19">
      <c r="A28">
        <v>20</v>
      </c>
      <c r="B28" s="1" t="s">
        <v>131</v>
      </c>
      <c r="C28" s="1">
        <v>3</v>
      </c>
      <c r="D28" s="2" t="s">
        <v>723</v>
      </c>
      <c r="E28" s="2" t="s">
        <v>724</v>
      </c>
      <c r="F28" s="1">
        <v>11</v>
      </c>
      <c r="G28" s="1" t="s">
        <v>332</v>
      </c>
      <c r="H28" s="1" t="s">
        <v>332</v>
      </c>
      <c r="I28" s="1" t="s">
        <v>332</v>
      </c>
      <c r="J28" s="1" t="s">
        <v>332</v>
      </c>
      <c r="K28" s="1" t="s">
        <v>332</v>
      </c>
      <c r="L28" s="7"/>
      <c r="M28" s="8">
        <v>73</v>
      </c>
      <c r="N28" s="3">
        <v>11</v>
      </c>
      <c r="O28">
        <f t="shared" si="0"/>
        <v>0</v>
      </c>
      <c r="P28">
        <f t="shared" si="1"/>
        <v>0</v>
      </c>
      <c r="Q28">
        <f t="shared" si="2"/>
        <v>1</v>
      </c>
      <c r="R28">
        <f t="shared" si="3"/>
        <v>0</v>
      </c>
      <c r="S28">
        <f t="shared" si="4"/>
        <v>0</v>
      </c>
    </row>
    <row r="29" spans="1:19">
      <c r="A29">
        <v>20</v>
      </c>
      <c r="B29" s="1" t="s">
        <v>2</v>
      </c>
      <c r="C29" s="1">
        <v>4</v>
      </c>
      <c r="D29" s="2" t="s">
        <v>671</v>
      </c>
      <c r="E29" s="2" t="s">
        <v>78</v>
      </c>
      <c r="F29" s="1">
        <v>23</v>
      </c>
      <c r="G29" s="1">
        <v>35</v>
      </c>
      <c r="H29" s="1">
        <v>36</v>
      </c>
      <c r="I29" s="1">
        <v>22</v>
      </c>
      <c r="J29" s="1">
        <v>27</v>
      </c>
      <c r="K29" s="1" t="s">
        <v>332</v>
      </c>
      <c r="L29" s="7"/>
      <c r="M29" s="8">
        <v>97</v>
      </c>
      <c r="N29" s="3">
        <v>143</v>
      </c>
      <c r="O29">
        <f t="shared" si="0"/>
        <v>0</v>
      </c>
      <c r="P29">
        <f t="shared" si="1"/>
        <v>0</v>
      </c>
      <c r="Q29">
        <f t="shared" si="2"/>
        <v>5</v>
      </c>
      <c r="R29">
        <f t="shared" si="3"/>
        <v>0</v>
      </c>
      <c r="S29">
        <f t="shared" si="4"/>
        <v>0</v>
      </c>
    </row>
    <row r="30" spans="1:19">
      <c r="A30">
        <v>20</v>
      </c>
      <c r="B30" s="1" t="s">
        <v>214</v>
      </c>
      <c r="C30" s="1">
        <v>4</v>
      </c>
      <c r="D30" s="2" t="s">
        <v>689</v>
      </c>
      <c r="E30" s="2" t="s">
        <v>690</v>
      </c>
      <c r="F30" s="1">
        <v>6</v>
      </c>
      <c r="G30" s="1">
        <v>10</v>
      </c>
      <c r="H30" s="1">
        <v>3</v>
      </c>
      <c r="I30" s="1" t="s">
        <v>332</v>
      </c>
      <c r="J30" s="1">
        <v>3</v>
      </c>
      <c r="K30" s="1" t="s">
        <v>332</v>
      </c>
      <c r="L30" s="7"/>
      <c r="M30" s="8">
        <v>81</v>
      </c>
      <c r="N30" s="3">
        <v>22</v>
      </c>
      <c r="O30">
        <f t="shared" si="0"/>
        <v>0</v>
      </c>
      <c r="P30">
        <f t="shared" si="1"/>
        <v>0</v>
      </c>
      <c r="Q30">
        <f t="shared" si="2"/>
        <v>4</v>
      </c>
      <c r="R30">
        <f t="shared" si="3"/>
        <v>0</v>
      </c>
      <c r="S30">
        <f t="shared" si="4"/>
        <v>0</v>
      </c>
    </row>
    <row r="31" spans="1:19">
      <c r="A31">
        <v>21</v>
      </c>
      <c r="B31" s="1" t="s">
        <v>209</v>
      </c>
      <c r="C31" s="1">
        <v>2</v>
      </c>
      <c r="D31" s="2" t="s">
        <v>502</v>
      </c>
      <c r="E31" s="2" t="s">
        <v>216</v>
      </c>
      <c r="F31" s="1">
        <v>9</v>
      </c>
      <c r="G31" s="1" t="s">
        <v>332</v>
      </c>
      <c r="H31" s="1">
        <v>7</v>
      </c>
      <c r="I31" s="1">
        <v>10</v>
      </c>
      <c r="J31" s="1">
        <v>12</v>
      </c>
      <c r="K31" s="1">
        <v>10</v>
      </c>
      <c r="L31" s="7"/>
      <c r="M31" s="8">
        <v>63</v>
      </c>
      <c r="N31" s="3">
        <v>48</v>
      </c>
      <c r="O31">
        <f t="shared" si="0"/>
        <v>0</v>
      </c>
      <c r="P31">
        <f t="shared" si="1"/>
        <v>0</v>
      </c>
      <c r="Q31">
        <f t="shared" si="2"/>
        <v>5</v>
      </c>
      <c r="R31">
        <f t="shared" si="3"/>
        <v>0</v>
      </c>
      <c r="S31">
        <f t="shared" si="4"/>
        <v>0</v>
      </c>
    </row>
    <row r="32" spans="1:19">
      <c r="A32">
        <v>20</v>
      </c>
      <c r="B32" s="1" t="s">
        <v>476</v>
      </c>
      <c r="C32" s="1">
        <v>3</v>
      </c>
      <c r="D32" s="2" t="s">
        <v>715</v>
      </c>
      <c r="E32" s="2" t="s">
        <v>716</v>
      </c>
      <c r="F32" s="1">
        <v>12</v>
      </c>
      <c r="G32" s="1" t="s">
        <v>332</v>
      </c>
      <c r="H32" s="1" t="s">
        <v>332</v>
      </c>
      <c r="I32" s="1" t="s">
        <v>332</v>
      </c>
      <c r="J32" s="1" t="s">
        <v>332</v>
      </c>
      <c r="K32" s="1">
        <v>20</v>
      </c>
      <c r="L32" s="7"/>
      <c r="M32" s="8">
        <v>71</v>
      </c>
      <c r="N32" s="3">
        <v>32</v>
      </c>
      <c r="O32">
        <f t="shared" si="0"/>
        <v>0</v>
      </c>
      <c r="P32">
        <f t="shared" si="1"/>
        <v>0</v>
      </c>
      <c r="Q32">
        <f t="shared" si="2"/>
        <v>2</v>
      </c>
      <c r="R32">
        <f t="shared" si="3"/>
        <v>0</v>
      </c>
      <c r="S32">
        <f t="shared" si="4"/>
        <v>0</v>
      </c>
    </row>
    <row r="33" spans="1:19">
      <c r="A33">
        <v>21</v>
      </c>
      <c r="B33" s="1" t="s">
        <v>2</v>
      </c>
      <c r="C33" s="1">
        <v>4</v>
      </c>
      <c r="D33" s="2" t="s">
        <v>618</v>
      </c>
      <c r="E33" s="2" t="s">
        <v>574</v>
      </c>
      <c r="F33" s="1">
        <v>30</v>
      </c>
      <c r="G33" s="1">
        <v>24</v>
      </c>
      <c r="H33" s="1">
        <v>23</v>
      </c>
      <c r="I33" s="1">
        <v>18</v>
      </c>
      <c r="J33" s="1">
        <v>14</v>
      </c>
      <c r="K33" s="1" t="s">
        <v>332</v>
      </c>
      <c r="L33" s="7" t="s">
        <v>466</v>
      </c>
      <c r="M33" s="8">
        <v>81</v>
      </c>
      <c r="N33" s="3">
        <v>109</v>
      </c>
      <c r="O33">
        <f t="shared" si="0"/>
        <v>0</v>
      </c>
      <c r="P33">
        <f t="shared" si="1"/>
        <v>0</v>
      </c>
      <c r="Q33">
        <f t="shared" si="2"/>
        <v>5</v>
      </c>
      <c r="R33">
        <f t="shared" si="3"/>
        <v>0</v>
      </c>
      <c r="S33">
        <f t="shared" si="4"/>
        <v>0</v>
      </c>
    </row>
    <row r="34" spans="1:19">
      <c r="A34">
        <v>20</v>
      </c>
      <c r="B34" s="1" t="s">
        <v>111</v>
      </c>
      <c r="C34" s="1">
        <v>3</v>
      </c>
      <c r="D34" s="2" t="s">
        <v>618</v>
      </c>
      <c r="E34" s="2" t="s">
        <v>574</v>
      </c>
      <c r="F34" s="1">
        <v>23</v>
      </c>
      <c r="G34" s="1">
        <v>12</v>
      </c>
      <c r="H34" s="1" t="s">
        <v>332</v>
      </c>
      <c r="I34" s="1" t="s">
        <v>332</v>
      </c>
      <c r="J34" s="1" t="s">
        <v>332</v>
      </c>
      <c r="K34" s="1" t="s">
        <v>332</v>
      </c>
      <c r="L34" s="7" t="s">
        <v>466</v>
      </c>
      <c r="M34" s="8">
        <v>90</v>
      </c>
      <c r="N34" s="3">
        <v>35</v>
      </c>
      <c r="O34">
        <f t="shared" si="0"/>
        <v>1</v>
      </c>
      <c r="P34">
        <f t="shared" si="1"/>
        <v>144</v>
      </c>
      <c r="Q34">
        <f t="shared" si="2"/>
        <v>2</v>
      </c>
      <c r="R34">
        <f t="shared" si="3"/>
        <v>7</v>
      </c>
      <c r="S34">
        <f t="shared" si="4"/>
        <v>3.5</v>
      </c>
    </row>
    <row r="35" spans="1:19">
      <c r="A35">
        <v>21</v>
      </c>
      <c r="B35" s="1" t="s">
        <v>111</v>
      </c>
      <c r="C35" s="1">
        <v>3</v>
      </c>
      <c r="D35" s="2" t="s">
        <v>573</v>
      </c>
      <c r="E35" s="2" t="s">
        <v>574</v>
      </c>
      <c r="F35" s="1">
        <v>13</v>
      </c>
      <c r="G35" s="1">
        <v>3</v>
      </c>
      <c r="H35" s="1">
        <v>9</v>
      </c>
      <c r="I35" s="1">
        <v>10</v>
      </c>
      <c r="J35" s="1" t="s">
        <v>332</v>
      </c>
      <c r="K35" s="1">
        <v>8</v>
      </c>
      <c r="L35" s="7" t="s">
        <v>466</v>
      </c>
      <c r="M35" s="8">
        <v>54</v>
      </c>
      <c r="N35" s="3">
        <v>43</v>
      </c>
      <c r="O35">
        <f t="shared" si="0"/>
        <v>0</v>
      </c>
      <c r="P35">
        <f t="shared" si="1"/>
        <v>0</v>
      </c>
      <c r="Q35">
        <f t="shared" si="2"/>
        <v>5</v>
      </c>
      <c r="R35">
        <f t="shared" si="3"/>
        <v>0</v>
      </c>
      <c r="S35">
        <f t="shared" si="4"/>
        <v>0</v>
      </c>
    </row>
    <row r="36" spans="1:19">
      <c r="A36">
        <v>21</v>
      </c>
      <c r="B36" s="1" t="s">
        <v>97</v>
      </c>
      <c r="C36" s="1">
        <v>2</v>
      </c>
      <c r="D36" s="2" t="s">
        <v>509</v>
      </c>
      <c r="E36" s="2" t="s">
        <v>83</v>
      </c>
      <c r="F36" s="1">
        <v>16</v>
      </c>
      <c r="G36" s="1">
        <v>11</v>
      </c>
      <c r="H36" s="1">
        <v>17</v>
      </c>
      <c r="I36" s="1">
        <v>19</v>
      </c>
      <c r="J36" s="1">
        <v>10</v>
      </c>
      <c r="K36" s="1">
        <v>17</v>
      </c>
      <c r="L36" s="7"/>
      <c r="M36" s="8">
        <v>66</v>
      </c>
      <c r="N36" s="3">
        <v>90</v>
      </c>
      <c r="O36">
        <f t="shared" si="0"/>
        <v>0</v>
      </c>
      <c r="P36">
        <f t="shared" si="1"/>
        <v>0</v>
      </c>
      <c r="Q36">
        <f t="shared" si="2"/>
        <v>6</v>
      </c>
      <c r="R36">
        <f t="shared" si="3"/>
        <v>0</v>
      </c>
      <c r="S36">
        <f t="shared" si="4"/>
        <v>0</v>
      </c>
    </row>
    <row r="37" spans="1:19">
      <c r="A37">
        <v>20</v>
      </c>
      <c r="B37" s="1" t="s">
        <v>2</v>
      </c>
      <c r="C37" s="1">
        <v>1</v>
      </c>
      <c r="D37" s="2" t="s">
        <v>509</v>
      </c>
      <c r="E37" s="2" t="s">
        <v>83</v>
      </c>
      <c r="F37" s="1">
        <v>23</v>
      </c>
      <c r="G37" s="1">
        <v>13</v>
      </c>
      <c r="H37" s="1">
        <v>10</v>
      </c>
      <c r="I37" s="1">
        <v>14</v>
      </c>
      <c r="J37" s="1">
        <v>14</v>
      </c>
      <c r="K37" s="1">
        <v>13</v>
      </c>
      <c r="L37" s="7"/>
      <c r="M37" s="8">
        <v>63</v>
      </c>
      <c r="N37" s="3">
        <v>87</v>
      </c>
      <c r="O37">
        <f t="shared" si="0"/>
        <v>1</v>
      </c>
      <c r="P37">
        <f t="shared" si="1"/>
        <v>177</v>
      </c>
      <c r="Q37">
        <f t="shared" si="2"/>
        <v>6</v>
      </c>
      <c r="R37">
        <f t="shared" si="3"/>
        <v>12</v>
      </c>
      <c r="S37">
        <f t="shared" si="4"/>
        <v>1.5</v>
      </c>
    </row>
    <row r="38" spans="1:19">
      <c r="A38">
        <v>21</v>
      </c>
      <c r="B38" s="1" t="s">
        <v>11</v>
      </c>
      <c r="C38" s="1">
        <v>4</v>
      </c>
      <c r="D38" s="2" t="s">
        <v>621</v>
      </c>
      <c r="E38" s="2" t="s">
        <v>622</v>
      </c>
      <c r="F38" s="1">
        <v>24</v>
      </c>
      <c r="G38" s="1">
        <v>14</v>
      </c>
      <c r="H38" s="1">
        <v>23</v>
      </c>
      <c r="I38" s="1">
        <v>14</v>
      </c>
      <c r="J38" s="1" t="s">
        <v>332</v>
      </c>
      <c r="K38" s="1" t="s">
        <v>332</v>
      </c>
      <c r="L38" s="7"/>
      <c r="M38" s="8">
        <v>91</v>
      </c>
      <c r="N38" s="3">
        <v>75</v>
      </c>
      <c r="O38">
        <f t="shared" si="0"/>
        <v>0</v>
      </c>
      <c r="P38">
        <f t="shared" si="1"/>
        <v>0</v>
      </c>
      <c r="Q38">
        <f t="shared" si="2"/>
        <v>4</v>
      </c>
      <c r="R38">
        <f t="shared" si="3"/>
        <v>0</v>
      </c>
      <c r="S38">
        <f t="shared" si="4"/>
        <v>0</v>
      </c>
    </row>
    <row r="39" spans="1:19">
      <c r="A39">
        <v>20</v>
      </c>
      <c r="B39" s="1" t="s">
        <v>5</v>
      </c>
      <c r="C39" s="1">
        <v>3</v>
      </c>
      <c r="D39" s="2" t="s">
        <v>621</v>
      </c>
      <c r="E39" s="2" t="s">
        <v>702</v>
      </c>
      <c r="F39" s="1">
        <v>18</v>
      </c>
      <c r="G39" s="1">
        <v>20</v>
      </c>
      <c r="H39" s="1">
        <v>24</v>
      </c>
      <c r="I39" s="1">
        <v>7</v>
      </c>
      <c r="J39" s="1">
        <v>18</v>
      </c>
      <c r="K39" s="1">
        <v>13</v>
      </c>
      <c r="L39" s="7" t="s">
        <v>466</v>
      </c>
      <c r="M39" s="8">
        <v>82</v>
      </c>
      <c r="N39" s="3">
        <v>100</v>
      </c>
      <c r="O39">
        <f t="shared" si="0"/>
        <v>1</v>
      </c>
      <c r="P39">
        <f t="shared" si="1"/>
        <v>175</v>
      </c>
      <c r="Q39">
        <f t="shared" si="2"/>
        <v>6</v>
      </c>
      <c r="R39">
        <f t="shared" si="3"/>
        <v>10</v>
      </c>
      <c r="S39">
        <f t="shared" si="4"/>
        <v>3.5</v>
      </c>
    </row>
    <row r="40" spans="1:19">
      <c r="A40">
        <v>20</v>
      </c>
      <c r="B40" s="1" t="s">
        <v>34</v>
      </c>
      <c r="C40" s="1">
        <v>2</v>
      </c>
      <c r="D40" s="2" t="s">
        <v>731</v>
      </c>
      <c r="E40" s="2" t="s">
        <v>732</v>
      </c>
      <c r="F40" s="1" t="s">
        <v>332</v>
      </c>
      <c r="G40" s="1" t="s">
        <v>332</v>
      </c>
      <c r="H40" s="1" t="s">
        <v>332</v>
      </c>
      <c r="I40" s="1">
        <v>8</v>
      </c>
      <c r="J40" s="1">
        <v>9</v>
      </c>
      <c r="K40" s="1" t="s">
        <v>332</v>
      </c>
      <c r="L40" s="7"/>
      <c r="M40" s="8">
        <v>61</v>
      </c>
      <c r="N40" s="3">
        <v>17</v>
      </c>
      <c r="O40">
        <f t="shared" si="0"/>
        <v>0</v>
      </c>
      <c r="P40">
        <f t="shared" si="1"/>
        <v>0</v>
      </c>
      <c r="Q40">
        <f t="shared" si="2"/>
        <v>2</v>
      </c>
      <c r="R40">
        <f t="shared" si="3"/>
        <v>0</v>
      </c>
      <c r="S40">
        <f t="shared" si="4"/>
        <v>0</v>
      </c>
    </row>
    <row r="41" spans="1:19">
      <c r="A41">
        <v>20</v>
      </c>
      <c r="B41" s="1" t="s">
        <v>5</v>
      </c>
      <c r="C41" s="1">
        <v>4</v>
      </c>
      <c r="D41" s="2" t="s">
        <v>672</v>
      </c>
      <c r="E41" s="2" t="s">
        <v>673</v>
      </c>
      <c r="F41" s="1">
        <v>15</v>
      </c>
      <c r="G41" s="1">
        <v>30</v>
      </c>
      <c r="H41" s="1">
        <v>26</v>
      </c>
      <c r="I41" s="1">
        <v>20</v>
      </c>
      <c r="J41" s="1">
        <v>21</v>
      </c>
      <c r="K41" s="1" t="s">
        <v>332</v>
      </c>
      <c r="L41" s="7"/>
      <c r="M41" s="8">
        <v>70</v>
      </c>
      <c r="N41" s="3">
        <v>112</v>
      </c>
      <c r="O41">
        <f t="shared" si="0"/>
        <v>0</v>
      </c>
      <c r="P41">
        <f t="shared" si="1"/>
        <v>0</v>
      </c>
      <c r="Q41">
        <f t="shared" si="2"/>
        <v>5</v>
      </c>
      <c r="R41">
        <f t="shared" si="3"/>
        <v>0</v>
      </c>
      <c r="S41">
        <f t="shared" si="4"/>
        <v>0</v>
      </c>
    </row>
    <row r="42" spans="1:19">
      <c r="A42">
        <v>20</v>
      </c>
      <c r="B42" s="1" t="s">
        <v>397</v>
      </c>
      <c r="C42" s="1">
        <v>2</v>
      </c>
      <c r="D42" s="2" t="s">
        <v>734</v>
      </c>
      <c r="E42" s="2" t="s">
        <v>713</v>
      </c>
      <c r="F42" s="1">
        <v>1</v>
      </c>
      <c r="G42" s="1">
        <v>6</v>
      </c>
      <c r="H42" s="1">
        <v>4</v>
      </c>
      <c r="I42" s="1" t="s">
        <v>332</v>
      </c>
      <c r="J42" s="1" t="s">
        <v>332</v>
      </c>
      <c r="K42" s="1" t="s">
        <v>332</v>
      </c>
      <c r="L42" s="7"/>
      <c r="M42" s="8">
        <v>69</v>
      </c>
      <c r="N42" s="3">
        <v>11</v>
      </c>
      <c r="O42">
        <f t="shared" si="0"/>
        <v>0</v>
      </c>
      <c r="P42">
        <f t="shared" si="1"/>
        <v>0</v>
      </c>
      <c r="Q42">
        <f t="shared" si="2"/>
        <v>3</v>
      </c>
      <c r="R42">
        <f t="shared" si="3"/>
        <v>0</v>
      </c>
      <c r="S42">
        <f t="shared" si="4"/>
        <v>0</v>
      </c>
    </row>
    <row r="43" spans="1:19">
      <c r="A43">
        <v>20</v>
      </c>
      <c r="B43" s="1" t="s">
        <v>217</v>
      </c>
      <c r="C43" s="1">
        <v>3</v>
      </c>
      <c r="D43" s="2" t="s">
        <v>717</v>
      </c>
      <c r="E43" s="2" t="s">
        <v>675</v>
      </c>
      <c r="F43" s="1" t="s">
        <v>332</v>
      </c>
      <c r="G43" s="1">
        <v>12</v>
      </c>
      <c r="H43" s="1">
        <v>12</v>
      </c>
      <c r="I43" s="1" t="s">
        <v>332</v>
      </c>
      <c r="J43" s="1">
        <v>7</v>
      </c>
      <c r="K43" s="1" t="s">
        <v>332</v>
      </c>
      <c r="L43" s="7"/>
      <c r="M43" s="8">
        <v>70</v>
      </c>
      <c r="N43" s="3">
        <v>31</v>
      </c>
      <c r="O43">
        <f t="shared" si="0"/>
        <v>0</v>
      </c>
      <c r="P43">
        <f t="shared" si="1"/>
        <v>0</v>
      </c>
      <c r="Q43">
        <f t="shared" si="2"/>
        <v>3</v>
      </c>
      <c r="R43">
        <f t="shared" si="3"/>
        <v>0</v>
      </c>
      <c r="S43">
        <f t="shared" si="4"/>
        <v>0</v>
      </c>
    </row>
    <row r="44" spans="1:19">
      <c r="A44">
        <v>21</v>
      </c>
      <c r="B44" s="1" t="s">
        <v>23</v>
      </c>
      <c r="C44" s="1">
        <v>2</v>
      </c>
      <c r="D44" s="2" t="s">
        <v>518</v>
      </c>
      <c r="E44" s="2" t="s">
        <v>83</v>
      </c>
      <c r="F44" s="1">
        <v>9</v>
      </c>
      <c r="G44" s="1">
        <v>4</v>
      </c>
      <c r="H44" s="1">
        <v>11</v>
      </c>
      <c r="I44" s="1">
        <v>12</v>
      </c>
      <c r="J44" s="1">
        <v>7</v>
      </c>
      <c r="K44" s="1">
        <v>15</v>
      </c>
      <c r="L44" s="7"/>
      <c r="M44" s="8">
        <v>55</v>
      </c>
      <c r="N44" s="3">
        <v>58</v>
      </c>
      <c r="O44">
        <f t="shared" si="0"/>
        <v>0</v>
      </c>
      <c r="P44">
        <f t="shared" si="1"/>
        <v>0</v>
      </c>
      <c r="Q44">
        <f t="shared" si="2"/>
        <v>6</v>
      </c>
      <c r="R44">
        <f t="shared" si="3"/>
        <v>0</v>
      </c>
      <c r="S44">
        <f t="shared" si="4"/>
        <v>0</v>
      </c>
    </row>
    <row r="45" spans="1:19">
      <c r="A45">
        <v>20</v>
      </c>
      <c r="B45" s="1" t="s">
        <v>8</v>
      </c>
      <c r="C45" s="1">
        <v>1</v>
      </c>
      <c r="D45" s="2" t="s">
        <v>518</v>
      </c>
      <c r="E45" s="2" t="s">
        <v>83</v>
      </c>
      <c r="F45" s="1">
        <v>13</v>
      </c>
      <c r="G45" s="1">
        <v>10</v>
      </c>
      <c r="H45" s="1">
        <v>9</v>
      </c>
      <c r="I45" s="1">
        <v>6</v>
      </c>
      <c r="J45" s="1">
        <v>15</v>
      </c>
      <c r="K45" s="1">
        <v>5</v>
      </c>
      <c r="L45" s="7"/>
      <c r="M45" s="8">
        <v>72</v>
      </c>
      <c r="N45" s="3">
        <v>58</v>
      </c>
      <c r="O45">
        <f t="shared" si="0"/>
        <v>1</v>
      </c>
      <c r="P45">
        <f t="shared" si="1"/>
        <v>116</v>
      </c>
      <c r="Q45">
        <f t="shared" si="2"/>
        <v>6</v>
      </c>
      <c r="R45">
        <f t="shared" si="3"/>
        <v>12</v>
      </c>
      <c r="S45">
        <f t="shared" si="4"/>
        <v>1.5</v>
      </c>
    </row>
    <row r="46" spans="1:19">
      <c r="A46">
        <v>21</v>
      </c>
      <c r="B46" s="1" t="s">
        <v>23</v>
      </c>
      <c r="C46" s="1">
        <v>3</v>
      </c>
      <c r="D46" s="2" t="s">
        <v>571</v>
      </c>
      <c r="E46" s="2" t="s">
        <v>83</v>
      </c>
      <c r="F46" s="1">
        <v>7</v>
      </c>
      <c r="G46" s="1">
        <v>4</v>
      </c>
      <c r="H46" s="1">
        <v>12</v>
      </c>
      <c r="I46" s="1">
        <v>7</v>
      </c>
      <c r="J46" s="1">
        <v>7</v>
      </c>
      <c r="K46" s="1">
        <v>10</v>
      </c>
      <c r="L46" s="7"/>
      <c r="M46" s="8">
        <v>70</v>
      </c>
      <c r="N46" s="3">
        <v>47</v>
      </c>
      <c r="O46">
        <f t="shared" si="0"/>
        <v>0</v>
      </c>
      <c r="P46">
        <f t="shared" si="1"/>
        <v>0</v>
      </c>
      <c r="Q46">
        <f t="shared" si="2"/>
        <v>6</v>
      </c>
      <c r="R46">
        <f t="shared" si="3"/>
        <v>0</v>
      </c>
      <c r="S46">
        <f t="shared" si="4"/>
        <v>0</v>
      </c>
    </row>
    <row r="47" spans="1:19">
      <c r="A47">
        <v>20</v>
      </c>
      <c r="B47" s="1" t="s">
        <v>209</v>
      </c>
      <c r="C47" s="1">
        <v>2</v>
      </c>
      <c r="D47" s="2" t="s">
        <v>571</v>
      </c>
      <c r="E47" s="2" t="s">
        <v>83</v>
      </c>
      <c r="F47" s="1">
        <v>6</v>
      </c>
      <c r="G47" s="1">
        <v>5</v>
      </c>
      <c r="H47" s="1">
        <v>3</v>
      </c>
      <c r="I47" s="1">
        <v>11</v>
      </c>
      <c r="J47" s="1">
        <v>3</v>
      </c>
      <c r="K47" s="1">
        <v>1</v>
      </c>
      <c r="L47" s="7"/>
      <c r="M47" s="8">
        <v>47</v>
      </c>
      <c r="N47" s="3">
        <v>29</v>
      </c>
      <c r="O47">
        <f t="shared" si="0"/>
        <v>1</v>
      </c>
      <c r="P47">
        <f t="shared" si="1"/>
        <v>76</v>
      </c>
      <c r="Q47">
        <f t="shared" si="2"/>
        <v>6</v>
      </c>
      <c r="R47">
        <f t="shared" si="3"/>
        <v>12</v>
      </c>
      <c r="S47">
        <f t="shared" si="4"/>
        <v>2.5</v>
      </c>
    </row>
    <row r="48" spans="1:19">
      <c r="A48">
        <v>20</v>
      </c>
      <c r="B48" s="1" t="s">
        <v>131</v>
      </c>
      <c r="C48" s="1">
        <v>4</v>
      </c>
      <c r="D48" s="2" t="s">
        <v>700</v>
      </c>
      <c r="E48" s="2" t="s">
        <v>701</v>
      </c>
      <c r="F48" s="1">
        <v>2</v>
      </c>
      <c r="G48" s="1" t="s">
        <v>332</v>
      </c>
      <c r="H48" s="1" t="s">
        <v>332</v>
      </c>
      <c r="I48" s="1" t="s">
        <v>332</v>
      </c>
      <c r="J48" s="1" t="s">
        <v>332</v>
      </c>
      <c r="K48" s="1" t="s">
        <v>332</v>
      </c>
      <c r="L48" s="7"/>
      <c r="M48" s="8">
        <v>22</v>
      </c>
      <c r="N48" s="3">
        <v>2</v>
      </c>
      <c r="O48">
        <f t="shared" si="0"/>
        <v>0</v>
      </c>
      <c r="P48">
        <f t="shared" si="1"/>
        <v>0</v>
      </c>
      <c r="Q48">
        <f t="shared" si="2"/>
        <v>1</v>
      </c>
      <c r="R48">
        <f t="shared" si="3"/>
        <v>0</v>
      </c>
      <c r="S48">
        <f t="shared" si="4"/>
        <v>0</v>
      </c>
    </row>
    <row r="49" spans="1:19">
      <c r="A49">
        <v>21</v>
      </c>
      <c r="B49" s="1" t="s">
        <v>20</v>
      </c>
      <c r="C49" s="1">
        <v>1</v>
      </c>
      <c r="D49" s="2" t="s">
        <v>665</v>
      </c>
      <c r="E49" s="2" t="s">
        <v>647</v>
      </c>
      <c r="F49" s="1">
        <v>12</v>
      </c>
      <c r="G49" s="1" t="s">
        <v>332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44</v>
      </c>
      <c r="N49" s="3">
        <v>12</v>
      </c>
      <c r="O49">
        <f t="shared" si="0"/>
        <v>0</v>
      </c>
      <c r="P49">
        <f t="shared" si="1"/>
        <v>0</v>
      </c>
      <c r="Q49">
        <f t="shared" si="2"/>
        <v>1</v>
      </c>
      <c r="R49">
        <f t="shared" si="3"/>
        <v>0</v>
      </c>
      <c r="S49">
        <f t="shared" si="4"/>
        <v>0</v>
      </c>
    </row>
    <row r="50" spans="1:19">
      <c r="A50">
        <v>21</v>
      </c>
      <c r="B50" s="1" t="s">
        <v>228</v>
      </c>
      <c r="C50" s="1">
        <v>3</v>
      </c>
      <c r="D50" s="2" t="s">
        <v>638</v>
      </c>
      <c r="E50" s="2" t="s">
        <v>574</v>
      </c>
      <c r="F50" s="1">
        <v>11</v>
      </c>
      <c r="G50" s="1" t="s">
        <v>332</v>
      </c>
      <c r="H50" s="1" t="s">
        <v>332</v>
      </c>
      <c r="I50" s="1" t="s">
        <v>332</v>
      </c>
      <c r="J50" s="1" t="s">
        <v>332</v>
      </c>
      <c r="K50" s="1">
        <v>12</v>
      </c>
      <c r="L50" s="7"/>
      <c r="M50" s="8">
        <v>68</v>
      </c>
      <c r="N50" s="3">
        <v>23</v>
      </c>
      <c r="O50">
        <f t="shared" si="0"/>
        <v>0</v>
      </c>
      <c r="P50">
        <f t="shared" si="1"/>
        <v>0</v>
      </c>
      <c r="Q50">
        <f t="shared" si="2"/>
        <v>2</v>
      </c>
      <c r="R50">
        <f t="shared" si="3"/>
        <v>0</v>
      </c>
      <c r="S50">
        <f t="shared" si="4"/>
        <v>0</v>
      </c>
    </row>
    <row r="51" spans="1:19">
      <c r="A51">
        <v>21</v>
      </c>
      <c r="B51" s="1" t="s">
        <v>23</v>
      </c>
      <c r="C51" s="1">
        <v>4</v>
      </c>
      <c r="D51" s="2" t="s">
        <v>625</v>
      </c>
      <c r="E51" s="2" t="s">
        <v>68</v>
      </c>
      <c r="F51" s="1">
        <v>12</v>
      </c>
      <c r="G51" s="1">
        <v>5</v>
      </c>
      <c r="H51" s="1">
        <v>5</v>
      </c>
      <c r="I51" s="1" t="s">
        <v>332</v>
      </c>
      <c r="J51" s="1">
        <v>5</v>
      </c>
      <c r="K51" s="1" t="s">
        <v>332</v>
      </c>
      <c r="L51" s="7"/>
      <c r="M51" s="8">
        <v>61</v>
      </c>
      <c r="N51" s="3">
        <v>27</v>
      </c>
      <c r="O51">
        <f t="shared" si="0"/>
        <v>0</v>
      </c>
      <c r="P51">
        <f t="shared" si="1"/>
        <v>0</v>
      </c>
      <c r="Q51">
        <f t="shared" si="2"/>
        <v>4</v>
      </c>
      <c r="R51">
        <f t="shared" si="3"/>
        <v>0</v>
      </c>
      <c r="S51">
        <f t="shared" si="4"/>
        <v>0</v>
      </c>
    </row>
    <row r="52" spans="1:19">
      <c r="A52">
        <v>20</v>
      </c>
      <c r="B52" s="1" t="s">
        <v>476</v>
      </c>
      <c r="C52" s="1">
        <v>3</v>
      </c>
      <c r="D52" s="2" t="s">
        <v>625</v>
      </c>
      <c r="E52" s="2" t="s">
        <v>714</v>
      </c>
      <c r="F52" s="1">
        <v>10</v>
      </c>
      <c r="G52" s="1">
        <v>4</v>
      </c>
      <c r="H52" s="1">
        <v>4</v>
      </c>
      <c r="I52" s="1">
        <v>5</v>
      </c>
      <c r="J52" s="1">
        <v>5</v>
      </c>
      <c r="K52" s="1">
        <v>4</v>
      </c>
      <c r="L52" s="7"/>
      <c r="M52" s="8">
        <v>56</v>
      </c>
      <c r="N52" s="3">
        <v>32</v>
      </c>
      <c r="O52">
        <f t="shared" si="0"/>
        <v>1</v>
      </c>
      <c r="P52">
        <f t="shared" si="1"/>
        <v>59</v>
      </c>
      <c r="Q52">
        <f t="shared" si="2"/>
        <v>6</v>
      </c>
      <c r="R52">
        <f t="shared" si="3"/>
        <v>10</v>
      </c>
      <c r="S52">
        <f t="shared" si="4"/>
        <v>3.5</v>
      </c>
    </row>
    <row r="53" spans="1:19">
      <c r="A53">
        <v>21</v>
      </c>
      <c r="B53" s="1" t="s">
        <v>5</v>
      </c>
      <c r="C53" s="1">
        <v>3</v>
      </c>
      <c r="D53" s="2" t="s">
        <v>556</v>
      </c>
      <c r="E53" s="2" t="s">
        <v>55</v>
      </c>
      <c r="F53" s="1">
        <v>22</v>
      </c>
      <c r="G53" s="1">
        <v>16</v>
      </c>
      <c r="H53" s="1">
        <v>13</v>
      </c>
      <c r="I53" s="1">
        <v>21</v>
      </c>
      <c r="J53" s="1">
        <v>15</v>
      </c>
      <c r="K53" s="1">
        <v>18</v>
      </c>
      <c r="L53" s="7"/>
      <c r="M53" s="8">
        <v>67</v>
      </c>
      <c r="N53" s="3">
        <v>105</v>
      </c>
      <c r="O53">
        <f t="shared" si="0"/>
        <v>0</v>
      </c>
      <c r="P53">
        <f t="shared" si="1"/>
        <v>0</v>
      </c>
      <c r="Q53">
        <f t="shared" si="2"/>
        <v>6</v>
      </c>
      <c r="R53">
        <f t="shared" si="3"/>
        <v>0</v>
      </c>
      <c r="S53">
        <f t="shared" si="4"/>
        <v>0</v>
      </c>
    </row>
    <row r="54" spans="1:19">
      <c r="A54">
        <v>21</v>
      </c>
      <c r="B54" s="1" t="s">
        <v>214</v>
      </c>
      <c r="C54" s="1">
        <v>3</v>
      </c>
      <c r="D54" s="2" t="s">
        <v>577</v>
      </c>
      <c r="E54" s="2" t="s">
        <v>83</v>
      </c>
      <c r="F54" s="1">
        <v>9</v>
      </c>
      <c r="G54" s="1">
        <v>5</v>
      </c>
      <c r="H54" s="1">
        <v>5</v>
      </c>
      <c r="I54" s="1">
        <v>13</v>
      </c>
      <c r="J54" s="1" t="s">
        <v>332</v>
      </c>
      <c r="K54" s="1">
        <v>9</v>
      </c>
      <c r="L54" s="7"/>
      <c r="M54" s="8">
        <v>59</v>
      </c>
      <c r="N54" s="3">
        <v>41</v>
      </c>
      <c r="O54">
        <f t="shared" si="0"/>
        <v>0</v>
      </c>
      <c r="P54">
        <f t="shared" si="1"/>
        <v>0</v>
      </c>
      <c r="Q54">
        <f t="shared" si="2"/>
        <v>5</v>
      </c>
      <c r="R54">
        <f t="shared" si="3"/>
        <v>0</v>
      </c>
      <c r="S54">
        <f t="shared" si="4"/>
        <v>0</v>
      </c>
    </row>
    <row r="55" spans="1:19">
      <c r="A55">
        <v>20</v>
      </c>
      <c r="B55" s="1" t="s">
        <v>100</v>
      </c>
      <c r="C55" s="1">
        <v>2</v>
      </c>
      <c r="D55" s="2" t="s">
        <v>577</v>
      </c>
      <c r="E55" s="2" t="s">
        <v>83</v>
      </c>
      <c r="F55" s="1">
        <v>6</v>
      </c>
      <c r="G55" s="1">
        <v>7</v>
      </c>
      <c r="H55" s="1">
        <v>12</v>
      </c>
      <c r="I55" s="1">
        <v>10</v>
      </c>
      <c r="J55" s="1">
        <v>9</v>
      </c>
      <c r="K55" s="1">
        <v>4</v>
      </c>
      <c r="L55" s="7"/>
      <c r="M55" s="8">
        <v>69</v>
      </c>
      <c r="N55" s="3">
        <v>48</v>
      </c>
      <c r="O55">
        <f t="shared" si="0"/>
        <v>1</v>
      </c>
      <c r="P55">
        <f t="shared" si="1"/>
        <v>89</v>
      </c>
      <c r="Q55">
        <f t="shared" si="2"/>
        <v>6</v>
      </c>
      <c r="R55">
        <f t="shared" si="3"/>
        <v>11</v>
      </c>
      <c r="S55">
        <f t="shared" si="4"/>
        <v>2.5</v>
      </c>
    </row>
    <row r="56" spans="1:19">
      <c r="A56">
        <v>21</v>
      </c>
      <c r="B56" s="1" t="s">
        <v>26</v>
      </c>
      <c r="C56" s="1">
        <v>2</v>
      </c>
      <c r="D56" s="2" t="s">
        <v>593</v>
      </c>
      <c r="E56" s="2" t="s">
        <v>574</v>
      </c>
      <c r="F56" s="1">
        <v>14</v>
      </c>
      <c r="G56" s="1">
        <v>7</v>
      </c>
      <c r="H56" s="1">
        <v>9</v>
      </c>
      <c r="I56" s="1">
        <v>9</v>
      </c>
      <c r="J56" s="1">
        <v>11</v>
      </c>
      <c r="K56" s="1">
        <v>7</v>
      </c>
      <c r="L56" s="7" t="s">
        <v>466</v>
      </c>
      <c r="M56" s="8">
        <v>72</v>
      </c>
      <c r="N56" s="3">
        <v>57</v>
      </c>
      <c r="O56">
        <f t="shared" si="0"/>
        <v>0</v>
      </c>
      <c r="P56">
        <f t="shared" si="1"/>
        <v>0</v>
      </c>
      <c r="Q56">
        <f t="shared" si="2"/>
        <v>6</v>
      </c>
      <c r="R56">
        <f t="shared" si="3"/>
        <v>0</v>
      </c>
      <c r="S56">
        <f t="shared" si="4"/>
        <v>0</v>
      </c>
    </row>
    <row r="57" spans="1:19">
      <c r="A57">
        <v>21</v>
      </c>
      <c r="B57" s="1" t="s">
        <v>50</v>
      </c>
      <c r="C57" s="1">
        <v>2</v>
      </c>
      <c r="D57" s="2" t="s">
        <v>526</v>
      </c>
      <c r="E57" s="2" t="s">
        <v>527</v>
      </c>
      <c r="F57" s="1" t="s">
        <v>332</v>
      </c>
      <c r="G57" s="1" t="s">
        <v>332</v>
      </c>
      <c r="H57" s="1" t="s">
        <v>332</v>
      </c>
      <c r="I57" s="1" t="s">
        <v>332</v>
      </c>
      <c r="J57" s="1" t="s">
        <v>332</v>
      </c>
      <c r="K57" s="1">
        <v>8</v>
      </c>
      <c r="L57" s="7"/>
      <c r="M57" s="8">
        <v>47</v>
      </c>
      <c r="N57" s="3">
        <v>8</v>
      </c>
      <c r="O57">
        <f t="shared" si="0"/>
        <v>0</v>
      </c>
      <c r="P57">
        <f t="shared" si="1"/>
        <v>0</v>
      </c>
      <c r="Q57">
        <f t="shared" si="2"/>
        <v>1</v>
      </c>
      <c r="R57">
        <f t="shared" si="3"/>
        <v>0</v>
      </c>
      <c r="S57">
        <f t="shared" si="4"/>
        <v>0</v>
      </c>
    </row>
    <row r="58" spans="1:19">
      <c r="A58">
        <v>20</v>
      </c>
      <c r="B58" s="1" t="s">
        <v>631</v>
      </c>
      <c r="C58" s="1">
        <v>4</v>
      </c>
      <c r="D58" s="2" t="s">
        <v>684</v>
      </c>
      <c r="E58" s="2" t="s">
        <v>216</v>
      </c>
      <c r="F58" s="1">
        <v>16</v>
      </c>
      <c r="G58" s="1" t="s">
        <v>332</v>
      </c>
      <c r="H58" s="1">
        <v>21</v>
      </c>
      <c r="I58" s="1" t="s">
        <v>332</v>
      </c>
      <c r="J58" s="1" t="s">
        <v>332</v>
      </c>
      <c r="K58" s="1" t="s">
        <v>332</v>
      </c>
      <c r="L58" s="7"/>
      <c r="M58" s="8">
        <v>77</v>
      </c>
      <c r="N58" s="3">
        <v>37</v>
      </c>
      <c r="O58">
        <f t="shared" si="0"/>
        <v>0</v>
      </c>
      <c r="P58">
        <f t="shared" si="1"/>
        <v>0</v>
      </c>
      <c r="Q58">
        <f t="shared" si="2"/>
        <v>2</v>
      </c>
      <c r="R58">
        <f t="shared" si="3"/>
        <v>0</v>
      </c>
      <c r="S58">
        <f t="shared" si="4"/>
        <v>0</v>
      </c>
    </row>
    <row r="59" spans="1:19">
      <c r="A59">
        <v>21</v>
      </c>
      <c r="B59" s="1" t="s">
        <v>214</v>
      </c>
      <c r="C59" s="1">
        <v>2</v>
      </c>
      <c r="D59" s="2" t="s">
        <v>508</v>
      </c>
      <c r="E59" s="2" t="s">
        <v>561</v>
      </c>
      <c r="F59" s="1">
        <v>9</v>
      </c>
      <c r="G59" s="1">
        <v>4</v>
      </c>
      <c r="H59" s="1">
        <v>1</v>
      </c>
      <c r="I59" s="1">
        <v>7</v>
      </c>
      <c r="J59" s="1" t="s">
        <v>332</v>
      </c>
      <c r="K59" s="1">
        <v>7</v>
      </c>
      <c r="L59" s="7"/>
      <c r="M59" s="8">
        <v>64</v>
      </c>
      <c r="N59" s="3">
        <v>28</v>
      </c>
      <c r="O59">
        <f t="shared" si="0"/>
        <v>0</v>
      </c>
      <c r="P59">
        <f t="shared" si="1"/>
        <v>0</v>
      </c>
      <c r="Q59">
        <f t="shared" si="2"/>
        <v>5</v>
      </c>
      <c r="R59">
        <f t="shared" si="3"/>
        <v>0</v>
      </c>
      <c r="S59">
        <f t="shared" si="4"/>
        <v>0</v>
      </c>
    </row>
    <row r="60" spans="1:19">
      <c r="A60">
        <v>20</v>
      </c>
      <c r="B60" s="1" t="s">
        <v>120</v>
      </c>
      <c r="C60" s="1">
        <v>2</v>
      </c>
      <c r="D60" s="2" t="s">
        <v>735</v>
      </c>
      <c r="E60" s="2" t="s">
        <v>83</v>
      </c>
      <c r="F60" s="1" t="s">
        <v>332</v>
      </c>
      <c r="G60" s="1">
        <v>10</v>
      </c>
      <c r="H60" s="1" t="s">
        <v>332</v>
      </c>
      <c r="I60" s="1" t="s">
        <v>332</v>
      </c>
      <c r="J60" s="1" t="s">
        <v>332</v>
      </c>
      <c r="K60" s="1" t="s">
        <v>332</v>
      </c>
      <c r="L60" s="7"/>
      <c r="M60" s="8">
        <v>83</v>
      </c>
      <c r="N60" s="3">
        <v>10</v>
      </c>
      <c r="O60">
        <f t="shared" si="0"/>
        <v>0</v>
      </c>
      <c r="P60">
        <f t="shared" si="1"/>
        <v>0</v>
      </c>
      <c r="Q60">
        <f t="shared" si="2"/>
        <v>1</v>
      </c>
      <c r="R60">
        <f t="shared" si="3"/>
        <v>0</v>
      </c>
      <c r="S60">
        <f t="shared" si="4"/>
        <v>0</v>
      </c>
    </row>
    <row r="61" spans="1:19">
      <c r="A61">
        <v>20</v>
      </c>
      <c r="B61" s="1" t="s">
        <v>123</v>
      </c>
      <c r="C61" s="1">
        <v>3</v>
      </c>
      <c r="D61" s="2" t="s">
        <v>718</v>
      </c>
      <c r="E61" s="2" t="s">
        <v>241</v>
      </c>
      <c r="F61" s="1">
        <v>17</v>
      </c>
      <c r="G61" s="1">
        <v>5</v>
      </c>
      <c r="H61" s="1" t="s">
        <v>332</v>
      </c>
      <c r="I61" s="1" t="s">
        <v>332</v>
      </c>
      <c r="J61" s="1">
        <v>3</v>
      </c>
      <c r="K61" s="1" t="s">
        <v>332</v>
      </c>
      <c r="L61" s="7" t="s">
        <v>466</v>
      </c>
      <c r="M61" s="8">
        <v>89</v>
      </c>
      <c r="N61" s="3">
        <v>25</v>
      </c>
      <c r="O61">
        <f t="shared" si="0"/>
        <v>0</v>
      </c>
      <c r="P61">
        <f t="shared" si="1"/>
        <v>0</v>
      </c>
      <c r="Q61">
        <f t="shared" si="2"/>
        <v>3</v>
      </c>
      <c r="R61">
        <f t="shared" si="3"/>
        <v>0</v>
      </c>
      <c r="S61">
        <f t="shared" si="4"/>
        <v>0</v>
      </c>
    </row>
    <row r="62" spans="1:19">
      <c r="A62">
        <v>21</v>
      </c>
      <c r="B62" s="1" t="s">
        <v>531</v>
      </c>
      <c r="C62" s="1">
        <v>3</v>
      </c>
      <c r="D62" s="2" t="s">
        <v>562</v>
      </c>
      <c r="E62" s="2" t="s">
        <v>563</v>
      </c>
      <c r="F62" s="1">
        <v>12</v>
      </c>
      <c r="G62" s="1" t="s">
        <v>332</v>
      </c>
      <c r="H62" s="1" t="s">
        <v>332</v>
      </c>
      <c r="I62" s="1" t="s">
        <v>332</v>
      </c>
      <c r="J62" s="1" t="s">
        <v>332</v>
      </c>
      <c r="K62" s="1" t="s">
        <v>332</v>
      </c>
      <c r="L62" s="7"/>
      <c r="M62" s="8">
        <v>52</v>
      </c>
      <c r="N62" s="3">
        <v>12</v>
      </c>
      <c r="O62">
        <f t="shared" si="0"/>
        <v>0</v>
      </c>
      <c r="P62">
        <f t="shared" si="1"/>
        <v>0</v>
      </c>
      <c r="Q62">
        <f t="shared" si="2"/>
        <v>1</v>
      </c>
      <c r="R62">
        <f t="shared" si="3"/>
        <v>0</v>
      </c>
      <c r="S62">
        <f t="shared" si="4"/>
        <v>0</v>
      </c>
    </row>
    <row r="63" spans="1:19">
      <c r="A63">
        <v>20</v>
      </c>
      <c r="B63" s="1" t="s">
        <v>8</v>
      </c>
      <c r="C63" s="1">
        <v>2</v>
      </c>
      <c r="D63" s="2" t="s">
        <v>562</v>
      </c>
      <c r="E63" s="2" t="s">
        <v>728</v>
      </c>
      <c r="F63" s="1">
        <v>14</v>
      </c>
      <c r="G63" s="1">
        <v>12</v>
      </c>
      <c r="H63" s="1">
        <v>16</v>
      </c>
      <c r="I63" s="1">
        <v>13</v>
      </c>
      <c r="J63" s="1">
        <v>16</v>
      </c>
      <c r="K63" s="1" t="s">
        <v>332</v>
      </c>
      <c r="L63" s="7"/>
      <c r="M63" s="8">
        <v>55</v>
      </c>
      <c r="N63" s="3">
        <v>71</v>
      </c>
      <c r="O63">
        <f t="shared" si="0"/>
        <v>1</v>
      </c>
      <c r="P63">
        <f t="shared" si="1"/>
        <v>83</v>
      </c>
      <c r="Q63">
        <f t="shared" si="2"/>
        <v>5</v>
      </c>
      <c r="R63">
        <f t="shared" si="3"/>
        <v>6</v>
      </c>
      <c r="S63">
        <f t="shared" si="4"/>
        <v>2.5</v>
      </c>
    </row>
    <row r="64" spans="1:19">
      <c r="A64">
        <v>21</v>
      </c>
      <c r="B64" s="1" t="s">
        <v>34</v>
      </c>
      <c r="C64" s="1">
        <v>4</v>
      </c>
      <c r="D64" s="2" t="s">
        <v>628</v>
      </c>
      <c r="E64" s="2" t="s">
        <v>561</v>
      </c>
      <c r="F64" s="1">
        <v>7</v>
      </c>
      <c r="G64" s="1" t="s">
        <v>332</v>
      </c>
      <c r="H64" s="1" t="s">
        <v>332</v>
      </c>
      <c r="I64" s="1" t="s">
        <v>332</v>
      </c>
      <c r="J64" s="1" t="s">
        <v>332</v>
      </c>
      <c r="K64" s="1" t="s">
        <v>332</v>
      </c>
      <c r="L64" s="7"/>
      <c r="M64" s="8">
        <v>88</v>
      </c>
      <c r="N64" s="3">
        <v>7</v>
      </c>
      <c r="O64">
        <f t="shared" si="0"/>
        <v>0</v>
      </c>
      <c r="P64">
        <f t="shared" si="1"/>
        <v>0</v>
      </c>
      <c r="Q64">
        <f t="shared" si="2"/>
        <v>1</v>
      </c>
      <c r="R64">
        <f t="shared" si="3"/>
        <v>0</v>
      </c>
      <c r="S64">
        <f t="shared" si="4"/>
        <v>0</v>
      </c>
    </row>
    <row r="65" spans="1:19">
      <c r="A65">
        <v>21</v>
      </c>
      <c r="B65" s="1" t="s">
        <v>47</v>
      </c>
      <c r="C65" s="1">
        <v>2</v>
      </c>
      <c r="D65" s="2" t="s">
        <v>650</v>
      </c>
      <c r="E65" s="2" t="s">
        <v>651</v>
      </c>
      <c r="F65" s="1">
        <v>9</v>
      </c>
      <c r="G65" s="1" t="s">
        <v>332</v>
      </c>
      <c r="H65" s="1" t="s">
        <v>332</v>
      </c>
      <c r="I65" s="1" t="s">
        <v>332</v>
      </c>
      <c r="J65" s="1" t="s">
        <v>332</v>
      </c>
      <c r="K65" s="1" t="s">
        <v>332</v>
      </c>
      <c r="L65" s="7"/>
      <c r="M65" s="8">
        <v>82</v>
      </c>
      <c r="N65" s="3">
        <v>9</v>
      </c>
      <c r="O65">
        <f t="shared" si="0"/>
        <v>0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</row>
    <row r="66" spans="1:19">
      <c r="A66">
        <v>21</v>
      </c>
      <c r="B66" s="1" t="s">
        <v>26</v>
      </c>
      <c r="C66" s="1">
        <v>4</v>
      </c>
      <c r="D66" s="2" t="s">
        <v>557</v>
      </c>
      <c r="E66" s="2" t="s">
        <v>558</v>
      </c>
      <c r="F66" s="1" t="s">
        <v>332</v>
      </c>
      <c r="G66" s="1" t="s">
        <v>332</v>
      </c>
      <c r="H66" s="1" t="s">
        <v>332</v>
      </c>
      <c r="I66" s="1" t="s">
        <v>332</v>
      </c>
      <c r="J66" s="1">
        <v>6</v>
      </c>
      <c r="K66" s="1">
        <v>12</v>
      </c>
      <c r="L66" s="7"/>
      <c r="M66" s="8">
        <v>69</v>
      </c>
      <c r="N66" s="3">
        <v>18</v>
      </c>
      <c r="O66">
        <f t="shared" si="0"/>
        <v>0</v>
      </c>
      <c r="P66">
        <f t="shared" si="1"/>
        <v>0</v>
      </c>
      <c r="Q66">
        <f t="shared" si="2"/>
        <v>2</v>
      </c>
      <c r="R66">
        <f t="shared" si="3"/>
        <v>0</v>
      </c>
      <c r="S66">
        <f t="shared" si="4"/>
        <v>0</v>
      </c>
    </row>
    <row r="67" spans="1:19">
      <c r="A67">
        <v>21</v>
      </c>
      <c r="B67" s="1" t="s">
        <v>8</v>
      </c>
      <c r="C67" s="1">
        <v>4</v>
      </c>
      <c r="D67" s="2" t="s">
        <v>620</v>
      </c>
      <c r="E67" s="2" t="s">
        <v>130</v>
      </c>
      <c r="F67" s="1">
        <v>10</v>
      </c>
      <c r="G67" s="1">
        <v>24</v>
      </c>
      <c r="H67" s="1">
        <v>19</v>
      </c>
      <c r="I67" s="1">
        <v>17</v>
      </c>
      <c r="J67" s="1">
        <v>10</v>
      </c>
      <c r="K67" s="1" t="s">
        <v>332</v>
      </c>
      <c r="L67" s="7" t="s">
        <v>466</v>
      </c>
      <c r="M67" s="8">
        <v>82</v>
      </c>
      <c r="N67" s="3">
        <v>80</v>
      </c>
      <c r="O67">
        <f t="shared" si="0"/>
        <v>0</v>
      </c>
      <c r="P67">
        <f t="shared" si="1"/>
        <v>0</v>
      </c>
      <c r="Q67">
        <f t="shared" si="2"/>
        <v>5</v>
      </c>
      <c r="R67">
        <f t="shared" si="3"/>
        <v>0</v>
      </c>
      <c r="S67">
        <f t="shared" si="4"/>
        <v>0</v>
      </c>
    </row>
    <row r="68" spans="1:19">
      <c r="A68">
        <v>20</v>
      </c>
      <c r="B68" s="1" t="s">
        <v>11</v>
      </c>
      <c r="C68" s="1">
        <v>3</v>
      </c>
      <c r="D68" s="2" t="s">
        <v>620</v>
      </c>
      <c r="E68" s="2" t="s">
        <v>704</v>
      </c>
      <c r="F68" s="1">
        <v>20</v>
      </c>
      <c r="G68" s="1">
        <v>18</v>
      </c>
      <c r="H68" s="1">
        <v>21</v>
      </c>
      <c r="I68" s="1" t="s">
        <v>332</v>
      </c>
      <c r="J68" s="1">
        <v>19</v>
      </c>
      <c r="K68" s="1">
        <v>8</v>
      </c>
      <c r="L68" s="7" t="s">
        <v>466</v>
      </c>
      <c r="M68" s="8">
        <v>80</v>
      </c>
      <c r="N68" s="3">
        <v>86</v>
      </c>
      <c r="O68">
        <f t="shared" ref="O68:O131" si="5">IF(D68=D67,1,0)*COUNT(N68)</f>
        <v>1</v>
      </c>
      <c r="P68">
        <f t="shared" ref="P68:P131" si="6">(N68+N67)*O68</f>
        <v>166</v>
      </c>
      <c r="Q68">
        <f t="shared" ref="Q68:Q131" si="7">COUNT(F68:K68)</f>
        <v>5</v>
      </c>
      <c r="R68">
        <f t="shared" ref="R68:R131" si="8">(Q67+Q68)*O68</f>
        <v>10</v>
      </c>
      <c r="S68">
        <f t="shared" ref="S68:S131" si="9">O68*(C68+C67)/2</f>
        <v>3.5</v>
      </c>
    </row>
    <row r="69" spans="1:19">
      <c r="A69">
        <v>20</v>
      </c>
      <c r="B69" s="1" t="s">
        <v>8</v>
      </c>
      <c r="C69" s="1">
        <v>4</v>
      </c>
      <c r="D69" s="2" t="s">
        <v>674</v>
      </c>
      <c r="E69" s="2" t="s">
        <v>675</v>
      </c>
      <c r="F69" s="1">
        <v>20</v>
      </c>
      <c r="G69" s="1">
        <v>23</v>
      </c>
      <c r="H69" s="1">
        <v>26</v>
      </c>
      <c r="I69" s="1" t="s">
        <v>332</v>
      </c>
      <c r="J69" s="1" t="s">
        <v>332</v>
      </c>
      <c r="K69" s="1" t="s">
        <v>332</v>
      </c>
      <c r="L69" s="7"/>
      <c r="M69" s="8">
        <v>86</v>
      </c>
      <c r="N69" s="3">
        <v>69</v>
      </c>
      <c r="O69">
        <f t="shared" si="5"/>
        <v>0</v>
      </c>
      <c r="P69">
        <f t="shared" si="6"/>
        <v>0</v>
      </c>
      <c r="Q69">
        <f t="shared" si="7"/>
        <v>3</v>
      </c>
      <c r="R69">
        <f t="shared" si="8"/>
        <v>0</v>
      </c>
      <c r="S69">
        <f t="shared" si="9"/>
        <v>0</v>
      </c>
    </row>
    <row r="70" spans="1:19">
      <c r="A70">
        <v>20</v>
      </c>
      <c r="B70" s="1" t="s">
        <v>631</v>
      </c>
      <c r="C70" s="1">
        <v>1</v>
      </c>
      <c r="D70" s="2" t="s">
        <v>743</v>
      </c>
      <c r="E70" s="2" t="s">
        <v>713</v>
      </c>
      <c r="F70" s="1">
        <v>4</v>
      </c>
      <c r="G70" s="1" t="s">
        <v>332</v>
      </c>
      <c r="H70" s="1" t="s">
        <v>332</v>
      </c>
      <c r="I70" s="1" t="s">
        <v>332</v>
      </c>
      <c r="J70" s="1" t="s">
        <v>332</v>
      </c>
      <c r="K70" s="1" t="s">
        <v>332</v>
      </c>
      <c r="L70" s="7"/>
      <c r="M70" s="8">
        <v>67</v>
      </c>
      <c r="N70" s="3">
        <v>4</v>
      </c>
      <c r="O70">
        <f t="shared" si="5"/>
        <v>0</v>
      </c>
      <c r="P70">
        <f t="shared" si="6"/>
        <v>0</v>
      </c>
      <c r="Q70">
        <f t="shared" si="7"/>
        <v>1</v>
      </c>
      <c r="R70">
        <f t="shared" si="8"/>
        <v>0</v>
      </c>
      <c r="S70">
        <f t="shared" si="9"/>
        <v>0</v>
      </c>
    </row>
    <row r="71" spans="1:19">
      <c r="A71">
        <v>21</v>
      </c>
      <c r="B71" s="1" t="s">
        <v>97</v>
      </c>
      <c r="C71" s="1">
        <v>4</v>
      </c>
      <c r="D71" s="2" t="s">
        <v>623</v>
      </c>
      <c r="E71" s="2" t="s">
        <v>600</v>
      </c>
      <c r="F71" s="1" t="s">
        <v>332</v>
      </c>
      <c r="G71" s="1">
        <v>4</v>
      </c>
      <c r="H71" s="1">
        <v>29</v>
      </c>
      <c r="I71" s="1">
        <v>18</v>
      </c>
      <c r="J71" s="1" t="s">
        <v>332</v>
      </c>
      <c r="K71" s="1" t="s">
        <v>332</v>
      </c>
      <c r="L71" s="7" t="s">
        <v>466</v>
      </c>
      <c r="M71" s="8">
        <v>82</v>
      </c>
      <c r="N71" s="3">
        <v>51</v>
      </c>
      <c r="O71">
        <f t="shared" si="5"/>
        <v>0</v>
      </c>
      <c r="P71">
        <f t="shared" si="6"/>
        <v>0</v>
      </c>
      <c r="Q71">
        <f t="shared" si="7"/>
        <v>3</v>
      </c>
      <c r="R71">
        <f t="shared" si="8"/>
        <v>0</v>
      </c>
      <c r="S71">
        <f t="shared" si="9"/>
        <v>0</v>
      </c>
    </row>
    <row r="72" spans="1:19">
      <c r="A72">
        <v>20</v>
      </c>
      <c r="B72" s="1" t="s">
        <v>8</v>
      </c>
      <c r="C72" s="1">
        <v>3</v>
      </c>
      <c r="D72" s="2" t="s">
        <v>623</v>
      </c>
      <c r="E72" s="2" t="s">
        <v>703</v>
      </c>
      <c r="F72" s="1">
        <v>24</v>
      </c>
      <c r="G72" s="1">
        <v>17</v>
      </c>
      <c r="H72" s="1">
        <v>17</v>
      </c>
      <c r="I72" s="1" t="s">
        <v>332</v>
      </c>
      <c r="J72" s="1">
        <v>15</v>
      </c>
      <c r="K72" s="1">
        <v>16</v>
      </c>
      <c r="L72" s="7" t="s">
        <v>466</v>
      </c>
      <c r="M72" s="8">
        <v>92</v>
      </c>
      <c r="N72" s="3">
        <v>89</v>
      </c>
      <c r="O72">
        <f t="shared" si="5"/>
        <v>1</v>
      </c>
      <c r="P72">
        <f t="shared" si="6"/>
        <v>140</v>
      </c>
      <c r="Q72">
        <f t="shared" si="7"/>
        <v>5</v>
      </c>
      <c r="R72">
        <f t="shared" si="8"/>
        <v>8</v>
      </c>
      <c r="S72">
        <f t="shared" si="9"/>
        <v>3.5</v>
      </c>
    </row>
    <row r="73" spans="1:19">
      <c r="A73">
        <v>20</v>
      </c>
      <c r="B73" s="1" t="s">
        <v>23</v>
      </c>
      <c r="C73" s="1">
        <v>4</v>
      </c>
      <c r="D73" s="2" t="s">
        <v>681</v>
      </c>
      <c r="E73" s="2" t="s">
        <v>44</v>
      </c>
      <c r="F73" s="1">
        <v>21</v>
      </c>
      <c r="G73" s="1">
        <v>21</v>
      </c>
      <c r="H73" s="1" t="s">
        <v>332</v>
      </c>
      <c r="I73" s="1" t="s">
        <v>332</v>
      </c>
      <c r="J73" s="1" t="s">
        <v>332</v>
      </c>
      <c r="K73" s="1" t="s">
        <v>332</v>
      </c>
      <c r="L73" s="7"/>
      <c r="M73" s="8">
        <v>79</v>
      </c>
      <c r="N73" s="3">
        <v>42</v>
      </c>
      <c r="O73">
        <f t="shared" si="5"/>
        <v>0</v>
      </c>
      <c r="P73">
        <f t="shared" si="6"/>
        <v>0</v>
      </c>
      <c r="Q73">
        <f t="shared" si="7"/>
        <v>2</v>
      </c>
      <c r="R73">
        <f t="shared" si="8"/>
        <v>0</v>
      </c>
      <c r="S73">
        <f t="shared" si="9"/>
        <v>0</v>
      </c>
    </row>
    <row r="74" spans="1:19">
      <c r="A74">
        <v>21</v>
      </c>
      <c r="B74" s="1" t="s">
        <v>217</v>
      </c>
      <c r="C74" s="1">
        <v>2</v>
      </c>
      <c r="D74" s="2" t="s">
        <v>601</v>
      </c>
      <c r="E74" s="2" t="s">
        <v>602</v>
      </c>
      <c r="F74" s="1">
        <v>12</v>
      </c>
      <c r="G74" s="1">
        <v>1</v>
      </c>
      <c r="H74" s="1">
        <v>4</v>
      </c>
      <c r="I74" s="1" t="s">
        <v>332</v>
      </c>
      <c r="J74" s="1" t="s">
        <v>332</v>
      </c>
      <c r="K74" s="1" t="s">
        <v>332</v>
      </c>
      <c r="L74" s="7"/>
      <c r="M74" s="8">
        <v>35</v>
      </c>
      <c r="N74" s="3">
        <v>17</v>
      </c>
      <c r="O74">
        <f t="shared" si="5"/>
        <v>0</v>
      </c>
      <c r="P74">
        <f t="shared" si="6"/>
        <v>0</v>
      </c>
      <c r="Q74">
        <f t="shared" si="7"/>
        <v>3</v>
      </c>
      <c r="R74">
        <f t="shared" si="8"/>
        <v>0</v>
      </c>
      <c r="S74">
        <f t="shared" si="9"/>
        <v>0</v>
      </c>
    </row>
    <row r="75" spans="1:19">
      <c r="A75">
        <v>20</v>
      </c>
      <c r="B75" s="1" t="s">
        <v>23</v>
      </c>
      <c r="C75" s="1">
        <v>1</v>
      </c>
      <c r="D75" s="2" t="s">
        <v>742</v>
      </c>
      <c r="E75" s="2" t="s">
        <v>83</v>
      </c>
      <c r="F75" s="1" t="s">
        <v>332</v>
      </c>
      <c r="G75" s="1" t="s">
        <v>332</v>
      </c>
      <c r="H75" s="1">
        <v>5</v>
      </c>
      <c r="I75" s="1" t="s">
        <v>332</v>
      </c>
      <c r="J75" s="1" t="s">
        <v>332</v>
      </c>
      <c r="K75" s="1" t="s">
        <v>332</v>
      </c>
      <c r="L75" s="7"/>
      <c r="M75" s="8">
        <v>42</v>
      </c>
      <c r="N75" s="3">
        <v>5</v>
      </c>
      <c r="O75">
        <f t="shared" si="5"/>
        <v>0</v>
      </c>
      <c r="P75">
        <f t="shared" si="6"/>
        <v>0</v>
      </c>
      <c r="Q75">
        <f t="shared" si="7"/>
        <v>1</v>
      </c>
      <c r="R75">
        <f t="shared" si="8"/>
        <v>0</v>
      </c>
      <c r="S75">
        <f t="shared" si="9"/>
        <v>0</v>
      </c>
    </row>
    <row r="76" spans="1:19">
      <c r="A76">
        <v>21</v>
      </c>
      <c r="B76" s="1" t="s">
        <v>631</v>
      </c>
      <c r="C76" s="1">
        <v>3</v>
      </c>
      <c r="D76" s="2" t="s">
        <v>569</v>
      </c>
      <c r="E76" s="2" t="s">
        <v>267</v>
      </c>
      <c r="F76" s="1">
        <v>23</v>
      </c>
      <c r="G76" s="1" t="s">
        <v>332</v>
      </c>
      <c r="H76" s="1">
        <v>10</v>
      </c>
      <c r="I76" s="1" t="s">
        <v>332</v>
      </c>
      <c r="J76" s="1" t="s">
        <v>332</v>
      </c>
      <c r="K76" s="1">
        <v>11</v>
      </c>
      <c r="L76" s="7" t="s">
        <v>466</v>
      </c>
      <c r="M76" s="8">
        <v>81</v>
      </c>
      <c r="N76" s="3">
        <v>44</v>
      </c>
      <c r="O76">
        <f t="shared" si="5"/>
        <v>0</v>
      </c>
      <c r="P76">
        <f t="shared" si="6"/>
        <v>0</v>
      </c>
      <c r="Q76">
        <f t="shared" si="7"/>
        <v>3</v>
      </c>
      <c r="R76">
        <f t="shared" si="8"/>
        <v>0</v>
      </c>
      <c r="S76">
        <f t="shared" si="9"/>
        <v>0</v>
      </c>
    </row>
    <row r="77" spans="1:19">
      <c r="A77">
        <v>20</v>
      </c>
      <c r="B77" s="1" t="s">
        <v>5</v>
      </c>
      <c r="C77" s="1">
        <v>2</v>
      </c>
      <c r="D77" s="2" t="s">
        <v>569</v>
      </c>
      <c r="E77" s="2" t="s">
        <v>727</v>
      </c>
      <c r="F77" s="1">
        <v>21</v>
      </c>
      <c r="G77" s="1" t="s">
        <v>332</v>
      </c>
      <c r="H77" s="1">
        <v>27</v>
      </c>
      <c r="I77" s="1" t="s">
        <v>332</v>
      </c>
      <c r="J77" s="1">
        <v>17</v>
      </c>
      <c r="K77" s="1">
        <v>29</v>
      </c>
      <c r="L77" s="7" t="s">
        <v>466</v>
      </c>
      <c r="M77" s="8">
        <v>94</v>
      </c>
      <c r="N77" s="3">
        <v>94</v>
      </c>
      <c r="O77">
        <f t="shared" si="5"/>
        <v>1</v>
      </c>
      <c r="P77">
        <f t="shared" si="6"/>
        <v>138</v>
      </c>
      <c r="Q77">
        <f t="shared" si="7"/>
        <v>4</v>
      </c>
      <c r="R77">
        <f t="shared" si="8"/>
        <v>7</v>
      </c>
      <c r="S77">
        <f t="shared" si="9"/>
        <v>2.5</v>
      </c>
    </row>
    <row r="78" spans="1:19">
      <c r="A78">
        <v>21</v>
      </c>
      <c r="B78" s="1" t="s">
        <v>50</v>
      </c>
      <c r="C78" s="1">
        <v>3</v>
      </c>
      <c r="D78" s="2" t="s">
        <v>636</v>
      </c>
      <c r="E78" s="2" t="s">
        <v>637</v>
      </c>
      <c r="F78" s="1">
        <v>11</v>
      </c>
      <c r="G78" s="1">
        <v>4</v>
      </c>
      <c r="H78" s="1" t="s">
        <v>332</v>
      </c>
      <c r="I78" s="1">
        <v>8</v>
      </c>
      <c r="J78" s="1">
        <v>1</v>
      </c>
      <c r="K78" s="1">
        <v>5</v>
      </c>
      <c r="L78" s="7"/>
      <c r="M78" s="8">
        <v>64</v>
      </c>
      <c r="N78" s="3">
        <v>29</v>
      </c>
      <c r="O78">
        <f t="shared" si="5"/>
        <v>0</v>
      </c>
      <c r="P78">
        <f t="shared" si="6"/>
        <v>0</v>
      </c>
      <c r="Q78">
        <f t="shared" si="7"/>
        <v>5</v>
      </c>
      <c r="R78">
        <f t="shared" si="8"/>
        <v>0</v>
      </c>
      <c r="S78">
        <f t="shared" si="9"/>
        <v>0</v>
      </c>
    </row>
    <row r="79" spans="1:19">
      <c r="A79">
        <v>21</v>
      </c>
      <c r="B79" s="1" t="s">
        <v>144</v>
      </c>
      <c r="C79" s="1">
        <v>2</v>
      </c>
      <c r="D79" s="2" t="s">
        <v>662</v>
      </c>
      <c r="E79" s="2" t="s">
        <v>645</v>
      </c>
      <c r="F79" s="1" t="s">
        <v>332</v>
      </c>
      <c r="G79" s="1" t="s">
        <v>332</v>
      </c>
      <c r="H79" s="1">
        <v>1</v>
      </c>
      <c r="I79" s="1" t="s">
        <v>332</v>
      </c>
      <c r="J79" s="1" t="s">
        <v>332</v>
      </c>
      <c r="K79" s="1" t="s">
        <v>332</v>
      </c>
      <c r="L79" s="7"/>
      <c r="M79" s="8">
        <v>33</v>
      </c>
      <c r="N79" s="3">
        <v>1</v>
      </c>
      <c r="O79">
        <f t="shared" si="5"/>
        <v>0</v>
      </c>
      <c r="P79">
        <f t="shared" si="6"/>
        <v>0</v>
      </c>
      <c r="Q79">
        <f t="shared" si="7"/>
        <v>1</v>
      </c>
      <c r="R79">
        <f t="shared" si="8"/>
        <v>0</v>
      </c>
      <c r="S79">
        <f t="shared" si="9"/>
        <v>0</v>
      </c>
    </row>
    <row r="80" spans="1:19">
      <c r="A80">
        <v>21</v>
      </c>
      <c r="B80" s="1" t="s">
        <v>144</v>
      </c>
      <c r="C80" s="1">
        <v>3</v>
      </c>
      <c r="D80" s="2" t="s">
        <v>644</v>
      </c>
      <c r="E80" s="2" t="s">
        <v>645</v>
      </c>
      <c r="F80" s="1" t="s">
        <v>332</v>
      </c>
      <c r="G80" s="1" t="s">
        <v>332</v>
      </c>
      <c r="H80" s="1">
        <v>3</v>
      </c>
      <c r="I80" s="1" t="s">
        <v>332</v>
      </c>
      <c r="J80" s="1" t="s">
        <v>332</v>
      </c>
      <c r="K80" s="1" t="s">
        <v>332</v>
      </c>
      <c r="L80" s="7"/>
      <c r="M80" s="8">
        <v>21</v>
      </c>
      <c r="N80" s="3">
        <v>3</v>
      </c>
      <c r="O80">
        <f t="shared" si="5"/>
        <v>0</v>
      </c>
      <c r="P80">
        <f t="shared" si="6"/>
        <v>0</v>
      </c>
      <c r="Q80">
        <f t="shared" si="7"/>
        <v>1</v>
      </c>
      <c r="R80">
        <f t="shared" si="8"/>
        <v>0</v>
      </c>
      <c r="S80">
        <f t="shared" si="9"/>
        <v>0</v>
      </c>
    </row>
    <row r="81" spans="1:19">
      <c r="A81">
        <v>20</v>
      </c>
      <c r="B81" s="1" t="s">
        <v>50</v>
      </c>
      <c r="C81" s="1">
        <v>4</v>
      </c>
      <c r="D81" s="2" t="s">
        <v>698</v>
      </c>
      <c r="E81" s="2" t="s">
        <v>699</v>
      </c>
      <c r="F81" s="1">
        <v>4</v>
      </c>
      <c r="G81" s="1" t="s">
        <v>332</v>
      </c>
      <c r="H81" s="1" t="s">
        <v>332</v>
      </c>
      <c r="I81" s="1" t="s">
        <v>332</v>
      </c>
      <c r="J81" s="1" t="s">
        <v>332</v>
      </c>
      <c r="K81" s="1" t="s">
        <v>332</v>
      </c>
      <c r="L81" s="7"/>
      <c r="M81" s="8">
        <v>36</v>
      </c>
      <c r="N81" s="3">
        <v>4</v>
      </c>
      <c r="O81">
        <f t="shared" si="5"/>
        <v>0</v>
      </c>
      <c r="P81">
        <f t="shared" si="6"/>
        <v>0</v>
      </c>
      <c r="Q81">
        <f t="shared" si="7"/>
        <v>1</v>
      </c>
      <c r="R81">
        <f t="shared" si="8"/>
        <v>0</v>
      </c>
      <c r="S81">
        <f t="shared" si="9"/>
        <v>0</v>
      </c>
    </row>
    <row r="82" spans="1:19">
      <c r="A82">
        <v>21</v>
      </c>
      <c r="B82" s="1" t="s">
        <v>20</v>
      </c>
      <c r="C82" s="1">
        <v>3</v>
      </c>
      <c r="D82" s="2" t="s">
        <v>572</v>
      </c>
      <c r="E82" s="2" t="s">
        <v>561</v>
      </c>
      <c r="F82" s="1">
        <v>22</v>
      </c>
      <c r="G82" s="1">
        <v>9</v>
      </c>
      <c r="H82" s="1" t="s">
        <v>332</v>
      </c>
      <c r="I82" s="1" t="s">
        <v>332</v>
      </c>
      <c r="J82" s="1">
        <v>12</v>
      </c>
      <c r="K82" s="1">
        <v>8</v>
      </c>
      <c r="L82" s="7" t="s">
        <v>466</v>
      </c>
      <c r="M82" s="8">
        <v>75</v>
      </c>
      <c r="N82" s="3">
        <v>51</v>
      </c>
      <c r="O82">
        <f t="shared" si="5"/>
        <v>0</v>
      </c>
      <c r="P82">
        <f t="shared" si="6"/>
        <v>0</v>
      </c>
      <c r="Q82">
        <f t="shared" si="7"/>
        <v>4</v>
      </c>
      <c r="R82">
        <f t="shared" si="8"/>
        <v>0</v>
      </c>
      <c r="S82">
        <f t="shared" si="9"/>
        <v>0</v>
      </c>
    </row>
    <row r="83" spans="1:19">
      <c r="A83">
        <v>20</v>
      </c>
      <c r="B83" s="1" t="s">
        <v>11</v>
      </c>
      <c r="C83" s="1">
        <v>2</v>
      </c>
      <c r="D83" s="2" t="s">
        <v>572</v>
      </c>
      <c r="E83" s="2" t="s">
        <v>675</v>
      </c>
      <c r="F83" s="1">
        <v>5</v>
      </c>
      <c r="G83" s="1">
        <v>18</v>
      </c>
      <c r="H83" s="1">
        <v>13</v>
      </c>
      <c r="I83" s="1">
        <v>13</v>
      </c>
      <c r="J83" s="1">
        <v>9</v>
      </c>
      <c r="K83" s="1">
        <v>11</v>
      </c>
      <c r="L83" s="7" t="s">
        <v>466</v>
      </c>
      <c r="M83" s="8">
        <v>48</v>
      </c>
      <c r="N83" s="3">
        <v>69</v>
      </c>
      <c r="O83">
        <f t="shared" si="5"/>
        <v>1</v>
      </c>
      <c r="P83">
        <f t="shared" si="6"/>
        <v>120</v>
      </c>
      <c r="Q83">
        <f t="shared" si="7"/>
        <v>6</v>
      </c>
      <c r="R83">
        <f t="shared" si="8"/>
        <v>10</v>
      </c>
      <c r="S83">
        <f t="shared" si="9"/>
        <v>2.5</v>
      </c>
    </row>
    <row r="84" spans="1:19">
      <c r="A84">
        <v>21</v>
      </c>
      <c r="B84" s="1" t="s">
        <v>365</v>
      </c>
      <c r="C84" s="1">
        <v>2</v>
      </c>
      <c r="D84" s="2" t="s">
        <v>658</v>
      </c>
      <c r="E84" s="2" t="s">
        <v>659</v>
      </c>
      <c r="F84" s="1">
        <v>2</v>
      </c>
      <c r="G84" s="1" t="s">
        <v>332</v>
      </c>
      <c r="H84" s="1" t="s">
        <v>332</v>
      </c>
      <c r="I84" s="1" t="s">
        <v>332</v>
      </c>
      <c r="J84" s="1" t="s">
        <v>332</v>
      </c>
      <c r="K84" s="1" t="s">
        <v>332</v>
      </c>
      <c r="L84" s="7"/>
      <c r="M84" s="8">
        <v>67</v>
      </c>
      <c r="N84" s="3">
        <v>2</v>
      </c>
      <c r="O84">
        <f t="shared" si="5"/>
        <v>0</v>
      </c>
      <c r="P84">
        <f t="shared" si="6"/>
        <v>0</v>
      </c>
      <c r="Q84">
        <f t="shared" si="7"/>
        <v>1</v>
      </c>
      <c r="R84">
        <f t="shared" si="8"/>
        <v>0</v>
      </c>
      <c r="S84">
        <f t="shared" si="9"/>
        <v>0</v>
      </c>
    </row>
    <row r="85" spans="1:19">
      <c r="A85">
        <v>21</v>
      </c>
      <c r="B85" s="1" t="s">
        <v>209</v>
      </c>
      <c r="C85" s="1">
        <v>1</v>
      </c>
      <c r="D85" s="2" t="s">
        <v>666</v>
      </c>
      <c r="E85" s="2" t="s">
        <v>83</v>
      </c>
      <c r="F85" s="1" t="s">
        <v>332</v>
      </c>
      <c r="G85" s="1">
        <v>4</v>
      </c>
      <c r="H85" s="1">
        <v>1</v>
      </c>
      <c r="I85" s="1" t="s">
        <v>332</v>
      </c>
      <c r="J85" s="1">
        <v>5</v>
      </c>
      <c r="K85" s="1" t="s">
        <v>332</v>
      </c>
      <c r="L85" s="7"/>
      <c r="M85" s="8">
        <v>24</v>
      </c>
      <c r="N85" s="3">
        <v>10</v>
      </c>
      <c r="O85">
        <f t="shared" si="5"/>
        <v>0</v>
      </c>
      <c r="P85">
        <f t="shared" si="6"/>
        <v>0</v>
      </c>
      <c r="Q85">
        <f t="shared" si="7"/>
        <v>3</v>
      </c>
      <c r="R85">
        <f t="shared" si="8"/>
        <v>0</v>
      </c>
      <c r="S85">
        <f t="shared" si="9"/>
        <v>0</v>
      </c>
    </row>
    <row r="86" spans="1:19">
      <c r="A86">
        <v>21</v>
      </c>
      <c r="B86" s="1" t="s">
        <v>629</v>
      </c>
      <c r="C86" s="1">
        <v>3</v>
      </c>
      <c r="D86" s="2" t="s">
        <v>578</v>
      </c>
      <c r="E86" s="2" t="s">
        <v>46</v>
      </c>
      <c r="F86" s="1">
        <v>20</v>
      </c>
      <c r="G86" s="1">
        <v>11</v>
      </c>
      <c r="H86" s="1">
        <v>18</v>
      </c>
      <c r="I86" s="1">
        <v>13</v>
      </c>
      <c r="J86" s="1">
        <v>20</v>
      </c>
      <c r="K86" s="1">
        <v>20</v>
      </c>
      <c r="L86" s="7" t="s">
        <v>466</v>
      </c>
      <c r="M86" s="8">
        <v>74</v>
      </c>
      <c r="N86" s="3">
        <v>102</v>
      </c>
      <c r="O86">
        <f t="shared" si="5"/>
        <v>0</v>
      </c>
      <c r="P86">
        <f t="shared" si="6"/>
        <v>0</v>
      </c>
      <c r="Q86">
        <f t="shared" si="7"/>
        <v>6</v>
      </c>
      <c r="R86">
        <f t="shared" si="8"/>
        <v>0</v>
      </c>
      <c r="S86">
        <f t="shared" si="9"/>
        <v>0</v>
      </c>
    </row>
    <row r="87" spans="1:19">
      <c r="A87">
        <v>21</v>
      </c>
      <c r="B87" s="1" t="s">
        <v>34</v>
      </c>
      <c r="C87" s="1">
        <v>3</v>
      </c>
      <c r="D87" s="2" t="s">
        <v>633</v>
      </c>
      <c r="E87" s="2" t="s">
        <v>634</v>
      </c>
      <c r="F87" s="1">
        <v>26</v>
      </c>
      <c r="G87" s="1">
        <v>6</v>
      </c>
      <c r="H87" s="1">
        <v>10</v>
      </c>
      <c r="I87" s="1" t="s">
        <v>332</v>
      </c>
      <c r="J87" s="1" t="s">
        <v>332</v>
      </c>
      <c r="K87" s="1" t="s">
        <v>332</v>
      </c>
      <c r="L87" s="7"/>
      <c r="M87" s="8">
        <v>71</v>
      </c>
      <c r="N87" s="3">
        <v>42</v>
      </c>
      <c r="O87">
        <f t="shared" si="5"/>
        <v>0</v>
      </c>
      <c r="P87">
        <f t="shared" si="6"/>
        <v>0</v>
      </c>
      <c r="Q87">
        <f t="shared" si="7"/>
        <v>3</v>
      </c>
      <c r="R87">
        <f t="shared" si="8"/>
        <v>0</v>
      </c>
      <c r="S87">
        <f t="shared" si="9"/>
        <v>0</v>
      </c>
    </row>
    <row r="88" spans="1:19">
      <c r="A88">
        <v>20</v>
      </c>
      <c r="B88" s="1" t="s">
        <v>20</v>
      </c>
      <c r="C88" s="1">
        <v>2</v>
      </c>
      <c r="D88" s="2" t="s">
        <v>633</v>
      </c>
      <c r="E88" s="2" t="s">
        <v>729</v>
      </c>
      <c r="F88" s="1" t="s">
        <v>332</v>
      </c>
      <c r="G88" s="1" t="s">
        <v>332</v>
      </c>
      <c r="H88" s="1" t="s">
        <v>332</v>
      </c>
      <c r="I88" s="1">
        <v>21</v>
      </c>
      <c r="J88" s="1">
        <v>9</v>
      </c>
      <c r="K88" s="1">
        <v>15</v>
      </c>
      <c r="L88" s="7"/>
      <c r="M88" s="8">
        <v>65</v>
      </c>
      <c r="N88" s="3">
        <v>45</v>
      </c>
      <c r="O88">
        <f t="shared" si="5"/>
        <v>1</v>
      </c>
      <c r="P88">
        <f t="shared" si="6"/>
        <v>87</v>
      </c>
      <c r="Q88">
        <f t="shared" si="7"/>
        <v>3</v>
      </c>
      <c r="R88">
        <f t="shared" si="8"/>
        <v>6</v>
      </c>
      <c r="S88">
        <f t="shared" si="9"/>
        <v>2.5</v>
      </c>
    </row>
    <row r="89" spans="1:19">
      <c r="A89">
        <v>21</v>
      </c>
      <c r="B89" s="1" t="s">
        <v>111</v>
      </c>
      <c r="C89" s="1">
        <v>2</v>
      </c>
      <c r="D89" s="2" t="s">
        <v>597</v>
      </c>
      <c r="E89" s="2" t="s">
        <v>598</v>
      </c>
      <c r="F89" s="1">
        <v>6</v>
      </c>
      <c r="G89" s="1">
        <v>7</v>
      </c>
      <c r="H89" s="1">
        <v>6</v>
      </c>
      <c r="I89" s="1">
        <v>12</v>
      </c>
      <c r="J89" s="1">
        <v>7</v>
      </c>
      <c r="K89" s="1">
        <v>9</v>
      </c>
      <c r="L89" s="7"/>
      <c r="M89" s="8">
        <v>57</v>
      </c>
      <c r="N89" s="3">
        <v>47</v>
      </c>
      <c r="O89">
        <f t="shared" si="5"/>
        <v>0</v>
      </c>
      <c r="P89">
        <f t="shared" si="6"/>
        <v>0</v>
      </c>
      <c r="Q89">
        <f t="shared" si="7"/>
        <v>6</v>
      </c>
      <c r="R89">
        <f t="shared" si="8"/>
        <v>0</v>
      </c>
      <c r="S89">
        <f t="shared" si="9"/>
        <v>0</v>
      </c>
    </row>
    <row r="90" spans="1:19">
      <c r="A90">
        <v>20</v>
      </c>
      <c r="B90" s="1" t="s">
        <v>217</v>
      </c>
      <c r="C90" s="1">
        <v>4</v>
      </c>
      <c r="D90" s="2" t="s">
        <v>691</v>
      </c>
      <c r="E90" s="2" t="s">
        <v>692</v>
      </c>
      <c r="F90" s="1">
        <v>7</v>
      </c>
      <c r="G90" s="1">
        <v>10</v>
      </c>
      <c r="H90" s="1">
        <v>4</v>
      </c>
      <c r="I90" s="1" t="s">
        <v>332</v>
      </c>
      <c r="J90" s="1" t="s">
        <v>332</v>
      </c>
      <c r="K90" s="1" t="s">
        <v>332</v>
      </c>
      <c r="L90" s="7"/>
      <c r="M90" s="8">
        <v>48</v>
      </c>
      <c r="N90" s="3">
        <v>21</v>
      </c>
      <c r="O90">
        <f t="shared" si="5"/>
        <v>0</v>
      </c>
      <c r="P90">
        <f t="shared" si="6"/>
        <v>0</v>
      </c>
      <c r="Q90">
        <f t="shared" si="7"/>
        <v>3</v>
      </c>
      <c r="R90">
        <f t="shared" si="8"/>
        <v>0</v>
      </c>
      <c r="S90">
        <f t="shared" si="9"/>
        <v>0</v>
      </c>
    </row>
    <row r="91" spans="1:19">
      <c r="A91">
        <v>21</v>
      </c>
      <c r="B91" s="1" t="s">
        <v>214</v>
      </c>
      <c r="C91" s="1">
        <v>1</v>
      </c>
      <c r="D91" s="2" t="s">
        <v>669</v>
      </c>
      <c r="E91" s="2" t="s">
        <v>380</v>
      </c>
      <c r="F91" s="1">
        <v>4</v>
      </c>
      <c r="G91" s="1" t="s">
        <v>332</v>
      </c>
      <c r="H91" s="1" t="s">
        <v>332</v>
      </c>
      <c r="I91" s="1" t="s">
        <v>332</v>
      </c>
      <c r="J91" s="1" t="s">
        <v>332</v>
      </c>
      <c r="K91" s="1" t="s">
        <v>332</v>
      </c>
      <c r="L91" s="7"/>
      <c r="M91" s="8">
        <v>67</v>
      </c>
      <c r="N91" s="3">
        <v>4</v>
      </c>
      <c r="O91">
        <f t="shared" si="5"/>
        <v>0</v>
      </c>
      <c r="P91">
        <f t="shared" si="6"/>
        <v>0</v>
      </c>
      <c r="Q91">
        <f t="shared" si="7"/>
        <v>1</v>
      </c>
      <c r="R91">
        <f t="shared" si="8"/>
        <v>0</v>
      </c>
      <c r="S91">
        <f t="shared" si="9"/>
        <v>0</v>
      </c>
    </row>
    <row r="92" spans="1:19">
      <c r="A92">
        <v>21</v>
      </c>
      <c r="B92" s="1" t="s">
        <v>652</v>
      </c>
      <c r="C92" s="1">
        <v>2</v>
      </c>
      <c r="D92" s="2" t="s">
        <v>653</v>
      </c>
      <c r="E92" s="2" t="s">
        <v>615</v>
      </c>
      <c r="F92" s="1">
        <v>2</v>
      </c>
      <c r="G92" s="1">
        <v>3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38</v>
      </c>
      <c r="N92" s="3">
        <v>5</v>
      </c>
      <c r="O92">
        <f t="shared" si="5"/>
        <v>0</v>
      </c>
      <c r="P92">
        <f t="shared" si="6"/>
        <v>0</v>
      </c>
      <c r="Q92">
        <f t="shared" si="7"/>
        <v>2</v>
      </c>
      <c r="R92">
        <f t="shared" si="8"/>
        <v>0</v>
      </c>
      <c r="S92">
        <f t="shared" si="9"/>
        <v>0</v>
      </c>
    </row>
    <row r="93" spans="1:19">
      <c r="A93">
        <v>21</v>
      </c>
      <c r="B93" s="1" t="s">
        <v>123</v>
      </c>
      <c r="C93" s="1">
        <v>3</v>
      </c>
      <c r="D93" s="2" t="s">
        <v>635</v>
      </c>
      <c r="E93" s="2" t="s">
        <v>273</v>
      </c>
      <c r="F93" s="1">
        <v>5</v>
      </c>
      <c r="G93" s="1" t="s">
        <v>332</v>
      </c>
      <c r="H93" s="1">
        <v>17</v>
      </c>
      <c r="I93" s="1">
        <v>10</v>
      </c>
      <c r="J93" s="1" t="s">
        <v>332</v>
      </c>
      <c r="K93" s="1" t="s">
        <v>332</v>
      </c>
      <c r="L93" s="7" t="s">
        <v>466</v>
      </c>
      <c r="M93" s="8">
        <v>58</v>
      </c>
      <c r="N93" s="3">
        <v>32</v>
      </c>
      <c r="O93">
        <f t="shared" si="5"/>
        <v>0</v>
      </c>
      <c r="P93">
        <f t="shared" si="6"/>
        <v>0</v>
      </c>
      <c r="Q93">
        <f t="shared" si="7"/>
        <v>3</v>
      </c>
      <c r="R93">
        <f t="shared" si="8"/>
        <v>0</v>
      </c>
      <c r="S93">
        <f t="shared" si="9"/>
        <v>0</v>
      </c>
    </row>
    <row r="94" spans="1:19">
      <c r="A94">
        <v>20</v>
      </c>
      <c r="B94" s="1" t="s">
        <v>20</v>
      </c>
      <c r="C94" s="1">
        <v>4</v>
      </c>
      <c r="D94" s="2" t="s">
        <v>680</v>
      </c>
      <c r="E94" s="2" t="s">
        <v>83</v>
      </c>
      <c r="F94" s="1">
        <v>16</v>
      </c>
      <c r="G94" s="1">
        <v>7</v>
      </c>
      <c r="H94" s="1">
        <v>16</v>
      </c>
      <c r="I94" s="1">
        <v>11</v>
      </c>
      <c r="J94" s="1" t="s">
        <v>332</v>
      </c>
      <c r="K94" s="1" t="s">
        <v>332</v>
      </c>
      <c r="L94" s="7"/>
      <c r="M94" s="8">
        <v>69</v>
      </c>
      <c r="N94" s="3">
        <v>50</v>
      </c>
      <c r="O94">
        <f t="shared" si="5"/>
        <v>0</v>
      </c>
      <c r="P94">
        <f t="shared" si="6"/>
        <v>0</v>
      </c>
      <c r="Q94">
        <f t="shared" si="7"/>
        <v>4</v>
      </c>
      <c r="R94">
        <f t="shared" si="8"/>
        <v>0</v>
      </c>
      <c r="S94">
        <f t="shared" si="9"/>
        <v>0</v>
      </c>
    </row>
    <row r="95" spans="1:19">
      <c r="A95">
        <v>21</v>
      </c>
      <c r="B95" s="1" t="s">
        <v>8</v>
      </c>
      <c r="C95" s="1">
        <v>1</v>
      </c>
      <c r="D95" s="2" t="s">
        <v>455</v>
      </c>
      <c r="E95" s="2" t="s">
        <v>456</v>
      </c>
      <c r="F95" s="1">
        <v>7</v>
      </c>
      <c r="G95" s="1">
        <v>4</v>
      </c>
      <c r="H95" s="1">
        <v>1</v>
      </c>
      <c r="I95" s="1">
        <v>6</v>
      </c>
      <c r="J95" s="1">
        <v>12</v>
      </c>
      <c r="K95" s="1">
        <v>15</v>
      </c>
      <c r="L95" s="7"/>
      <c r="M95" s="8">
        <v>52</v>
      </c>
      <c r="N95" s="3">
        <v>45</v>
      </c>
      <c r="O95">
        <f t="shared" si="5"/>
        <v>0</v>
      </c>
      <c r="P95">
        <f t="shared" si="6"/>
        <v>0</v>
      </c>
      <c r="Q95">
        <f t="shared" si="7"/>
        <v>6</v>
      </c>
      <c r="R95">
        <f t="shared" si="8"/>
        <v>0</v>
      </c>
      <c r="S95">
        <f t="shared" si="9"/>
        <v>0</v>
      </c>
    </row>
    <row r="96" spans="1:19">
      <c r="A96">
        <v>21</v>
      </c>
      <c r="B96" s="1" t="s">
        <v>217</v>
      </c>
      <c r="C96" s="1">
        <v>1</v>
      </c>
      <c r="D96" s="2" t="s">
        <v>670</v>
      </c>
      <c r="E96" s="2" t="s">
        <v>456</v>
      </c>
      <c r="F96" s="1">
        <v>3</v>
      </c>
      <c r="G96" s="1" t="s">
        <v>332</v>
      </c>
      <c r="H96" s="1" t="s">
        <v>332</v>
      </c>
      <c r="I96" s="1" t="s">
        <v>332</v>
      </c>
      <c r="J96" s="1" t="s">
        <v>332</v>
      </c>
      <c r="K96" s="1" t="s">
        <v>332</v>
      </c>
      <c r="L96" s="7"/>
      <c r="M96" s="8">
        <v>17</v>
      </c>
      <c r="N96" s="3">
        <v>3</v>
      </c>
      <c r="O96">
        <f t="shared" si="5"/>
        <v>0</v>
      </c>
      <c r="P96">
        <f t="shared" si="6"/>
        <v>0</v>
      </c>
      <c r="Q96">
        <f t="shared" si="7"/>
        <v>1</v>
      </c>
      <c r="R96">
        <f t="shared" si="8"/>
        <v>0</v>
      </c>
      <c r="S96">
        <f t="shared" si="9"/>
        <v>0</v>
      </c>
    </row>
    <row r="97" spans="1:19">
      <c r="A97">
        <v>21</v>
      </c>
      <c r="B97" s="1" t="s">
        <v>641</v>
      </c>
      <c r="C97" s="1">
        <v>3</v>
      </c>
      <c r="D97" s="2" t="s">
        <v>643</v>
      </c>
      <c r="E97" s="2" t="s">
        <v>362</v>
      </c>
      <c r="F97" s="1">
        <v>6</v>
      </c>
      <c r="G97" s="1" t="s">
        <v>332</v>
      </c>
      <c r="H97" s="1" t="s">
        <v>332</v>
      </c>
      <c r="I97" s="1" t="s">
        <v>332</v>
      </c>
      <c r="J97" s="1" t="s">
        <v>332</v>
      </c>
      <c r="K97" s="1" t="s">
        <v>332</v>
      </c>
      <c r="L97" s="7"/>
      <c r="M97" s="8">
        <v>38</v>
      </c>
      <c r="N97" s="3">
        <v>6</v>
      </c>
      <c r="O97">
        <f t="shared" si="5"/>
        <v>0</v>
      </c>
      <c r="P97">
        <f t="shared" si="6"/>
        <v>0</v>
      </c>
      <c r="Q97">
        <f t="shared" si="7"/>
        <v>1</v>
      </c>
      <c r="R97">
        <f t="shared" si="8"/>
        <v>0</v>
      </c>
      <c r="S97">
        <f t="shared" si="9"/>
        <v>0</v>
      </c>
    </row>
    <row r="98" spans="1:19">
      <c r="A98">
        <v>21</v>
      </c>
      <c r="B98" s="1" t="s">
        <v>338</v>
      </c>
      <c r="C98" s="1">
        <v>1</v>
      </c>
      <c r="D98" s="2" t="s">
        <v>329</v>
      </c>
      <c r="E98" s="2" t="s">
        <v>83</v>
      </c>
      <c r="F98" s="1" t="s">
        <v>332</v>
      </c>
      <c r="G98" s="1" t="s">
        <v>332</v>
      </c>
      <c r="H98" s="1" t="s">
        <v>332</v>
      </c>
      <c r="I98" s="1" t="s">
        <v>332</v>
      </c>
      <c r="J98" s="1" t="s">
        <v>332</v>
      </c>
      <c r="K98" s="1">
        <v>11</v>
      </c>
      <c r="L98" s="7"/>
      <c r="M98" s="8">
        <v>73</v>
      </c>
      <c r="N98" s="3">
        <v>11</v>
      </c>
      <c r="O98">
        <f t="shared" si="5"/>
        <v>0</v>
      </c>
      <c r="P98">
        <f t="shared" si="6"/>
        <v>0</v>
      </c>
      <c r="Q98">
        <f t="shared" si="7"/>
        <v>1</v>
      </c>
      <c r="R98">
        <f t="shared" si="8"/>
        <v>0</v>
      </c>
      <c r="S98">
        <f t="shared" si="9"/>
        <v>0</v>
      </c>
    </row>
    <row r="99" spans="1:19">
      <c r="A99">
        <v>20</v>
      </c>
      <c r="B99" s="1" t="s">
        <v>230</v>
      </c>
      <c r="C99" s="1">
        <v>3</v>
      </c>
      <c r="D99" s="2" t="s">
        <v>725</v>
      </c>
      <c r="E99" s="2" t="s">
        <v>709</v>
      </c>
      <c r="F99" s="1" t="s">
        <v>332</v>
      </c>
      <c r="G99" s="1">
        <v>2</v>
      </c>
      <c r="H99" s="1" t="s">
        <v>332</v>
      </c>
      <c r="I99" s="1" t="s">
        <v>332</v>
      </c>
      <c r="J99" s="1" t="s">
        <v>332</v>
      </c>
      <c r="K99" s="1" t="s">
        <v>332</v>
      </c>
      <c r="L99" s="7"/>
      <c r="M99" s="8">
        <v>25</v>
      </c>
      <c r="N99" s="3">
        <v>2</v>
      </c>
      <c r="O99">
        <f t="shared" si="5"/>
        <v>0</v>
      </c>
      <c r="P99">
        <f t="shared" si="6"/>
        <v>0</v>
      </c>
      <c r="Q99">
        <f t="shared" si="7"/>
        <v>1</v>
      </c>
      <c r="R99">
        <f t="shared" si="8"/>
        <v>0</v>
      </c>
      <c r="S99">
        <f t="shared" si="9"/>
        <v>0</v>
      </c>
    </row>
    <row r="100" spans="1:19">
      <c r="A100">
        <v>21</v>
      </c>
      <c r="B100" s="1" t="s">
        <v>2</v>
      </c>
      <c r="C100" s="1">
        <v>3</v>
      </c>
      <c r="D100" s="2" t="s">
        <v>560</v>
      </c>
      <c r="E100" s="2" t="s">
        <v>561</v>
      </c>
      <c r="F100" s="1">
        <v>27</v>
      </c>
      <c r="G100" s="1">
        <v>17</v>
      </c>
      <c r="H100" s="1">
        <v>17</v>
      </c>
      <c r="I100" s="1">
        <v>10</v>
      </c>
      <c r="J100" s="1">
        <v>23</v>
      </c>
      <c r="K100" s="1">
        <v>23</v>
      </c>
      <c r="L100" s="7"/>
      <c r="M100" s="8">
        <v>75</v>
      </c>
      <c r="N100" s="3">
        <v>117</v>
      </c>
      <c r="O100">
        <f t="shared" si="5"/>
        <v>0</v>
      </c>
      <c r="P100">
        <f t="shared" si="6"/>
        <v>0</v>
      </c>
      <c r="Q100">
        <f t="shared" si="7"/>
        <v>6</v>
      </c>
      <c r="R100">
        <f t="shared" si="8"/>
        <v>0</v>
      </c>
      <c r="S100">
        <f t="shared" si="9"/>
        <v>0</v>
      </c>
    </row>
    <row r="101" spans="1:19">
      <c r="A101">
        <v>20</v>
      </c>
      <c r="B101" s="1" t="s">
        <v>50</v>
      </c>
      <c r="C101" s="1">
        <v>3</v>
      </c>
      <c r="D101" s="2" t="s">
        <v>721</v>
      </c>
      <c r="E101" s="2" t="s">
        <v>722</v>
      </c>
      <c r="F101" s="1">
        <v>5</v>
      </c>
      <c r="G101" s="1">
        <v>4</v>
      </c>
      <c r="H101" s="1">
        <v>3</v>
      </c>
      <c r="I101" s="1" t="s">
        <v>332</v>
      </c>
      <c r="J101" s="1" t="s">
        <v>332</v>
      </c>
      <c r="K101" s="1" t="s">
        <v>332</v>
      </c>
      <c r="L101" s="7"/>
      <c r="M101" s="8">
        <v>28</v>
      </c>
      <c r="N101" s="3">
        <v>12</v>
      </c>
      <c r="O101">
        <f t="shared" si="5"/>
        <v>0</v>
      </c>
      <c r="P101">
        <f t="shared" si="6"/>
        <v>0</v>
      </c>
      <c r="Q101">
        <f t="shared" si="7"/>
        <v>3</v>
      </c>
      <c r="R101">
        <f t="shared" si="8"/>
        <v>0</v>
      </c>
      <c r="S101">
        <f t="shared" si="9"/>
        <v>0</v>
      </c>
    </row>
    <row r="102" spans="1:19">
      <c r="A102">
        <v>20</v>
      </c>
      <c r="B102" s="1" t="s">
        <v>11</v>
      </c>
      <c r="C102" s="1">
        <v>4</v>
      </c>
      <c r="D102" s="2" t="s">
        <v>676</v>
      </c>
      <c r="E102" s="2" t="s">
        <v>66</v>
      </c>
      <c r="F102" s="1">
        <v>4</v>
      </c>
      <c r="G102" s="1">
        <v>17</v>
      </c>
      <c r="H102" s="1">
        <v>35</v>
      </c>
      <c r="I102" s="1">
        <v>6</v>
      </c>
      <c r="J102" s="1" t="s">
        <v>332</v>
      </c>
      <c r="K102" s="1" t="s">
        <v>332</v>
      </c>
      <c r="L102" s="7"/>
      <c r="M102" s="8">
        <v>97</v>
      </c>
      <c r="N102" s="3">
        <v>62</v>
      </c>
      <c r="O102">
        <f t="shared" si="5"/>
        <v>0</v>
      </c>
      <c r="P102">
        <f t="shared" si="6"/>
        <v>0</v>
      </c>
      <c r="Q102">
        <f t="shared" si="7"/>
        <v>4</v>
      </c>
      <c r="R102">
        <f t="shared" si="8"/>
        <v>0</v>
      </c>
      <c r="S102">
        <f t="shared" si="9"/>
        <v>0</v>
      </c>
    </row>
    <row r="103" spans="1:19">
      <c r="A103">
        <v>20</v>
      </c>
      <c r="B103" s="1" t="s">
        <v>209</v>
      </c>
      <c r="C103" s="1">
        <v>3</v>
      </c>
      <c r="D103" s="2" t="s">
        <v>712</v>
      </c>
      <c r="E103" s="2" t="s">
        <v>713</v>
      </c>
      <c r="F103" s="1">
        <v>10</v>
      </c>
      <c r="G103" s="1">
        <v>11</v>
      </c>
      <c r="H103" s="1">
        <v>13</v>
      </c>
      <c r="I103" s="1">
        <v>4</v>
      </c>
      <c r="J103" s="1" t="s">
        <v>332</v>
      </c>
      <c r="K103" s="1" t="s">
        <v>332</v>
      </c>
      <c r="L103" s="7"/>
      <c r="M103" s="8">
        <v>73</v>
      </c>
      <c r="N103" s="3">
        <v>38</v>
      </c>
      <c r="O103">
        <f t="shared" si="5"/>
        <v>0</v>
      </c>
      <c r="P103">
        <f t="shared" si="6"/>
        <v>0</v>
      </c>
      <c r="Q103">
        <f t="shared" si="7"/>
        <v>4</v>
      </c>
      <c r="R103">
        <f t="shared" si="8"/>
        <v>0</v>
      </c>
      <c r="S103">
        <f t="shared" si="9"/>
        <v>0</v>
      </c>
    </row>
    <row r="104" spans="1:19">
      <c r="A104">
        <v>20</v>
      </c>
      <c r="B104" s="1" t="s">
        <v>97</v>
      </c>
      <c r="C104" s="1">
        <v>4</v>
      </c>
      <c r="D104" s="2" t="s">
        <v>677</v>
      </c>
      <c r="E104" s="2" t="s">
        <v>678</v>
      </c>
      <c r="F104" s="1">
        <v>26</v>
      </c>
      <c r="G104" s="1" t="s">
        <v>332</v>
      </c>
      <c r="H104" s="1">
        <v>22</v>
      </c>
      <c r="I104" s="1">
        <v>6</v>
      </c>
      <c r="J104" s="1">
        <v>6</v>
      </c>
      <c r="K104" s="1" t="s">
        <v>332</v>
      </c>
      <c r="L104" s="7"/>
      <c r="M104" s="8">
        <v>97</v>
      </c>
      <c r="N104" s="3">
        <v>60</v>
      </c>
      <c r="O104">
        <f t="shared" si="5"/>
        <v>0</v>
      </c>
      <c r="P104">
        <f t="shared" si="6"/>
        <v>0</v>
      </c>
      <c r="Q104">
        <f t="shared" si="7"/>
        <v>4</v>
      </c>
      <c r="R104">
        <f t="shared" si="8"/>
        <v>0</v>
      </c>
      <c r="S104">
        <f t="shared" si="9"/>
        <v>0</v>
      </c>
    </row>
    <row r="105" spans="1:19">
      <c r="A105">
        <v>21</v>
      </c>
      <c r="B105" s="1" t="s">
        <v>338</v>
      </c>
      <c r="C105" s="1">
        <v>1</v>
      </c>
      <c r="D105" s="2" t="s">
        <v>475</v>
      </c>
      <c r="E105" s="2" t="s">
        <v>83</v>
      </c>
      <c r="F105" s="1" t="s">
        <v>332</v>
      </c>
      <c r="G105" s="1" t="s">
        <v>332</v>
      </c>
      <c r="H105" s="1" t="s">
        <v>332</v>
      </c>
      <c r="I105" s="1" t="s">
        <v>332</v>
      </c>
      <c r="J105" s="1" t="s">
        <v>332</v>
      </c>
      <c r="K105" s="1">
        <v>11</v>
      </c>
      <c r="L105" s="7"/>
      <c r="M105" s="8">
        <v>73</v>
      </c>
      <c r="N105" s="3">
        <v>11</v>
      </c>
      <c r="O105">
        <f t="shared" si="5"/>
        <v>0</v>
      </c>
      <c r="P105">
        <f t="shared" si="6"/>
        <v>0</v>
      </c>
      <c r="Q105">
        <f t="shared" si="7"/>
        <v>1</v>
      </c>
      <c r="R105">
        <f t="shared" si="8"/>
        <v>0</v>
      </c>
      <c r="S105">
        <f t="shared" si="9"/>
        <v>0</v>
      </c>
    </row>
    <row r="106" spans="1:19">
      <c r="A106">
        <v>21</v>
      </c>
      <c r="B106" s="1" t="s">
        <v>20</v>
      </c>
      <c r="C106" s="1">
        <v>4</v>
      </c>
      <c r="D106" s="2" t="s">
        <v>624</v>
      </c>
      <c r="E106" s="2" t="s">
        <v>461</v>
      </c>
      <c r="F106" s="1">
        <v>15</v>
      </c>
      <c r="G106" s="1">
        <v>5</v>
      </c>
      <c r="H106" s="1">
        <v>9</v>
      </c>
      <c r="I106" s="1">
        <v>13</v>
      </c>
      <c r="J106" s="1" t="s">
        <v>332</v>
      </c>
      <c r="K106" s="1" t="s">
        <v>332</v>
      </c>
      <c r="L106" s="7" t="s">
        <v>466</v>
      </c>
      <c r="M106" s="8">
        <v>58</v>
      </c>
      <c r="N106" s="3">
        <v>42</v>
      </c>
      <c r="O106">
        <f t="shared" si="5"/>
        <v>0</v>
      </c>
      <c r="P106">
        <f t="shared" si="6"/>
        <v>0</v>
      </c>
      <c r="Q106">
        <f t="shared" si="7"/>
        <v>4</v>
      </c>
      <c r="R106">
        <f t="shared" si="8"/>
        <v>0</v>
      </c>
      <c r="S106">
        <f t="shared" si="9"/>
        <v>0</v>
      </c>
    </row>
    <row r="107" spans="1:19">
      <c r="A107">
        <v>21</v>
      </c>
      <c r="B107" s="1" t="s">
        <v>97</v>
      </c>
      <c r="C107" s="1">
        <v>3</v>
      </c>
      <c r="D107" s="2" t="s">
        <v>588</v>
      </c>
      <c r="E107" s="2" t="s">
        <v>213</v>
      </c>
      <c r="F107" s="1">
        <v>20</v>
      </c>
      <c r="G107" s="1">
        <v>13</v>
      </c>
      <c r="H107" s="1">
        <v>9</v>
      </c>
      <c r="I107" s="1">
        <v>14</v>
      </c>
      <c r="J107" s="1">
        <v>16</v>
      </c>
      <c r="K107" s="1" t="s">
        <v>332</v>
      </c>
      <c r="L107" s="7"/>
      <c r="M107" s="8">
        <v>62</v>
      </c>
      <c r="N107" s="3">
        <v>72</v>
      </c>
      <c r="O107">
        <f t="shared" si="5"/>
        <v>0</v>
      </c>
      <c r="P107">
        <f t="shared" si="6"/>
        <v>0</v>
      </c>
      <c r="Q107">
        <f t="shared" si="7"/>
        <v>5</v>
      </c>
      <c r="R107">
        <f t="shared" si="8"/>
        <v>0</v>
      </c>
      <c r="S107">
        <f t="shared" si="9"/>
        <v>0</v>
      </c>
    </row>
    <row r="108" spans="1:19">
      <c r="A108">
        <v>20</v>
      </c>
      <c r="B108" s="1" t="s">
        <v>97</v>
      </c>
      <c r="C108" s="1">
        <v>2</v>
      </c>
      <c r="D108" s="2" t="s">
        <v>588</v>
      </c>
      <c r="E108" s="2" t="s">
        <v>83</v>
      </c>
      <c r="F108" s="1">
        <v>11</v>
      </c>
      <c r="G108" s="1">
        <v>13</v>
      </c>
      <c r="H108" s="1">
        <v>11</v>
      </c>
      <c r="I108" s="1">
        <v>12</v>
      </c>
      <c r="J108" s="1">
        <v>10</v>
      </c>
      <c r="K108" s="1">
        <v>10</v>
      </c>
      <c r="L108" s="7"/>
      <c r="M108" s="8">
        <v>48</v>
      </c>
      <c r="N108" s="3">
        <v>67</v>
      </c>
      <c r="O108">
        <f t="shared" si="5"/>
        <v>1</v>
      </c>
      <c r="P108">
        <f t="shared" si="6"/>
        <v>139</v>
      </c>
      <c r="Q108">
        <f t="shared" si="7"/>
        <v>6</v>
      </c>
      <c r="R108">
        <f t="shared" si="8"/>
        <v>11</v>
      </c>
      <c r="S108">
        <f t="shared" si="9"/>
        <v>2.5</v>
      </c>
    </row>
    <row r="109" spans="1:19">
      <c r="A109">
        <v>21</v>
      </c>
      <c r="B109" s="1" t="s">
        <v>11</v>
      </c>
      <c r="C109" s="1">
        <v>2</v>
      </c>
      <c r="D109" s="2" t="s">
        <v>519</v>
      </c>
      <c r="E109" s="2" t="s">
        <v>441</v>
      </c>
      <c r="F109" s="1">
        <v>27</v>
      </c>
      <c r="G109" s="1">
        <v>13</v>
      </c>
      <c r="H109" s="1">
        <v>13</v>
      </c>
      <c r="I109" s="1">
        <v>13</v>
      </c>
      <c r="J109" s="1">
        <v>15</v>
      </c>
      <c r="K109" s="1">
        <v>20</v>
      </c>
      <c r="L109" s="7" t="s">
        <v>466</v>
      </c>
      <c r="M109" s="8">
        <v>57</v>
      </c>
      <c r="N109" s="3">
        <v>101</v>
      </c>
      <c r="O109">
        <f t="shared" si="5"/>
        <v>0</v>
      </c>
      <c r="P109">
        <f t="shared" si="6"/>
        <v>0</v>
      </c>
      <c r="Q109">
        <f t="shared" si="7"/>
        <v>6</v>
      </c>
      <c r="R109">
        <f t="shared" si="8"/>
        <v>0</v>
      </c>
      <c r="S109">
        <f t="shared" si="9"/>
        <v>0</v>
      </c>
    </row>
    <row r="110" spans="1:19">
      <c r="A110">
        <v>20</v>
      </c>
      <c r="B110" s="1" t="s">
        <v>5</v>
      </c>
      <c r="C110" s="1">
        <v>1</v>
      </c>
      <c r="D110" s="2" t="s">
        <v>519</v>
      </c>
      <c r="E110" s="2" t="s">
        <v>739</v>
      </c>
      <c r="F110" s="1">
        <v>13</v>
      </c>
      <c r="G110" s="1">
        <v>18</v>
      </c>
      <c r="H110" s="1">
        <v>13</v>
      </c>
      <c r="I110" s="1">
        <v>23</v>
      </c>
      <c r="J110" s="1">
        <v>9</v>
      </c>
      <c r="K110" s="1">
        <v>11</v>
      </c>
      <c r="L110" s="7"/>
      <c r="M110" s="8">
        <v>52</v>
      </c>
      <c r="N110" s="3">
        <v>87</v>
      </c>
      <c r="O110">
        <f t="shared" si="5"/>
        <v>1</v>
      </c>
      <c r="P110">
        <f t="shared" si="6"/>
        <v>188</v>
      </c>
      <c r="Q110">
        <f t="shared" si="7"/>
        <v>6</v>
      </c>
      <c r="R110">
        <f t="shared" si="8"/>
        <v>12</v>
      </c>
      <c r="S110">
        <f t="shared" si="9"/>
        <v>1.5</v>
      </c>
    </row>
    <row r="111" spans="1:19">
      <c r="A111">
        <v>21</v>
      </c>
      <c r="B111" s="1" t="s">
        <v>239</v>
      </c>
      <c r="C111" s="1">
        <v>3</v>
      </c>
      <c r="D111" s="2" t="s">
        <v>584</v>
      </c>
      <c r="E111" s="2" t="s">
        <v>66</v>
      </c>
      <c r="F111" s="1" t="s">
        <v>332</v>
      </c>
      <c r="G111" s="1">
        <v>1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7"/>
      <c r="M111" s="8">
        <v>20</v>
      </c>
      <c r="N111" s="3">
        <v>1</v>
      </c>
      <c r="O111">
        <f t="shared" si="5"/>
        <v>0</v>
      </c>
      <c r="P111">
        <f t="shared" si="6"/>
        <v>0</v>
      </c>
      <c r="Q111">
        <f t="shared" si="7"/>
        <v>1</v>
      </c>
      <c r="R111">
        <f t="shared" si="8"/>
        <v>0</v>
      </c>
      <c r="S111">
        <f t="shared" si="9"/>
        <v>0</v>
      </c>
    </row>
    <row r="112" spans="1:19">
      <c r="A112">
        <v>20</v>
      </c>
      <c r="B112" s="1" t="s">
        <v>50</v>
      </c>
      <c r="C112" s="1">
        <v>2</v>
      </c>
      <c r="D112" s="2" t="s">
        <v>584</v>
      </c>
      <c r="E112" s="2" t="s">
        <v>66</v>
      </c>
      <c r="F112" s="1" t="s">
        <v>332</v>
      </c>
      <c r="G112" s="1">
        <v>3</v>
      </c>
      <c r="H112" s="1" t="s">
        <v>332</v>
      </c>
      <c r="I112" s="1" t="s">
        <v>332</v>
      </c>
      <c r="J112" s="1" t="s">
        <v>332</v>
      </c>
      <c r="K112" s="1" t="s">
        <v>332</v>
      </c>
      <c r="L112" s="7"/>
      <c r="M112" s="8">
        <v>100</v>
      </c>
      <c r="N112" s="3">
        <v>3</v>
      </c>
      <c r="O112">
        <f t="shared" si="5"/>
        <v>1</v>
      </c>
      <c r="P112">
        <f t="shared" si="6"/>
        <v>4</v>
      </c>
      <c r="Q112">
        <f t="shared" si="7"/>
        <v>1</v>
      </c>
      <c r="R112">
        <f t="shared" si="8"/>
        <v>2</v>
      </c>
      <c r="S112">
        <f t="shared" si="9"/>
        <v>2.5</v>
      </c>
    </row>
    <row r="113" spans="1:19">
      <c r="A113">
        <v>21</v>
      </c>
      <c r="B113" s="1" t="s">
        <v>34</v>
      </c>
      <c r="C113" s="1">
        <v>1</v>
      </c>
      <c r="D113" s="2" t="s">
        <v>668</v>
      </c>
      <c r="E113" s="2" t="s">
        <v>568</v>
      </c>
      <c r="F113" s="1" t="s">
        <v>332</v>
      </c>
      <c r="G113" s="1" t="s">
        <v>332</v>
      </c>
      <c r="H113" s="1" t="s">
        <v>332</v>
      </c>
      <c r="I113" s="1">
        <v>2</v>
      </c>
      <c r="J113" s="1" t="s">
        <v>332</v>
      </c>
      <c r="K113" s="1">
        <v>4</v>
      </c>
      <c r="L113" s="7"/>
      <c r="M113" s="8">
        <v>60</v>
      </c>
      <c r="N113" s="3">
        <v>6</v>
      </c>
      <c r="O113">
        <f t="shared" si="5"/>
        <v>0</v>
      </c>
      <c r="P113">
        <f t="shared" si="6"/>
        <v>0</v>
      </c>
      <c r="Q113">
        <f t="shared" si="7"/>
        <v>2</v>
      </c>
      <c r="R113">
        <f t="shared" si="8"/>
        <v>0</v>
      </c>
      <c r="S113">
        <f t="shared" si="9"/>
        <v>0</v>
      </c>
    </row>
    <row r="114" spans="1:19">
      <c r="A114">
        <v>21</v>
      </c>
      <c r="B114" s="1" t="s">
        <v>5</v>
      </c>
      <c r="C114" s="1">
        <v>2</v>
      </c>
      <c r="D114" s="2" t="s">
        <v>501</v>
      </c>
      <c r="E114" s="2" t="s">
        <v>41</v>
      </c>
      <c r="F114" s="1">
        <v>27</v>
      </c>
      <c r="G114" s="1">
        <v>14</v>
      </c>
      <c r="H114" s="1">
        <v>17</v>
      </c>
      <c r="I114" s="1">
        <v>17</v>
      </c>
      <c r="J114" s="1">
        <v>18</v>
      </c>
      <c r="K114" s="1">
        <v>20</v>
      </c>
      <c r="L114" s="7"/>
      <c r="M114" s="8">
        <v>66</v>
      </c>
      <c r="N114" s="3">
        <v>113</v>
      </c>
      <c r="O114">
        <f t="shared" si="5"/>
        <v>0</v>
      </c>
      <c r="P114">
        <f t="shared" si="6"/>
        <v>0</v>
      </c>
      <c r="Q114">
        <f t="shared" si="7"/>
        <v>6</v>
      </c>
      <c r="R114">
        <f t="shared" si="8"/>
        <v>0</v>
      </c>
      <c r="S114">
        <f t="shared" si="9"/>
        <v>0</v>
      </c>
    </row>
    <row r="115" spans="1:19">
      <c r="A115">
        <v>20</v>
      </c>
      <c r="B115" s="1" t="s">
        <v>120</v>
      </c>
      <c r="C115" s="1">
        <v>4</v>
      </c>
      <c r="D115" s="2" t="s">
        <v>693</v>
      </c>
      <c r="E115" s="2" t="s">
        <v>694</v>
      </c>
      <c r="F115" s="1">
        <v>2</v>
      </c>
      <c r="G115" s="1">
        <v>13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7"/>
      <c r="M115" s="8">
        <v>60</v>
      </c>
      <c r="N115" s="3">
        <v>15</v>
      </c>
      <c r="O115">
        <f t="shared" si="5"/>
        <v>0</v>
      </c>
      <c r="P115">
        <f t="shared" si="6"/>
        <v>0</v>
      </c>
      <c r="Q115">
        <f t="shared" si="7"/>
        <v>2</v>
      </c>
      <c r="R115">
        <f t="shared" si="8"/>
        <v>0</v>
      </c>
      <c r="S115">
        <f t="shared" si="9"/>
        <v>0</v>
      </c>
    </row>
    <row r="116" spans="1:19">
      <c r="A116">
        <v>20</v>
      </c>
      <c r="B116" s="1" t="s">
        <v>20</v>
      </c>
      <c r="C116" s="1">
        <v>3</v>
      </c>
      <c r="D116" s="2" t="s">
        <v>706</v>
      </c>
      <c r="E116" s="2" t="s">
        <v>707</v>
      </c>
      <c r="F116" s="1">
        <v>10</v>
      </c>
      <c r="G116" s="1">
        <v>13</v>
      </c>
      <c r="H116" s="1">
        <v>6</v>
      </c>
      <c r="I116" s="1">
        <v>4</v>
      </c>
      <c r="J116" s="1">
        <v>16</v>
      </c>
      <c r="K116" s="1">
        <v>13</v>
      </c>
      <c r="L116" s="7" t="s">
        <v>466</v>
      </c>
      <c r="M116" s="8">
        <v>48</v>
      </c>
      <c r="N116" s="3">
        <v>62</v>
      </c>
      <c r="O116">
        <f t="shared" si="5"/>
        <v>0</v>
      </c>
      <c r="P116">
        <f t="shared" si="6"/>
        <v>0</v>
      </c>
      <c r="Q116">
        <f t="shared" si="7"/>
        <v>6</v>
      </c>
      <c r="R116">
        <f t="shared" si="8"/>
        <v>0</v>
      </c>
      <c r="S116">
        <f t="shared" si="9"/>
        <v>0</v>
      </c>
    </row>
    <row r="117" spans="1:19">
      <c r="A117">
        <v>20</v>
      </c>
      <c r="B117" s="1" t="s">
        <v>468</v>
      </c>
      <c r="C117" s="1">
        <v>1</v>
      </c>
      <c r="D117" s="2" t="s">
        <v>741</v>
      </c>
      <c r="E117" s="2" t="s">
        <v>699</v>
      </c>
      <c r="F117" s="1" t="s">
        <v>332</v>
      </c>
      <c r="G117" s="1" t="s">
        <v>332</v>
      </c>
      <c r="H117" s="1" t="s">
        <v>332</v>
      </c>
      <c r="I117" s="1" t="s">
        <v>332</v>
      </c>
      <c r="J117" s="1">
        <v>7</v>
      </c>
      <c r="K117" s="1" t="s">
        <v>332</v>
      </c>
      <c r="L117" s="7"/>
      <c r="M117" s="8">
        <v>70</v>
      </c>
      <c r="N117" s="3">
        <v>7</v>
      </c>
      <c r="O117">
        <f t="shared" si="5"/>
        <v>0</v>
      </c>
      <c r="P117">
        <f t="shared" si="6"/>
        <v>0</v>
      </c>
      <c r="Q117">
        <f t="shared" si="7"/>
        <v>1</v>
      </c>
      <c r="R117">
        <f t="shared" si="8"/>
        <v>0</v>
      </c>
      <c r="S117">
        <f t="shared" si="9"/>
        <v>0</v>
      </c>
    </row>
    <row r="118" spans="1:19">
      <c r="A118">
        <v>21</v>
      </c>
      <c r="B118" s="1" t="s">
        <v>34</v>
      </c>
      <c r="C118" s="1">
        <v>2</v>
      </c>
      <c r="D118" s="2" t="s">
        <v>594</v>
      </c>
      <c r="E118" s="2" t="s">
        <v>83</v>
      </c>
      <c r="F118" s="1">
        <v>11</v>
      </c>
      <c r="G118" s="1" t="s">
        <v>332</v>
      </c>
      <c r="H118" s="1">
        <v>8</v>
      </c>
      <c r="I118" s="1">
        <v>12</v>
      </c>
      <c r="J118" s="1" t="s">
        <v>332</v>
      </c>
      <c r="K118" s="1">
        <v>5</v>
      </c>
      <c r="L118" s="7"/>
      <c r="M118" s="8">
        <v>56</v>
      </c>
      <c r="N118" s="3">
        <v>36</v>
      </c>
      <c r="O118">
        <f t="shared" si="5"/>
        <v>0</v>
      </c>
      <c r="P118">
        <f t="shared" si="6"/>
        <v>0</v>
      </c>
      <c r="Q118">
        <f t="shared" si="7"/>
        <v>4</v>
      </c>
      <c r="R118">
        <f t="shared" si="8"/>
        <v>0</v>
      </c>
      <c r="S118">
        <f t="shared" si="9"/>
        <v>0</v>
      </c>
    </row>
    <row r="119" spans="1:19">
      <c r="A119">
        <v>21</v>
      </c>
      <c r="B119" s="1" t="s">
        <v>100</v>
      </c>
      <c r="C119" s="1">
        <v>4</v>
      </c>
      <c r="D119" s="2" t="s">
        <v>564</v>
      </c>
      <c r="E119" s="2"/>
      <c r="F119" s="1">
        <v>8</v>
      </c>
      <c r="G119" s="1">
        <v>4</v>
      </c>
      <c r="H119" s="1">
        <v>10</v>
      </c>
      <c r="I119" s="1">
        <v>8</v>
      </c>
      <c r="J119" s="1">
        <v>4</v>
      </c>
      <c r="K119" s="1">
        <v>14</v>
      </c>
      <c r="L119" s="7"/>
      <c r="M119" s="8">
        <v>45</v>
      </c>
      <c r="N119" s="3">
        <v>48</v>
      </c>
      <c r="O119">
        <f t="shared" si="5"/>
        <v>0</v>
      </c>
      <c r="P119">
        <f t="shared" si="6"/>
        <v>0</v>
      </c>
      <c r="Q119">
        <f t="shared" si="7"/>
        <v>6</v>
      </c>
      <c r="R119">
        <f t="shared" si="8"/>
        <v>0</v>
      </c>
      <c r="S119">
        <f t="shared" si="9"/>
        <v>0</v>
      </c>
    </row>
    <row r="120" spans="1:19">
      <c r="A120">
        <v>20</v>
      </c>
      <c r="B120" s="1" t="s">
        <v>228</v>
      </c>
      <c r="C120" s="1">
        <v>3</v>
      </c>
      <c r="D120" s="2" t="s">
        <v>564</v>
      </c>
      <c r="E120" s="2"/>
      <c r="F120" s="1" t="s">
        <v>332</v>
      </c>
      <c r="G120" s="1" t="s">
        <v>332</v>
      </c>
      <c r="H120" s="1" t="s">
        <v>332</v>
      </c>
      <c r="I120" s="1" t="s">
        <v>332</v>
      </c>
      <c r="J120" s="1" t="s">
        <v>332</v>
      </c>
      <c r="K120" s="1">
        <v>10</v>
      </c>
      <c r="L120" s="7"/>
      <c r="M120" s="8">
        <v>71</v>
      </c>
      <c r="N120" s="3">
        <v>10</v>
      </c>
      <c r="O120">
        <f t="shared" si="5"/>
        <v>1</v>
      </c>
      <c r="P120">
        <f t="shared" si="6"/>
        <v>58</v>
      </c>
      <c r="Q120">
        <f t="shared" si="7"/>
        <v>1</v>
      </c>
      <c r="R120">
        <f t="shared" si="8"/>
        <v>7</v>
      </c>
      <c r="S120">
        <f t="shared" si="9"/>
        <v>3.5</v>
      </c>
    </row>
    <row r="121" spans="1:19">
      <c r="A121">
        <v>20</v>
      </c>
      <c r="B121" s="1" t="s">
        <v>123</v>
      </c>
      <c r="C121" s="1">
        <v>2</v>
      </c>
      <c r="D121" s="2" t="s">
        <v>736</v>
      </c>
      <c r="E121" s="2" t="s">
        <v>737</v>
      </c>
      <c r="F121" s="1">
        <v>9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45</v>
      </c>
      <c r="N121" s="3">
        <v>9</v>
      </c>
      <c r="O121">
        <f t="shared" si="5"/>
        <v>0</v>
      </c>
      <c r="P121">
        <f t="shared" si="6"/>
        <v>0</v>
      </c>
      <c r="Q121">
        <f t="shared" si="7"/>
        <v>1</v>
      </c>
      <c r="R121">
        <f t="shared" si="8"/>
        <v>0</v>
      </c>
      <c r="S121">
        <f t="shared" si="9"/>
        <v>0</v>
      </c>
    </row>
    <row r="122" spans="1:19">
      <c r="A122">
        <v>20</v>
      </c>
      <c r="B122" s="1" t="s">
        <v>111</v>
      </c>
      <c r="C122" s="1">
        <v>4</v>
      </c>
      <c r="D122" s="2" t="s">
        <v>685</v>
      </c>
      <c r="E122" s="2" t="s">
        <v>686</v>
      </c>
      <c r="F122" s="1">
        <v>16</v>
      </c>
      <c r="G122" s="1">
        <v>11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7"/>
      <c r="M122" s="8">
        <v>64</v>
      </c>
      <c r="N122" s="3">
        <v>27</v>
      </c>
      <c r="O122">
        <f t="shared" si="5"/>
        <v>0</v>
      </c>
      <c r="P122">
        <f t="shared" si="6"/>
        <v>0</v>
      </c>
      <c r="Q122">
        <f t="shared" si="7"/>
        <v>2</v>
      </c>
      <c r="R122">
        <f t="shared" si="8"/>
        <v>0</v>
      </c>
      <c r="S122">
        <f t="shared" si="9"/>
        <v>0</v>
      </c>
    </row>
    <row r="123" spans="1:19">
      <c r="A123">
        <v>21</v>
      </c>
      <c r="B123" s="1" t="s">
        <v>641</v>
      </c>
      <c r="C123" s="1">
        <v>3</v>
      </c>
      <c r="D123" s="2" t="s">
        <v>642</v>
      </c>
      <c r="E123" s="2" t="s">
        <v>549</v>
      </c>
      <c r="F123" s="1" t="s">
        <v>332</v>
      </c>
      <c r="G123" s="1">
        <v>6</v>
      </c>
      <c r="H123" s="1" t="s">
        <v>332</v>
      </c>
      <c r="I123" s="1" t="s">
        <v>332</v>
      </c>
      <c r="J123" s="1" t="s">
        <v>332</v>
      </c>
      <c r="K123" s="1" t="s">
        <v>332</v>
      </c>
      <c r="L123" s="7"/>
      <c r="M123" s="8">
        <v>50</v>
      </c>
      <c r="N123" s="3">
        <v>6</v>
      </c>
      <c r="O123">
        <f t="shared" si="5"/>
        <v>0</v>
      </c>
      <c r="P123">
        <f t="shared" si="6"/>
        <v>0</v>
      </c>
      <c r="Q123">
        <f t="shared" si="7"/>
        <v>1</v>
      </c>
      <c r="R123">
        <f t="shared" si="8"/>
        <v>0</v>
      </c>
      <c r="S123">
        <f t="shared" si="9"/>
        <v>0</v>
      </c>
    </row>
    <row r="124" spans="1:19">
      <c r="A124">
        <v>20</v>
      </c>
      <c r="B124" s="1" t="s">
        <v>397</v>
      </c>
      <c r="C124" s="1">
        <v>2</v>
      </c>
      <c r="D124" s="2" t="s">
        <v>642</v>
      </c>
      <c r="E124" s="2" t="s">
        <v>733</v>
      </c>
      <c r="F124" s="1">
        <v>2</v>
      </c>
      <c r="G124" s="1">
        <v>1</v>
      </c>
      <c r="H124" s="1" t="s">
        <v>332</v>
      </c>
      <c r="I124" s="1" t="s">
        <v>332</v>
      </c>
      <c r="J124" s="1" t="s">
        <v>332</v>
      </c>
      <c r="K124" s="1">
        <v>8</v>
      </c>
      <c r="L124" s="7"/>
      <c r="M124" s="8">
        <v>58</v>
      </c>
      <c r="N124" s="3">
        <v>11</v>
      </c>
      <c r="O124">
        <f t="shared" si="5"/>
        <v>1</v>
      </c>
      <c r="P124">
        <f t="shared" si="6"/>
        <v>17</v>
      </c>
      <c r="Q124">
        <f t="shared" si="7"/>
        <v>3</v>
      </c>
      <c r="R124">
        <f t="shared" si="8"/>
        <v>4</v>
      </c>
      <c r="S124">
        <f t="shared" si="9"/>
        <v>2.5</v>
      </c>
    </row>
    <row r="125" spans="1:19">
      <c r="A125">
        <v>21</v>
      </c>
      <c r="B125" s="1" t="s">
        <v>365</v>
      </c>
      <c r="C125" s="1">
        <v>2</v>
      </c>
      <c r="D125" s="2" t="s">
        <v>661</v>
      </c>
      <c r="E125" s="2" t="s">
        <v>615</v>
      </c>
      <c r="F125" s="1">
        <v>2</v>
      </c>
      <c r="G125" s="1" t="s">
        <v>332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7"/>
      <c r="M125" s="8">
        <v>17</v>
      </c>
      <c r="N125" s="3">
        <v>2</v>
      </c>
      <c r="O125">
        <f t="shared" si="5"/>
        <v>0</v>
      </c>
      <c r="P125">
        <f t="shared" si="6"/>
        <v>0</v>
      </c>
      <c r="Q125">
        <f t="shared" si="7"/>
        <v>1</v>
      </c>
      <c r="R125">
        <f t="shared" si="8"/>
        <v>0</v>
      </c>
      <c r="S125">
        <f t="shared" si="9"/>
        <v>0</v>
      </c>
    </row>
    <row r="126" spans="1:19">
      <c r="A126">
        <v>20</v>
      </c>
      <c r="B126" s="1" t="s">
        <v>468</v>
      </c>
      <c r="C126" s="1">
        <v>1</v>
      </c>
      <c r="D126" s="2" t="s">
        <v>661</v>
      </c>
      <c r="E126" s="2" t="s">
        <v>740</v>
      </c>
      <c r="F126" s="1">
        <v>5</v>
      </c>
      <c r="G126" s="1" t="s">
        <v>332</v>
      </c>
      <c r="H126" s="1" t="s">
        <v>332</v>
      </c>
      <c r="I126" s="1" t="s">
        <v>332</v>
      </c>
      <c r="J126" s="1">
        <v>2</v>
      </c>
      <c r="K126" s="1" t="s">
        <v>332</v>
      </c>
      <c r="L126" s="7"/>
      <c r="M126" s="8">
        <v>28</v>
      </c>
      <c r="N126" s="3">
        <v>7</v>
      </c>
      <c r="O126">
        <f t="shared" si="5"/>
        <v>1</v>
      </c>
      <c r="P126">
        <f t="shared" si="6"/>
        <v>9</v>
      </c>
      <c r="Q126">
        <f t="shared" si="7"/>
        <v>2</v>
      </c>
      <c r="R126">
        <f t="shared" si="8"/>
        <v>3</v>
      </c>
      <c r="S126">
        <f t="shared" si="9"/>
        <v>1.5</v>
      </c>
    </row>
    <row r="127" spans="1:19">
      <c r="A127">
        <v>21</v>
      </c>
      <c r="B127" s="1" t="s">
        <v>2</v>
      </c>
      <c r="C127" s="1">
        <v>1</v>
      </c>
      <c r="D127" s="2" t="s">
        <v>348</v>
      </c>
      <c r="E127" s="2" t="s">
        <v>52</v>
      </c>
      <c r="F127" s="1">
        <v>16</v>
      </c>
      <c r="G127" s="1">
        <v>11</v>
      </c>
      <c r="H127" s="1" t="s">
        <v>332</v>
      </c>
      <c r="I127" s="1">
        <v>10</v>
      </c>
      <c r="J127" s="1">
        <v>12</v>
      </c>
      <c r="K127" s="1">
        <v>7</v>
      </c>
      <c r="L127" s="7"/>
      <c r="M127" s="8">
        <v>41</v>
      </c>
      <c r="N127" s="3">
        <v>56</v>
      </c>
      <c r="O127">
        <f t="shared" si="5"/>
        <v>0</v>
      </c>
      <c r="P127">
        <f t="shared" si="6"/>
        <v>0</v>
      </c>
      <c r="Q127">
        <f t="shared" si="7"/>
        <v>5</v>
      </c>
      <c r="R127">
        <f t="shared" si="8"/>
        <v>0</v>
      </c>
      <c r="S127">
        <f t="shared" si="9"/>
        <v>0</v>
      </c>
    </row>
    <row r="128" spans="1:19">
      <c r="A128">
        <v>21</v>
      </c>
      <c r="B128" s="1" t="s">
        <v>100</v>
      </c>
      <c r="C128" s="1">
        <v>2</v>
      </c>
      <c r="D128" s="2" t="s">
        <v>515</v>
      </c>
      <c r="E128" s="2" t="s">
        <v>516</v>
      </c>
      <c r="F128" s="1">
        <v>11</v>
      </c>
      <c r="G128" s="1">
        <v>15</v>
      </c>
      <c r="H128" s="1">
        <v>12</v>
      </c>
      <c r="I128" s="1">
        <v>12</v>
      </c>
      <c r="J128" s="1">
        <v>12</v>
      </c>
      <c r="K128" s="1">
        <v>16</v>
      </c>
      <c r="L128" s="7"/>
      <c r="M128" s="8">
        <v>80</v>
      </c>
      <c r="N128" s="3">
        <v>78</v>
      </c>
      <c r="O128">
        <f t="shared" si="5"/>
        <v>0</v>
      </c>
      <c r="P128">
        <f t="shared" si="6"/>
        <v>0</v>
      </c>
      <c r="Q128">
        <f t="shared" si="7"/>
        <v>6</v>
      </c>
      <c r="R128">
        <f t="shared" si="8"/>
        <v>0</v>
      </c>
      <c r="S128">
        <f t="shared" si="9"/>
        <v>0</v>
      </c>
    </row>
    <row r="129" spans="1:19">
      <c r="A129">
        <v>20</v>
      </c>
      <c r="B129" s="1" t="s">
        <v>97</v>
      </c>
      <c r="C129" s="1">
        <v>1</v>
      </c>
      <c r="D129" s="2" t="s">
        <v>515</v>
      </c>
      <c r="E129" s="2" t="s">
        <v>516</v>
      </c>
      <c r="F129" s="1" t="s">
        <v>332</v>
      </c>
      <c r="G129" s="1" t="s">
        <v>332</v>
      </c>
      <c r="H129" s="1">
        <v>8</v>
      </c>
      <c r="I129" s="1">
        <v>6</v>
      </c>
      <c r="J129" s="1">
        <v>6</v>
      </c>
      <c r="K129" s="1">
        <v>0</v>
      </c>
      <c r="L129" s="7"/>
      <c r="M129" s="8">
        <v>57</v>
      </c>
      <c r="N129" s="3">
        <v>20</v>
      </c>
      <c r="O129">
        <f t="shared" si="5"/>
        <v>1</v>
      </c>
      <c r="P129">
        <f t="shared" si="6"/>
        <v>98</v>
      </c>
      <c r="Q129">
        <f t="shared" si="7"/>
        <v>4</v>
      </c>
      <c r="R129">
        <f t="shared" si="8"/>
        <v>10</v>
      </c>
      <c r="S129">
        <f t="shared" si="9"/>
        <v>1.5</v>
      </c>
    </row>
    <row r="130" spans="1:19">
      <c r="A130">
        <v>21</v>
      </c>
      <c r="B130" s="1" t="s">
        <v>8</v>
      </c>
      <c r="C130" s="1">
        <v>2</v>
      </c>
      <c r="D130" s="2" t="s">
        <v>520</v>
      </c>
      <c r="E130" s="2" t="s">
        <v>493</v>
      </c>
      <c r="F130" s="1">
        <v>13</v>
      </c>
      <c r="G130" s="1">
        <v>20</v>
      </c>
      <c r="H130" s="1">
        <v>20</v>
      </c>
      <c r="I130" s="1">
        <v>12</v>
      </c>
      <c r="J130" s="1">
        <v>26</v>
      </c>
      <c r="K130" s="1">
        <v>21</v>
      </c>
      <c r="L130" s="7"/>
      <c r="M130" s="8">
        <v>83</v>
      </c>
      <c r="N130" s="3">
        <v>112</v>
      </c>
      <c r="O130">
        <f t="shared" si="5"/>
        <v>0</v>
      </c>
      <c r="P130">
        <f t="shared" si="6"/>
        <v>0</v>
      </c>
      <c r="Q130">
        <f t="shared" si="7"/>
        <v>6</v>
      </c>
      <c r="R130">
        <f t="shared" si="8"/>
        <v>0</v>
      </c>
      <c r="S130">
        <f t="shared" si="9"/>
        <v>0</v>
      </c>
    </row>
    <row r="131" spans="1:19">
      <c r="A131">
        <v>20</v>
      </c>
      <c r="B131" s="1" t="s">
        <v>11</v>
      </c>
      <c r="C131" s="1">
        <v>1</v>
      </c>
      <c r="D131" s="2" t="s">
        <v>520</v>
      </c>
      <c r="E131" s="2" t="s">
        <v>493</v>
      </c>
      <c r="F131" s="1" t="s">
        <v>332</v>
      </c>
      <c r="G131" s="1" t="s">
        <v>332</v>
      </c>
      <c r="H131" s="1" t="s">
        <v>332</v>
      </c>
      <c r="I131" s="1">
        <v>21</v>
      </c>
      <c r="J131" s="1">
        <v>21</v>
      </c>
      <c r="K131" s="1">
        <v>10</v>
      </c>
      <c r="L131" s="7"/>
      <c r="M131" s="8">
        <v>80</v>
      </c>
      <c r="N131" s="3">
        <v>52</v>
      </c>
      <c r="O131">
        <f t="shared" si="5"/>
        <v>1</v>
      </c>
      <c r="P131">
        <f t="shared" si="6"/>
        <v>164</v>
      </c>
      <c r="Q131">
        <f t="shared" si="7"/>
        <v>3</v>
      </c>
      <c r="R131">
        <f t="shared" si="8"/>
        <v>9</v>
      </c>
      <c r="S131">
        <f t="shared" si="9"/>
        <v>1.5</v>
      </c>
    </row>
    <row r="132" spans="1:19">
      <c r="A132">
        <v>21</v>
      </c>
      <c r="B132" s="1" t="s">
        <v>97</v>
      </c>
      <c r="C132" s="1">
        <v>1</v>
      </c>
      <c r="D132" s="2" t="s">
        <v>663</v>
      </c>
      <c r="E132" s="2" t="s">
        <v>391</v>
      </c>
      <c r="F132" s="1">
        <v>3</v>
      </c>
      <c r="G132" s="1">
        <v>4</v>
      </c>
      <c r="H132" s="1">
        <v>4</v>
      </c>
      <c r="I132" s="1">
        <v>7</v>
      </c>
      <c r="J132" s="1" t="s">
        <v>332</v>
      </c>
      <c r="K132" s="1">
        <v>9</v>
      </c>
      <c r="L132" s="7"/>
      <c r="M132" s="8">
        <v>32</v>
      </c>
      <c r="N132" s="3">
        <v>27</v>
      </c>
      <c r="O132">
        <f t="shared" ref="O132:O195" si="10">IF(D132=D131,1,0)*COUNT(N132)</f>
        <v>0</v>
      </c>
      <c r="P132">
        <f t="shared" ref="P132:P195" si="11">(N132+N131)*O132</f>
        <v>0</v>
      </c>
      <c r="Q132">
        <f t="shared" ref="Q132:Q195" si="12">COUNT(F132:K132)</f>
        <v>5</v>
      </c>
      <c r="R132">
        <f t="shared" ref="R132:R195" si="13">(Q131+Q132)*O132</f>
        <v>0</v>
      </c>
      <c r="S132">
        <f t="shared" ref="S132:S195" si="14">O132*(C132+C131)/2</f>
        <v>0</v>
      </c>
    </row>
    <row r="133" spans="1:19">
      <c r="A133">
        <v>20</v>
      </c>
      <c r="B133" s="1" t="s">
        <v>34</v>
      </c>
      <c r="C133" s="1">
        <v>4</v>
      </c>
      <c r="D133" s="2" t="s">
        <v>687</v>
      </c>
      <c r="E133" s="2" t="s">
        <v>688</v>
      </c>
      <c r="F133" s="1">
        <v>23</v>
      </c>
      <c r="G133" s="1" t="s">
        <v>332</v>
      </c>
      <c r="H133" s="1" t="s">
        <v>332</v>
      </c>
      <c r="I133" s="1" t="s">
        <v>332</v>
      </c>
      <c r="J133" s="1" t="s">
        <v>332</v>
      </c>
      <c r="K133" s="1" t="s">
        <v>332</v>
      </c>
      <c r="L133" s="7"/>
      <c r="M133" s="8">
        <v>100</v>
      </c>
      <c r="N133" s="3">
        <v>23</v>
      </c>
      <c r="O133">
        <f t="shared" si="10"/>
        <v>0</v>
      </c>
      <c r="P133">
        <f t="shared" si="11"/>
        <v>0</v>
      </c>
      <c r="Q133">
        <f t="shared" si="12"/>
        <v>1</v>
      </c>
      <c r="R133">
        <f t="shared" si="13"/>
        <v>0</v>
      </c>
      <c r="S133">
        <f t="shared" si="14"/>
        <v>0</v>
      </c>
    </row>
    <row r="134" spans="1:19">
      <c r="A134">
        <v>20</v>
      </c>
      <c r="B134" s="1" t="s">
        <v>631</v>
      </c>
      <c r="C134" s="1">
        <v>1</v>
      </c>
      <c r="D134" s="2" t="s">
        <v>744</v>
      </c>
      <c r="E134" s="2" t="s">
        <v>713</v>
      </c>
      <c r="F134" s="1">
        <v>4</v>
      </c>
      <c r="G134" s="1" t="s">
        <v>332</v>
      </c>
      <c r="H134" s="1" t="s">
        <v>332</v>
      </c>
      <c r="I134" s="1" t="s">
        <v>332</v>
      </c>
      <c r="J134" s="1" t="s">
        <v>332</v>
      </c>
      <c r="K134" s="1" t="s">
        <v>332</v>
      </c>
      <c r="L134" s="7"/>
      <c r="M134" s="8">
        <v>40</v>
      </c>
      <c r="N134" s="3">
        <v>4</v>
      </c>
      <c r="O134">
        <f t="shared" si="10"/>
        <v>0</v>
      </c>
      <c r="P134">
        <f t="shared" si="11"/>
        <v>0</v>
      </c>
      <c r="Q134">
        <f t="shared" si="12"/>
        <v>1</v>
      </c>
      <c r="R134">
        <f t="shared" si="13"/>
        <v>0</v>
      </c>
      <c r="S134">
        <f t="shared" si="14"/>
        <v>0</v>
      </c>
    </row>
    <row r="135" spans="1:19">
      <c r="A135">
        <v>20</v>
      </c>
      <c r="B135" s="1" t="s">
        <v>47</v>
      </c>
      <c r="C135" s="1">
        <v>3</v>
      </c>
      <c r="D135" s="2" t="s">
        <v>719</v>
      </c>
      <c r="E135" s="2" t="s">
        <v>720</v>
      </c>
      <c r="F135" s="1">
        <v>4</v>
      </c>
      <c r="G135" s="1">
        <v>7</v>
      </c>
      <c r="H135" s="1">
        <v>13</v>
      </c>
      <c r="I135" s="1" t="s">
        <v>332</v>
      </c>
      <c r="J135" s="1" t="s">
        <v>332</v>
      </c>
      <c r="K135" s="1" t="s">
        <v>332</v>
      </c>
      <c r="L135" s="7"/>
      <c r="M135" s="8">
        <v>75</v>
      </c>
      <c r="N135" s="3">
        <v>24</v>
      </c>
      <c r="O135">
        <f t="shared" si="10"/>
        <v>0</v>
      </c>
      <c r="P135">
        <f t="shared" si="11"/>
        <v>0</v>
      </c>
      <c r="Q135">
        <f t="shared" si="12"/>
        <v>3</v>
      </c>
      <c r="R135">
        <f t="shared" si="13"/>
        <v>0</v>
      </c>
      <c r="S135">
        <f t="shared" si="14"/>
        <v>0</v>
      </c>
    </row>
    <row r="136" spans="1:19">
      <c r="A136">
        <v>20</v>
      </c>
      <c r="B136" s="1" t="s">
        <v>100</v>
      </c>
      <c r="C136" s="1">
        <v>4</v>
      </c>
      <c r="D136" s="2" t="s">
        <v>679</v>
      </c>
      <c r="E136" s="2" t="s">
        <v>675</v>
      </c>
      <c r="F136" s="1">
        <v>11</v>
      </c>
      <c r="G136" s="1">
        <v>16</v>
      </c>
      <c r="H136" s="1">
        <v>28</v>
      </c>
      <c r="I136" s="1" t="s">
        <v>332</v>
      </c>
      <c r="J136" s="1" t="s">
        <v>332</v>
      </c>
      <c r="K136" s="1" t="s">
        <v>332</v>
      </c>
      <c r="L136" s="7"/>
      <c r="M136" s="8">
        <v>98</v>
      </c>
      <c r="N136" s="3">
        <v>55</v>
      </c>
      <c r="O136">
        <f t="shared" si="10"/>
        <v>0</v>
      </c>
      <c r="P136">
        <f t="shared" si="11"/>
        <v>0</v>
      </c>
      <c r="Q136">
        <f t="shared" si="12"/>
        <v>3</v>
      </c>
      <c r="R136">
        <f t="shared" si="13"/>
        <v>0</v>
      </c>
      <c r="S136">
        <f t="shared" si="14"/>
        <v>0</v>
      </c>
    </row>
    <row r="137" spans="1:19">
      <c r="A137">
        <v>21</v>
      </c>
      <c r="B137" s="1" t="s">
        <v>100</v>
      </c>
      <c r="C137" s="1">
        <v>1</v>
      </c>
      <c r="D137" s="2" t="s">
        <v>664</v>
      </c>
      <c r="E137" s="2" t="s">
        <v>52</v>
      </c>
      <c r="F137" s="1">
        <v>13</v>
      </c>
      <c r="G137" s="1" t="s">
        <v>332</v>
      </c>
      <c r="H137" s="1" t="s">
        <v>332</v>
      </c>
      <c r="I137" s="1" t="s">
        <v>332</v>
      </c>
      <c r="J137" s="1" t="s">
        <v>332</v>
      </c>
      <c r="K137" s="1" t="s">
        <v>332</v>
      </c>
      <c r="L137" s="7"/>
      <c r="M137" s="8">
        <v>65</v>
      </c>
      <c r="N137" s="3">
        <v>13</v>
      </c>
      <c r="O137">
        <f t="shared" si="10"/>
        <v>0</v>
      </c>
      <c r="P137">
        <f t="shared" si="11"/>
        <v>0</v>
      </c>
      <c r="Q137">
        <f t="shared" si="12"/>
        <v>1</v>
      </c>
      <c r="R137">
        <f t="shared" si="13"/>
        <v>0</v>
      </c>
      <c r="S137">
        <f t="shared" si="14"/>
        <v>0</v>
      </c>
    </row>
    <row r="138" spans="1:19">
      <c r="A138">
        <v>21</v>
      </c>
      <c r="B138" s="1" t="s">
        <v>47</v>
      </c>
      <c r="C138" s="1">
        <v>3</v>
      </c>
      <c r="D138" s="2" t="s">
        <v>581</v>
      </c>
      <c r="E138" s="2" t="s">
        <v>574</v>
      </c>
      <c r="F138" s="1">
        <v>6</v>
      </c>
      <c r="G138" s="1">
        <v>4</v>
      </c>
      <c r="H138" s="1" t="s">
        <v>332</v>
      </c>
      <c r="I138" s="1">
        <v>10</v>
      </c>
      <c r="J138" s="1" t="s">
        <v>332</v>
      </c>
      <c r="K138" s="1">
        <v>10</v>
      </c>
      <c r="L138" s="7"/>
      <c r="M138" s="8">
        <v>61</v>
      </c>
      <c r="N138" s="3">
        <v>30</v>
      </c>
      <c r="O138">
        <f t="shared" si="10"/>
        <v>0</v>
      </c>
      <c r="P138">
        <f t="shared" si="11"/>
        <v>0</v>
      </c>
      <c r="Q138">
        <f t="shared" si="12"/>
        <v>4</v>
      </c>
      <c r="R138">
        <f t="shared" si="13"/>
        <v>0</v>
      </c>
      <c r="S138">
        <f t="shared" si="14"/>
        <v>0</v>
      </c>
    </row>
    <row r="139" spans="1:19">
      <c r="A139">
        <v>21</v>
      </c>
      <c r="B139" s="1" t="s">
        <v>365</v>
      </c>
      <c r="C139" s="1">
        <v>2</v>
      </c>
      <c r="D139" s="2" t="s">
        <v>660</v>
      </c>
      <c r="E139" s="2" t="s">
        <v>645</v>
      </c>
      <c r="F139" s="1" t="s">
        <v>332</v>
      </c>
      <c r="G139" s="1" t="s">
        <v>332</v>
      </c>
      <c r="H139" s="1">
        <v>2</v>
      </c>
      <c r="I139" s="1" t="s">
        <v>332</v>
      </c>
      <c r="J139" s="1" t="s">
        <v>332</v>
      </c>
      <c r="K139" s="1" t="s">
        <v>332</v>
      </c>
      <c r="L139" s="7"/>
      <c r="M139" s="8">
        <v>29</v>
      </c>
      <c r="N139" s="3">
        <v>2</v>
      </c>
      <c r="O139">
        <f t="shared" si="10"/>
        <v>0</v>
      </c>
      <c r="P139">
        <f t="shared" si="11"/>
        <v>0</v>
      </c>
      <c r="Q139">
        <f t="shared" si="12"/>
        <v>1</v>
      </c>
      <c r="R139">
        <f t="shared" si="13"/>
        <v>0</v>
      </c>
      <c r="S139">
        <f t="shared" si="14"/>
        <v>0</v>
      </c>
    </row>
    <row r="140" spans="1:19">
      <c r="A140">
        <v>21</v>
      </c>
      <c r="B140" s="1" t="s">
        <v>20</v>
      </c>
      <c r="C140" s="1">
        <v>2</v>
      </c>
      <c r="D140" s="2" t="s">
        <v>591</v>
      </c>
      <c r="E140" s="2" t="s">
        <v>592</v>
      </c>
      <c r="F140" s="1">
        <v>11</v>
      </c>
      <c r="G140" s="1">
        <v>6</v>
      </c>
      <c r="H140" s="1">
        <v>10</v>
      </c>
      <c r="I140" s="1">
        <v>13</v>
      </c>
      <c r="J140" s="1">
        <v>13</v>
      </c>
      <c r="K140" s="1">
        <v>16</v>
      </c>
      <c r="L140" s="7"/>
      <c r="M140" s="8">
        <v>45</v>
      </c>
      <c r="N140" s="3">
        <v>69</v>
      </c>
      <c r="O140">
        <f t="shared" si="10"/>
        <v>0</v>
      </c>
      <c r="P140">
        <f t="shared" si="11"/>
        <v>0</v>
      </c>
      <c r="Q140">
        <f t="shared" si="12"/>
        <v>6</v>
      </c>
      <c r="R140">
        <f t="shared" si="13"/>
        <v>0</v>
      </c>
      <c r="S140">
        <f t="shared" si="14"/>
        <v>0</v>
      </c>
    </row>
    <row r="141" spans="1:19">
      <c r="A141">
        <v>20</v>
      </c>
      <c r="B141" s="1" t="s">
        <v>111</v>
      </c>
      <c r="C141" s="1">
        <v>1</v>
      </c>
      <c r="D141" s="2" t="s">
        <v>745</v>
      </c>
      <c r="E141" s="2" t="s">
        <v>709</v>
      </c>
      <c r="F141" s="1" t="s">
        <v>332</v>
      </c>
      <c r="G141" s="1">
        <v>2</v>
      </c>
      <c r="H141" s="1" t="s">
        <v>332</v>
      </c>
      <c r="I141" s="1" t="s">
        <v>332</v>
      </c>
      <c r="J141" s="1" t="s">
        <v>332</v>
      </c>
      <c r="K141" s="1" t="s">
        <v>332</v>
      </c>
      <c r="L141" s="7"/>
      <c r="M141" s="8">
        <v>50</v>
      </c>
      <c r="N141" s="3">
        <v>2</v>
      </c>
      <c r="O141">
        <f t="shared" si="10"/>
        <v>0</v>
      </c>
      <c r="P141">
        <f t="shared" si="11"/>
        <v>0</v>
      </c>
      <c r="Q141">
        <f t="shared" si="12"/>
        <v>1</v>
      </c>
      <c r="R141">
        <f t="shared" si="13"/>
        <v>0</v>
      </c>
      <c r="S141">
        <f t="shared" si="14"/>
        <v>0</v>
      </c>
    </row>
    <row r="142" spans="1:19">
      <c r="A142">
        <v>21</v>
      </c>
      <c r="B142" s="1" t="s">
        <v>531</v>
      </c>
      <c r="C142" s="1">
        <v>3</v>
      </c>
      <c r="D142" s="2" t="s">
        <v>639</v>
      </c>
      <c r="E142" s="2" t="s">
        <v>640</v>
      </c>
      <c r="F142" s="1">
        <v>4</v>
      </c>
      <c r="G142" s="1">
        <v>4</v>
      </c>
      <c r="H142" s="1" t="s">
        <v>332</v>
      </c>
      <c r="I142" s="1" t="s">
        <v>332</v>
      </c>
      <c r="J142" s="1" t="s">
        <v>332</v>
      </c>
      <c r="K142" s="1">
        <v>4</v>
      </c>
      <c r="L142" s="7"/>
      <c r="M142" s="8">
        <v>63</v>
      </c>
      <c r="N142" s="3">
        <v>12</v>
      </c>
      <c r="O142">
        <f t="shared" si="10"/>
        <v>0</v>
      </c>
      <c r="P142">
        <f t="shared" si="11"/>
        <v>0</v>
      </c>
      <c r="Q142">
        <f t="shared" si="12"/>
        <v>3</v>
      </c>
      <c r="R142">
        <f t="shared" si="13"/>
        <v>0</v>
      </c>
      <c r="S142">
        <f t="shared" si="14"/>
        <v>0</v>
      </c>
    </row>
    <row r="143" spans="1:19">
      <c r="A143">
        <v>20</v>
      </c>
      <c r="B143" s="1" t="s">
        <v>26</v>
      </c>
      <c r="C143" s="1">
        <v>3</v>
      </c>
      <c r="D143" s="2" t="s">
        <v>710</v>
      </c>
      <c r="E143" s="2" t="s">
        <v>711</v>
      </c>
      <c r="F143" s="1">
        <v>17</v>
      </c>
      <c r="G143" s="1" t="s">
        <v>332</v>
      </c>
      <c r="H143" s="1" t="s">
        <v>332</v>
      </c>
      <c r="I143" s="1">
        <v>11</v>
      </c>
      <c r="J143" s="1">
        <v>15</v>
      </c>
      <c r="K143" s="1" t="s">
        <v>332</v>
      </c>
      <c r="L143" s="7" t="s">
        <v>466</v>
      </c>
      <c r="M143" s="8">
        <v>69</v>
      </c>
      <c r="N143" s="3">
        <v>43</v>
      </c>
      <c r="O143">
        <f t="shared" si="10"/>
        <v>0</v>
      </c>
      <c r="P143">
        <f t="shared" si="11"/>
        <v>0</v>
      </c>
      <c r="Q143">
        <f t="shared" si="12"/>
        <v>3</v>
      </c>
      <c r="R143">
        <f t="shared" si="13"/>
        <v>0</v>
      </c>
      <c r="S143">
        <f t="shared" si="14"/>
        <v>0</v>
      </c>
    </row>
    <row r="144" spans="1:19">
      <c r="A144">
        <v>21</v>
      </c>
      <c r="B144" s="1" t="s">
        <v>5</v>
      </c>
      <c r="C144" s="1">
        <v>1</v>
      </c>
      <c r="D144" s="2" t="s">
        <v>550</v>
      </c>
      <c r="E144" s="2" t="s">
        <v>83</v>
      </c>
      <c r="F144" s="1">
        <v>8</v>
      </c>
      <c r="G144" s="1">
        <v>5</v>
      </c>
      <c r="H144" s="1">
        <v>7</v>
      </c>
      <c r="I144" s="1">
        <v>11</v>
      </c>
      <c r="J144" s="1">
        <v>7</v>
      </c>
      <c r="K144" s="1">
        <v>10</v>
      </c>
      <c r="L144" s="7"/>
      <c r="M144" s="8">
        <v>65</v>
      </c>
      <c r="N144" s="3">
        <v>48</v>
      </c>
      <c r="O144">
        <f t="shared" si="10"/>
        <v>0</v>
      </c>
      <c r="P144">
        <f t="shared" si="11"/>
        <v>0</v>
      </c>
      <c r="Q144">
        <f t="shared" si="12"/>
        <v>6</v>
      </c>
      <c r="R144">
        <f t="shared" si="13"/>
        <v>0</v>
      </c>
      <c r="S144">
        <f t="shared" si="14"/>
        <v>0</v>
      </c>
    </row>
    <row r="145" spans="1:19">
      <c r="A145">
        <v>21</v>
      </c>
      <c r="B145" s="1" t="s">
        <v>2</v>
      </c>
      <c r="C145" s="1">
        <v>2</v>
      </c>
      <c r="D145" s="2" t="s">
        <v>510</v>
      </c>
      <c r="E145" s="2" t="s">
        <v>511</v>
      </c>
      <c r="F145" s="1">
        <v>28</v>
      </c>
      <c r="G145" s="1">
        <v>14</v>
      </c>
      <c r="H145" s="1">
        <v>20</v>
      </c>
      <c r="I145" s="1">
        <v>21</v>
      </c>
      <c r="J145" s="1">
        <v>20</v>
      </c>
      <c r="K145" s="1">
        <v>13</v>
      </c>
      <c r="L145" s="7"/>
      <c r="M145" s="8">
        <v>71</v>
      </c>
      <c r="N145" s="3">
        <v>116</v>
      </c>
      <c r="O145">
        <f t="shared" si="10"/>
        <v>0</v>
      </c>
      <c r="P145">
        <f t="shared" si="11"/>
        <v>0</v>
      </c>
      <c r="Q145">
        <f t="shared" si="12"/>
        <v>6</v>
      </c>
      <c r="R145">
        <f t="shared" si="13"/>
        <v>0</v>
      </c>
      <c r="S145">
        <f t="shared" si="14"/>
        <v>0</v>
      </c>
    </row>
    <row r="146" spans="1:19">
      <c r="A146">
        <v>21</v>
      </c>
      <c r="B146" s="1" t="s">
        <v>631</v>
      </c>
      <c r="C146" s="1">
        <v>3</v>
      </c>
      <c r="D146" s="2" t="s">
        <v>632</v>
      </c>
      <c r="E146" s="2" t="s">
        <v>273</v>
      </c>
      <c r="F146" s="1">
        <v>12</v>
      </c>
      <c r="G146" s="1">
        <v>8</v>
      </c>
      <c r="H146" s="1">
        <v>12</v>
      </c>
      <c r="I146" s="1">
        <v>12</v>
      </c>
      <c r="J146" s="1" t="s">
        <v>332</v>
      </c>
      <c r="K146" s="1" t="s">
        <v>332</v>
      </c>
      <c r="L146" s="7" t="s">
        <v>466</v>
      </c>
      <c r="M146" s="8">
        <v>69</v>
      </c>
      <c r="N146" s="3">
        <v>44</v>
      </c>
      <c r="O146">
        <f t="shared" si="10"/>
        <v>0</v>
      </c>
      <c r="P146">
        <f t="shared" si="11"/>
        <v>0</v>
      </c>
      <c r="Q146">
        <f t="shared" si="12"/>
        <v>4</v>
      </c>
      <c r="R146">
        <f t="shared" si="13"/>
        <v>0</v>
      </c>
      <c r="S146">
        <f t="shared" si="14"/>
        <v>0</v>
      </c>
    </row>
    <row r="147" spans="1:19">
      <c r="A147">
        <v>20</v>
      </c>
      <c r="B147" s="1" t="s">
        <v>23</v>
      </c>
      <c r="C147" s="1">
        <v>2</v>
      </c>
      <c r="D147" s="2" t="s">
        <v>632</v>
      </c>
      <c r="E147" s="2" t="s">
        <v>273</v>
      </c>
      <c r="F147" s="1">
        <v>11</v>
      </c>
      <c r="G147" s="1">
        <v>11</v>
      </c>
      <c r="H147" s="1">
        <v>3</v>
      </c>
      <c r="I147" s="1">
        <v>8</v>
      </c>
      <c r="J147" s="1">
        <v>7</v>
      </c>
      <c r="K147" s="1" t="s">
        <v>332</v>
      </c>
      <c r="L147" s="7"/>
      <c r="M147" s="8">
        <v>67</v>
      </c>
      <c r="N147" s="3">
        <v>40</v>
      </c>
      <c r="O147">
        <f t="shared" si="10"/>
        <v>1</v>
      </c>
      <c r="P147">
        <f t="shared" si="11"/>
        <v>84</v>
      </c>
      <c r="Q147">
        <f t="shared" si="12"/>
        <v>5</v>
      </c>
      <c r="R147">
        <f t="shared" si="13"/>
        <v>9</v>
      </c>
      <c r="S147">
        <f t="shared" si="14"/>
        <v>2.5</v>
      </c>
    </row>
    <row r="148" spans="1:19">
      <c r="O148">
        <f t="shared" si="10"/>
        <v>0</v>
      </c>
      <c r="P148">
        <f t="shared" si="11"/>
        <v>0</v>
      </c>
      <c r="Q148">
        <f t="shared" si="12"/>
        <v>0</v>
      </c>
      <c r="R148">
        <f t="shared" si="13"/>
        <v>0</v>
      </c>
      <c r="S148">
        <f t="shared" si="14"/>
        <v>0</v>
      </c>
    </row>
    <row r="149" spans="1:19">
      <c r="O149">
        <f t="shared" si="10"/>
        <v>0</v>
      </c>
      <c r="P149">
        <f t="shared" si="11"/>
        <v>0</v>
      </c>
      <c r="Q149">
        <f t="shared" si="12"/>
        <v>0</v>
      </c>
      <c r="R149">
        <f t="shared" si="13"/>
        <v>0</v>
      </c>
      <c r="S149">
        <f t="shared" si="14"/>
        <v>0</v>
      </c>
    </row>
    <row r="150" spans="1:19">
      <c r="O150">
        <f t="shared" si="10"/>
        <v>0</v>
      </c>
      <c r="P150">
        <f t="shared" si="11"/>
        <v>0</v>
      </c>
      <c r="Q150">
        <f t="shared" si="12"/>
        <v>0</v>
      </c>
      <c r="R150">
        <f t="shared" si="13"/>
        <v>0</v>
      </c>
      <c r="S150">
        <f t="shared" si="14"/>
        <v>0</v>
      </c>
    </row>
    <row r="151" spans="1:19">
      <c r="O151">
        <f t="shared" si="10"/>
        <v>0</v>
      </c>
      <c r="P151">
        <f t="shared" si="11"/>
        <v>0</v>
      </c>
      <c r="Q151">
        <f t="shared" si="12"/>
        <v>0</v>
      </c>
      <c r="R151">
        <f t="shared" si="13"/>
        <v>0</v>
      </c>
      <c r="S151">
        <f t="shared" si="14"/>
        <v>0</v>
      </c>
    </row>
    <row r="152" spans="1:19">
      <c r="O152">
        <f t="shared" si="10"/>
        <v>0</v>
      </c>
      <c r="P152">
        <f t="shared" si="11"/>
        <v>0</v>
      </c>
      <c r="Q152">
        <f t="shared" si="12"/>
        <v>0</v>
      </c>
      <c r="R152">
        <f t="shared" si="13"/>
        <v>0</v>
      </c>
      <c r="S152">
        <f t="shared" si="14"/>
        <v>0</v>
      </c>
    </row>
    <row r="153" spans="1:19">
      <c r="O153">
        <f t="shared" si="10"/>
        <v>0</v>
      </c>
      <c r="P153">
        <f t="shared" si="11"/>
        <v>0</v>
      </c>
      <c r="Q153">
        <f t="shared" si="12"/>
        <v>0</v>
      </c>
      <c r="R153">
        <f t="shared" si="13"/>
        <v>0</v>
      </c>
      <c r="S153">
        <f t="shared" si="14"/>
        <v>0</v>
      </c>
    </row>
    <row r="154" spans="1:19">
      <c r="O154">
        <f t="shared" si="10"/>
        <v>0</v>
      </c>
      <c r="P154">
        <f t="shared" si="11"/>
        <v>0</v>
      </c>
      <c r="Q154">
        <f t="shared" si="12"/>
        <v>0</v>
      </c>
      <c r="R154">
        <f t="shared" si="13"/>
        <v>0</v>
      </c>
      <c r="S154">
        <f t="shared" si="14"/>
        <v>0</v>
      </c>
    </row>
    <row r="155" spans="1:19">
      <c r="O155">
        <f t="shared" si="10"/>
        <v>0</v>
      </c>
      <c r="P155">
        <f t="shared" si="11"/>
        <v>0</v>
      </c>
      <c r="Q155">
        <f t="shared" si="12"/>
        <v>0</v>
      </c>
      <c r="R155">
        <f t="shared" si="13"/>
        <v>0</v>
      </c>
      <c r="S155">
        <f t="shared" si="14"/>
        <v>0</v>
      </c>
    </row>
    <row r="156" spans="1:19">
      <c r="O156">
        <f t="shared" si="10"/>
        <v>0</v>
      </c>
      <c r="P156">
        <f t="shared" si="11"/>
        <v>0</v>
      </c>
      <c r="Q156">
        <f t="shared" si="12"/>
        <v>0</v>
      </c>
      <c r="R156">
        <f t="shared" si="13"/>
        <v>0</v>
      </c>
      <c r="S156">
        <f t="shared" si="14"/>
        <v>0</v>
      </c>
    </row>
    <row r="157" spans="1:19">
      <c r="O157">
        <f t="shared" si="10"/>
        <v>0</v>
      </c>
      <c r="P157">
        <f t="shared" si="11"/>
        <v>0</v>
      </c>
      <c r="Q157">
        <f t="shared" si="12"/>
        <v>0</v>
      </c>
      <c r="R157">
        <f t="shared" si="13"/>
        <v>0</v>
      </c>
      <c r="S157">
        <f t="shared" si="14"/>
        <v>0</v>
      </c>
    </row>
    <row r="158" spans="1:19">
      <c r="O158">
        <f t="shared" si="10"/>
        <v>0</v>
      </c>
      <c r="P158">
        <f t="shared" si="11"/>
        <v>0</v>
      </c>
      <c r="Q158">
        <f t="shared" si="12"/>
        <v>0</v>
      </c>
      <c r="R158">
        <f t="shared" si="13"/>
        <v>0</v>
      </c>
      <c r="S158">
        <f t="shared" si="14"/>
        <v>0</v>
      </c>
    </row>
    <row r="159" spans="1:19">
      <c r="O159">
        <f t="shared" si="10"/>
        <v>0</v>
      </c>
      <c r="P159">
        <f t="shared" si="11"/>
        <v>0</v>
      </c>
      <c r="Q159">
        <f t="shared" si="12"/>
        <v>0</v>
      </c>
      <c r="R159">
        <f t="shared" si="13"/>
        <v>0</v>
      </c>
      <c r="S159">
        <f t="shared" si="14"/>
        <v>0</v>
      </c>
    </row>
    <row r="160" spans="1:19">
      <c r="O160">
        <f t="shared" si="10"/>
        <v>0</v>
      </c>
      <c r="P160">
        <f t="shared" si="11"/>
        <v>0</v>
      </c>
      <c r="Q160">
        <f t="shared" si="12"/>
        <v>0</v>
      </c>
      <c r="R160">
        <f t="shared" si="13"/>
        <v>0</v>
      </c>
      <c r="S160">
        <f t="shared" si="14"/>
        <v>0</v>
      </c>
    </row>
    <row r="161" spans="15:19">
      <c r="O161">
        <f t="shared" si="10"/>
        <v>0</v>
      </c>
      <c r="P161">
        <f t="shared" si="11"/>
        <v>0</v>
      </c>
      <c r="Q161">
        <f t="shared" si="12"/>
        <v>0</v>
      </c>
      <c r="R161">
        <f t="shared" si="13"/>
        <v>0</v>
      </c>
      <c r="S161">
        <f t="shared" si="14"/>
        <v>0</v>
      </c>
    </row>
    <row r="162" spans="15:19">
      <c r="O162">
        <f t="shared" si="10"/>
        <v>0</v>
      </c>
      <c r="P162">
        <f t="shared" si="11"/>
        <v>0</v>
      </c>
      <c r="Q162">
        <f t="shared" si="12"/>
        <v>0</v>
      </c>
      <c r="R162">
        <f t="shared" si="13"/>
        <v>0</v>
      </c>
      <c r="S162">
        <f t="shared" si="14"/>
        <v>0</v>
      </c>
    </row>
    <row r="163" spans="15:19">
      <c r="O163">
        <f t="shared" si="10"/>
        <v>0</v>
      </c>
      <c r="P163">
        <f t="shared" si="11"/>
        <v>0</v>
      </c>
      <c r="Q163">
        <f t="shared" si="12"/>
        <v>0</v>
      </c>
      <c r="R163">
        <f t="shared" si="13"/>
        <v>0</v>
      </c>
      <c r="S163">
        <f t="shared" si="14"/>
        <v>0</v>
      </c>
    </row>
    <row r="164" spans="15:19">
      <c r="O164">
        <f t="shared" si="10"/>
        <v>0</v>
      </c>
      <c r="P164">
        <f t="shared" si="11"/>
        <v>0</v>
      </c>
      <c r="Q164">
        <f t="shared" si="12"/>
        <v>0</v>
      </c>
      <c r="R164">
        <f t="shared" si="13"/>
        <v>0</v>
      </c>
      <c r="S164">
        <f t="shared" si="14"/>
        <v>0</v>
      </c>
    </row>
    <row r="165" spans="15:19">
      <c r="O165">
        <f t="shared" si="10"/>
        <v>0</v>
      </c>
      <c r="P165">
        <f t="shared" si="11"/>
        <v>0</v>
      </c>
      <c r="Q165">
        <f t="shared" si="12"/>
        <v>0</v>
      </c>
      <c r="R165">
        <f t="shared" si="13"/>
        <v>0</v>
      </c>
      <c r="S165">
        <f t="shared" si="14"/>
        <v>0</v>
      </c>
    </row>
    <row r="166" spans="15:19">
      <c r="O166">
        <f t="shared" si="10"/>
        <v>0</v>
      </c>
      <c r="P166">
        <f t="shared" si="11"/>
        <v>0</v>
      </c>
      <c r="Q166">
        <f t="shared" si="12"/>
        <v>0</v>
      </c>
      <c r="R166">
        <f t="shared" si="13"/>
        <v>0</v>
      </c>
      <c r="S166">
        <f t="shared" si="14"/>
        <v>0</v>
      </c>
    </row>
    <row r="167" spans="15:19">
      <c r="O167">
        <f t="shared" si="10"/>
        <v>0</v>
      </c>
      <c r="P167">
        <f t="shared" si="11"/>
        <v>0</v>
      </c>
      <c r="Q167">
        <f t="shared" si="12"/>
        <v>0</v>
      </c>
      <c r="R167">
        <f t="shared" si="13"/>
        <v>0</v>
      </c>
      <c r="S167">
        <f t="shared" si="14"/>
        <v>0</v>
      </c>
    </row>
    <row r="168" spans="15:19">
      <c r="O168">
        <f t="shared" si="10"/>
        <v>0</v>
      </c>
      <c r="P168">
        <f t="shared" si="11"/>
        <v>0</v>
      </c>
      <c r="Q168">
        <f t="shared" si="12"/>
        <v>0</v>
      </c>
      <c r="R168">
        <f t="shared" si="13"/>
        <v>0</v>
      </c>
      <c r="S168">
        <f t="shared" si="14"/>
        <v>0</v>
      </c>
    </row>
    <row r="169" spans="15:19">
      <c r="O169">
        <f t="shared" si="10"/>
        <v>0</v>
      </c>
      <c r="P169">
        <f t="shared" si="11"/>
        <v>0</v>
      </c>
      <c r="Q169">
        <f t="shared" si="12"/>
        <v>0</v>
      </c>
      <c r="R169">
        <f t="shared" si="13"/>
        <v>0</v>
      </c>
      <c r="S169">
        <f t="shared" si="14"/>
        <v>0</v>
      </c>
    </row>
    <row r="170" spans="15:19">
      <c r="O170">
        <f t="shared" si="10"/>
        <v>0</v>
      </c>
      <c r="P170">
        <f t="shared" si="11"/>
        <v>0</v>
      </c>
      <c r="Q170">
        <f t="shared" si="12"/>
        <v>0</v>
      </c>
      <c r="R170">
        <f t="shared" si="13"/>
        <v>0</v>
      </c>
      <c r="S170">
        <f t="shared" si="14"/>
        <v>0</v>
      </c>
    </row>
    <row r="171" spans="15:19">
      <c r="O171">
        <f t="shared" si="10"/>
        <v>0</v>
      </c>
      <c r="P171">
        <f t="shared" si="11"/>
        <v>0</v>
      </c>
      <c r="Q171">
        <f t="shared" si="12"/>
        <v>0</v>
      </c>
      <c r="R171">
        <f t="shared" si="13"/>
        <v>0</v>
      </c>
      <c r="S171">
        <f t="shared" si="14"/>
        <v>0</v>
      </c>
    </row>
    <row r="172" spans="15:19">
      <c r="O172">
        <f t="shared" si="10"/>
        <v>0</v>
      </c>
      <c r="P172">
        <f t="shared" si="11"/>
        <v>0</v>
      </c>
      <c r="Q172">
        <f t="shared" si="12"/>
        <v>0</v>
      </c>
      <c r="R172">
        <f t="shared" si="13"/>
        <v>0</v>
      </c>
      <c r="S172">
        <f t="shared" si="14"/>
        <v>0</v>
      </c>
    </row>
    <row r="173" spans="15:19">
      <c r="O173">
        <f t="shared" si="10"/>
        <v>0</v>
      </c>
      <c r="P173">
        <f t="shared" si="11"/>
        <v>0</v>
      </c>
      <c r="Q173">
        <f t="shared" si="12"/>
        <v>0</v>
      </c>
      <c r="R173">
        <f t="shared" si="13"/>
        <v>0</v>
      </c>
      <c r="S173">
        <f t="shared" si="14"/>
        <v>0</v>
      </c>
    </row>
    <row r="174" spans="15:19">
      <c r="O174">
        <f t="shared" si="10"/>
        <v>0</v>
      </c>
      <c r="P174">
        <f t="shared" si="11"/>
        <v>0</v>
      </c>
      <c r="Q174">
        <f t="shared" si="12"/>
        <v>0</v>
      </c>
      <c r="R174">
        <f t="shared" si="13"/>
        <v>0</v>
      </c>
      <c r="S174">
        <f t="shared" si="14"/>
        <v>0</v>
      </c>
    </row>
    <row r="175" spans="15:19">
      <c r="O175">
        <f t="shared" si="10"/>
        <v>0</v>
      </c>
      <c r="P175">
        <f t="shared" si="11"/>
        <v>0</v>
      </c>
      <c r="Q175">
        <f t="shared" si="12"/>
        <v>0</v>
      </c>
      <c r="R175">
        <f t="shared" si="13"/>
        <v>0</v>
      </c>
      <c r="S175">
        <f t="shared" si="14"/>
        <v>0</v>
      </c>
    </row>
    <row r="176" spans="15:19">
      <c r="O176">
        <f t="shared" si="10"/>
        <v>0</v>
      </c>
      <c r="P176">
        <f t="shared" si="11"/>
        <v>0</v>
      </c>
      <c r="Q176">
        <f t="shared" si="12"/>
        <v>0</v>
      </c>
      <c r="R176">
        <f t="shared" si="13"/>
        <v>0</v>
      </c>
      <c r="S176">
        <f t="shared" si="14"/>
        <v>0</v>
      </c>
    </row>
    <row r="177" spans="15:19">
      <c r="O177">
        <f t="shared" si="10"/>
        <v>0</v>
      </c>
      <c r="P177">
        <f t="shared" si="11"/>
        <v>0</v>
      </c>
      <c r="Q177">
        <f t="shared" si="12"/>
        <v>0</v>
      </c>
      <c r="R177">
        <f t="shared" si="13"/>
        <v>0</v>
      </c>
      <c r="S177">
        <f t="shared" si="14"/>
        <v>0</v>
      </c>
    </row>
    <row r="178" spans="15:19">
      <c r="O178">
        <f t="shared" si="10"/>
        <v>0</v>
      </c>
      <c r="P178">
        <f t="shared" si="11"/>
        <v>0</v>
      </c>
      <c r="Q178">
        <f t="shared" si="12"/>
        <v>0</v>
      </c>
      <c r="R178">
        <f t="shared" si="13"/>
        <v>0</v>
      </c>
      <c r="S178">
        <f t="shared" si="14"/>
        <v>0</v>
      </c>
    </row>
    <row r="179" spans="15:19">
      <c r="O179">
        <f t="shared" si="10"/>
        <v>0</v>
      </c>
      <c r="P179">
        <f t="shared" si="11"/>
        <v>0</v>
      </c>
      <c r="Q179">
        <f t="shared" si="12"/>
        <v>0</v>
      </c>
      <c r="R179">
        <f t="shared" si="13"/>
        <v>0</v>
      </c>
      <c r="S179">
        <f t="shared" si="14"/>
        <v>0</v>
      </c>
    </row>
    <row r="180" spans="15:19">
      <c r="O180">
        <f t="shared" si="10"/>
        <v>0</v>
      </c>
      <c r="P180">
        <f t="shared" si="11"/>
        <v>0</v>
      </c>
      <c r="Q180">
        <f t="shared" si="12"/>
        <v>0</v>
      </c>
      <c r="R180">
        <f t="shared" si="13"/>
        <v>0</v>
      </c>
      <c r="S180">
        <f t="shared" si="14"/>
        <v>0</v>
      </c>
    </row>
    <row r="181" spans="15:19">
      <c r="O181">
        <f t="shared" si="10"/>
        <v>0</v>
      </c>
      <c r="P181">
        <f t="shared" si="11"/>
        <v>0</v>
      </c>
      <c r="Q181">
        <f t="shared" si="12"/>
        <v>0</v>
      </c>
      <c r="R181">
        <f t="shared" si="13"/>
        <v>0</v>
      </c>
      <c r="S181">
        <f t="shared" si="14"/>
        <v>0</v>
      </c>
    </row>
    <row r="182" spans="15:19">
      <c r="O182">
        <f t="shared" si="10"/>
        <v>0</v>
      </c>
      <c r="P182">
        <f t="shared" si="11"/>
        <v>0</v>
      </c>
      <c r="Q182">
        <f t="shared" si="12"/>
        <v>0</v>
      </c>
      <c r="R182">
        <f t="shared" si="13"/>
        <v>0</v>
      </c>
      <c r="S182">
        <f t="shared" si="14"/>
        <v>0</v>
      </c>
    </row>
    <row r="183" spans="15:19">
      <c r="O183">
        <f t="shared" si="10"/>
        <v>0</v>
      </c>
      <c r="P183">
        <f t="shared" si="11"/>
        <v>0</v>
      </c>
      <c r="Q183">
        <f t="shared" si="12"/>
        <v>0</v>
      </c>
      <c r="R183">
        <f t="shared" si="13"/>
        <v>0</v>
      </c>
      <c r="S183">
        <f t="shared" si="14"/>
        <v>0</v>
      </c>
    </row>
    <row r="184" spans="15:19">
      <c r="O184">
        <f t="shared" si="10"/>
        <v>0</v>
      </c>
      <c r="P184">
        <f t="shared" si="11"/>
        <v>0</v>
      </c>
      <c r="Q184">
        <f t="shared" si="12"/>
        <v>0</v>
      </c>
      <c r="R184">
        <f t="shared" si="13"/>
        <v>0</v>
      </c>
      <c r="S184">
        <f t="shared" si="14"/>
        <v>0</v>
      </c>
    </row>
    <row r="185" spans="15:19">
      <c r="O185">
        <f t="shared" si="10"/>
        <v>0</v>
      </c>
      <c r="P185">
        <f t="shared" si="11"/>
        <v>0</v>
      </c>
      <c r="Q185">
        <f t="shared" si="12"/>
        <v>0</v>
      </c>
      <c r="R185">
        <f t="shared" si="13"/>
        <v>0</v>
      </c>
      <c r="S185">
        <f t="shared" si="14"/>
        <v>0</v>
      </c>
    </row>
    <row r="186" spans="15:19">
      <c r="O186">
        <f t="shared" si="10"/>
        <v>0</v>
      </c>
      <c r="P186">
        <f t="shared" si="11"/>
        <v>0</v>
      </c>
      <c r="Q186">
        <f t="shared" si="12"/>
        <v>0</v>
      </c>
      <c r="R186">
        <f t="shared" si="13"/>
        <v>0</v>
      </c>
      <c r="S186">
        <f t="shared" si="14"/>
        <v>0</v>
      </c>
    </row>
    <row r="187" spans="15:19">
      <c r="O187">
        <f t="shared" si="10"/>
        <v>0</v>
      </c>
      <c r="P187">
        <f t="shared" si="11"/>
        <v>0</v>
      </c>
      <c r="Q187">
        <f t="shared" si="12"/>
        <v>0</v>
      </c>
      <c r="R187">
        <f t="shared" si="13"/>
        <v>0</v>
      </c>
      <c r="S187">
        <f t="shared" si="14"/>
        <v>0</v>
      </c>
    </row>
    <row r="188" spans="15:19">
      <c r="O188">
        <f t="shared" si="10"/>
        <v>0</v>
      </c>
      <c r="P188">
        <f t="shared" si="11"/>
        <v>0</v>
      </c>
      <c r="Q188">
        <f t="shared" si="12"/>
        <v>0</v>
      </c>
      <c r="R188">
        <f t="shared" si="13"/>
        <v>0</v>
      </c>
      <c r="S188">
        <f t="shared" si="14"/>
        <v>0</v>
      </c>
    </row>
    <row r="189" spans="15:19">
      <c r="O189">
        <f t="shared" si="10"/>
        <v>0</v>
      </c>
      <c r="P189">
        <f t="shared" si="11"/>
        <v>0</v>
      </c>
      <c r="Q189">
        <f t="shared" si="12"/>
        <v>0</v>
      </c>
      <c r="R189">
        <f t="shared" si="13"/>
        <v>0</v>
      </c>
      <c r="S189">
        <f t="shared" si="14"/>
        <v>0</v>
      </c>
    </row>
    <row r="190" spans="15:19">
      <c r="O190">
        <f t="shared" si="10"/>
        <v>0</v>
      </c>
      <c r="P190">
        <f t="shared" si="11"/>
        <v>0</v>
      </c>
      <c r="Q190">
        <f t="shared" si="12"/>
        <v>0</v>
      </c>
      <c r="R190">
        <f t="shared" si="13"/>
        <v>0</v>
      </c>
      <c r="S190">
        <f t="shared" si="14"/>
        <v>0</v>
      </c>
    </row>
    <row r="191" spans="15:19">
      <c r="O191">
        <f t="shared" si="10"/>
        <v>0</v>
      </c>
      <c r="P191">
        <f t="shared" si="11"/>
        <v>0</v>
      </c>
      <c r="Q191">
        <f t="shared" si="12"/>
        <v>0</v>
      </c>
      <c r="R191">
        <f t="shared" si="13"/>
        <v>0</v>
      </c>
      <c r="S191">
        <f t="shared" si="14"/>
        <v>0</v>
      </c>
    </row>
    <row r="192" spans="15:19">
      <c r="O192">
        <f t="shared" si="10"/>
        <v>0</v>
      </c>
      <c r="P192">
        <f t="shared" si="11"/>
        <v>0</v>
      </c>
      <c r="Q192">
        <f t="shared" si="12"/>
        <v>0</v>
      </c>
      <c r="R192">
        <f t="shared" si="13"/>
        <v>0</v>
      </c>
      <c r="S192">
        <f t="shared" si="14"/>
        <v>0</v>
      </c>
    </row>
    <row r="193" spans="15:19">
      <c r="O193">
        <f t="shared" si="10"/>
        <v>0</v>
      </c>
      <c r="P193">
        <f t="shared" si="11"/>
        <v>0</v>
      </c>
      <c r="Q193">
        <f t="shared" si="12"/>
        <v>0</v>
      </c>
      <c r="R193">
        <f t="shared" si="13"/>
        <v>0</v>
      </c>
      <c r="S193">
        <f t="shared" si="14"/>
        <v>0</v>
      </c>
    </row>
    <row r="194" spans="15:19">
      <c r="O194">
        <f t="shared" si="10"/>
        <v>0</v>
      </c>
      <c r="P194">
        <f t="shared" si="11"/>
        <v>0</v>
      </c>
      <c r="Q194">
        <f t="shared" si="12"/>
        <v>0</v>
      </c>
      <c r="R194">
        <f t="shared" si="13"/>
        <v>0</v>
      </c>
      <c r="S194">
        <f t="shared" si="14"/>
        <v>0</v>
      </c>
    </row>
    <row r="195" spans="15:19">
      <c r="O195">
        <f t="shared" si="10"/>
        <v>0</v>
      </c>
      <c r="P195">
        <f t="shared" si="11"/>
        <v>0</v>
      </c>
      <c r="Q195">
        <f t="shared" si="12"/>
        <v>0</v>
      </c>
      <c r="R195">
        <f t="shared" si="13"/>
        <v>0</v>
      </c>
      <c r="S195">
        <f t="shared" si="14"/>
        <v>0</v>
      </c>
    </row>
    <row r="196" spans="15:19">
      <c r="O196">
        <f t="shared" ref="O196:O259" si="15">IF(D196=D195,1,0)*COUNT(N196)</f>
        <v>0</v>
      </c>
      <c r="P196">
        <f t="shared" ref="P196:P259" si="16">(N196+N195)*O196</f>
        <v>0</v>
      </c>
      <c r="Q196">
        <f t="shared" ref="Q196:Q259" si="17">COUNT(F196:K196)</f>
        <v>0</v>
      </c>
      <c r="R196">
        <f t="shared" ref="R196:R259" si="18">(Q195+Q196)*O196</f>
        <v>0</v>
      </c>
      <c r="S196">
        <f t="shared" ref="S196:S259" si="19">O196*(C196+C195)/2</f>
        <v>0</v>
      </c>
    </row>
    <row r="197" spans="15:19">
      <c r="O197">
        <f t="shared" si="15"/>
        <v>0</v>
      </c>
      <c r="P197">
        <f t="shared" si="16"/>
        <v>0</v>
      </c>
      <c r="Q197">
        <f t="shared" si="17"/>
        <v>0</v>
      </c>
      <c r="R197">
        <f t="shared" si="18"/>
        <v>0</v>
      </c>
      <c r="S197">
        <f t="shared" si="19"/>
        <v>0</v>
      </c>
    </row>
    <row r="198" spans="15:19">
      <c r="O198">
        <f t="shared" si="15"/>
        <v>0</v>
      </c>
      <c r="P198">
        <f t="shared" si="16"/>
        <v>0</v>
      </c>
      <c r="Q198">
        <f t="shared" si="17"/>
        <v>0</v>
      </c>
      <c r="R198">
        <f t="shared" si="18"/>
        <v>0</v>
      </c>
      <c r="S198">
        <f t="shared" si="19"/>
        <v>0</v>
      </c>
    </row>
    <row r="199" spans="15:19">
      <c r="O199">
        <f t="shared" si="15"/>
        <v>0</v>
      </c>
      <c r="P199">
        <f t="shared" si="16"/>
        <v>0</v>
      </c>
      <c r="Q199">
        <f t="shared" si="17"/>
        <v>0</v>
      </c>
      <c r="R199">
        <f t="shared" si="18"/>
        <v>0</v>
      </c>
      <c r="S199">
        <f t="shared" si="19"/>
        <v>0</v>
      </c>
    </row>
    <row r="200" spans="15:19">
      <c r="O200">
        <f t="shared" si="15"/>
        <v>0</v>
      </c>
      <c r="P200">
        <f t="shared" si="16"/>
        <v>0</v>
      </c>
      <c r="Q200">
        <f t="shared" si="17"/>
        <v>0</v>
      </c>
      <c r="R200">
        <f t="shared" si="18"/>
        <v>0</v>
      </c>
      <c r="S200">
        <f t="shared" si="19"/>
        <v>0</v>
      </c>
    </row>
    <row r="201" spans="15:19">
      <c r="O201">
        <f t="shared" si="15"/>
        <v>0</v>
      </c>
      <c r="P201">
        <f t="shared" si="16"/>
        <v>0</v>
      </c>
      <c r="Q201">
        <f t="shared" si="17"/>
        <v>0</v>
      </c>
      <c r="R201">
        <f t="shared" si="18"/>
        <v>0</v>
      </c>
      <c r="S201">
        <f t="shared" si="19"/>
        <v>0</v>
      </c>
    </row>
    <row r="202" spans="15:19">
      <c r="O202">
        <f t="shared" si="15"/>
        <v>0</v>
      </c>
      <c r="P202">
        <f t="shared" si="16"/>
        <v>0</v>
      </c>
      <c r="Q202">
        <f t="shared" si="17"/>
        <v>0</v>
      </c>
      <c r="R202">
        <f t="shared" si="18"/>
        <v>0</v>
      </c>
      <c r="S202">
        <f t="shared" si="19"/>
        <v>0</v>
      </c>
    </row>
    <row r="203" spans="15:19">
      <c r="O203">
        <f t="shared" si="15"/>
        <v>0</v>
      </c>
      <c r="P203">
        <f t="shared" si="16"/>
        <v>0</v>
      </c>
      <c r="Q203">
        <f t="shared" si="17"/>
        <v>0</v>
      </c>
      <c r="R203">
        <f t="shared" si="18"/>
        <v>0</v>
      </c>
      <c r="S203">
        <f t="shared" si="19"/>
        <v>0</v>
      </c>
    </row>
    <row r="204" spans="15:19">
      <c r="O204">
        <f t="shared" si="15"/>
        <v>0</v>
      </c>
      <c r="P204">
        <f t="shared" si="16"/>
        <v>0</v>
      </c>
      <c r="Q204">
        <f t="shared" si="17"/>
        <v>0</v>
      </c>
      <c r="R204">
        <f t="shared" si="18"/>
        <v>0</v>
      </c>
      <c r="S204">
        <f t="shared" si="19"/>
        <v>0</v>
      </c>
    </row>
    <row r="205" spans="15:19">
      <c r="O205">
        <f t="shared" si="15"/>
        <v>0</v>
      </c>
      <c r="P205">
        <f t="shared" si="16"/>
        <v>0</v>
      </c>
      <c r="Q205">
        <f t="shared" si="17"/>
        <v>0</v>
      </c>
      <c r="R205">
        <f t="shared" si="18"/>
        <v>0</v>
      </c>
      <c r="S205">
        <f t="shared" si="19"/>
        <v>0</v>
      </c>
    </row>
    <row r="206" spans="15:19">
      <c r="O206">
        <f t="shared" si="15"/>
        <v>0</v>
      </c>
      <c r="P206">
        <f t="shared" si="16"/>
        <v>0</v>
      </c>
      <c r="Q206">
        <f t="shared" si="17"/>
        <v>0</v>
      </c>
      <c r="R206">
        <f t="shared" si="18"/>
        <v>0</v>
      </c>
      <c r="S206">
        <f t="shared" si="19"/>
        <v>0</v>
      </c>
    </row>
    <row r="207" spans="15:19">
      <c r="O207">
        <f t="shared" si="15"/>
        <v>0</v>
      </c>
      <c r="P207">
        <f t="shared" si="16"/>
        <v>0</v>
      </c>
      <c r="Q207">
        <f t="shared" si="17"/>
        <v>0</v>
      </c>
      <c r="R207">
        <f t="shared" si="18"/>
        <v>0</v>
      </c>
      <c r="S207">
        <f t="shared" si="19"/>
        <v>0</v>
      </c>
    </row>
    <row r="208" spans="15:19">
      <c r="O208">
        <f t="shared" si="15"/>
        <v>0</v>
      </c>
      <c r="P208">
        <f t="shared" si="16"/>
        <v>0</v>
      </c>
      <c r="Q208">
        <f t="shared" si="17"/>
        <v>0</v>
      </c>
      <c r="R208">
        <f t="shared" si="18"/>
        <v>0</v>
      </c>
      <c r="S208">
        <f t="shared" si="19"/>
        <v>0</v>
      </c>
    </row>
    <row r="209" spans="15:19">
      <c r="O209">
        <f t="shared" si="15"/>
        <v>0</v>
      </c>
      <c r="P209">
        <f t="shared" si="16"/>
        <v>0</v>
      </c>
      <c r="Q209">
        <f t="shared" si="17"/>
        <v>0</v>
      </c>
      <c r="R209">
        <f t="shared" si="18"/>
        <v>0</v>
      </c>
      <c r="S209">
        <f t="shared" si="19"/>
        <v>0</v>
      </c>
    </row>
    <row r="210" spans="15:19">
      <c r="O210">
        <f t="shared" si="15"/>
        <v>0</v>
      </c>
      <c r="P210">
        <f t="shared" si="16"/>
        <v>0</v>
      </c>
      <c r="Q210">
        <f t="shared" si="17"/>
        <v>0</v>
      </c>
      <c r="R210">
        <f t="shared" si="18"/>
        <v>0</v>
      </c>
      <c r="S210">
        <f t="shared" si="19"/>
        <v>0</v>
      </c>
    </row>
    <row r="211" spans="15:19">
      <c r="O211">
        <f t="shared" si="15"/>
        <v>0</v>
      </c>
      <c r="P211">
        <f t="shared" si="16"/>
        <v>0</v>
      </c>
      <c r="Q211">
        <f t="shared" si="17"/>
        <v>0</v>
      </c>
      <c r="R211">
        <f t="shared" si="18"/>
        <v>0</v>
      </c>
      <c r="S211">
        <f t="shared" si="19"/>
        <v>0</v>
      </c>
    </row>
    <row r="212" spans="15:19">
      <c r="O212">
        <f t="shared" si="15"/>
        <v>0</v>
      </c>
      <c r="P212">
        <f t="shared" si="16"/>
        <v>0</v>
      </c>
      <c r="Q212">
        <f t="shared" si="17"/>
        <v>0</v>
      </c>
      <c r="R212">
        <f t="shared" si="18"/>
        <v>0</v>
      </c>
      <c r="S212">
        <f t="shared" si="19"/>
        <v>0</v>
      </c>
    </row>
    <row r="213" spans="15:19">
      <c r="O213">
        <f t="shared" si="15"/>
        <v>0</v>
      </c>
      <c r="P213">
        <f t="shared" si="16"/>
        <v>0</v>
      </c>
      <c r="Q213">
        <f t="shared" si="17"/>
        <v>0</v>
      </c>
      <c r="R213">
        <f t="shared" si="18"/>
        <v>0</v>
      </c>
      <c r="S213">
        <f t="shared" si="19"/>
        <v>0</v>
      </c>
    </row>
    <row r="214" spans="15:19">
      <c r="O214">
        <f t="shared" si="15"/>
        <v>0</v>
      </c>
      <c r="P214">
        <f t="shared" si="16"/>
        <v>0</v>
      </c>
      <c r="Q214">
        <f t="shared" si="17"/>
        <v>0</v>
      </c>
      <c r="R214">
        <f t="shared" si="18"/>
        <v>0</v>
      </c>
      <c r="S214">
        <f t="shared" si="19"/>
        <v>0</v>
      </c>
    </row>
    <row r="215" spans="15:19">
      <c r="O215">
        <f t="shared" si="15"/>
        <v>0</v>
      </c>
      <c r="P215">
        <f t="shared" si="16"/>
        <v>0</v>
      </c>
      <c r="Q215">
        <f t="shared" si="17"/>
        <v>0</v>
      </c>
      <c r="R215">
        <f t="shared" si="18"/>
        <v>0</v>
      </c>
      <c r="S215">
        <f t="shared" si="19"/>
        <v>0</v>
      </c>
    </row>
    <row r="216" spans="15:19">
      <c r="O216">
        <f t="shared" si="15"/>
        <v>0</v>
      </c>
      <c r="P216">
        <f t="shared" si="16"/>
        <v>0</v>
      </c>
      <c r="Q216">
        <f t="shared" si="17"/>
        <v>0</v>
      </c>
      <c r="R216">
        <f t="shared" si="18"/>
        <v>0</v>
      </c>
      <c r="S216">
        <f t="shared" si="19"/>
        <v>0</v>
      </c>
    </row>
    <row r="217" spans="15:19">
      <c r="O217">
        <f t="shared" si="15"/>
        <v>0</v>
      </c>
      <c r="P217">
        <f t="shared" si="16"/>
        <v>0</v>
      </c>
      <c r="Q217">
        <f t="shared" si="17"/>
        <v>0</v>
      </c>
      <c r="R217">
        <f t="shared" si="18"/>
        <v>0</v>
      </c>
      <c r="S217">
        <f t="shared" si="19"/>
        <v>0</v>
      </c>
    </row>
    <row r="218" spans="15:19">
      <c r="O218">
        <f t="shared" si="15"/>
        <v>0</v>
      </c>
      <c r="P218">
        <f t="shared" si="16"/>
        <v>0</v>
      </c>
      <c r="Q218">
        <f t="shared" si="17"/>
        <v>0</v>
      </c>
      <c r="R218">
        <f t="shared" si="18"/>
        <v>0</v>
      </c>
      <c r="S218">
        <f t="shared" si="19"/>
        <v>0</v>
      </c>
    </row>
    <row r="219" spans="15:19">
      <c r="O219">
        <f t="shared" si="15"/>
        <v>0</v>
      </c>
      <c r="P219">
        <f t="shared" si="16"/>
        <v>0</v>
      </c>
      <c r="Q219">
        <f t="shared" si="17"/>
        <v>0</v>
      </c>
      <c r="R219">
        <f t="shared" si="18"/>
        <v>0</v>
      </c>
      <c r="S219">
        <f t="shared" si="19"/>
        <v>0</v>
      </c>
    </row>
    <row r="220" spans="15:19">
      <c r="O220">
        <f t="shared" si="15"/>
        <v>0</v>
      </c>
      <c r="P220">
        <f t="shared" si="16"/>
        <v>0</v>
      </c>
      <c r="Q220">
        <f t="shared" si="17"/>
        <v>0</v>
      </c>
      <c r="R220">
        <f t="shared" si="18"/>
        <v>0</v>
      </c>
      <c r="S220">
        <f t="shared" si="19"/>
        <v>0</v>
      </c>
    </row>
    <row r="221" spans="15:19">
      <c r="O221">
        <f t="shared" si="15"/>
        <v>0</v>
      </c>
      <c r="P221">
        <f t="shared" si="16"/>
        <v>0</v>
      </c>
      <c r="Q221">
        <f t="shared" si="17"/>
        <v>0</v>
      </c>
      <c r="R221">
        <f t="shared" si="18"/>
        <v>0</v>
      </c>
      <c r="S221">
        <f t="shared" si="19"/>
        <v>0</v>
      </c>
    </row>
    <row r="222" spans="15:19">
      <c r="O222">
        <f t="shared" si="15"/>
        <v>0</v>
      </c>
      <c r="P222">
        <f t="shared" si="16"/>
        <v>0</v>
      </c>
      <c r="Q222">
        <f t="shared" si="17"/>
        <v>0</v>
      </c>
      <c r="R222">
        <f t="shared" si="18"/>
        <v>0</v>
      </c>
      <c r="S222">
        <f t="shared" si="19"/>
        <v>0</v>
      </c>
    </row>
    <row r="223" spans="15:19">
      <c r="O223">
        <f t="shared" si="15"/>
        <v>0</v>
      </c>
      <c r="P223">
        <f t="shared" si="16"/>
        <v>0</v>
      </c>
      <c r="Q223">
        <f t="shared" si="17"/>
        <v>0</v>
      </c>
      <c r="R223">
        <f t="shared" si="18"/>
        <v>0</v>
      </c>
      <c r="S223">
        <f t="shared" si="19"/>
        <v>0</v>
      </c>
    </row>
    <row r="224" spans="15:19">
      <c r="O224">
        <f t="shared" si="15"/>
        <v>0</v>
      </c>
      <c r="P224">
        <f t="shared" si="16"/>
        <v>0</v>
      </c>
      <c r="Q224">
        <f t="shared" si="17"/>
        <v>0</v>
      </c>
      <c r="R224">
        <f t="shared" si="18"/>
        <v>0</v>
      </c>
      <c r="S224">
        <f t="shared" si="19"/>
        <v>0</v>
      </c>
    </row>
    <row r="225" spans="15:19">
      <c r="O225">
        <f t="shared" si="15"/>
        <v>0</v>
      </c>
      <c r="P225">
        <f t="shared" si="16"/>
        <v>0</v>
      </c>
      <c r="Q225">
        <f t="shared" si="17"/>
        <v>0</v>
      </c>
      <c r="R225">
        <f t="shared" si="18"/>
        <v>0</v>
      </c>
      <c r="S225">
        <f t="shared" si="19"/>
        <v>0</v>
      </c>
    </row>
    <row r="226" spans="15:19">
      <c r="O226">
        <f t="shared" si="15"/>
        <v>0</v>
      </c>
      <c r="P226">
        <f t="shared" si="16"/>
        <v>0</v>
      </c>
      <c r="Q226">
        <f t="shared" si="17"/>
        <v>0</v>
      </c>
      <c r="R226">
        <f t="shared" si="18"/>
        <v>0</v>
      </c>
      <c r="S226">
        <f t="shared" si="19"/>
        <v>0</v>
      </c>
    </row>
    <row r="227" spans="15:19">
      <c r="O227">
        <f t="shared" si="15"/>
        <v>0</v>
      </c>
      <c r="P227">
        <f t="shared" si="16"/>
        <v>0</v>
      </c>
      <c r="Q227">
        <f t="shared" si="17"/>
        <v>0</v>
      </c>
      <c r="R227">
        <f t="shared" si="18"/>
        <v>0</v>
      </c>
      <c r="S227">
        <f t="shared" si="19"/>
        <v>0</v>
      </c>
    </row>
    <row r="228" spans="15:19">
      <c r="O228">
        <f t="shared" si="15"/>
        <v>0</v>
      </c>
      <c r="P228">
        <f t="shared" si="16"/>
        <v>0</v>
      </c>
      <c r="Q228">
        <f t="shared" si="17"/>
        <v>0</v>
      </c>
      <c r="R228">
        <f t="shared" si="18"/>
        <v>0</v>
      </c>
      <c r="S228">
        <f t="shared" si="19"/>
        <v>0</v>
      </c>
    </row>
    <row r="229" spans="15:19">
      <c r="O229">
        <f t="shared" si="15"/>
        <v>0</v>
      </c>
      <c r="P229">
        <f t="shared" si="16"/>
        <v>0</v>
      </c>
      <c r="Q229">
        <f t="shared" si="17"/>
        <v>0</v>
      </c>
      <c r="R229">
        <f t="shared" si="18"/>
        <v>0</v>
      </c>
      <c r="S229">
        <f t="shared" si="19"/>
        <v>0</v>
      </c>
    </row>
    <row r="230" spans="15:19">
      <c r="O230">
        <f t="shared" si="15"/>
        <v>0</v>
      </c>
      <c r="P230">
        <f t="shared" si="16"/>
        <v>0</v>
      </c>
      <c r="Q230">
        <f t="shared" si="17"/>
        <v>0</v>
      </c>
      <c r="R230">
        <f t="shared" si="18"/>
        <v>0</v>
      </c>
      <c r="S230">
        <f t="shared" si="19"/>
        <v>0</v>
      </c>
    </row>
    <row r="231" spans="15:19">
      <c r="O231">
        <f t="shared" si="15"/>
        <v>0</v>
      </c>
      <c r="P231">
        <f t="shared" si="16"/>
        <v>0</v>
      </c>
      <c r="Q231">
        <f t="shared" si="17"/>
        <v>0</v>
      </c>
      <c r="R231">
        <f t="shared" si="18"/>
        <v>0</v>
      </c>
      <c r="S231">
        <f t="shared" si="19"/>
        <v>0</v>
      </c>
    </row>
    <row r="232" spans="15:19">
      <c r="O232">
        <f t="shared" si="15"/>
        <v>0</v>
      </c>
      <c r="P232">
        <f t="shared" si="16"/>
        <v>0</v>
      </c>
      <c r="Q232">
        <f t="shared" si="17"/>
        <v>0</v>
      </c>
      <c r="R232">
        <f t="shared" si="18"/>
        <v>0</v>
      </c>
      <c r="S232">
        <f t="shared" si="19"/>
        <v>0</v>
      </c>
    </row>
    <row r="233" spans="15:19">
      <c r="O233">
        <f t="shared" si="15"/>
        <v>0</v>
      </c>
      <c r="P233">
        <f t="shared" si="16"/>
        <v>0</v>
      </c>
      <c r="Q233">
        <f t="shared" si="17"/>
        <v>0</v>
      </c>
      <c r="R233">
        <f t="shared" si="18"/>
        <v>0</v>
      </c>
      <c r="S233">
        <f t="shared" si="19"/>
        <v>0</v>
      </c>
    </row>
    <row r="234" spans="15:19">
      <c r="O234">
        <f t="shared" si="15"/>
        <v>0</v>
      </c>
      <c r="P234">
        <f t="shared" si="16"/>
        <v>0</v>
      </c>
      <c r="Q234">
        <f t="shared" si="17"/>
        <v>0</v>
      </c>
      <c r="R234">
        <f t="shared" si="18"/>
        <v>0</v>
      </c>
      <c r="S234">
        <f t="shared" si="19"/>
        <v>0</v>
      </c>
    </row>
    <row r="235" spans="15:19">
      <c r="O235">
        <f t="shared" si="15"/>
        <v>0</v>
      </c>
      <c r="P235">
        <f t="shared" si="16"/>
        <v>0</v>
      </c>
      <c r="Q235">
        <f t="shared" si="17"/>
        <v>0</v>
      </c>
      <c r="R235">
        <f t="shared" si="18"/>
        <v>0</v>
      </c>
      <c r="S235">
        <f t="shared" si="19"/>
        <v>0</v>
      </c>
    </row>
    <row r="236" spans="15:19">
      <c r="O236">
        <f t="shared" si="15"/>
        <v>0</v>
      </c>
      <c r="P236">
        <f t="shared" si="16"/>
        <v>0</v>
      </c>
      <c r="Q236">
        <f t="shared" si="17"/>
        <v>0</v>
      </c>
      <c r="R236">
        <f t="shared" si="18"/>
        <v>0</v>
      </c>
      <c r="S236">
        <f t="shared" si="19"/>
        <v>0</v>
      </c>
    </row>
    <row r="237" spans="15:19">
      <c r="O237">
        <f t="shared" si="15"/>
        <v>0</v>
      </c>
      <c r="P237">
        <f t="shared" si="16"/>
        <v>0</v>
      </c>
      <c r="Q237">
        <f t="shared" si="17"/>
        <v>0</v>
      </c>
      <c r="R237">
        <f t="shared" si="18"/>
        <v>0</v>
      </c>
      <c r="S237">
        <f t="shared" si="19"/>
        <v>0</v>
      </c>
    </row>
    <row r="238" spans="15:19">
      <c r="O238">
        <f t="shared" si="15"/>
        <v>0</v>
      </c>
      <c r="P238">
        <f t="shared" si="16"/>
        <v>0</v>
      </c>
      <c r="Q238">
        <f t="shared" si="17"/>
        <v>0</v>
      </c>
      <c r="R238">
        <f t="shared" si="18"/>
        <v>0</v>
      </c>
      <c r="S238">
        <f t="shared" si="19"/>
        <v>0</v>
      </c>
    </row>
    <row r="239" spans="15:19">
      <c r="O239">
        <f t="shared" si="15"/>
        <v>0</v>
      </c>
      <c r="P239">
        <f t="shared" si="16"/>
        <v>0</v>
      </c>
      <c r="Q239">
        <f t="shared" si="17"/>
        <v>0</v>
      </c>
      <c r="R239">
        <f t="shared" si="18"/>
        <v>0</v>
      </c>
      <c r="S239">
        <f t="shared" si="19"/>
        <v>0</v>
      </c>
    </row>
    <row r="240" spans="15:19">
      <c r="O240">
        <f t="shared" si="15"/>
        <v>0</v>
      </c>
      <c r="P240">
        <f t="shared" si="16"/>
        <v>0</v>
      </c>
      <c r="Q240">
        <f t="shared" si="17"/>
        <v>0</v>
      </c>
      <c r="R240">
        <f t="shared" si="18"/>
        <v>0</v>
      </c>
      <c r="S240">
        <f t="shared" si="19"/>
        <v>0</v>
      </c>
    </row>
    <row r="241" spans="15:19">
      <c r="O241">
        <f t="shared" si="15"/>
        <v>0</v>
      </c>
      <c r="P241">
        <f t="shared" si="16"/>
        <v>0</v>
      </c>
      <c r="Q241">
        <f t="shared" si="17"/>
        <v>0</v>
      </c>
      <c r="R241">
        <f t="shared" si="18"/>
        <v>0</v>
      </c>
      <c r="S241">
        <f t="shared" si="19"/>
        <v>0</v>
      </c>
    </row>
    <row r="242" spans="15:19">
      <c r="O242">
        <f t="shared" si="15"/>
        <v>0</v>
      </c>
      <c r="P242">
        <f t="shared" si="16"/>
        <v>0</v>
      </c>
      <c r="Q242">
        <f t="shared" si="17"/>
        <v>0</v>
      </c>
      <c r="R242">
        <f t="shared" si="18"/>
        <v>0</v>
      </c>
      <c r="S242">
        <f t="shared" si="19"/>
        <v>0</v>
      </c>
    </row>
    <row r="243" spans="15:19">
      <c r="O243">
        <f t="shared" si="15"/>
        <v>0</v>
      </c>
      <c r="P243">
        <f t="shared" si="16"/>
        <v>0</v>
      </c>
      <c r="Q243">
        <f t="shared" si="17"/>
        <v>0</v>
      </c>
      <c r="R243">
        <f t="shared" si="18"/>
        <v>0</v>
      </c>
      <c r="S243">
        <f t="shared" si="19"/>
        <v>0</v>
      </c>
    </row>
    <row r="244" spans="15:19">
      <c r="O244">
        <f t="shared" si="15"/>
        <v>0</v>
      </c>
      <c r="P244">
        <f t="shared" si="16"/>
        <v>0</v>
      </c>
      <c r="Q244">
        <f t="shared" si="17"/>
        <v>0</v>
      </c>
      <c r="R244">
        <f t="shared" si="18"/>
        <v>0</v>
      </c>
      <c r="S244">
        <f t="shared" si="19"/>
        <v>0</v>
      </c>
    </row>
    <row r="245" spans="15:19">
      <c r="O245">
        <f t="shared" si="15"/>
        <v>0</v>
      </c>
      <c r="P245">
        <f t="shared" si="16"/>
        <v>0</v>
      </c>
      <c r="Q245">
        <f t="shared" si="17"/>
        <v>0</v>
      </c>
      <c r="R245">
        <f t="shared" si="18"/>
        <v>0</v>
      </c>
      <c r="S245">
        <f t="shared" si="19"/>
        <v>0</v>
      </c>
    </row>
    <row r="246" spans="15:19">
      <c r="O246">
        <f t="shared" si="15"/>
        <v>0</v>
      </c>
      <c r="P246">
        <f t="shared" si="16"/>
        <v>0</v>
      </c>
      <c r="Q246">
        <f t="shared" si="17"/>
        <v>0</v>
      </c>
      <c r="R246">
        <f t="shared" si="18"/>
        <v>0</v>
      </c>
      <c r="S246">
        <f t="shared" si="19"/>
        <v>0</v>
      </c>
    </row>
    <row r="247" spans="15:19">
      <c r="O247">
        <f t="shared" si="15"/>
        <v>0</v>
      </c>
      <c r="P247">
        <f t="shared" si="16"/>
        <v>0</v>
      </c>
      <c r="Q247">
        <f t="shared" si="17"/>
        <v>0</v>
      </c>
      <c r="R247">
        <f t="shared" si="18"/>
        <v>0</v>
      </c>
      <c r="S247">
        <f t="shared" si="19"/>
        <v>0</v>
      </c>
    </row>
    <row r="248" spans="15:19">
      <c r="O248">
        <f t="shared" si="15"/>
        <v>0</v>
      </c>
      <c r="P248">
        <f t="shared" si="16"/>
        <v>0</v>
      </c>
      <c r="Q248">
        <f t="shared" si="17"/>
        <v>0</v>
      </c>
      <c r="R248">
        <f t="shared" si="18"/>
        <v>0</v>
      </c>
      <c r="S248">
        <f t="shared" si="19"/>
        <v>0</v>
      </c>
    </row>
    <row r="249" spans="15:19">
      <c r="O249">
        <f t="shared" si="15"/>
        <v>0</v>
      </c>
      <c r="P249">
        <f t="shared" si="16"/>
        <v>0</v>
      </c>
      <c r="Q249">
        <f t="shared" si="17"/>
        <v>0</v>
      </c>
      <c r="R249">
        <f t="shared" si="18"/>
        <v>0</v>
      </c>
      <c r="S249">
        <f t="shared" si="19"/>
        <v>0</v>
      </c>
    </row>
    <row r="250" spans="15:19">
      <c r="O250">
        <f t="shared" si="15"/>
        <v>0</v>
      </c>
      <c r="P250">
        <f t="shared" si="16"/>
        <v>0</v>
      </c>
      <c r="Q250">
        <f t="shared" si="17"/>
        <v>0</v>
      </c>
      <c r="R250">
        <f t="shared" si="18"/>
        <v>0</v>
      </c>
      <c r="S250">
        <f t="shared" si="19"/>
        <v>0</v>
      </c>
    </row>
    <row r="251" spans="15:19">
      <c r="O251">
        <f t="shared" si="15"/>
        <v>0</v>
      </c>
      <c r="P251">
        <f t="shared" si="16"/>
        <v>0</v>
      </c>
      <c r="Q251">
        <f t="shared" si="17"/>
        <v>0</v>
      </c>
      <c r="R251">
        <f t="shared" si="18"/>
        <v>0</v>
      </c>
      <c r="S251">
        <f t="shared" si="19"/>
        <v>0</v>
      </c>
    </row>
    <row r="252" spans="15:19">
      <c r="O252">
        <f t="shared" si="15"/>
        <v>0</v>
      </c>
      <c r="P252">
        <f t="shared" si="16"/>
        <v>0</v>
      </c>
      <c r="Q252">
        <f t="shared" si="17"/>
        <v>0</v>
      </c>
      <c r="R252">
        <f t="shared" si="18"/>
        <v>0</v>
      </c>
      <c r="S252">
        <f t="shared" si="19"/>
        <v>0</v>
      </c>
    </row>
    <row r="253" spans="15:19">
      <c r="O253">
        <f t="shared" si="15"/>
        <v>0</v>
      </c>
      <c r="P253">
        <f t="shared" si="16"/>
        <v>0</v>
      </c>
      <c r="Q253">
        <f t="shared" si="17"/>
        <v>0</v>
      </c>
      <c r="R253">
        <f t="shared" si="18"/>
        <v>0</v>
      </c>
      <c r="S253">
        <f t="shared" si="19"/>
        <v>0</v>
      </c>
    </row>
    <row r="254" spans="15:19">
      <c r="O254">
        <f t="shared" si="15"/>
        <v>0</v>
      </c>
      <c r="P254">
        <f t="shared" si="16"/>
        <v>0</v>
      </c>
      <c r="Q254">
        <f t="shared" si="17"/>
        <v>0</v>
      </c>
      <c r="R254">
        <f t="shared" si="18"/>
        <v>0</v>
      </c>
      <c r="S254">
        <f t="shared" si="19"/>
        <v>0</v>
      </c>
    </row>
    <row r="255" spans="15:19">
      <c r="O255">
        <f t="shared" si="15"/>
        <v>0</v>
      </c>
      <c r="P255">
        <f t="shared" si="16"/>
        <v>0</v>
      </c>
      <c r="Q255">
        <f t="shared" si="17"/>
        <v>0</v>
      </c>
      <c r="R255">
        <f t="shared" si="18"/>
        <v>0</v>
      </c>
      <c r="S255">
        <f t="shared" si="19"/>
        <v>0</v>
      </c>
    </row>
    <row r="256" spans="15:19">
      <c r="O256">
        <f t="shared" si="15"/>
        <v>0</v>
      </c>
      <c r="P256">
        <f t="shared" si="16"/>
        <v>0</v>
      </c>
      <c r="Q256">
        <f t="shared" si="17"/>
        <v>0</v>
      </c>
      <c r="R256">
        <f t="shared" si="18"/>
        <v>0</v>
      </c>
      <c r="S256">
        <f t="shared" si="19"/>
        <v>0</v>
      </c>
    </row>
    <row r="257" spans="15:19">
      <c r="O257">
        <f t="shared" si="15"/>
        <v>0</v>
      </c>
      <c r="P257">
        <f t="shared" si="16"/>
        <v>0</v>
      </c>
      <c r="Q257">
        <f t="shared" si="17"/>
        <v>0</v>
      </c>
      <c r="R257">
        <f t="shared" si="18"/>
        <v>0</v>
      </c>
      <c r="S257">
        <f t="shared" si="19"/>
        <v>0</v>
      </c>
    </row>
    <row r="258" spans="15:19">
      <c r="O258">
        <f t="shared" si="15"/>
        <v>0</v>
      </c>
      <c r="P258">
        <f t="shared" si="16"/>
        <v>0</v>
      </c>
      <c r="Q258">
        <f t="shared" si="17"/>
        <v>0</v>
      </c>
      <c r="R258">
        <f t="shared" si="18"/>
        <v>0</v>
      </c>
      <c r="S258">
        <f t="shared" si="19"/>
        <v>0</v>
      </c>
    </row>
    <row r="259" spans="15:19">
      <c r="O259">
        <f t="shared" si="15"/>
        <v>0</v>
      </c>
      <c r="P259">
        <f t="shared" si="16"/>
        <v>0</v>
      </c>
      <c r="Q259">
        <f t="shared" si="17"/>
        <v>0</v>
      </c>
      <c r="R259">
        <f t="shared" si="18"/>
        <v>0</v>
      </c>
      <c r="S259">
        <f t="shared" si="19"/>
        <v>0</v>
      </c>
    </row>
    <row r="260" spans="15:19">
      <c r="O260">
        <f t="shared" ref="O260:O291" si="20">IF(D260=D259,1,0)*COUNT(N260)</f>
        <v>0</v>
      </c>
      <c r="P260">
        <f t="shared" ref="P260:P291" si="21">(N260+N259)*O260</f>
        <v>0</v>
      </c>
      <c r="Q260">
        <f t="shared" ref="Q260:Q291" si="22">COUNT(F260:K260)</f>
        <v>0</v>
      </c>
      <c r="R260">
        <f t="shared" ref="R260:R291" si="23">(Q259+Q260)*O260</f>
        <v>0</v>
      </c>
      <c r="S260">
        <f t="shared" ref="S260:S291" si="24">O260*(C260+C259)/2</f>
        <v>0</v>
      </c>
    </row>
    <row r="261" spans="15:19">
      <c r="O261">
        <f t="shared" si="20"/>
        <v>0</v>
      </c>
      <c r="P261">
        <f t="shared" si="21"/>
        <v>0</v>
      </c>
      <c r="Q261">
        <f t="shared" si="22"/>
        <v>0</v>
      </c>
      <c r="R261">
        <f t="shared" si="23"/>
        <v>0</v>
      </c>
      <c r="S261">
        <f t="shared" si="24"/>
        <v>0</v>
      </c>
    </row>
    <row r="262" spans="15:19">
      <c r="O262">
        <f t="shared" si="20"/>
        <v>0</v>
      </c>
      <c r="P262">
        <f t="shared" si="21"/>
        <v>0</v>
      </c>
      <c r="Q262">
        <f t="shared" si="22"/>
        <v>0</v>
      </c>
      <c r="R262">
        <f t="shared" si="23"/>
        <v>0</v>
      </c>
      <c r="S262">
        <f t="shared" si="24"/>
        <v>0</v>
      </c>
    </row>
    <row r="263" spans="15:19">
      <c r="O263">
        <f t="shared" si="20"/>
        <v>0</v>
      </c>
      <c r="P263">
        <f t="shared" si="21"/>
        <v>0</v>
      </c>
      <c r="Q263">
        <f t="shared" si="22"/>
        <v>0</v>
      </c>
      <c r="R263">
        <f t="shared" si="23"/>
        <v>0</v>
      </c>
      <c r="S263">
        <f t="shared" si="24"/>
        <v>0</v>
      </c>
    </row>
    <row r="264" spans="15:19">
      <c r="O264">
        <f t="shared" si="20"/>
        <v>0</v>
      </c>
      <c r="P264">
        <f t="shared" si="21"/>
        <v>0</v>
      </c>
      <c r="Q264">
        <f t="shared" si="22"/>
        <v>0</v>
      </c>
      <c r="R264">
        <f t="shared" si="23"/>
        <v>0</v>
      </c>
      <c r="S264">
        <f t="shared" si="24"/>
        <v>0</v>
      </c>
    </row>
    <row r="265" spans="15:19">
      <c r="O265">
        <f t="shared" si="20"/>
        <v>0</v>
      </c>
      <c r="P265">
        <f t="shared" si="21"/>
        <v>0</v>
      </c>
      <c r="Q265">
        <f t="shared" si="22"/>
        <v>0</v>
      </c>
      <c r="R265">
        <f t="shared" si="23"/>
        <v>0</v>
      </c>
      <c r="S265">
        <f t="shared" si="24"/>
        <v>0</v>
      </c>
    </row>
    <row r="266" spans="15:19">
      <c r="O266">
        <f t="shared" si="20"/>
        <v>0</v>
      </c>
      <c r="P266">
        <f t="shared" si="21"/>
        <v>0</v>
      </c>
      <c r="Q266">
        <f t="shared" si="22"/>
        <v>0</v>
      </c>
      <c r="R266">
        <f t="shared" si="23"/>
        <v>0</v>
      </c>
      <c r="S266">
        <f t="shared" si="24"/>
        <v>0</v>
      </c>
    </row>
    <row r="267" spans="15:19">
      <c r="O267">
        <f t="shared" si="20"/>
        <v>0</v>
      </c>
      <c r="P267">
        <f t="shared" si="21"/>
        <v>0</v>
      </c>
      <c r="Q267">
        <f t="shared" si="22"/>
        <v>0</v>
      </c>
      <c r="R267">
        <f t="shared" si="23"/>
        <v>0</v>
      </c>
      <c r="S267">
        <f t="shared" si="24"/>
        <v>0</v>
      </c>
    </row>
    <row r="268" spans="15:19">
      <c r="O268">
        <f t="shared" si="20"/>
        <v>0</v>
      </c>
      <c r="P268">
        <f t="shared" si="21"/>
        <v>0</v>
      </c>
      <c r="Q268">
        <f t="shared" si="22"/>
        <v>0</v>
      </c>
      <c r="R268">
        <f t="shared" si="23"/>
        <v>0</v>
      </c>
      <c r="S268">
        <f t="shared" si="24"/>
        <v>0</v>
      </c>
    </row>
    <row r="269" spans="15:19">
      <c r="O269">
        <f t="shared" si="20"/>
        <v>0</v>
      </c>
      <c r="P269">
        <f t="shared" si="21"/>
        <v>0</v>
      </c>
      <c r="Q269">
        <f t="shared" si="22"/>
        <v>0</v>
      </c>
      <c r="R269">
        <f t="shared" si="23"/>
        <v>0</v>
      </c>
      <c r="S269">
        <f t="shared" si="24"/>
        <v>0</v>
      </c>
    </row>
    <row r="270" spans="15:19">
      <c r="O270">
        <f t="shared" si="20"/>
        <v>0</v>
      </c>
      <c r="P270">
        <f t="shared" si="21"/>
        <v>0</v>
      </c>
      <c r="Q270">
        <f t="shared" si="22"/>
        <v>0</v>
      </c>
      <c r="R270">
        <f t="shared" si="23"/>
        <v>0</v>
      </c>
      <c r="S270">
        <f t="shared" si="24"/>
        <v>0</v>
      </c>
    </row>
    <row r="271" spans="15:19">
      <c r="O271">
        <f t="shared" si="20"/>
        <v>0</v>
      </c>
      <c r="P271">
        <f t="shared" si="21"/>
        <v>0</v>
      </c>
      <c r="Q271">
        <f t="shared" si="22"/>
        <v>0</v>
      </c>
      <c r="R271">
        <f t="shared" si="23"/>
        <v>0</v>
      </c>
      <c r="S271">
        <f t="shared" si="24"/>
        <v>0</v>
      </c>
    </row>
    <row r="272" spans="15:19">
      <c r="O272">
        <f t="shared" si="20"/>
        <v>0</v>
      </c>
      <c r="P272">
        <f t="shared" si="21"/>
        <v>0</v>
      </c>
      <c r="Q272">
        <f t="shared" si="22"/>
        <v>0</v>
      </c>
      <c r="R272">
        <f t="shared" si="23"/>
        <v>0</v>
      </c>
      <c r="S272">
        <f t="shared" si="24"/>
        <v>0</v>
      </c>
    </row>
    <row r="273" spans="15:19">
      <c r="O273">
        <f t="shared" si="20"/>
        <v>0</v>
      </c>
      <c r="P273">
        <f t="shared" si="21"/>
        <v>0</v>
      </c>
      <c r="Q273">
        <f t="shared" si="22"/>
        <v>0</v>
      </c>
      <c r="R273">
        <f t="shared" si="23"/>
        <v>0</v>
      </c>
      <c r="S273">
        <f t="shared" si="24"/>
        <v>0</v>
      </c>
    </row>
    <row r="274" spans="15:19">
      <c r="O274">
        <f t="shared" si="20"/>
        <v>0</v>
      </c>
      <c r="P274">
        <f t="shared" si="21"/>
        <v>0</v>
      </c>
      <c r="Q274">
        <f t="shared" si="22"/>
        <v>0</v>
      </c>
      <c r="R274">
        <f t="shared" si="23"/>
        <v>0</v>
      </c>
      <c r="S274">
        <f t="shared" si="24"/>
        <v>0</v>
      </c>
    </row>
    <row r="275" spans="15:19">
      <c r="O275">
        <f t="shared" si="20"/>
        <v>0</v>
      </c>
      <c r="P275">
        <f t="shared" si="21"/>
        <v>0</v>
      </c>
      <c r="Q275">
        <f t="shared" si="22"/>
        <v>0</v>
      </c>
      <c r="R275">
        <f t="shared" si="23"/>
        <v>0</v>
      </c>
      <c r="S275">
        <f t="shared" si="24"/>
        <v>0</v>
      </c>
    </row>
    <row r="276" spans="15:19">
      <c r="O276">
        <f t="shared" si="20"/>
        <v>0</v>
      </c>
      <c r="P276">
        <f t="shared" si="21"/>
        <v>0</v>
      </c>
      <c r="Q276">
        <f t="shared" si="22"/>
        <v>0</v>
      </c>
      <c r="R276">
        <f t="shared" si="23"/>
        <v>0</v>
      </c>
      <c r="S276">
        <f t="shared" si="24"/>
        <v>0</v>
      </c>
    </row>
    <row r="277" spans="15:19">
      <c r="O277">
        <f t="shared" si="20"/>
        <v>0</v>
      </c>
      <c r="P277">
        <f t="shared" si="21"/>
        <v>0</v>
      </c>
      <c r="Q277">
        <f t="shared" si="22"/>
        <v>0</v>
      </c>
      <c r="R277">
        <f t="shared" si="23"/>
        <v>0</v>
      </c>
      <c r="S277">
        <f t="shared" si="24"/>
        <v>0</v>
      </c>
    </row>
    <row r="278" spans="15:19">
      <c r="O278">
        <f t="shared" si="20"/>
        <v>0</v>
      </c>
      <c r="P278">
        <f t="shared" si="21"/>
        <v>0</v>
      </c>
      <c r="Q278">
        <f t="shared" si="22"/>
        <v>0</v>
      </c>
      <c r="R278">
        <f t="shared" si="23"/>
        <v>0</v>
      </c>
      <c r="S278">
        <f t="shared" si="24"/>
        <v>0</v>
      </c>
    </row>
    <row r="279" spans="15:19">
      <c r="O279">
        <f t="shared" si="20"/>
        <v>0</v>
      </c>
      <c r="P279">
        <f t="shared" si="21"/>
        <v>0</v>
      </c>
      <c r="Q279">
        <f t="shared" si="22"/>
        <v>0</v>
      </c>
      <c r="R279">
        <f t="shared" si="23"/>
        <v>0</v>
      </c>
      <c r="S279">
        <f t="shared" si="24"/>
        <v>0</v>
      </c>
    </row>
    <row r="280" spans="15:19">
      <c r="O280">
        <f t="shared" si="20"/>
        <v>0</v>
      </c>
      <c r="P280">
        <f t="shared" si="21"/>
        <v>0</v>
      </c>
      <c r="Q280">
        <f t="shared" si="22"/>
        <v>0</v>
      </c>
      <c r="R280">
        <f t="shared" si="23"/>
        <v>0</v>
      </c>
      <c r="S280">
        <f t="shared" si="24"/>
        <v>0</v>
      </c>
    </row>
    <row r="281" spans="15:19">
      <c r="O281">
        <f t="shared" si="20"/>
        <v>0</v>
      </c>
      <c r="P281">
        <f t="shared" si="21"/>
        <v>0</v>
      </c>
      <c r="Q281">
        <f t="shared" si="22"/>
        <v>0</v>
      </c>
      <c r="R281">
        <f t="shared" si="23"/>
        <v>0</v>
      </c>
      <c r="S281">
        <f t="shared" si="24"/>
        <v>0</v>
      </c>
    </row>
    <row r="282" spans="15:19">
      <c r="O282">
        <f t="shared" si="20"/>
        <v>0</v>
      </c>
      <c r="P282">
        <f t="shared" si="21"/>
        <v>0</v>
      </c>
      <c r="Q282">
        <f t="shared" si="22"/>
        <v>0</v>
      </c>
      <c r="R282">
        <f t="shared" si="23"/>
        <v>0</v>
      </c>
      <c r="S282">
        <f t="shared" si="24"/>
        <v>0</v>
      </c>
    </row>
    <row r="283" spans="15:19">
      <c r="O283">
        <f t="shared" si="20"/>
        <v>0</v>
      </c>
      <c r="P283">
        <f t="shared" si="21"/>
        <v>0</v>
      </c>
      <c r="Q283">
        <f t="shared" si="22"/>
        <v>0</v>
      </c>
      <c r="R283">
        <f t="shared" si="23"/>
        <v>0</v>
      </c>
      <c r="S283">
        <f t="shared" si="24"/>
        <v>0</v>
      </c>
    </row>
    <row r="284" spans="15:19">
      <c r="O284">
        <f t="shared" si="20"/>
        <v>0</v>
      </c>
      <c r="P284">
        <f t="shared" si="21"/>
        <v>0</v>
      </c>
      <c r="Q284">
        <f t="shared" si="22"/>
        <v>0</v>
      </c>
      <c r="R284">
        <f t="shared" si="23"/>
        <v>0</v>
      </c>
      <c r="S284">
        <f t="shared" si="24"/>
        <v>0</v>
      </c>
    </row>
    <row r="285" spans="15:19">
      <c r="O285">
        <f t="shared" si="20"/>
        <v>0</v>
      </c>
      <c r="P285">
        <f t="shared" si="21"/>
        <v>0</v>
      </c>
      <c r="Q285">
        <f t="shared" si="22"/>
        <v>0</v>
      </c>
      <c r="R285">
        <f t="shared" si="23"/>
        <v>0</v>
      </c>
      <c r="S285">
        <f t="shared" si="24"/>
        <v>0</v>
      </c>
    </row>
    <row r="286" spans="15:19">
      <c r="O286">
        <f t="shared" si="20"/>
        <v>0</v>
      </c>
      <c r="P286">
        <f t="shared" si="21"/>
        <v>0</v>
      </c>
      <c r="Q286">
        <f t="shared" si="22"/>
        <v>0</v>
      </c>
      <c r="R286">
        <f t="shared" si="23"/>
        <v>0</v>
      </c>
      <c r="S286">
        <f t="shared" si="24"/>
        <v>0</v>
      </c>
    </row>
    <row r="287" spans="15:19">
      <c r="O287">
        <f t="shared" si="20"/>
        <v>0</v>
      </c>
      <c r="P287">
        <f t="shared" si="21"/>
        <v>0</v>
      </c>
      <c r="Q287">
        <f t="shared" si="22"/>
        <v>0</v>
      </c>
      <c r="R287">
        <f t="shared" si="23"/>
        <v>0</v>
      </c>
      <c r="S287">
        <f t="shared" si="24"/>
        <v>0</v>
      </c>
    </row>
    <row r="288" spans="15:19">
      <c r="O288">
        <f t="shared" si="20"/>
        <v>0</v>
      </c>
      <c r="P288">
        <f t="shared" si="21"/>
        <v>0</v>
      </c>
      <c r="Q288">
        <f t="shared" si="22"/>
        <v>0</v>
      </c>
      <c r="R288">
        <f t="shared" si="23"/>
        <v>0</v>
      </c>
      <c r="S288">
        <f t="shared" si="24"/>
        <v>0</v>
      </c>
    </row>
    <row r="289" spans="15:19">
      <c r="O289">
        <f t="shared" si="20"/>
        <v>0</v>
      </c>
      <c r="P289">
        <f t="shared" si="21"/>
        <v>0</v>
      </c>
      <c r="Q289">
        <f t="shared" si="22"/>
        <v>0</v>
      </c>
      <c r="R289">
        <f t="shared" si="23"/>
        <v>0</v>
      </c>
      <c r="S289">
        <f t="shared" si="24"/>
        <v>0</v>
      </c>
    </row>
    <row r="290" spans="15:19">
      <c r="O290">
        <f t="shared" si="20"/>
        <v>0</v>
      </c>
      <c r="P290">
        <f t="shared" si="21"/>
        <v>0</v>
      </c>
      <c r="Q290">
        <f t="shared" si="22"/>
        <v>0</v>
      </c>
      <c r="R290">
        <f t="shared" si="23"/>
        <v>0</v>
      </c>
      <c r="S290">
        <f t="shared" si="24"/>
        <v>0</v>
      </c>
    </row>
    <row r="291" spans="15:19">
      <c r="O291">
        <f t="shared" si="20"/>
        <v>0</v>
      </c>
      <c r="P291">
        <f t="shared" si="21"/>
        <v>0</v>
      </c>
      <c r="Q291">
        <f t="shared" si="22"/>
        <v>0</v>
      </c>
      <c r="R291">
        <f t="shared" si="23"/>
        <v>0</v>
      </c>
      <c r="S291">
        <f t="shared" si="24"/>
        <v>0</v>
      </c>
    </row>
  </sheetData>
  <sortState ref="A2:N147">
    <sortCondition ref="D3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4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19.5703125" bestFit="1" customWidth="1"/>
    <col min="6" max="6" width="26" bestFit="1" customWidth="1"/>
    <col min="7" max="12" width="3" bestFit="1" customWidth="1"/>
    <col min="13" max="14" width="4.5703125" bestFit="1" customWidth="1"/>
    <col min="15" max="16" width="4" bestFit="1" customWidth="1"/>
    <col min="17" max="17" width="3.5703125" bestFit="1" customWidth="1"/>
    <col min="18" max="18" width="5" bestFit="1" customWidth="1"/>
  </cols>
  <sheetData>
    <row r="1" spans="1:18">
      <c r="A1" s="4" t="s">
        <v>327</v>
      </c>
      <c r="B1" s="4">
        <f>SUM(B2:B385)</f>
        <v>34</v>
      </c>
      <c r="C1" s="1"/>
      <c r="D1" s="1"/>
      <c r="E1" s="2" t="s">
        <v>0</v>
      </c>
      <c r="F1" s="2" t="s">
        <v>1</v>
      </c>
      <c r="G1" s="1">
        <v>31</v>
      </c>
      <c r="H1" s="1">
        <v>34</v>
      </c>
      <c r="I1" s="1">
        <v>36</v>
      </c>
      <c r="J1" s="1">
        <v>35</v>
      </c>
      <c r="K1" s="1">
        <v>32</v>
      </c>
      <c r="L1" s="1">
        <v>32</v>
      </c>
      <c r="M1" s="9">
        <f>AVERAGE(O2:O400)</f>
        <v>40.492753623188406</v>
      </c>
      <c r="N1" s="8">
        <v>100</v>
      </c>
      <c r="O1" s="3">
        <v>200</v>
      </c>
      <c r="P1" s="5">
        <f>SUM(P2:P400)</f>
        <v>4</v>
      </c>
      <c r="Q1" s="15">
        <f>AVERAGE(Q2:Q400)</f>
        <v>3.2318840579710146</v>
      </c>
      <c r="R1" s="5">
        <f>MAX(R2:R1000)</f>
        <v>1221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4</v>
      </c>
      <c r="E2" s="2" t="s">
        <v>671</v>
      </c>
      <c r="F2" s="2" t="s">
        <v>78</v>
      </c>
      <c r="G2" s="1">
        <v>23</v>
      </c>
      <c r="H2" s="1">
        <v>35</v>
      </c>
      <c r="I2" s="1">
        <v>36</v>
      </c>
      <c r="J2" s="1">
        <v>22</v>
      </c>
      <c r="K2" s="1">
        <v>27</v>
      </c>
      <c r="L2" s="1" t="s">
        <v>332</v>
      </c>
      <c r="M2" s="7"/>
      <c r="N2" s="8">
        <v>97</v>
      </c>
      <c r="O2" s="3">
        <v>143</v>
      </c>
      <c r="P2">
        <f>IF(O2&gt;=($O$1/2),1,0)</f>
        <v>1</v>
      </c>
      <c r="Q2">
        <f>COUNT(G2:L2)</f>
        <v>5</v>
      </c>
      <c r="R2">
        <f>O2*A2</f>
        <v>143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3</v>
      </c>
      <c r="E3" s="2" t="s">
        <v>626</v>
      </c>
      <c r="F3" s="2" t="s">
        <v>574</v>
      </c>
      <c r="G3" s="1">
        <v>26</v>
      </c>
      <c r="H3" s="1">
        <v>28</v>
      </c>
      <c r="I3" s="1">
        <v>37</v>
      </c>
      <c r="J3" s="1">
        <v>11</v>
      </c>
      <c r="K3" s="1" t="s">
        <v>332</v>
      </c>
      <c r="L3" s="1">
        <v>23</v>
      </c>
      <c r="M3" s="7" t="s">
        <v>466</v>
      </c>
      <c r="N3" s="8">
        <v>93</v>
      </c>
      <c r="O3" s="3">
        <v>125</v>
      </c>
      <c r="P3">
        <f t="shared" ref="P3:P66" si="1">IF(O3&gt;=($O$1/2),1,0)</f>
        <v>1</v>
      </c>
      <c r="Q3">
        <f t="shared" ref="Q3:Q66" si="2">COUNT(G3:L3)</f>
        <v>5</v>
      </c>
      <c r="R3">
        <f t="shared" ref="R3:R66" si="3">O3*A3</f>
        <v>250</v>
      </c>
    </row>
    <row r="4" spans="1:18">
      <c r="A4" s="1">
        <v>3</v>
      </c>
      <c r="B4" s="1">
        <f t="shared" si="0"/>
        <v>1</v>
      </c>
      <c r="C4" s="1" t="s">
        <v>5</v>
      </c>
      <c r="D4" s="1">
        <v>4</v>
      </c>
      <c r="E4" s="2" t="s">
        <v>672</v>
      </c>
      <c r="F4" s="2" t="s">
        <v>673</v>
      </c>
      <c r="G4" s="1">
        <v>15</v>
      </c>
      <c r="H4" s="1">
        <v>30</v>
      </c>
      <c r="I4" s="1">
        <v>26</v>
      </c>
      <c r="J4" s="1">
        <v>20</v>
      </c>
      <c r="K4" s="1">
        <v>21</v>
      </c>
      <c r="L4" s="1" t="s">
        <v>332</v>
      </c>
      <c r="M4" s="7"/>
      <c r="N4" s="8">
        <v>70</v>
      </c>
      <c r="O4" s="3">
        <v>112</v>
      </c>
      <c r="P4">
        <f t="shared" si="1"/>
        <v>1</v>
      </c>
      <c r="Q4">
        <f t="shared" si="2"/>
        <v>5</v>
      </c>
      <c r="R4">
        <f t="shared" si="3"/>
        <v>336</v>
      </c>
    </row>
    <row r="5" spans="1:18">
      <c r="A5" s="1">
        <v>4</v>
      </c>
      <c r="B5" s="1">
        <f t="shared" si="0"/>
        <v>1</v>
      </c>
      <c r="C5" s="1" t="s">
        <v>5</v>
      </c>
      <c r="D5" s="1">
        <v>3</v>
      </c>
      <c r="E5" s="2" t="s">
        <v>621</v>
      </c>
      <c r="F5" s="2" t="s">
        <v>702</v>
      </c>
      <c r="G5" s="1">
        <v>18</v>
      </c>
      <c r="H5" s="1">
        <v>20</v>
      </c>
      <c r="I5" s="1">
        <v>24</v>
      </c>
      <c r="J5" s="1">
        <v>7</v>
      </c>
      <c r="K5" s="1">
        <v>18</v>
      </c>
      <c r="L5" s="1">
        <v>13</v>
      </c>
      <c r="M5" s="7" t="s">
        <v>466</v>
      </c>
      <c r="N5" s="8">
        <v>82</v>
      </c>
      <c r="O5" s="3">
        <v>100</v>
      </c>
      <c r="P5">
        <f t="shared" si="1"/>
        <v>1</v>
      </c>
      <c r="Q5">
        <f t="shared" si="2"/>
        <v>6</v>
      </c>
      <c r="R5">
        <f t="shared" si="3"/>
        <v>400</v>
      </c>
    </row>
    <row r="6" spans="1:18">
      <c r="A6" s="1">
        <v>5</v>
      </c>
      <c r="B6" s="1">
        <f t="shared" si="0"/>
        <v>1</v>
      </c>
      <c r="C6" s="1" t="s">
        <v>2</v>
      </c>
      <c r="D6" s="1">
        <v>2</v>
      </c>
      <c r="E6" s="2" t="s">
        <v>726</v>
      </c>
      <c r="F6" s="2" t="s">
        <v>697</v>
      </c>
      <c r="G6" s="1">
        <v>15</v>
      </c>
      <c r="H6" s="1">
        <v>15</v>
      </c>
      <c r="I6" s="1">
        <v>18</v>
      </c>
      <c r="J6" s="1">
        <v>15</v>
      </c>
      <c r="K6" s="1">
        <v>17</v>
      </c>
      <c r="L6" s="1">
        <v>14</v>
      </c>
      <c r="M6" s="7"/>
      <c r="N6" s="8">
        <v>61</v>
      </c>
      <c r="O6" s="3">
        <v>94</v>
      </c>
      <c r="P6">
        <f t="shared" si="1"/>
        <v>0</v>
      </c>
      <c r="Q6">
        <f t="shared" si="2"/>
        <v>6</v>
      </c>
      <c r="R6">
        <f t="shared" si="3"/>
        <v>470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2</v>
      </c>
      <c r="E7" s="2" t="s">
        <v>569</v>
      </c>
      <c r="F7" s="2" t="s">
        <v>727</v>
      </c>
      <c r="G7" s="1">
        <v>21</v>
      </c>
      <c r="H7" s="1" t="s">
        <v>332</v>
      </c>
      <c r="I7" s="1">
        <v>27</v>
      </c>
      <c r="J7" s="1" t="s">
        <v>332</v>
      </c>
      <c r="K7" s="1">
        <v>17</v>
      </c>
      <c r="L7" s="1">
        <v>29</v>
      </c>
      <c r="M7" s="7" t="s">
        <v>466</v>
      </c>
      <c r="N7" s="8">
        <v>94</v>
      </c>
      <c r="O7" s="3">
        <v>94</v>
      </c>
      <c r="P7">
        <f t="shared" si="1"/>
        <v>0</v>
      </c>
      <c r="Q7">
        <f t="shared" si="2"/>
        <v>4</v>
      </c>
      <c r="R7">
        <f t="shared" si="3"/>
        <v>564</v>
      </c>
    </row>
    <row r="8" spans="1:18">
      <c r="A8" s="1">
        <v>7</v>
      </c>
      <c r="B8" s="1">
        <f t="shared" si="0"/>
        <v>1</v>
      </c>
      <c r="C8" s="1" t="s">
        <v>8</v>
      </c>
      <c r="D8" s="1">
        <v>3</v>
      </c>
      <c r="E8" s="2" t="s">
        <v>623</v>
      </c>
      <c r="F8" s="2" t="s">
        <v>703</v>
      </c>
      <c r="G8" s="1">
        <v>24</v>
      </c>
      <c r="H8" s="1">
        <v>17</v>
      </c>
      <c r="I8" s="1">
        <v>17</v>
      </c>
      <c r="J8" s="1" t="s">
        <v>332</v>
      </c>
      <c r="K8" s="1">
        <v>15</v>
      </c>
      <c r="L8" s="1">
        <v>16</v>
      </c>
      <c r="M8" s="7" t="s">
        <v>466</v>
      </c>
      <c r="N8" s="8">
        <v>92</v>
      </c>
      <c r="O8" s="3">
        <v>89</v>
      </c>
      <c r="P8">
        <f t="shared" si="1"/>
        <v>0</v>
      </c>
      <c r="Q8">
        <f t="shared" si="2"/>
        <v>5</v>
      </c>
      <c r="R8">
        <f t="shared" si="3"/>
        <v>623</v>
      </c>
    </row>
    <row r="9" spans="1:18">
      <c r="A9" s="1">
        <v>8</v>
      </c>
      <c r="B9" s="1">
        <f t="shared" si="0"/>
        <v>1</v>
      </c>
      <c r="C9" s="1" t="s">
        <v>2</v>
      </c>
      <c r="D9" s="1">
        <v>1</v>
      </c>
      <c r="E9" s="2" t="s">
        <v>509</v>
      </c>
      <c r="F9" s="2" t="s">
        <v>83</v>
      </c>
      <c r="G9" s="1">
        <v>23</v>
      </c>
      <c r="H9" s="1">
        <v>13</v>
      </c>
      <c r="I9" s="1">
        <v>10</v>
      </c>
      <c r="J9" s="1">
        <v>14</v>
      </c>
      <c r="K9" s="1">
        <v>14</v>
      </c>
      <c r="L9" s="1">
        <v>13</v>
      </c>
      <c r="M9" s="7"/>
      <c r="N9" s="8">
        <v>63</v>
      </c>
      <c r="O9" s="3">
        <v>87</v>
      </c>
      <c r="P9">
        <f t="shared" si="1"/>
        <v>0</v>
      </c>
      <c r="Q9">
        <f t="shared" si="2"/>
        <v>6</v>
      </c>
      <c r="R9">
        <f t="shared" si="3"/>
        <v>696</v>
      </c>
    </row>
    <row r="10" spans="1:18">
      <c r="A10" s="1">
        <v>9</v>
      </c>
      <c r="B10" s="1">
        <f t="shared" si="0"/>
        <v>1</v>
      </c>
      <c r="C10" s="1" t="s">
        <v>5</v>
      </c>
      <c r="D10" s="1">
        <v>1</v>
      </c>
      <c r="E10" s="2" t="s">
        <v>519</v>
      </c>
      <c r="F10" s="2" t="s">
        <v>739</v>
      </c>
      <c r="G10" s="1">
        <v>13</v>
      </c>
      <c r="H10" s="1">
        <v>18</v>
      </c>
      <c r="I10" s="1">
        <v>13</v>
      </c>
      <c r="J10" s="1">
        <v>23</v>
      </c>
      <c r="K10" s="1">
        <v>9</v>
      </c>
      <c r="L10" s="1">
        <v>11</v>
      </c>
      <c r="M10" s="7"/>
      <c r="N10" s="8">
        <v>52</v>
      </c>
      <c r="O10" s="3">
        <v>87</v>
      </c>
      <c r="P10">
        <f t="shared" si="1"/>
        <v>0</v>
      </c>
      <c r="Q10">
        <f t="shared" si="2"/>
        <v>6</v>
      </c>
      <c r="R10">
        <f t="shared" si="3"/>
        <v>783</v>
      </c>
    </row>
    <row r="11" spans="1:18">
      <c r="A11" s="1">
        <v>10</v>
      </c>
      <c r="B11" s="1">
        <f t="shared" si="0"/>
        <v>1</v>
      </c>
      <c r="C11" s="1" t="s">
        <v>11</v>
      </c>
      <c r="D11" s="1">
        <v>3</v>
      </c>
      <c r="E11" s="2" t="s">
        <v>620</v>
      </c>
      <c r="F11" s="2" t="s">
        <v>704</v>
      </c>
      <c r="G11" s="1">
        <v>20</v>
      </c>
      <c r="H11" s="1">
        <v>18</v>
      </c>
      <c r="I11" s="1">
        <v>21</v>
      </c>
      <c r="J11" s="1" t="s">
        <v>332</v>
      </c>
      <c r="K11" s="1">
        <v>19</v>
      </c>
      <c r="L11" s="1">
        <v>8</v>
      </c>
      <c r="M11" s="7" t="s">
        <v>466</v>
      </c>
      <c r="N11" s="8">
        <v>80</v>
      </c>
      <c r="O11" s="3">
        <v>86</v>
      </c>
      <c r="P11">
        <f t="shared" si="1"/>
        <v>0</v>
      </c>
      <c r="Q11">
        <f t="shared" si="2"/>
        <v>5</v>
      </c>
      <c r="R11">
        <f t="shared" si="3"/>
        <v>860</v>
      </c>
    </row>
    <row r="12" spans="1:18">
      <c r="A12" s="1">
        <v>11</v>
      </c>
      <c r="B12" s="1">
        <f t="shared" si="0"/>
        <v>1</v>
      </c>
      <c r="C12" s="1" t="s">
        <v>97</v>
      </c>
      <c r="D12" s="1">
        <v>3</v>
      </c>
      <c r="E12" s="2" t="s">
        <v>705</v>
      </c>
      <c r="F12" s="2" t="s">
        <v>675</v>
      </c>
      <c r="G12" s="1">
        <v>22</v>
      </c>
      <c r="H12" s="1">
        <v>26</v>
      </c>
      <c r="I12" s="1">
        <v>16</v>
      </c>
      <c r="J12" s="1" t="s">
        <v>332</v>
      </c>
      <c r="K12" s="1">
        <v>6</v>
      </c>
      <c r="L12" s="1">
        <v>5</v>
      </c>
      <c r="M12" s="7" t="s">
        <v>466</v>
      </c>
      <c r="N12" s="8">
        <v>77</v>
      </c>
      <c r="O12" s="3">
        <v>75</v>
      </c>
      <c r="P12">
        <f t="shared" si="1"/>
        <v>0</v>
      </c>
      <c r="Q12">
        <f t="shared" si="2"/>
        <v>5</v>
      </c>
      <c r="R12">
        <f t="shared" si="3"/>
        <v>825</v>
      </c>
    </row>
    <row r="13" spans="1:18">
      <c r="A13" s="1">
        <v>12</v>
      </c>
      <c r="B13" s="1">
        <f t="shared" si="0"/>
        <v>1</v>
      </c>
      <c r="C13" s="1" t="s">
        <v>8</v>
      </c>
      <c r="D13" s="1">
        <v>2</v>
      </c>
      <c r="E13" s="2" t="s">
        <v>562</v>
      </c>
      <c r="F13" s="2" t="s">
        <v>728</v>
      </c>
      <c r="G13" s="1">
        <v>14</v>
      </c>
      <c r="H13" s="1">
        <v>12</v>
      </c>
      <c r="I13" s="1">
        <v>16</v>
      </c>
      <c r="J13" s="1">
        <v>13</v>
      </c>
      <c r="K13" s="1">
        <v>16</v>
      </c>
      <c r="L13" s="1" t="s">
        <v>332</v>
      </c>
      <c r="M13" s="7"/>
      <c r="N13" s="8">
        <v>55</v>
      </c>
      <c r="O13" s="3">
        <v>71</v>
      </c>
      <c r="P13">
        <f t="shared" si="1"/>
        <v>0</v>
      </c>
      <c r="Q13">
        <f t="shared" si="2"/>
        <v>5</v>
      </c>
      <c r="R13">
        <f t="shared" si="3"/>
        <v>852</v>
      </c>
    </row>
    <row r="14" spans="1:18">
      <c r="A14" s="1">
        <v>13</v>
      </c>
      <c r="B14" s="1">
        <f t="shared" si="0"/>
        <v>1</v>
      </c>
      <c r="C14" s="1" t="s">
        <v>100</v>
      </c>
      <c r="D14" s="1">
        <v>3</v>
      </c>
      <c r="E14" s="2" t="s">
        <v>619</v>
      </c>
      <c r="F14" s="2"/>
      <c r="G14" s="1" t="s">
        <v>332</v>
      </c>
      <c r="H14" s="1" t="s">
        <v>332</v>
      </c>
      <c r="I14" s="1">
        <v>26</v>
      </c>
      <c r="J14" s="1">
        <v>13</v>
      </c>
      <c r="K14" s="1">
        <v>19</v>
      </c>
      <c r="L14" s="1">
        <v>12</v>
      </c>
      <c r="M14" s="7"/>
      <c r="N14" s="8">
        <v>80</v>
      </c>
      <c r="O14" s="3">
        <v>70</v>
      </c>
      <c r="P14">
        <f t="shared" si="1"/>
        <v>0</v>
      </c>
      <c r="Q14">
        <f t="shared" si="2"/>
        <v>4</v>
      </c>
      <c r="R14">
        <f t="shared" si="3"/>
        <v>910</v>
      </c>
    </row>
    <row r="15" spans="1:18">
      <c r="A15" s="1">
        <v>14</v>
      </c>
      <c r="B15" s="1">
        <f t="shared" si="0"/>
        <v>1</v>
      </c>
      <c r="C15" s="1" t="s">
        <v>8</v>
      </c>
      <c r="D15" s="1">
        <v>4</v>
      </c>
      <c r="E15" s="2" t="s">
        <v>674</v>
      </c>
      <c r="F15" s="2" t="s">
        <v>675</v>
      </c>
      <c r="G15" s="1">
        <v>20</v>
      </c>
      <c r="H15" s="1">
        <v>23</v>
      </c>
      <c r="I15" s="1">
        <v>26</v>
      </c>
      <c r="J15" s="1" t="s">
        <v>332</v>
      </c>
      <c r="K15" s="1" t="s">
        <v>332</v>
      </c>
      <c r="L15" s="1" t="s">
        <v>332</v>
      </c>
      <c r="M15" s="7"/>
      <c r="N15" s="8">
        <v>86</v>
      </c>
      <c r="O15" s="3">
        <v>69</v>
      </c>
      <c r="P15">
        <f t="shared" si="1"/>
        <v>0</v>
      </c>
      <c r="Q15">
        <f t="shared" si="2"/>
        <v>3</v>
      </c>
      <c r="R15">
        <f t="shared" si="3"/>
        <v>966</v>
      </c>
    </row>
    <row r="16" spans="1:18">
      <c r="A16" s="1">
        <v>15</v>
      </c>
      <c r="B16" s="1">
        <f t="shared" si="0"/>
        <v>1</v>
      </c>
      <c r="C16" s="1" t="s">
        <v>11</v>
      </c>
      <c r="D16" s="1">
        <v>2</v>
      </c>
      <c r="E16" s="2" t="s">
        <v>572</v>
      </c>
      <c r="F16" s="2" t="s">
        <v>675</v>
      </c>
      <c r="G16" s="1">
        <v>5</v>
      </c>
      <c r="H16" s="1">
        <v>18</v>
      </c>
      <c r="I16" s="1">
        <v>13</v>
      </c>
      <c r="J16" s="1">
        <v>13</v>
      </c>
      <c r="K16" s="1">
        <v>9</v>
      </c>
      <c r="L16" s="1">
        <v>11</v>
      </c>
      <c r="M16" s="7" t="s">
        <v>466</v>
      </c>
      <c r="N16" s="8">
        <v>48</v>
      </c>
      <c r="O16" s="3">
        <v>69</v>
      </c>
      <c r="P16">
        <f t="shared" si="1"/>
        <v>0</v>
      </c>
      <c r="Q16">
        <f t="shared" si="2"/>
        <v>6</v>
      </c>
      <c r="R16">
        <f t="shared" si="3"/>
        <v>1035</v>
      </c>
    </row>
    <row r="17" spans="1:18">
      <c r="A17" s="1">
        <v>16</v>
      </c>
      <c r="B17" s="1">
        <f t="shared" si="0"/>
        <v>1</v>
      </c>
      <c r="C17" s="1" t="s">
        <v>97</v>
      </c>
      <c r="D17" s="1">
        <v>2</v>
      </c>
      <c r="E17" s="2" t="s">
        <v>588</v>
      </c>
      <c r="F17" s="2" t="s">
        <v>83</v>
      </c>
      <c r="G17" s="1">
        <v>11</v>
      </c>
      <c r="H17" s="1">
        <v>13</v>
      </c>
      <c r="I17" s="1">
        <v>11</v>
      </c>
      <c r="J17" s="1">
        <v>12</v>
      </c>
      <c r="K17" s="1">
        <v>10</v>
      </c>
      <c r="L17" s="1">
        <v>10</v>
      </c>
      <c r="M17" s="7"/>
      <c r="N17" s="8">
        <v>48</v>
      </c>
      <c r="O17" s="3">
        <v>67</v>
      </c>
      <c r="P17">
        <f t="shared" si="1"/>
        <v>0</v>
      </c>
      <c r="Q17">
        <f t="shared" si="2"/>
        <v>6</v>
      </c>
      <c r="R17">
        <f t="shared" si="3"/>
        <v>1072</v>
      </c>
    </row>
    <row r="18" spans="1:18">
      <c r="A18" s="1">
        <v>17</v>
      </c>
      <c r="B18" s="1">
        <f t="shared" si="0"/>
        <v>1</v>
      </c>
      <c r="C18" s="1" t="s">
        <v>11</v>
      </c>
      <c r="D18" s="1">
        <v>4</v>
      </c>
      <c r="E18" s="2" t="s">
        <v>676</v>
      </c>
      <c r="F18" s="2" t="s">
        <v>66</v>
      </c>
      <c r="G18" s="1">
        <v>4</v>
      </c>
      <c r="H18" s="1">
        <v>17</v>
      </c>
      <c r="I18" s="1">
        <v>35</v>
      </c>
      <c r="J18" s="1">
        <v>6</v>
      </c>
      <c r="K18" s="1" t="s">
        <v>332</v>
      </c>
      <c r="L18" s="1" t="s">
        <v>332</v>
      </c>
      <c r="M18" s="7"/>
      <c r="N18" s="8">
        <v>97</v>
      </c>
      <c r="O18" s="3">
        <v>62</v>
      </c>
      <c r="P18">
        <f t="shared" si="1"/>
        <v>0</v>
      </c>
      <c r="Q18">
        <f t="shared" si="2"/>
        <v>4</v>
      </c>
      <c r="R18">
        <f t="shared" si="3"/>
        <v>1054</v>
      </c>
    </row>
    <row r="19" spans="1:18">
      <c r="A19" s="1">
        <v>18</v>
      </c>
      <c r="B19" s="1">
        <f t="shared" si="0"/>
        <v>1</v>
      </c>
      <c r="C19" s="1" t="s">
        <v>20</v>
      </c>
      <c r="D19" s="1">
        <v>3</v>
      </c>
      <c r="E19" s="2" t="s">
        <v>706</v>
      </c>
      <c r="F19" s="2" t="s">
        <v>707</v>
      </c>
      <c r="G19" s="1">
        <v>10</v>
      </c>
      <c r="H19" s="1">
        <v>13</v>
      </c>
      <c r="I19" s="1">
        <v>6</v>
      </c>
      <c r="J19" s="1">
        <v>4</v>
      </c>
      <c r="K19" s="1">
        <v>16</v>
      </c>
      <c r="L19" s="1">
        <v>13</v>
      </c>
      <c r="M19" s="7" t="s">
        <v>466</v>
      </c>
      <c r="N19" s="8">
        <v>48</v>
      </c>
      <c r="O19" s="3">
        <v>62</v>
      </c>
      <c r="P19">
        <f t="shared" si="1"/>
        <v>0</v>
      </c>
      <c r="Q19">
        <f t="shared" si="2"/>
        <v>6</v>
      </c>
      <c r="R19">
        <f t="shared" si="3"/>
        <v>1116</v>
      </c>
    </row>
    <row r="20" spans="1:18">
      <c r="A20" s="1">
        <v>19</v>
      </c>
      <c r="B20" s="1">
        <f t="shared" si="0"/>
        <v>1</v>
      </c>
      <c r="C20" s="1" t="s">
        <v>97</v>
      </c>
      <c r="D20" s="1">
        <v>4</v>
      </c>
      <c r="E20" s="2" t="s">
        <v>677</v>
      </c>
      <c r="F20" s="2" t="s">
        <v>678</v>
      </c>
      <c r="G20" s="1">
        <v>26</v>
      </c>
      <c r="H20" s="1" t="s">
        <v>332</v>
      </c>
      <c r="I20" s="1">
        <v>22</v>
      </c>
      <c r="J20" s="1">
        <v>6</v>
      </c>
      <c r="K20" s="1">
        <v>6</v>
      </c>
      <c r="L20" s="1" t="s">
        <v>332</v>
      </c>
      <c r="M20" s="7"/>
      <c r="N20" s="8">
        <v>97</v>
      </c>
      <c r="O20" s="3">
        <v>60</v>
      </c>
      <c r="P20">
        <f t="shared" si="1"/>
        <v>0</v>
      </c>
      <c r="Q20">
        <f t="shared" si="2"/>
        <v>4</v>
      </c>
      <c r="R20">
        <f t="shared" si="3"/>
        <v>1140</v>
      </c>
    </row>
    <row r="21" spans="1:18">
      <c r="A21" s="1">
        <v>20</v>
      </c>
      <c r="B21" s="1">
        <f t="shared" si="0"/>
        <v>1</v>
      </c>
      <c r="C21" s="1" t="s">
        <v>8</v>
      </c>
      <c r="D21" s="1">
        <v>1</v>
      </c>
      <c r="E21" s="2" t="s">
        <v>518</v>
      </c>
      <c r="F21" s="2" t="s">
        <v>83</v>
      </c>
      <c r="G21" s="1">
        <v>13</v>
      </c>
      <c r="H21" s="1">
        <v>10</v>
      </c>
      <c r="I21" s="1">
        <v>9</v>
      </c>
      <c r="J21" s="1">
        <v>6</v>
      </c>
      <c r="K21" s="1">
        <v>15</v>
      </c>
      <c r="L21" s="1">
        <v>5</v>
      </c>
      <c r="M21" s="7"/>
      <c r="N21" s="8">
        <v>72</v>
      </c>
      <c r="O21" s="3">
        <v>58</v>
      </c>
      <c r="P21">
        <f t="shared" si="1"/>
        <v>0</v>
      </c>
      <c r="Q21">
        <f t="shared" si="2"/>
        <v>6</v>
      </c>
      <c r="R21">
        <f t="shared" si="3"/>
        <v>1160</v>
      </c>
    </row>
    <row r="22" spans="1:18">
      <c r="A22" s="1">
        <v>21</v>
      </c>
      <c r="B22" s="1">
        <f t="shared" si="0"/>
        <v>1</v>
      </c>
      <c r="C22" s="1" t="s">
        <v>100</v>
      </c>
      <c r="D22" s="1">
        <v>4</v>
      </c>
      <c r="E22" s="2" t="s">
        <v>679</v>
      </c>
      <c r="F22" s="2" t="s">
        <v>675</v>
      </c>
      <c r="G22" s="1">
        <v>11</v>
      </c>
      <c r="H22" s="1">
        <v>16</v>
      </c>
      <c r="I22" s="1">
        <v>28</v>
      </c>
      <c r="J22" s="1" t="s">
        <v>332</v>
      </c>
      <c r="K22" s="1" t="s">
        <v>332</v>
      </c>
      <c r="L22" s="1" t="s">
        <v>332</v>
      </c>
      <c r="M22" s="7"/>
      <c r="N22" s="8">
        <v>98</v>
      </c>
      <c r="O22" s="3">
        <v>55</v>
      </c>
      <c r="P22">
        <f t="shared" si="1"/>
        <v>0</v>
      </c>
      <c r="Q22">
        <f t="shared" si="2"/>
        <v>3</v>
      </c>
      <c r="R22">
        <f t="shared" si="3"/>
        <v>1155</v>
      </c>
    </row>
    <row r="23" spans="1:18">
      <c r="A23" s="1">
        <v>22</v>
      </c>
      <c r="B23" s="1">
        <f t="shared" si="0"/>
        <v>1</v>
      </c>
      <c r="C23" s="1" t="s">
        <v>11</v>
      </c>
      <c r="D23" s="1">
        <v>1</v>
      </c>
      <c r="E23" s="2" t="s">
        <v>520</v>
      </c>
      <c r="F23" s="2" t="s">
        <v>493</v>
      </c>
      <c r="G23" s="1" t="s">
        <v>332</v>
      </c>
      <c r="H23" s="1" t="s">
        <v>332</v>
      </c>
      <c r="I23" s="1" t="s">
        <v>332</v>
      </c>
      <c r="J23" s="1">
        <v>21</v>
      </c>
      <c r="K23" s="1">
        <v>21</v>
      </c>
      <c r="L23" s="1">
        <v>10</v>
      </c>
      <c r="M23" s="7"/>
      <c r="N23" s="8">
        <v>80</v>
      </c>
      <c r="O23" s="3">
        <v>52</v>
      </c>
      <c r="P23">
        <f t="shared" si="1"/>
        <v>0</v>
      </c>
      <c r="Q23">
        <f t="shared" si="2"/>
        <v>3</v>
      </c>
      <c r="R23">
        <f t="shared" si="3"/>
        <v>1144</v>
      </c>
    </row>
    <row r="24" spans="1:18">
      <c r="A24" s="1">
        <v>23</v>
      </c>
      <c r="B24" s="1">
        <f t="shared" si="0"/>
        <v>1</v>
      </c>
      <c r="C24" s="1" t="s">
        <v>20</v>
      </c>
      <c r="D24" s="1">
        <v>4</v>
      </c>
      <c r="E24" s="2" t="s">
        <v>680</v>
      </c>
      <c r="F24" s="2" t="s">
        <v>83</v>
      </c>
      <c r="G24" s="1">
        <v>16</v>
      </c>
      <c r="H24" s="1">
        <v>7</v>
      </c>
      <c r="I24" s="1">
        <v>16</v>
      </c>
      <c r="J24" s="1">
        <v>11</v>
      </c>
      <c r="K24" s="1" t="s">
        <v>332</v>
      </c>
      <c r="L24" s="1" t="s">
        <v>332</v>
      </c>
      <c r="M24" s="7"/>
      <c r="N24" s="8">
        <v>69</v>
      </c>
      <c r="O24" s="3">
        <v>50</v>
      </c>
      <c r="P24">
        <f t="shared" si="1"/>
        <v>0</v>
      </c>
      <c r="Q24">
        <f t="shared" si="2"/>
        <v>4</v>
      </c>
      <c r="R24">
        <f t="shared" si="3"/>
        <v>1150</v>
      </c>
    </row>
    <row r="25" spans="1:18">
      <c r="A25" s="1">
        <v>24</v>
      </c>
      <c r="B25" s="1">
        <f t="shared" si="0"/>
        <v>1</v>
      </c>
      <c r="C25" s="1" t="s">
        <v>23</v>
      </c>
      <c r="D25" s="1">
        <v>3</v>
      </c>
      <c r="E25" s="2" t="s">
        <v>708</v>
      </c>
      <c r="F25" s="2" t="s">
        <v>709</v>
      </c>
      <c r="G25" s="1">
        <v>16</v>
      </c>
      <c r="H25" s="1">
        <v>15</v>
      </c>
      <c r="I25" s="1">
        <v>17</v>
      </c>
      <c r="J25" s="1" t="s">
        <v>332</v>
      </c>
      <c r="K25" s="1" t="s">
        <v>332</v>
      </c>
      <c r="L25" s="1" t="s">
        <v>332</v>
      </c>
      <c r="M25" s="7"/>
      <c r="N25" s="8">
        <v>49</v>
      </c>
      <c r="O25" s="3">
        <v>48</v>
      </c>
      <c r="P25">
        <f t="shared" si="1"/>
        <v>0</v>
      </c>
      <c r="Q25">
        <f t="shared" si="2"/>
        <v>3</v>
      </c>
      <c r="R25">
        <f t="shared" si="3"/>
        <v>1152</v>
      </c>
    </row>
    <row r="26" spans="1:18">
      <c r="A26" s="1">
        <v>25</v>
      </c>
      <c r="B26" s="1">
        <f t="shared" si="0"/>
        <v>1</v>
      </c>
      <c r="C26" s="1" t="s">
        <v>100</v>
      </c>
      <c r="D26" s="1">
        <v>2</v>
      </c>
      <c r="E26" s="2" t="s">
        <v>577</v>
      </c>
      <c r="F26" s="2" t="s">
        <v>83</v>
      </c>
      <c r="G26" s="1">
        <v>6</v>
      </c>
      <c r="H26" s="1">
        <v>7</v>
      </c>
      <c r="I26" s="1">
        <v>12</v>
      </c>
      <c r="J26" s="1">
        <v>10</v>
      </c>
      <c r="K26" s="1">
        <v>9</v>
      </c>
      <c r="L26" s="1">
        <v>4</v>
      </c>
      <c r="M26" s="7"/>
      <c r="N26" s="8">
        <v>69</v>
      </c>
      <c r="O26" s="3">
        <v>48</v>
      </c>
      <c r="P26">
        <f t="shared" si="1"/>
        <v>0</v>
      </c>
      <c r="Q26">
        <f t="shared" si="2"/>
        <v>6</v>
      </c>
      <c r="R26">
        <f t="shared" si="3"/>
        <v>1200</v>
      </c>
    </row>
    <row r="27" spans="1:18">
      <c r="A27" s="1">
        <v>26</v>
      </c>
      <c r="B27" s="1">
        <f t="shared" si="0"/>
        <v>1</v>
      </c>
      <c r="C27" s="1" t="s">
        <v>20</v>
      </c>
      <c r="D27" s="1">
        <v>2</v>
      </c>
      <c r="E27" s="2" t="s">
        <v>633</v>
      </c>
      <c r="F27" s="2" t="s">
        <v>729</v>
      </c>
      <c r="G27" s="1" t="s">
        <v>332</v>
      </c>
      <c r="H27" s="1" t="s">
        <v>332</v>
      </c>
      <c r="I27" s="1" t="s">
        <v>332</v>
      </c>
      <c r="J27" s="1">
        <v>21</v>
      </c>
      <c r="K27" s="1">
        <v>9</v>
      </c>
      <c r="L27" s="1">
        <v>15</v>
      </c>
      <c r="M27" s="7"/>
      <c r="N27" s="8">
        <v>65</v>
      </c>
      <c r="O27" s="3">
        <v>45</v>
      </c>
      <c r="P27">
        <f t="shared" si="1"/>
        <v>0</v>
      </c>
      <c r="Q27">
        <f t="shared" si="2"/>
        <v>3</v>
      </c>
      <c r="R27">
        <f t="shared" si="3"/>
        <v>1170</v>
      </c>
    </row>
    <row r="28" spans="1:18">
      <c r="A28" s="1">
        <v>27</v>
      </c>
      <c r="B28" s="1">
        <f t="shared" si="0"/>
        <v>1</v>
      </c>
      <c r="C28" s="1" t="s">
        <v>26</v>
      </c>
      <c r="D28" s="1">
        <v>3</v>
      </c>
      <c r="E28" s="2" t="s">
        <v>710</v>
      </c>
      <c r="F28" s="2" t="s">
        <v>711</v>
      </c>
      <c r="G28" s="1">
        <v>17</v>
      </c>
      <c r="H28" s="1" t="s">
        <v>332</v>
      </c>
      <c r="I28" s="1" t="s">
        <v>332</v>
      </c>
      <c r="J28" s="1">
        <v>11</v>
      </c>
      <c r="K28" s="1">
        <v>15</v>
      </c>
      <c r="L28" s="1" t="s">
        <v>332</v>
      </c>
      <c r="M28" s="7" t="s">
        <v>466</v>
      </c>
      <c r="N28" s="8">
        <v>69</v>
      </c>
      <c r="O28" s="3">
        <v>43</v>
      </c>
      <c r="P28">
        <f t="shared" si="1"/>
        <v>0</v>
      </c>
      <c r="Q28">
        <f t="shared" si="2"/>
        <v>3</v>
      </c>
      <c r="R28">
        <f t="shared" si="3"/>
        <v>1161</v>
      </c>
    </row>
    <row r="29" spans="1:18">
      <c r="A29" s="1">
        <v>28</v>
      </c>
      <c r="B29" s="1">
        <f t="shared" si="0"/>
        <v>1</v>
      </c>
      <c r="C29" s="1" t="s">
        <v>23</v>
      </c>
      <c r="D29" s="1">
        <v>4</v>
      </c>
      <c r="E29" s="2" t="s">
        <v>681</v>
      </c>
      <c r="F29" s="2" t="s">
        <v>44</v>
      </c>
      <c r="G29" s="1">
        <v>21</v>
      </c>
      <c r="H29" s="1">
        <v>21</v>
      </c>
      <c r="I29" s="1" t="s">
        <v>332</v>
      </c>
      <c r="J29" s="1" t="s">
        <v>332</v>
      </c>
      <c r="K29" s="1" t="s">
        <v>332</v>
      </c>
      <c r="L29" s="1" t="s">
        <v>332</v>
      </c>
      <c r="M29" s="7"/>
      <c r="N29" s="8">
        <v>79</v>
      </c>
      <c r="O29" s="3">
        <v>42</v>
      </c>
      <c r="P29">
        <f t="shared" si="1"/>
        <v>0</v>
      </c>
      <c r="Q29">
        <f t="shared" si="2"/>
        <v>2</v>
      </c>
      <c r="R29">
        <f t="shared" si="3"/>
        <v>1176</v>
      </c>
    </row>
    <row r="30" spans="1:18">
      <c r="A30" s="1">
        <v>29</v>
      </c>
      <c r="B30" s="1">
        <f t="shared" si="0"/>
        <v>1</v>
      </c>
      <c r="C30" s="1" t="s">
        <v>23</v>
      </c>
      <c r="D30" s="1">
        <v>2</v>
      </c>
      <c r="E30" s="2" t="s">
        <v>632</v>
      </c>
      <c r="F30" s="2" t="s">
        <v>273</v>
      </c>
      <c r="G30" s="1">
        <v>11</v>
      </c>
      <c r="H30" s="1">
        <v>11</v>
      </c>
      <c r="I30" s="1">
        <v>3</v>
      </c>
      <c r="J30" s="1">
        <v>8</v>
      </c>
      <c r="K30" s="1">
        <v>7</v>
      </c>
      <c r="L30" s="1" t="s">
        <v>332</v>
      </c>
      <c r="M30" s="7"/>
      <c r="N30" s="8">
        <v>67</v>
      </c>
      <c r="O30" s="3">
        <v>40</v>
      </c>
      <c r="P30">
        <f t="shared" si="1"/>
        <v>0</v>
      </c>
      <c r="Q30">
        <f t="shared" si="2"/>
        <v>5</v>
      </c>
      <c r="R30">
        <f t="shared" si="3"/>
        <v>1160</v>
      </c>
    </row>
    <row r="31" spans="1:18">
      <c r="A31" s="1">
        <v>30</v>
      </c>
      <c r="B31" s="1">
        <f t="shared" si="0"/>
        <v>1</v>
      </c>
      <c r="C31" s="1" t="s">
        <v>209</v>
      </c>
      <c r="D31" s="1">
        <v>3</v>
      </c>
      <c r="E31" s="2" t="s">
        <v>712</v>
      </c>
      <c r="F31" s="2" t="s">
        <v>713</v>
      </c>
      <c r="G31" s="1">
        <v>10</v>
      </c>
      <c r="H31" s="1">
        <v>11</v>
      </c>
      <c r="I31" s="1">
        <v>13</v>
      </c>
      <c r="J31" s="1">
        <v>4</v>
      </c>
      <c r="K31" s="1" t="s">
        <v>332</v>
      </c>
      <c r="L31" s="1" t="s">
        <v>332</v>
      </c>
      <c r="M31" s="7"/>
      <c r="N31" s="8">
        <v>73</v>
      </c>
      <c r="O31" s="3">
        <v>38</v>
      </c>
      <c r="P31">
        <f t="shared" si="1"/>
        <v>0</v>
      </c>
      <c r="Q31">
        <f t="shared" si="2"/>
        <v>4</v>
      </c>
      <c r="R31">
        <f t="shared" si="3"/>
        <v>1140</v>
      </c>
    </row>
    <row r="32" spans="1:18">
      <c r="A32" s="1">
        <v>31</v>
      </c>
      <c r="B32" s="1">
        <f t="shared" si="0"/>
        <v>1</v>
      </c>
      <c r="C32" s="1" t="s">
        <v>26</v>
      </c>
      <c r="D32" s="1">
        <v>2</v>
      </c>
      <c r="E32" s="2" t="s">
        <v>567</v>
      </c>
      <c r="F32" s="2" t="s">
        <v>730</v>
      </c>
      <c r="G32" s="1">
        <v>8</v>
      </c>
      <c r="H32" s="1">
        <v>9</v>
      </c>
      <c r="I32" s="1">
        <v>3</v>
      </c>
      <c r="J32" s="1">
        <v>11</v>
      </c>
      <c r="K32" s="1">
        <v>7</v>
      </c>
      <c r="L32" s="1" t="s">
        <v>332</v>
      </c>
      <c r="M32" s="7"/>
      <c r="N32" s="8">
        <v>62</v>
      </c>
      <c r="O32" s="3">
        <v>38</v>
      </c>
      <c r="P32">
        <f t="shared" si="1"/>
        <v>0</v>
      </c>
      <c r="Q32">
        <f t="shared" si="2"/>
        <v>5</v>
      </c>
      <c r="R32">
        <f t="shared" si="3"/>
        <v>1178</v>
      </c>
    </row>
    <row r="33" spans="1:18">
      <c r="A33" s="1">
        <v>32</v>
      </c>
      <c r="B33" s="1">
        <f t="shared" si="0"/>
        <v>1</v>
      </c>
      <c r="C33" s="1" t="s">
        <v>631</v>
      </c>
      <c r="D33" s="1">
        <v>4</v>
      </c>
      <c r="E33" s="2" t="s">
        <v>682</v>
      </c>
      <c r="F33" s="2" t="s">
        <v>683</v>
      </c>
      <c r="G33" s="1">
        <v>21</v>
      </c>
      <c r="H33" s="1">
        <v>8</v>
      </c>
      <c r="I33" s="1">
        <v>8</v>
      </c>
      <c r="J33" s="1" t="s">
        <v>332</v>
      </c>
      <c r="K33" s="1" t="s">
        <v>332</v>
      </c>
      <c r="L33" s="1" t="s">
        <v>332</v>
      </c>
      <c r="M33" s="7" t="s">
        <v>466</v>
      </c>
      <c r="N33" s="8">
        <v>67</v>
      </c>
      <c r="O33" s="3">
        <v>37</v>
      </c>
      <c r="P33">
        <f t="shared" si="1"/>
        <v>0</v>
      </c>
      <c r="Q33">
        <f t="shared" si="2"/>
        <v>3</v>
      </c>
      <c r="R33">
        <f t="shared" si="3"/>
        <v>1184</v>
      </c>
    </row>
    <row r="34" spans="1:18">
      <c r="A34" s="1">
        <v>33</v>
      </c>
      <c r="B34" s="1">
        <f t="shared" ref="B34:B65" si="4">IF(O34&gt;=A34,1,0)</f>
        <v>1</v>
      </c>
      <c r="C34" s="1" t="s">
        <v>631</v>
      </c>
      <c r="D34" s="1">
        <v>4</v>
      </c>
      <c r="E34" s="2" t="s">
        <v>684</v>
      </c>
      <c r="F34" s="2" t="s">
        <v>216</v>
      </c>
      <c r="G34" s="1">
        <v>16</v>
      </c>
      <c r="H34" s="1" t="s">
        <v>332</v>
      </c>
      <c r="I34" s="1">
        <v>21</v>
      </c>
      <c r="J34" s="1" t="s">
        <v>332</v>
      </c>
      <c r="K34" s="1" t="s">
        <v>332</v>
      </c>
      <c r="L34" s="1" t="s">
        <v>332</v>
      </c>
      <c r="M34" s="7"/>
      <c r="N34" s="8">
        <v>77</v>
      </c>
      <c r="O34" s="3">
        <v>37</v>
      </c>
      <c r="P34">
        <f t="shared" si="1"/>
        <v>0</v>
      </c>
      <c r="Q34">
        <f t="shared" si="2"/>
        <v>2</v>
      </c>
      <c r="R34">
        <f t="shared" si="3"/>
        <v>1221</v>
      </c>
    </row>
    <row r="35" spans="1:18">
      <c r="A35" s="1">
        <v>34</v>
      </c>
      <c r="B35" s="1">
        <f t="shared" si="4"/>
        <v>1</v>
      </c>
      <c r="C35" s="1" t="s">
        <v>111</v>
      </c>
      <c r="D35" s="1">
        <v>3</v>
      </c>
      <c r="E35" s="2" t="s">
        <v>618</v>
      </c>
      <c r="F35" s="2" t="s">
        <v>574</v>
      </c>
      <c r="G35" s="1">
        <v>23</v>
      </c>
      <c r="H35" s="1">
        <v>12</v>
      </c>
      <c r="I35" s="1" t="s">
        <v>332</v>
      </c>
      <c r="J35" s="1" t="s">
        <v>332</v>
      </c>
      <c r="K35" s="1" t="s">
        <v>332</v>
      </c>
      <c r="L35" s="1" t="s">
        <v>332</v>
      </c>
      <c r="M35" s="7" t="s">
        <v>466</v>
      </c>
      <c r="N35" s="8">
        <v>90</v>
      </c>
      <c r="O35" s="3">
        <v>35</v>
      </c>
      <c r="P35">
        <f t="shared" si="1"/>
        <v>0</v>
      </c>
      <c r="Q35">
        <f t="shared" si="2"/>
        <v>2</v>
      </c>
      <c r="R35">
        <f t="shared" si="3"/>
        <v>1190</v>
      </c>
    </row>
    <row r="36" spans="1:18">
      <c r="A36" s="1">
        <v>35</v>
      </c>
      <c r="B36" s="1">
        <f t="shared" si="4"/>
        <v>0</v>
      </c>
      <c r="C36" s="1" t="s">
        <v>476</v>
      </c>
      <c r="D36" s="1">
        <v>3</v>
      </c>
      <c r="E36" s="2" t="s">
        <v>625</v>
      </c>
      <c r="F36" s="2" t="s">
        <v>714</v>
      </c>
      <c r="G36" s="1">
        <v>10</v>
      </c>
      <c r="H36" s="1">
        <v>4</v>
      </c>
      <c r="I36" s="1">
        <v>4</v>
      </c>
      <c r="J36" s="1">
        <v>5</v>
      </c>
      <c r="K36" s="1">
        <v>5</v>
      </c>
      <c r="L36" s="1">
        <v>4</v>
      </c>
      <c r="M36" s="7"/>
      <c r="N36" s="8">
        <v>56</v>
      </c>
      <c r="O36" s="3">
        <v>32</v>
      </c>
      <c r="P36">
        <f t="shared" si="1"/>
        <v>0</v>
      </c>
      <c r="Q36">
        <f t="shared" si="2"/>
        <v>6</v>
      </c>
      <c r="R36">
        <f t="shared" si="3"/>
        <v>1120</v>
      </c>
    </row>
    <row r="37" spans="1:18">
      <c r="A37" s="1">
        <v>36</v>
      </c>
      <c r="B37" s="1">
        <f t="shared" si="4"/>
        <v>0</v>
      </c>
      <c r="C37" s="1" t="s">
        <v>476</v>
      </c>
      <c r="D37" s="1">
        <v>3</v>
      </c>
      <c r="E37" s="2" t="s">
        <v>715</v>
      </c>
      <c r="F37" s="2" t="s">
        <v>716</v>
      </c>
      <c r="G37" s="1">
        <v>12</v>
      </c>
      <c r="H37" s="1" t="s">
        <v>332</v>
      </c>
      <c r="I37" s="1" t="s">
        <v>332</v>
      </c>
      <c r="J37" s="1" t="s">
        <v>332</v>
      </c>
      <c r="K37" s="1" t="s">
        <v>332</v>
      </c>
      <c r="L37" s="1">
        <v>20</v>
      </c>
      <c r="M37" s="7"/>
      <c r="N37" s="8">
        <v>71</v>
      </c>
      <c r="O37" s="3">
        <v>32</v>
      </c>
      <c r="P37">
        <f t="shared" si="1"/>
        <v>0</v>
      </c>
      <c r="Q37">
        <f t="shared" si="2"/>
        <v>2</v>
      </c>
      <c r="R37">
        <f t="shared" si="3"/>
        <v>1152</v>
      </c>
    </row>
    <row r="38" spans="1:18">
      <c r="A38" s="1">
        <v>37</v>
      </c>
      <c r="B38" s="1">
        <f t="shared" si="4"/>
        <v>0</v>
      </c>
      <c r="C38" s="1" t="s">
        <v>217</v>
      </c>
      <c r="D38" s="1">
        <v>3</v>
      </c>
      <c r="E38" s="2" t="s">
        <v>717</v>
      </c>
      <c r="F38" s="2" t="s">
        <v>675</v>
      </c>
      <c r="G38" s="1" t="s">
        <v>332</v>
      </c>
      <c r="H38" s="1">
        <v>12</v>
      </c>
      <c r="I38" s="1">
        <v>12</v>
      </c>
      <c r="J38" s="1" t="s">
        <v>332</v>
      </c>
      <c r="K38" s="1">
        <v>7</v>
      </c>
      <c r="L38" s="1" t="s">
        <v>332</v>
      </c>
      <c r="M38" s="7"/>
      <c r="N38" s="8">
        <v>70</v>
      </c>
      <c r="O38" s="3">
        <v>31</v>
      </c>
      <c r="P38">
        <f t="shared" si="1"/>
        <v>0</v>
      </c>
      <c r="Q38">
        <f t="shared" si="2"/>
        <v>3</v>
      </c>
      <c r="R38">
        <f t="shared" si="3"/>
        <v>1147</v>
      </c>
    </row>
    <row r="39" spans="1:18">
      <c r="A39" s="1">
        <v>38</v>
      </c>
      <c r="B39" s="1">
        <f t="shared" si="4"/>
        <v>0</v>
      </c>
      <c r="C39" s="1" t="s">
        <v>209</v>
      </c>
      <c r="D39" s="1">
        <v>2</v>
      </c>
      <c r="E39" s="2" t="s">
        <v>571</v>
      </c>
      <c r="F39" s="2" t="s">
        <v>83</v>
      </c>
      <c r="G39" s="1">
        <v>6</v>
      </c>
      <c r="H39" s="1">
        <v>5</v>
      </c>
      <c r="I39" s="1">
        <v>3</v>
      </c>
      <c r="J39" s="1">
        <v>11</v>
      </c>
      <c r="K39" s="1">
        <v>3</v>
      </c>
      <c r="L39" s="1">
        <v>1</v>
      </c>
      <c r="M39" s="7"/>
      <c r="N39" s="8">
        <v>47</v>
      </c>
      <c r="O39" s="3">
        <v>29</v>
      </c>
      <c r="P39">
        <f t="shared" si="1"/>
        <v>0</v>
      </c>
      <c r="Q39">
        <f t="shared" si="2"/>
        <v>6</v>
      </c>
      <c r="R39">
        <f t="shared" si="3"/>
        <v>1102</v>
      </c>
    </row>
    <row r="40" spans="1:18">
      <c r="A40" s="1">
        <v>39</v>
      </c>
      <c r="B40" s="1">
        <f t="shared" si="4"/>
        <v>0</v>
      </c>
      <c r="C40" s="1" t="s">
        <v>120</v>
      </c>
      <c r="D40" s="1">
        <v>3</v>
      </c>
      <c r="E40" s="2" t="s">
        <v>627</v>
      </c>
      <c r="F40" s="2" t="s">
        <v>504</v>
      </c>
      <c r="G40" s="1" t="s">
        <v>332</v>
      </c>
      <c r="H40" s="1" t="s">
        <v>332</v>
      </c>
      <c r="I40" s="1" t="s">
        <v>332</v>
      </c>
      <c r="J40" s="1" t="s">
        <v>332</v>
      </c>
      <c r="K40" s="1" t="s">
        <v>332</v>
      </c>
      <c r="L40" s="1">
        <v>28</v>
      </c>
      <c r="M40" s="7"/>
      <c r="N40" s="8">
        <v>108</v>
      </c>
      <c r="O40" s="3">
        <v>28</v>
      </c>
      <c r="P40">
        <f t="shared" si="1"/>
        <v>0</v>
      </c>
      <c r="Q40">
        <f t="shared" si="2"/>
        <v>1</v>
      </c>
      <c r="R40">
        <f t="shared" si="3"/>
        <v>1092</v>
      </c>
    </row>
    <row r="41" spans="1:18">
      <c r="A41" s="1">
        <v>40</v>
      </c>
      <c r="B41" s="1">
        <f t="shared" si="4"/>
        <v>0</v>
      </c>
      <c r="C41" s="1" t="s">
        <v>111</v>
      </c>
      <c r="D41" s="1">
        <v>4</v>
      </c>
      <c r="E41" s="2" t="s">
        <v>685</v>
      </c>
      <c r="F41" s="2" t="s">
        <v>686</v>
      </c>
      <c r="G41" s="1">
        <v>16</v>
      </c>
      <c r="H41" s="1">
        <v>11</v>
      </c>
      <c r="I41" s="1" t="s">
        <v>332</v>
      </c>
      <c r="J41" s="1" t="s">
        <v>332</v>
      </c>
      <c r="K41" s="1" t="s">
        <v>332</v>
      </c>
      <c r="L41" s="1" t="s">
        <v>332</v>
      </c>
      <c r="M41" s="7"/>
      <c r="N41" s="8">
        <v>64</v>
      </c>
      <c r="O41" s="3">
        <v>27</v>
      </c>
      <c r="P41">
        <f t="shared" si="1"/>
        <v>0</v>
      </c>
      <c r="Q41">
        <f t="shared" si="2"/>
        <v>2</v>
      </c>
      <c r="R41">
        <f t="shared" si="3"/>
        <v>1080</v>
      </c>
    </row>
    <row r="42" spans="1:18">
      <c r="A42" s="1">
        <v>41</v>
      </c>
      <c r="B42" s="1">
        <f t="shared" si="4"/>
        <v>0</v>
      </c>
      <c r="C42" s="1" t="s">
        <v>123</v>
      </c>
      <c r="D42" s="1">
        <v>3</v>
      </c>
      <c r="E42" s="2" t="s">
        <v>718</v>
      </c>
      <c r="F42" s="2" t="s">
        <v>241</v>
      </c>
      <c r="G42" s="1">
        <v>17</v>
      </c>
      <c r="H42" s="1">
        <v>5</v>
      </c>
      <c r="I42" s="1" t="s">
        <v>332</v>
      </c>
      <c r="J42" s="1" t="s">
        <v>332</v>
      </c>
      <c r="K42" s="1">
        <v>3</v>
      </c>
      <c r="L42" s="1" t="s">
        <v>332</v>
      </c>
      <c r="M42" s="7" t="s">
        <v>466</v>
      </c>
      <c r="N42" s="8">
        <v>89</v>
      </c>
      <c r="O42" s="3">
        <v>25</v>
      </c>
      <c r="P42">
        <f t="shared" si="1"/>
        <v>0</v>
      </c>
      <c r="Q42">
        <f t="shared" si="2"/>
        <v>3</v>
      </c>
      <c r="R42">
        <f t="shared" si="3"/>
        <v>1025</v>
      </c>
    </row>
    <row r="43" spans="1:18">
      <c r="A43" s="1">
        <v>42</v>
      </c>
      <c r="B43" s="1">
        <f t="shared" si="4"/>
        <v>0</v>
      </c>
      <c r="C43" s="1" t="s">
        <v>47</v>
      </c>
      <c r="D43" s="1">
        <v>3</v>
      </c>
      <c r="E43" s="2" t="s">
        <v>719</v>
      </c>
      <c r="F43" s="2" t="s">
        <v>720</v>
      </c>
      <c r="G43" s="1">
        <v>4</v>
      </c>
      <c r="H43" s="1">
        <v>7</v>
      </c>
      <c r="I43" s="1">
        <v>13</v>
      </c>
      <c r="J43" s="1" t="s">
        <v>332</v>
      </c>
      <c r="K43" s="1" t="s">
        <v>332</v>
      </c>
      <c r="L43" s="1" t="s">
        <v>332</v>
      </c>
      <c r="M43" s="7"/>
      <c r="N43" s="8">
        <v>75</v>
      </c>
      <c r="O43" s="3">
        <v>24</v>
      </c>
      <c r="P43">
        <f t="shared" si="1"/>
        <v>0</v>
      </c>
      <c r="Q43">
        <f t="shared" si="2"/>
        <v>3</v>
      </c>
      <c r="R43">
        <f t="shared" si="3"/>
        <v>1008</v>
      </c>
    </row>
    <row r="44" spans="1:18">
      <c r="A44" s="1">
        <v>43</v>
      </c>
      <c r="B44" s="1">
        <f t="shared" si="4"/>
        <v>0</v>
      </c>
      <c r="C44" s="1" t="s">
        <v>34</v>
      </c>
      <c r="D44" s="1">
        <v>4</v>
      </c>
      <c r="E44" s="2" t="s">
        <v>687</v>
      </c>
      <c r="F44" s="2" t="s">
        <v>688</v>
      </c>
      <c r="G44" s="1">
        <v>23</v>
      </c>
      <c r="H44" s="1" t="s">
        <v>332</v>
      </c>
      <c r="I44" s="1" t="s">
        <v>332</v>
      </c>
      <c r="J44" s="1" t="s">
        <v>332</v>
      </c>
      <c r="K44" s="1" t="s">
        <v>332</v>
      </c>
      <c r="L44" s="1" t="s">
        <v>332</v>
      </c>
      <c r="M44" s="7"/>
      <c r="N44" s="8">
        <v>100</v>
      </c>
      <c r="O44" s="3">
        <v>23</v>
      </c>
      <c r="P44">
        <f t="shared" si="1"/>
        <v>0</v>
      </c>
      <c r="Q44">
        <f t="shared" si="2"/>
        <v>1</v>
      </c>
      <c r="R44">
        <f t="shared" si="3"/>
        <v>989</v>
      </c>
    </row>
    <row r="45" spans="1:18">
      <c r="A45" s="1">
        <v>44</v>
      </c>
      <c r="B45" s="1">
        <f t="shared" si="4"/>
        <v>0</v>
      </c>
      <c r="C45" s="1" t="s">
        <v>111</v>
      </c>
      <c r="D45" s="1">
        <v>2</v>
      </c>
      <c r="E45" s="2" t="s">
        <v>586</v>
      </c>
      <c r="F45" s="2" t="s">
        <v>83</v>
      </c>
      <c r="G45" s="1">
        <v>8</v>
      </c>
      <c r="H45" s="1">
        <v>7</v>
      </c>
      <c r="I45" s="1">
        <v>3</v>
      </c>
      <c r="J45" s="1" t="s">
        <v>332</v>
      </c>
      <c r="K45" s="1" t="s">
        <v>332</v>
      </c>
      <c r="L45" s="1">
        <v>5</v>
      </c>
      <c r="M45" s="7"/>
      <c r="N45" s="8">
        <v>68</v>
      </c>
      <c r="O45" s="3">
        <v>23</v>
      </c>
      <c r="P45">
        <f t="shared" si="1"/>
        <v>0</v>
      </c>
      <c r="Q45">
        <f t="shared" si="2"/>
        <v>4</v>
      </c>
      <c r="R45">
        <f t="shared" si="3"/>
        <v>1012</v>
      </c>
    </row>
    <row r="46" spans="1:18">
      <c r="A46" s="1">
        <v>45</v>
      </c>
      <c r="B46" s="1">
        <f t="shared" si="4"/>
        <v>0</v>
      </c>
      <c r="C46" s="1" t="s">
        <v>214</v>
      </c>
      <c r="D46" s="1">
        <v>4</v>
      </c>
      <c r="E46" s="2" t="s">
        <v>689</v>
      </c>
      <c r="F46" s="2" t="s">
        <v>690</v>
      </c>
      <c r="G46" s="1">
        <v>6</v>
      </c>
      <c r="H46" s="1">
        <v>10</v>
      </c>
      <c r="I46" s="1">
        <v>3</v>
      </c>
      <c r="J46" s="1" t="s">
        <v>332</v>
      </c>
      <c r="K46" s="1">
        <v>3</v>
      </c>
      <c r="L46" s="1" t="s">
        <v>332</v>
      </c>
      <c r="M46" s="7"/>
      <c r="N46" s="8">
        <v>81</v>
      </c>
      <c r="O46" s="3">
        <v>22</v>
      </c>
      <c r="P46">
        <f t="shared" si="1"/>
        <v>0</v>
      </c>
      <c r="Q46">
        <f t="shared" si="2"/>
        <v>4</v>
      </c>
      <c r="R46">
        <f t="shared" si="3"/>
        <v>990</v>
      </c>
    </row>
    <row r="47" spans="1:18">
      <c r="A47" s="1">
        <v>46</v>
      </c>
      <c r="B47" s="1">
        <f t="shared" si="4"/>
        <v>0</v>
      </c>
      <c r="C47" s="1" t="s">
        <v>217</v>
      </c>
      <c r="D47" s="1">
        <v>4</v>
      </c>
      <c r="E47" s="2" t="s">
        <v>691</v>
      </c>
      <c r="F47" s="2" t="s">
        <v>692</v>
      </c>
      <c r="G47" s="1">
        <v>7</v>
      </c>
      <c r="H47" s="1">
        <v>10</v>
      </c>
      <c r="I47" s="1">
        <v>4</v>
      </c>
      <c r="J47" s="1" t="s">
        <v>332</v>
      </c>
      <c r="K47" s="1" t="s">
        <v>332</v>
      </c>
      <c r="L47" s="1" t="s">
        <v>332</v>
      </c>
      <c r="M47" s="7"/>
      <c r="N47" s="8">
        <v>48</v>
      </c>
      <c r="O47" s="3">
        <v>21</v>
      </c>
      <c r="P47">
        <f t="shared" si="1"/>
        <v>0</v>
      </c>
      <c r="Q47">
        <f t="shared" si="2"/>
        <v>3</v>
      </c>
      <c r="R47">
        <f t="shared" si="3"/>
        <v>966</v>
      </c>
    </row>
    <row r="48" spans="1:18">
      <c r="A48" s="1">
        <v>47</v>
      </c>
      <c r="B48" s="1">
        <f t="shared" si="4"/>
        <v>0</v>
      </c>
      <c r="C48" s="1" t="s">
        <v>97</v>
      </c>
      <c r="D48" s="1">
        <v>1</v>
      </c>
      <c r="E48" s="2" t="s">
        <v>515</v>
      </c>
      <c r="F48" s="2" t="s">
        <v>516</v>
      </c>
      <c r="G48" s="1" t="s">
        <v>332</v>
      </c>
      <c r="H48" s="1" t="s">
        <v>332</v>
      </c>
      <c r="I48" s="1">
        <v>8</v>
      </c>
      <c r="J48" s="1">
        <v>6</v>
      </c>
      <c r="K48" s="1">
        <v>6</v>
      </c>
      <c r="L48" s="1">
        <v>0</v>
      </c>
      <c r="M48" s="7"/>
      <c r="N48" s="8">
        <v>57</v>
      </c>
      <c r="O48" s="3">
        <v>20</v>
      </c>
      <c r="P48">
        <f t="shared" si="1"/>
        <v>0</v>
      </c>
      <c r="Q48">
        <f t="shared" si="2"/>
        <v>4</v>
      </c>
      <c r="R48">
        <f t="shared" si="3"/>
        <v>940</v>
      </c>
    </row>
    <row r="49" spans="1:18">
      <c r="A49" s="1">
        <v>48</v>
      </c>
      <c r="B49" s="1">
        <f t="shared" si="4"/>
        <v>0</v>
      </c>
      <c r="C49" s="1" t="s">
        <v>34</v>
      </c>
      <c r="D49" s="1">
        <v>2</v>
      </c>
      <c r="E49" s="2" t="s">
        <v>731</v>
      </c>
      <c r="F49" s="2" t="s">
        <v>732</v>
      </c>
      <c r="G49" s="1" t="s">
        <v>332</v>
      </c>
      <c r="H49" s="1" t="s">
        <v>332</v>
      </c>
      <c r="I49" s="1" t="s">
        <v>332</v>
      </c>
      <c r="J49" s="1">
        <v>8</v>
      </c>
      <c r="K49" s="1">
        <v>9</v>
      </c>
      <c r="L49" s="1" t="s">
        <v>332</v>
      </c>
      <c r="M49" s="7"/>
      <c r="N49" s="8">
        <v>61</v>
      </c>
      <c r="O49" s="3">
        <v>17</v>
      </c>
      <c r="P49">
        <f t="shared" si="1"/>
        <v>0</v>
      </c>
      <c r="Q49">
        <f t="shared" si="2"/>
        <v>2</v>
      </c>
      <c r="R49">
        <f t="shared" si="3"/>
        <v>816</v>
      </c>
    </row>
    <row r="50" spans="1:18">
      <c r="A50" s="1">
        <v>49</v>
      </c>
      <c r="B50" s="1">
        <f t="shared" si="4"/>
        <v>0</v>
      </c>
      <c r="C50" s="1" t="s">
        <v>120</v>
      </c>
      <c r="D50" s="1">
        <v>4</v>
      </c>
      <c r="E50" s="2" t="s">
        <v>693</v>
      </c>
      <c r="F50" s="2" t="s">
        <v>694</v>
      </c>
      <c r="G50" s="1">
        <v>2</v>
      </c>
      <c r="H50" s="1">
        <v>13</v>
      </c>
      <c r="I50" s="1" t="s">
        <v>332</v>
      </c>
      <c r="J50" s="1" t="s">
        <v>332</v>
      </c>
      <c r="K50" s="1" t="s">
        <v>332</v>
      </c>
      <c r="L50" s="1" t="s">
        <v>332</v>
      </c>
      <c r="M50" s="7"/>
      <c r="N50" s="8">
        <v>60</v>
      </c>
      <c r="O50" s="3">
        <v>15</v>
      </c>
      <c r="P50">
        <f t="shared" si="1"/>
        <v>0</v>
      </c>
      <c r="Q50">
        <f t="shared" si="2"/>
        <v>2</v>
      </c>
      <c r="R50">
        <f t="shared" si="3"/>
        <v>735</v>
      </c>
    </row>
    <row r="51" spans="1:18">
      <c r="A51" s="1">
        <v>50</v>
      </c>
      <c r="B51" s="1">
        <f t="shared" si="4"/>
        <v>0</v>
      </c>
      <c r="C51" s="1" t="s">
        <v>50</v>
      </c>
      <c r="D51" s="1">
        <v>3</v>
      </c>
      <c r="E51" s="2" t="s">
        <v>721</v>
      </c>
      <c r="F51" s="2" t="s">
        <v>722</v>
      </c>
      <c r="G51" s="1">
        <v>5</v>
      </c>
      <c r="H51" s="1">
        <v>4</v>
      </c>
      <c r="I51" s="1">
        <v>3</v>
      </c>
      <c r="J51" s="1" t="s">
        <v>332</v>
      </c>
      <c r="K51" s="1" t="s">
        <v>332</v>
      </c>
      <c r="L51" s="1" t="s">
        <v>332</v>
      </c>
      <c r="M51" s="7"/>
      <c r="N51" s="8">
        <v>28</v>
      </c>
      <c r="O51" s="3">
        <v>12</v>
      </c>
      <c r="P51">
        <f t="shared" si="1"/>
        <v>0</v>
      </c>
      <c r="Q51">
        <f t="shared" si="2"/>
        <v>3</v>
      </c>
      <c r="R51">
        <f t="shared" si="3"/>
        <v>600</v>
      </c>
    </row>
    <row r="52" spans="1:18">
      <c r="A52" s="1">
        <v>51</v>
      </c>
      <c r="B52" s="1">
        <f t="shared" si="4"/>
        <v>0</v>
      </c>
      <c r="C52" s="1" t="s">
        <v>131</v>
      </c>
      <c r="D52" s="1">
        <v>3</v>
      </c>
      <c r="E52" s="2" t="s">
        <v>723</v>
      </c>
      <c r="F52" s="2" t="s">
        <v>724</v>
      </c>
      <c r="G52" s="1">
        <v>11</v>
      </c>
      <c r="H52" s="1" t="s">
        <v>332</v>
      </c>
      <c r="I52" s="1" t="s">
        <v>332</v>
      </c>
      <c r="J52" s="1" t="s">
        <v>332</v>
      </c>
      <c r="K52" s="1" t="s">
        <v>332</v>
      </c>
      <c r="L52" s="1" t="s">
        <v>332</v>
      </c>
      <c r="M52" s="7"/>
      <c r="N52" s="8">
        <v>73</v>
      </c>
      <c r="O52" s="3">
        <v>11</v>
      </c>
      <c r="P52">
        <f t="shared" si="1"/>
        <v>0</v>
      </c>
      <c r="Q52">
        <f t="shared" si="2"/>
        <v>1</v>
      </c>
      <c r="R52">
        <f t="shared" si="3"/>
        <v>561</v>
      </c>
    </row>
    <row r="53" spans="1:18">
      <c r="A53" s="1">
        <v>52</v>
      </c>
      <c r="B53" s="1">
        <f t="shared" si="4"/>
        <v>0</v>
      </c>
      <c r="C53" s="1" t="s">
        <v>397</v>
      </c>
      <c r="D53" s="1">
        <v>2</v>
      </c>
      <c r="E53" s="2" t="s">
        <v>642</v>
      </c>
      <c r="F53" s="2" t="s">
        <v>733</v>
      </c>
      <c r="G53" s="1">
        <v>2</v>
      </c>
      <c r="H53" s="1">
        <v>1</v>
      </c>
      <c r="I53" s="1" t="s">
        <v>332</v>
      </c>
      <c r="J53" s="1" t="s">
        <v>332</v>
      </c>
      <c r="K53" s="1" t="s">
        <v>332</v>
      </c>
      <c r="L53" s="1">
        <v>8</v>
      </c>
      <c r="M53" s="7"/>
      <c r="N53" s="8">
        <v>58</v>
      </c>
      <c r="O53" s="3">
        <v>11</v>
      </c>
      <c r="P53">
        <f t="shared" si="1"/>
        <v>0</v>
      </c>
      <c r="Q53">
        <f t="shared" si="2"/>
        <v>3</v>
      </c>
      <c r="R53">
        <f t="shared" si="3"/>
        <v>572</v>
      </c>
    </row>
    <row r="54" spans="1:18">
      <c r="A54" s="1">
        <v>53</v>
      </c>
      <c r="B54" s="1">
        <f t="shared" si="4"/>
        <v>0</v>
      </c>
      <c r="C54" s="1" t="s">
        <v>397</v>
      </c>
      <c r="D54" s="1">
        <v>2</v>
      </c>
      <c r="E54" s="2" t="s">
        <v>734</v>
      </c>
      <c r="F54" s="2" t="s">
        <v>713</v>
      </c>
      <c r="G54" s="1">
        <v>1</v>
      </c>
      <c r="H54" s="1">
        <v>6</v>
      </c>
      <c r="I54" s="1">
        <v>4</v>
      </c>
      <c r="J54" s="1" t="s">
        <v>332</v>
      </c>
      <c r="K54" s="1" t="s">
        <v>332</v>
      </c>
      <c r="L54" s="1" t="s">
        <v>332</v>
      </c>
      <c r="M54" s="7"/>
      <c r="N54" s="8">
        <v>69</v>
      </c>
      <c r="O54" s="3">
        <v>11</v>
      </c>
      <c r="P54">
        <f t="shared" si="1"/>
        <v>0</v>
      </c>
      <c r="Q54">
        <f t="shared" si="2"/>
        <v>3</v>
      </c>
      <c r="R54">
        <f t="shared" si="3"/>
        <v>583</v>
      </c>
    </row>
    <row r="55" spans="1:18">
      <c r="A55" s="1">
        <v>54</v>
      </c>
      <c r="B55" s="1">
        <f t="shared" si="4"/>
        <v>0</v>
      </c>
      <c r="C55" s="1" t="s">
        <v>123</v>
      </c>
      <c r="D55" s="1">
        <v>4</v>
      </c>
      <c r="E55" s="2" t="s">
        <v>695</v>
      </c>
      <c r="F55" s="2"/>
      <c r="G55" s="1">
        <v>10</v>
      </c>
      <c r="H55" s="1" t="s">
        <v>332</v>
      </c>
      <c r="I55" s="1" t="s">
        <v>332</v>
      </c>
      <c r="J55" s="1" t="s">
        <v>332</v>
      </c>
      <c r="K55" s="1" t="s">
        <v>332</v>
      </c>
      <c r="L55" s="1" t="s">
        <v>332</v>
      </c>
      <c r="M55" s="7"/>
      <c r="N55" s="8">
        <v>83</v>
      </c>
      <c r="O55" s="3">
        <v>10</v>
      </c>
      <c r="P55">
        <f t="shared" si="1"/>
        <v>0</v>
      </c>
      <c r="Q55">
        <f t="shared" si="2"/>
        <v>1</v>
      </c>
      <c r="R55">
        <f t="shared" si="3"/>
        <v>540</v>
      </c>
    </row>
    <row r="56" spans="1:18">
      <c r="A56" s="1">
        <v>55</v>
      </c>
      <c r="B56" s="1">
        <f t="shared" si="4"/>
        <v>0</v>
      </c>
      <c r="C56" s="1" t="s">
        <v>228</v>
      </c>
      <c r="D56" s="1">
        <v>3</v>
      </c>
      <c r="E56" s="2" t="s">
        <v>564</v>
      </c>
      <c r="F56" s="2"/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1">
        <v>10</v>
      </c>
      <c r="M56" s="7"/>
      <c r="N56" s="8">
        <v>71</v>
      </c>
      <c r="O56" s="3">
        <v>10</v>
      </c>
      <c r="P56">
        <f t="shared" si="1"/>
        <v>0</v>
      </c>
      <c r="Q56">
        <f t="shared" si="2"/>
        <v>1</v>
      </c>
      <c r="R56">
        <f t="shared" si="3"/>
        <v>550</v>
      </c>
    </row>
    <row r="57" spans="1:18">
      <c r="A57" s="1">
        <v>56</v>
      </c>
      <c r="B57" s="1">
        <f t="shared" si="4"/>
        <v>0</v>
      </c>
      <c r="C57" s="1" t="s">
        <v>120</v>
      </c>
      <c r="D57" s="1">
        <v>2</v>
      </c>
      <c r="E57" s="2" t="s">
        <v>735</v>
      </c>
      <c r="F57" s="2" t="s">
        <v>83</v>
      </c>
      <c r="G57" s="1" t="s">
        <v>332</v>
      </c>
      <c r="H57" s="1">
        <v>10</v>
      </c>
      <c r="I57" s="1" t="s">
        <v>332</v>
      </c>
      <c r="J57" s="1" t="s">
        <v>332</v>
      </c>
      <c r="K57" s="1" t="s">
        <v>332</v>
      </c>
      <c r="L57" s="1" t="s">
        <v>332</v>
      </c>
      <c r="M57" s="7"/>
      <c r="N57" s="8">
        <v>83</v>
      </c>
      <c r="O57" s="3">
        <v>10</v>
      </c>
      <c r="P57">
        <f t="shared" si="1"/>
        <v>0</v>
      </c>
      <c r="Q57">
        <f t="shared" si="2"/>
        <v>1</v>
      </c>
      <c r="R57">
        <f t="shared" si="3"/>
        <v>560</v>
      </c>
    </row>
    <row r="58" spans="1:18">
      <c r="A58" s="1">
        <v>57</v>
      </c>
      <c r="B58" s="1">
        <f t="shared" si="4"/>
        <v>0</v>
      </c>
      <c r="C58" s="1" t="s">
        <v>123</v>
      </c>
      <c r="D58" s="1">
        <v>2</v>
      </c>
      <c r="E58" s="2" t="s">
        <v>736</v>
      </c>
      <c r="F58" s="2" t="s">
        <v>737</v>
      </c>
      <c r="G58" s="1">
        <v>9</v>
      </c>
      <c r="H58" s="1" t="s">
        <v>332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45</v>
      </c>
      <c r="O58" s="3">
        <v>9</v>
      </c>
      <c r="P58">
        <f t="shared" si="1"/>
        <v>0</v>
      </c>
      <c r="Q58">
        <f t="shared" si="2"/>
        <v>1</v>
      </c>
      <c r="R58">
        <f t="shared" si="3"/>
        <v>513</v>
      </c>
    </row>
    <row r="59" spans="1:18">
      <c r="A59" s="1">
        <v>58</v>
      </c>
      <c r="B59" s="1">
        <f t="shared" si="4"/>
        <v>0</v>
      </c>
      <c r="C59" s="1" t="s">
        <v>47</v>
      </c>
      <c r="D59" s="1">
        <v>4</v>
      </c>
      <c r="E59" s="2" t="s">
        <v>696</v>
      </c>
      <c r="F59" s="2" t="s">
        <v>697</v>
      </c>
      <c r="G59" s="1" t="s">
        <v>332</v>
      </c>
      <c r="H59" s="1">
        <v>7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58</v>
      </c>
      <c r="O59" s="3">
        <v>7</v>
      </c>
      <c r="P59">
        <f t="shared" si="1"/>
        <v>0</v>
      </c>
      <c r="Q59">
        <f t="shared" si="2"/>
        <v>1</v>
      </c>
      <c r="R59">
        <f t="shared" si="3"/>
        <v>406</v>
      </c>
    </row>
    <row r="60" spans="1:18">
      <c r="A60" s="1">
        <v>59</v>
      </c>
      <c r="B60" s="1">
        <f t="shared" si="4"/>
        <v>0</v>
      </c>
      <c r="C60" s="1" t="s">
        <v>468</v>
      </c>
      <c r="D60" s="1">
        <v>1</v>
      </c>
      <c r="E60" s="2" t="s">
        <v>661</v>
      </c>
      <c r="F60" s="2" t="s">
        <v>740</v>
      </c>
      <c r="G60" s="1">
        <v>5</v>
      </c>
      <c r="H60" s="1" t="s">
        <v>332</v>
      </c>
      <c r="I60" s="1" t="s">
        <v>332</v>
      </c>
      <c r="J60" s="1" t="s">
        <v>332</v>
      </c>
      <c r="K60" s="1">
        <v>2</v>
      </c>
      <c r="L60" s="1" t="s">
        <v>332</v>
      </c>
      <c r="M60" s="7"/>
      <c r="N60" s="8">
        <v>28</v>
      </c>
      <c r="O60" s="3">
        <v>7</v>
      </c>
      <c r="P60">
        <f t="shared" si="1"/>
        <v>0</v>
      </c>
      <c r="Q60">
        <f t="shared" si="2"/>
        <v>2</v>
      </c>
      <c r="R60">
        <f t="shared" si="3"/>
        <v>413</v>
      </c>
    </row>
    <row r="61" spans="1:18">
      <c r="A61" s="1">
        <v>60</v>
      </c>
      <c r="B61" s="1">
        <f t="shared" si="4"/>
        <v>0</v>
      </c>
      <c r="C61" s="1" t="s">
        <v>468</v>
      </c>
      <c r="D61" s="1">
        <v>1</v>
      </c>
      <c r="E61" s="2" t="s">
        <v>741</v>
      </c>
      <c r="F61" s="2" t="s">
        <v>699</v>
      </c>
      <c r="G61" s="1" t="s">
        <v>332</v>
      </c>
      <c r="H61" s="1" t="s">
        <v>332</v>
      </c>
      <c r="I61" s="1" t="s">
        <v>332</v>
      </c>
      <c r="J61" s="1" t="s">
        <v>332</v>
      </c>
      <c r="K61" s="1">
        <v>7</v>
      </c>
      <c r="L61" s="1" t="s">
        <v>332</v>
      </c>
      <c r="M61" s="7"/>
      <c r="N61" s="8">
        <v>70</v>
      </c>
      <c r="O61" s="3">
        <v>7</v>
      </c>
      <c r="P61">
        <f t="shared" si="1"/>
        <v>0</v>
      </c>
      <c r="Q61">
        <f t="shared" si="2"/>
        <v>1</v>
      </c>
      <c r="R61">
        <f t="shared" si="3"/>
        <v>420</v>
      </c>
    </row>
    <row r="62" spans="1:18">
      <c r="A62" s="1">
        <v>61</v>
      </c>
      <c r="B62" s="1">
        <f t="shared" si="4"/>
        <v>0</v>
      </c>
      <c r="C62" s="1" t="s">
        <v>47</v>
      </c>
      <c r="D62" s="1">
        <v>2</v>
      </c>
      <c r="E62" s="2" t="s">
        <v>738</v>
      </c>
      <c r="F62" s="2" t="s">
        <v>713</v>
      </c>
      <c r="G62" s="1">
        <v>6</v>
      </c>
      <c r="H62" s="1" t="s">
        <v>332</v>
      </c>
      <c r="I62" s="1" t="s">
        <v>332</v>
      </c>
      <c r="J62" s="1" t="s">
        <v>332</v>
      </c>
      <c r="K62" s="1" t="s">
        <v>332</v>
      </c>
      <c r="L62" s="1" t="s">
        <v>332</v>
      </c>
      <c r="M62" s="7"/>
      <c r="N62" s="8">
        <v>22</v>
      </c>
      <c r="O62" s="3">
        <v>6</v>
      </c>
      <c r="P62">
        <f t="shared" si="1"/>
        <v>0</v>
      </c>
      <c r="Q62">
        <f t="shared" si="2"/>
        <v>1</v>
      </c>
      <c r="R62">
        <f t="shared" si="3"/>
        <v>366</v>
      </c>
    </row>
    <row r="63" spans="1:18">
      <c r="A63" s="1">
        <v>62</v>
      </c>
      <c r="B63" s="1">
        <f t="shared" si="4"/>
        <v>0</v>
      </c>
      <c r="C63" s="1" t="s">
        <v>23</v>
      </c>
      <c r="D63" s="1">
        <v>1</v>
      </c>
      <c r="E63" s="2" t="s">
        <v>742</v>
      </c>
      <c r="F63" s="2" t="s">
        <v>83</v>
      </c>
      <c r="G63" s="1" t="s">
        <v>332</v>
      </c>
      <c r="H63" s="1" t="s">
        <v>332</v>
      </c>
      <c r="I63" s="1">
        <v>5</v>
      </c>
      <c r="J63" s="1" t="s">
        <v>332</v>
      </c>
      <c r="K63" s="1" t="s">
        <v>332</v>
      </c>
      <c r="L63" s="1" t="s">
        <v>332</v>
      </c>
      <c r="M63" s="7"/>
      <c r="N63" s="8">
        <v>42</v>
      </c>
      <c r="O63" s="3">
        <v>5</v>
      </c>
      <c r="P63">
        <f t="shared" si="1"/>
        <v>0</v>
      </c>
      <c r="Q63">
        <f t="shared" si="2"/>
        <v>1</v>
      </c>
      <c r="R63">
        <f t="shared" si="3"/>
        <v>310</v>
      </c>
    </row>
    <row r="64" spans="1:18">
      <c r="A64" s="1">
        <v>63</v>
      </c>
      <c r="B64" s="1">
        <f t="shared" si="4"/>
        <v>0</v>
      </c>
      <c r="C64" s="1" t="s">
        <v>50</v>
      </c>
      <c r="D64" s="1">
        <v>4</v>
      </c>
      <c r="E64" s="2" t="s">
        <v>698</v>
      </c>
      <c r="F64" s="2" t="s">
        <v>699</v>
      </c>
      <c r="G64" s="1">
        <v>4</v>
      </c>
      <c r="H64" s="1" t="s">
        <v>332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36</v>
      </c>
      <c r="O64" s="3">
        <v>4</v>
      </c>
      <c r="P64">
        <f t="shared" si="1"/>
        <v>0</v>
      </c>
      <c r="Q64">
        <f t="shared" si="2"/>
        <v>1</v>
      </c>
      <c r="R64">
        <f t="shared" si="3"/>
        <v>252</v>
      </c>
    </row>
    <row r="65" spans="1:18">
      <c r="A65" s="1">
        <v>64</v>
      </c>
      <c r="B65" s="1">
        <f t="shared" si="4"/>
        <v>0</v>
      </c>
      <c r="C65" s="1" t="s">
        <v>631</v>
      </c>
      <c r="D65" s="1">
        <v>1</v>
      </c>
      <c r="E65" s="2" t="s">
        <v>743</v>
      </c>
      <c r="F65" s="2" t="s">
        <v>713</v>
      </c>
      <c r="G65" s="1">
        <v>4</v>
      </c>
      <c r="H65" s="1" t="s">
        <v>332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67</v>
      </c>
      <c r="O65" s="3">
        <v>4</v>
      </c>
      <c r="P65">
        <f t="shared" si="1"/>
        <v>0</v>
      </c>
      <c r="Q65">
        <f t="shared" si="2"/>
        <v>1</v>
      </c>
      <c r="R65">
        <f t="shared" si="3"/>
        <v>256</v>
      </c>
    </row>
    <row r="66" spans="1:18">
      <c r="A66" s="1">
        <v>65</v>
      </c>
      <c r="B66" s="1">
        <f t="shared" ref="B66:B70" si="5">IF(O66&gt;=A66,1,0)</f>
        <v>0</v>
      </c>
      <c r="C66" s="1" t="s">
        <v>631</v>
      </c>
      <c r="D66" s="1">
        <v>1</v>
      </c>
      <c r="E66" s="2" t="s">
        <v>744</v>
      </c>
      <c r="F66" s="2" t="s">
        <v>713</v>
      </c>
      <c r="G66" s="1">
        <v>4</v>
      </c>
      <c r="H66" s="1" t="s">
        <v>332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40</v>
      </c>
      <c r="O66" s="3">
        <v>4</v>
      </c>
      <c r="P66">
        <f t="shared" si="1"/>
        <v>0</v>
      </c>
      <c r="Q66">
        <f t="shared" si="2"/>
        <v>1</v>
      </c>
      <c r="R66">
        <f t="shared" si="3"/>
        <v>260</v>
      </c>
    </row>
    <row r="67" spans="1:18">
      <c r="A67" s="1">
        <v>66</v>
      </c>
      <c r="B67" s="1">
        <f t="shared" si="5"/>
        <v>0</v>
      </c>
      <c r="C67" s="1" t="s">
        <v>50</v>
      </c>
      <c r="D67" s="1">
        <v>2</v>
      </c>
      <c r="E67" s="2" t="s">
        <v>584</v>
      </c>
      <c r="F67" s="2" t="s">
        <v>66</v>
      </c>
      <c r="G67" s="1" t="s">
        <v>332</v>
      </c>
      <c r="H67" s="1">
        <v>3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100</v>
      </c>
      <c r="O67" s="3">
        <v>3</v>
      </c>
      <c r="P67">
        <f t="shared" ref="P67:P70" si="6">IF(O67&gt;=($O$1/2),1,0)</f>
        <v>0</v>
      </c>
      <c r="Q67">
        <f t="shared" ref="Q67:Q70" si="7">COUNT(G67:L67)</f>
        <v>1</v>
      </c>
      <c r="R67">
        <f t="shared" ref="R67:R70" si="8">O67*A67</f>
        <v>198</v>
      </c>
    </row>
    <row r="68" spans="1:18">
      <c r="A68" s="1">
        <v>67</v>
      </c>
      <c r="B68" s="1">
        <f t="shared" si="5"/>
        <v>0</v>
      </c>
      <c r="C68" s="1" t="s">
        <v>131</v>
      </c>
      <c r="D68" s="1">
        <v>4</v>
      </c>
      <c r="E68" s="2" t="s">
        <v>700</v>
      </c>
      <c r="F68" s="2" t="s">
        <v>701</v>
      </c>
      <c r="G68" s="1">
        <v>2</v>
      </c>
      <c r="H68" s="1" t="s">
        <v>332</v>
      </c>
      <c r="I68" s="1" t="s">
        <v>332</v>
      </c>
      <c r="J68" s="1" t="s">
        <v>332</v>
      </c>
      <c r="K68" s="1" t="s">
        <v>332</v>
      </c>
      <c r="L68" s="1" t="s">
        <v>332</v>
      </c>
      <c r="M68" s="7"/>
      <c r="N68" s="8">
        <v>22</v>
      </c>
      <c r="O68" s="3">
        <v>2</v>
      </c>
      <c r="P68">
        <f t="shared" si="6"/>
        <v>0</v>
      </c>
      <c r="Q68">
        <f t="shared" si="7"/>
        <v>1</v>
      </c>
      <c r="R68">
        <f t="shared" si="8"/>
        <v>134</v>
      </c>
    </row>
    <row r="69" spans="1:18">
      <c r="A69" s="1">
        <v>68</v>
      </c>
      <c r="B69" s="1">
        <f t="shared" si="5"/>
        <v>0</v>
      </c>
      <c r="C69" s="1" t="s">
        <v>230</v>
      </c>
      <c r="D69" s="1">
        <v>3</v>
      </c>
      <c r="E69" s="2" t="s">
        <v>725</v>
      </c>
      <c r="F69" s="2" t="s">
        <v>709</v>
      </c>
      <c r="G69" s="1" t="s">
        <v>332</v>
      </c>
      <c r="H69" s="1">
        <v>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25</v>
      </c>
      <c r="O69" s="3">
        <v>2</v>
      </c>
      <c r="P69">
        <f t="shared" si="6"/>
        <v>0</v>
      </c>
      <c r="Q69">
        <f t="shared" si="7"/>
        <v>1</v>
      </c>
      <c r="R69">
        <f t="shared" si="8"/>
        <v>136</v>
      </c>
    </row>
    <row r="70" spans="1:18">
      <c r="A70" s="1">
        <v>69</v>
      </c>
      <c r="B70" s="1">
        <f t="shared" si="5"/>
        <v>0</v>
      </c>
      <c r="C70" s="1" t="s">
        <v>111</v>
      </c>
      <c r="D70" s="1">
        <v>1</v>
      </c>
      <c r="E70" s="2" t="s">
        <v>745</v>
      </c>
      <c r="F70" s="2" t="s">
        <v>709</v>
      </c>
      <c r="G70" s="1" t="s">
        <v>332</v>
      </c>
      <c r="H70" s="1">
        <v>2</v>
      </c>
      <c r="I70" s="1" t="s">
        <v>332</v>
      </c>
      <c r="J70" s="1" t="s">
        <v>332</v>
      </c>
      <c r="K70" s="1" t="s">
        <v>332</v>
      </c>
      <c r="L70" s="1" t="s">
        <v>332</v>
      </c>
      <c r="M70" s="7"/>
      <c r="N70" s="8">
        <v>50</v>
      </c>
      <c r="O70" s="3">
        <v>2</v>
      </c>
      <c r="P70">
        <f t="shared" si="6"/>
        <v>0</v>
      </c>
      <c r="Q70">
        <f t="shared" si="7"/>
        <v>1</v>
      </c>
      <c r="R70">
        <f t="shared" si="8"/>
        <v>138</v>
      </c>
    </row>
    <row r="71" spans="1:18">
      <c r="A71" s="1"/>
      <c r="B71" s="1"/>
    </row>
    <row r="72" spans="1:18">
      <c r="A72" s="1"/>
      <c r="B72" s="1"/>
    </row>
    <row r="73" spans="1:18">
      <c r="A73" s="1"/>
      <c r="B73" s="1"/>
    </row>
    <row r="74" spans="1:18">
      <c r="A74" s="1"/>
      <c r="B74" s="1"/>
    </row>
    <row r="75" spans="1:18">
      <c r="A75" s="1"/>
      <c r="B75" s="1"/>
    </row>
    <row r="76" spans="1:18">
      <c r="A76" s="1"/>
      <c r="B76" s="1"/>
    </row>
    <row r="77" spans="1:18">
      <c r="A77" s="1"/>
      <c r="B77" s="1"/>
    </row>
    <row r="78" spans="1:18">
      <c r="A78" s="1"/>
      <c r="B78" s="1"/>
    </row>
    <row r="79" spans="1:18">
      <c r="A79" s="1"/>
      <c r="B79" s="1"/>
    </row>
    <row r="80" spans="1:18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C1:O70">
    <sortCondition descending="1" ref="O34"/>
  </sortState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180"/>
  <sheetViews>
    <sheetView topLeftCell="A156" workbookViewId="0">
      <selection activeCell="A2" sqref="A2:N180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1" bestFit="1" customWidth="1"/>
    <col min="5" max="5" width="27.8554687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4.5703125" bestFit="1" customWidth="1"/>
    <col min="17" max="17" width="2" bestFit="1" customWidth="1"/>
    <col min="18" max="18" width="4.5703125" bestFit="1" customWidth="1"/>
    <col min="19" max="19" width="4" bestFit="1" customWidth="1"/>
  </cols>
  <sheetData>
    <row r="1" spans="1:19">
      <c r="O1">
        <f>SUM(O2:O400)</f>
        <v>37</v>
      </c>
      <c r="P1" s="13">
        <f>SUM(P2:P400)/O1/2</f>
        <v>53.648648648648646</v>
      </c>
      <c r="R1" s="11">
        <f>SUM(R2:R400)/O1/2</f>
        <v>4.0675675675675675</v>
      </c>
    </row>
    <row r="2" spans="1:19">
      <c r="A2">
        <v>19</v>
      </c>
      <c r="B2" s="1" t="s">
        <v>807</v>
      </c>
      <c r="C2" s="1">
        <v>4</v>
      </c>
      <c r="D2" s="2" t="s">
        <v>809</v>
      </c>
      <c r="E2" s="2" t="s">
        <v>810</v>
      </c>
      <c r="F2" s="1">
        <v>14</v>
      </c>
      <c r="G2" s="1">
        <v>6</v>
      </c>
      <c r="H2" s="1">
        <v>3</v>
      </c>
      <c r="I2" s="1">
        <v>1</v>
      </c>
      <c r="J2" s="1" t="s">
        <v>332</v>
      </c>
      <c r="K2" s="1" t="s">
        <v>332</v>
      </c>
      <c r="L2" s="7"/>
      <c r="M2" s="8">
        <v>59</v>
      </c>
      <c r="N2" s="3">
        <v>24</v>
      </c>
      <c r="Q2">
        <f>COUNT(F2:K2)</f>
        <v>4</v>
      </c>
    </row>
    <row r="3" spans="1:19">
      <c r="A3">
        <v>20</v>
      </c>
      <c r="B3" s="1" t="s">
        <v>100</v>
      </c>
      <c r="C3" s="1">
        <v>3</v>
      </c>
      <c r="D3" s="2" t="s">
        <v>619</v>
      </c>
      <c r="E3" s="2"/>
      <c r="F3" s="1" t="s">
        <v>332</v>
      </c>
      <c r="G3" s="1" t="s">
        <v>332</v>
      </c>
      <c r="H3" s="1">
        <v>26</v>
      </c>
      <c r="I3" s="1">
        <v>13</v>
      </c>
      <c r="J3" s="1">
        <v>19</v>
      </c>
      <c r="K3" s="1">
        <v>12</v>
      </c>
      <c r="L3" s="7"/>
      <c r="M3" s="8">
        <v>80</v>
      </c>
      <c r="N3" s="3">
        <v>70</v>
      </c>
      <c r="O3">
        <f>IF(D3=D2,1,0)*COUNT(N3)</f>
        <v>0</v>
      </c>
      <c r="P3">
        <f>(N3+N2)*O3</f>
        <v>0</v>
      </c>
      <c r="Q3">
        <f>COUNT(F3:K3)</f>
        <v>4</v>
      </c>
      <c r="R3">
        <f>(Q2+Q3)*O3</f>
        <v>0</v>
      </c>
      <c r="S3">
        <f>O3*(C3+C2)/2</f>
        <v>0</v>
      </c>
    </row>
    <row r="4" spans="1:19">
      <c r="A4">
        <v>20</v>
      </c>
      <c r="B4" s="1" t="s">
        <v>123</v>
      </c>
      <c r="C4" s="1">
        <v>4</v>
      </c>
      <c r="D4" s="2" t="s">
        <v>695</v>
      </c>
      <c r="E4" s="2"/>
      <c r="F4" s="1">
        <v>10</v>
      </c>
      <c r="G4" s="1" t="s">
        <v>332</v>
      </c>
      <c r="H4" s="1" t="s">
        <v>332</v>
      </c>
      <c r="I4" s="1" t="s">
        <v>332</v>
      </c>
      <c r="J4" s="1" t="s">
        <v>332</v>
      </c>
      <c r="K4" s="1" t="s">
        <v>332</v>
      </c>
      <c r="L4" s="7"/>
      <c r="M4" s="8">
        <v>83</v>
      </c>
      <c r="N4" s="3">
        <v>10</v>
      </c>
      <c r="O4">
        <f t="shared" ref="O4:O5" si="0">IF(D4=D3,1,0)*COUNT(N4)</f>
        <v>0</v>
      </c>
      <c r="P4">
        <f t="shared" ref="P4:P5" si="1">(N4+N3)*O4</f>
        <v>0</v>
      </c>
      <c r="Q4">
        <f t="shared" ref="Q4:Q5" si="2">COUNT(F4:K4)</f>
        <v>1</v>
      </c>
      <c r="R4">
        <f t="shared" ref="R4:R5" si="3">(Q3+Q4)*O4</f>
        <v>0</v>
      </c>
      <c r="S4">
        <f t="shared" ref="S4:S67" si="4">O4*(C4+C3)/2</f>
        <v>0</v>
      </c>
    </row>
    <row r="5" spans="1:19">
      <c r="A5">
        <v>19</v>
      </c>
      <c r="B5" s="1" t="s">
        <v>120</v>
      </c>
      <c r="C5" s="1">
        <v>4</v>
      </c>
      <c r="D5" s="2" t="s">
        <v>802</v>
      </c>
      <c r="E5" s="2" t="s">
        <v>803</v>
      </c>
      <c r="F5" s="1">
        <v>7</v>
      </c>
      <c r="G5" s="1">
        <v>10</v>
      </c>
      <c r="H5" s="1">
        <v>19</v>
      </c>
      <c r="I5" s="1" t="s">
        <v>332</v>
      </c>
      <c r="J5" s="1" t="s">
        <v>332</v>
      </c>
      <c r="K5" s="1" t="s">
        <v>332</v>
      </c>
      <c r="L5" s="7" t="s">
        <v>466</v>
      </c>
      <c r="M5" s="8">
        <v>69</v>
      </c>
      <c r="N5" s="3">
        <v>36</v>
      </c>
      <c r="O5">
        <f t="shared" si="0"/>
        <v>0</v>
      </c>
      <c r="P5">
        <f t="shared" si="1"/>
        <v>0</v>
      </c>
      <c r="Q5">
        <f t="shared" si="2"/>
        <v>3</v>
      </c>
      <c r="R5">
        <f t="shared" si="3"/>
        <v>0</v>
      </c>
      <c r="S5">
        <f t="shared" si="4"/>
        <v>0</v>
      </c>
    </row>
    <row r="6" spans="1:19">
      <c r="A6">
        <v>19</v>
      </c>
      <c r="B6" s="1" t="s">
        <v>97</v>
      </c>
      <c r="C6" s="1">
        <v>1</v>
      </c>
      <c r="D6" s="2" t="s">
        <v>874</v>
      </c>
      <c r="E6" s="2" t="s">
        <v>83</v>
      </c>
      <c r="F6" s="1">
        <v>12</v>
      </c>
      <c r="G6" s="1">
        <v>8</v>
      </c>
      <c r="H6" s="1">
        <v>4</v>
      </c>
      <c r="I6" s="1">
        <v>2</v>
      </c>
      <c r="J6" s="1">
        <v>7</v>
      </c>
      <c r="K6" s="1" t="s">
        <v>332</v>
      </c>
      <c r="L6" s="7"/>
      <c r="M6" s="8">
        <v>49</v>
      </c>
      <c r="N6" s="3">
        <v>33</v>
      </c>
      <c r="O6">
        <f t="shared" ref="O6:O69" si="5">IF(D6=D5,1,0)*COUNT(N6)</f>
        <v>0</v>
      </c>
      <c r="P6">
        <f t="shared" ref="P6:P69" si="6">(N6+N5)*O6</f>
        <v>0</v>
      </c>
      <c r="Q6">
        <f t="shared" ref="Q6:Q69" si="7">COUNT(F6:K6)</f>
        <v>5</v>
      </c>
      <c r="R6">
        <f t="shared" ref="R6:R69" si="8">(Q5+Q6)*O6</f>
        <v>0</v>
      </c>
      <c r="S6">
        <f t="shared" si="4"/>
        <v>0</v>
      </c>
    </row>
    <row r="7" spans="1:19">
      <c r="A7">
        <v>20</v>
      </c>
      <c r="B7" s="1" t="s">
        <v>26</v>
      </c>
      <c r="C7" s="1">
        <v>2</v>
      </c>
      <c r="D7" s="2" t="s">
        <v>567</v>
      </c>
      <c r="E7" s="2" t="s">
        <v>730</v>
      </c>
      <c r="F7" s="1">
        <v>8</v>
      </c>
      <c r="G7" s="1">
        <v>9</v>
      </c>
      <c r="H7" s="1">
        <v>3</v>
      </c>
      <c r="I7" s="1">
        <v>11</v>
      </c>
      <c r="J7" s="1">
        <v>7</v>
      </c>
      <c r="K7" s="1" t="s">
        <v>332</v>
      </c>
      <c r="L7" s="7"/>
      <c r="M7" s="8">
        <v>62</v>
      </c>
      <c r="N7" s="3">
        <v>38</v>
      </c>
      <c r="O7">
        <f t="shared" si="5"/>
        <v>0</v>
      </c>
      <c r="P7">
        <f t="shared" si="6"/>
        <v>0</v>
      </c>
      <c r="Q7">
        <f t="shared" si="7"/>
        <v>5</v>
      </c>
      <c r="R7">
        <f t="shared" si="8"/>
        <v>0</v>
      </c>
      <c r="S7">
        <f t="shared" si="4"/>
        <v>0</v>
      </c>
    </row>
    <row r="8" spans="1:19">
      <c r="A8">
        <v>20</v>
      </c>
      <c r="B8" s="1" t="s">
        <v>2</v>
      </c>
      <c r="C8" s="1">
        <v>3</v>
      </c>
      <c r="D8" s="2" t="s">
        <v>626</v>
      </c>
      <c r="E8" s="2" t="s">
        <v>574</v>
      </c>
      <c r="F8" s="1">
        <v>26</v>
      </c>
      <c r="G8" s="1">
        <v>28</v>
      </c>
      <c r="H8" s="1">
        <v>37</v>
      </c>
      <c r="I8" s="1">
        <v>11</v>
      </c>
      <c r="J8" s="1" t="s">
        <v>332</v>
      </c>
      <c r="K8" s="1">
        <v>23</v>
      </c>
      <c r="L8" s="7" t="s">
        <v>466</v>
      </c>
      <c r="M8" s="8">
        <v>93</v>
      </c>
      <c r="N8" s="3">
        <v>125</v>
      </c>
      <c r="O8">
        <f t="shared" si="5"/>
        <v>0</v>
      </c>
      <c r="P8">
        <f t="shared" si="6"/>
        <v>0</v>
      </c>
      <c r="Q8">
        <f t="shared" si="7"/>
        <v>5</v>
      </c>
      <c r="R8">
        <f t="shared" si="8"/>
        <v>0</v>
      </c>
      <c r="S8">
        <f t="shared" si="4"/>
        <v>0</v>
      </c>
    </row>
    <row r="9" spans="1:19">
      <c r="A9">
        <v>19</v>
      </c>
      <c r="B9" s="1" t="s">
        <v>23</v>
      </c>
      <c r="C9" s="1">
        <v>2</v>
      </c>
      <c r="D9" s="2" t="s">
        <v>626</v>
      </c>
      <c r="E9" s="2" t="s">
        <v>574</v>
      </c>
      <c r="F9" s="1" t="s">
        <v>332</v>
      </c>
      <c r="G9" s="1" t="s">
        <v>332</v>
      </c>
      <c r="H9" s="1">
        <v>24</v>
      </c>
      <c r="I9" s="1">
        <v>17</v>
      </c>
      <c r="J9" s="1" t="s">
        <v>332</v>
      </c>
      <c r="K9" s="1">
        <v>17</v>
      </c>
      <c r="L9" s="7"/>
      <c r="M9" s="8">
        <v>71</v>
      </c>
      <c r="N9" s="3">
        <v>58</v>
      </c>
      <c r="O9">
        <f t="shared" si="5"/>
        <v>1</v>
      </c>
      <c r="P9">
        <f t="shared" si="6"/>
        <v>183</v>
      </c>
      <c r="Q9">
        <f t="shared" si="7"/>
        <v>3</v>
      </c>
      <c r="R9">
        <f t="shared" si="8"/>
        <v>8</v>
      </c>
      <c r="S9">
        <f t="shared" si="4"/>
        <v>2.5</v>
      </c>
    </row>
    <row r="10" spans="1:19">
      <c r="A10">
        <v>20</v>
      </c>
      <c r="B10" s="1" t="s">
        <v>111</v>
      </c>
      <c r="C10" s="1">
        <v>2</v>
      </c>
      <c r="D10" s="2" t="s">
        <v>586</v>
      </c>
      <c r="E10" s="2" t="s">
        <v>83</v>
      </c>
      <c r="F10" s="1">
        <v>8</v>
      </c>
      <c r="G10" s="1">
        <v>7</v>
      </c>
      <c r="H10" s="1">
        <v>3</v>
      </c>
      <c r="I10" s="1" t="s">
        <v>332</v>
      </c>
      <c r="J10" s="1" t="s">
        <v>332</v>
      </c>
      <c r="K10" s="1">
        <v>5</v>
      </c>
      <c r="L10" s="7"/>
      <c r="M10" s="8">
        <v>68</v>
      </c>
      <c r="N10" s="3">
        <v>23</v>
      </c>
      <c r="O10">
        <f t="shared" si="5"/>
        <v>0</v>
      </c>
      <c r="P10">
        <f t="shared" si="6"/>
        <v>0</v>
      </c>
      <c r="Q10">
        <f t="shared" si="7"/>
        <v>4</v>
      </c>
      <c r="R10">
        <f t="shared" si="8"/>
        <v>0</v>
      </c>
      <c r="S10">
        <f t="shared" si="4"/>
        <v>0</v>
      </c>
    </row>
    <row r="11" spans="1:19">
      <c r="A11">
        <v>19</v>
      </c>
      <c r="B11" s="1" t="s">
        <v>23</v>
      </c>
      <c r="C11" s="1">
        <v>1</v>
      </c>
      <c r="D11" s="2" t="s">
        <v>586</v>
      </c>
      <c r="E11" s="2" t="s">
        <v>83</v>
      </c>
      <c r="F11" s="1">
        <v>8</v>
      </c>
      <c r="G11" s="1">
        <v>4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75</v>
      </c>
      <c r="N11" s="3">
        <v>12</v>
      </c>
      <c r="O11">
        <f t="shared" si="5"/>
        <v>1</v>
      </c>
      <c r="P11">
        <f t="shared" si="6"/>
        <v>35</v>
      </c>
      <c r="Q11">
        <f t="shared" si="7"/>
        <v>2</v>
      </c>
      <c r="R11">
        <f t="shared" si="8"/>
        <v>6</v>
      </c>
      <c r="S11">
        <f t="shared" si="4"/>
        <v>1.5</v>
      </c>
    </row>
    <row r="12" spans="1:19">
      <c r="A12">
        <v>20</v>
      </c>
      <c r="B12" s="1" t="s">
        <v>631</v>
      </c>
      <c r="C12" s="1">
        <v>4</v>
      </c>
      <c r="D12" s="2" t="s">
        <v>682</v>
      </c>
      <c r="E12" s="2" t="s">
        <v>683</v>
      </c>
      <c r="F12" s="1">
        <v>21</v>
      </c>
      <c r="G12" s="1">
        <v>8</v>
      </c>
      <c r="H12" s="1">
        <v>8</v>
      </c>
      <c r="I12" s="1" t="s">
        <v>332</v>
      </c>
      <c r="J12" s="1" t="s">
        <v>332</v>
      </c>
      <c r="K12" s="1" t="s">
        <v>332</v>
      </c>
      <c r="L12" s="7" t="s">
        <v>466</v>
      </c>
      <c r="M12" s="8">
        <v>67</v>
      </c>
      <c r="N12" s="3">
        <v>37</v>
      </c>
      <c r="O12">
        <f t="shared" si="5"/>
        <v>0</v>
      </c>
      <c r="P12">
        <f t="shared" si="6"/>
        <v>0</v>
      </c>
      <c r="Q12">
        <f t="shared" si="7"/>
        <v>3</v>
      </c>
      <c r="R12">
        <f t="shared" si="8"/>
        <v>0</v>
      </c>
      <c r="S12">
        <f t="shared" si="4"/>
        <v>0</v>
      </c>
    </row>
    <row r="13" spans="1:19">
      <c r="A13">
        <v>19</v>
      </c>
      <c r="B13" s="1" t="s">
        <v>8</v>
      </c>
      <c r="C13" s="1">
        <v>3</v>
      </c>
      <c r="D13" s="2" t="s">
        <v>682</v>
      </c>
      <c r="E13" s="2" t="s">
        <v>683</v>
      </c>
      <c r="F13" s="1">
        <v>22</v>
      </c>
      <c r="G13" s="1">
        <v>20</v>
      </c>
      <c r="H13" s="1">
        <v>19</v>
      </c>
      <c r="I13" s="1">
        <v>20</v>
      </c>
      <c r="J13" s="1">
        <v>25</v>
      </c>
      <c r="K13" s="1">
        <v>21</v>
      </c>
      <c r="L13" s="7" t="s">
        <v>466</v>
      </c>
      <c r="M13" s="8">
        <v>79</v>
      </c>
      <c r="N13" s="3">
        <v>127</v>
      </c>
      <c r="O13">
        <f t="shared" si="5"/>
        <v>1</v>
      </c>
      <c r="P13">
        <f t="shared" si="6"/>
        <v>164</v>
      </c>
      <c r="Q13">
        <f t="shared" si="7"/>
        <v>6</v>
      </c>
      <c r="R13">
        <f t="shared" si="8"/>
        <v>9</v>
      </c>
      <c r="S13">
        <f t="shared" si="4"/>
        <v>3.5</v>
      </c>
    </row>
    <row r="14" spans="1:19">
      <c r="A14">
        <v>19</v>
      </c>
      <c r="B14" s="1" t="s">
        <v>76</v>
      </c>
      <c r="C14" s="1">
        <v>4</v>
      </c>
      <c r="D14" s="2" t="s">
        <v>827</v>
      </c>
      <c r="E14" s="2" t="s">
        <v>828</v>
      </c>
      <c r="F14" s="1" t="s">
        <v>332</v>
      </c>
      <c r="G14" s="1" t="s">
        <v>332</v>
      </c>
      <c r="H14" s="1">
        <v>2</v>
      </c>
      <c r="I14" s="1" t="s">
        <v>332</v>
      </c>
      <c r="J14" s="1" t="s">
        <v>332</v>
      </c>
      <c r="K14" s="1" t="s">
        <v>332</v>
      </c>
      <c r="L14" s="7"/>
      <c r="M14" s="8">
        <v>50</v>
      </c>
      <c r="N14" s="3">
        <v>2</v>
      </c>
      <c r="O14">
        <f t="shared" si="5"/>
        <v>0</v>
      </c>
      <c r="P14">
        <f t="shared" si="6"/>
        <v>0</v>
      </c>
      <c r="Q14">
        <f t="shared" si="7"/>
        <v>1</v>
      </c>
      <c r="R14">
        <f t="shared" si="8"/>
        <v>0</v>
      </c>
      <c r="S14">
        <f t="shared" si="4"/>
        <v>0</v>
      </c>
    </row>
    <row r="15" spans="1:19">
      <c r="A15">
        <v>19</v>
      </c>
      <c r="B15" s="1" t="s">
        <v>408</v>
      </c>
      <c r="C15" s="1">
        <v>2</v>
      </c>
      <c r="D15" s="2" t="s">
        <v>871</v>
      </c>
      <c r="E15" s="2" t="s">
        <v>872</v>
      </c>
      <c r="F15" s="1" t="s">
        <v>332</v>
      </c>
      <c r="G15" s="1" t="s">
        <v>332</v>
      </c>
      <c r="H15" s="1" t="s">
        <v>332</v>
      </c>
      <c r="I15" s="1" t="s">
        <v>332</v>
      </c>
      <c r="J15" s="1" t="s">
        <v>332</v>
      </c>
      <c r="K15" s="1">
        <v>2</v>
      </c>
      <c r="L15" s="7"/>
      <c r="M15" s="8">
        <v>40</v>
      </c>
      <c r="N15" s="3">
        <v>2</v>
      </c>
      <c r="O15">
        <f t="shared" si="5"/>
        <v>0</v>
      </c>
      <c r="P15">
        <f t="shared" si="6"/>
        <v>0</v>
      </c>
      <c r="Q15">
        <f t="shared" si="7"/>
        <v>1</v>
      </c>
      <c r="R15">
        <f t="shared" si="8"/>
        <v>0</v>
      </c>
      <c r="S15">
        <f t="shared" si="4"/>
        <v>0</v>
      </c>
    </row>
    <row r="16" spans="1:19">
      <c r="A16">
        <v>20</v>
      </c>
      <c r="B16" s="1" t="s">
        <v>47</v>
      </c>
      <c r="C16" s="1">
        <v>2</v>
      </c>
      <c r="D16" s="2" t="s">
        <v>738</v>
      </c>
      <c r="E16" s="2" t="s">
        <v>713</v>
      </c>
      <c r="F16" s="1">
        <v>6</v>
      </c>
      <c r="G16" s="1" t="s">
        <v>332</v>
      </c>
      <c r="H16" s="1" t="s">
        <v>332</v>
      </c>
      <c r="I16" s="1" t="s">
        <v>332</v>
      </c>
      <c r="J16" s="1" t="s">
        <v>332</v>
      </c>
      <c r="K16" s="1" t="s">
        <v>332</v>
      </c>
      <c r="L16" s="7"/>
      <c r="M16" s="8">
        <v>22</v>
      </c>
      <c r="N16" s="3">
        <v>6</v>
      </c>
      <c r="O16">
        <f t="shared" si="5"/>
        <v>0</v>
      </c>
      <c r="P16">
        <f t="shared" si="6"/>
        <v>0</v>
      </c>
      <c r="Q16">
        <f t="shared" si="7"/>
        <v>1</v>
      </c>
      <c r="R16">
        <f t="shared" si="8"/>
        <v>0</v>
      </c>
      <c r="S16">
        <f t="shared" si="4"/>
        <v>0</v>
      </c>
    </row>
    <row r="17" spans="1:19">
      <c r="A17">
        <v>19</v>
      </c>
      <c r="B17" s="1" t="s">
        <v>585</v>
      </c>
      <c r="C17" s="1">
        <v>3</v>
      </c>
      <c r="D17" s="2" t="s">
        <v>841</v>
      </c>
      <c r="E17" s="2" t="s">
        <v>428</v>
      </c>
      <c r="F17" s="1">
        <v>17</v>
      </c>
      <c r="G17" s="1" t="s">
        <v>332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100</v>
      </c>
      <c r="N17" s="3">
        <v>17</v>
      </c>
      <c r="O17">
        <f t="shared" si="5"/>
        <v>0</v>
      </c>
      <c r="P17">
        <f t="shared" si="6"/>
        <v>0</v>
      </c>
      <c r="Q17">
        <f t="shared" si="7"/>
        <v>1</v>
      </c>
      <c r="R17">
        <f t="shared" si="8"/>
        <v>0</v>
      </c>
      <c r="S17">
        <f t="shared" si="4"/>
        <v>0</v>
      </c>
    </row>
    <row r="18" spans="1:19">
      <c r="A18">
        <v>20</v>
      </c>
      <c r="B18" s="1" t="s">
        <v>23</v>
      </c>
      <c r="C18" s="1">
        <v>3</v>
      </c>
      <c r="D18" s="2" t="s">
        <v>708</v>
      </c>
      <c r="E18" s="2" t="s">
        <v>709</v>
      </c>
      <c r="F18" s="1">
        <v>16</v>
      </c>
      <c r="G18" s="1">
        <v>15</v>
      </c>
      <c r="H18" s="1">
        <v>17</v>
      </c>
      <c r="I18" s="1" t="s">
        <v>332</v>
      </c>
      <c r="J18" s="1" t="s">
        <v>332</v>
      </c>
      <c r="K18" s="1" t="s">
        <v>332</v>
      </c>
      <c r="L18" s="7"/>
      <c r="M18" s="8">
        <v>49</v>
      </c>
      <c r="N18" s="3">
        <v>48</v>
      </c>
      <c r="O18">
        <f t="shared" si="5"/>
        <v>0</v>
      </c>
      <c r="P18">
        <f t="shared" si="6"/>
        <v>0</v>
      </c>
      <c r="Q18">
        <f t="shared" si="7"/>
        <v>3</v>
      </c>
      <c r="R18">
        <f t="shared" si="8"/>
        <v>0</v>
      </c>
      <c r="S18">
        <f t="shared" si="4"/>
        <v>0</v>
      </c>
    </row>
    <row r="19" spans="1:19">
      <c r="A19">
        <v>19</v>
      </c>
      <c r="B19" s="1" t="s">
        <v>47</v>
      </c>
      <c r="C19" s="1">
        <v>2</v>
      </c>
      <c r="D19" s="2" t="s">
        <v>708</v>
      </c>
      <c r="E19" s="2" t="s">
        <v>709</v>
      </c>
      <c r="F19" s="1" t="s">
        <v>332</v>
      </c>
      <c r="G19" s="1" t="s">
        <v>332</v>
      </c>
      <c r="H19" s="1" t="s">
        <v>332</v>
      </c>
      <c r="I19" s="1" t="s">
        <v>332</v>
      </c>
      <c r="J19" s="1">
        <v>10</v>
      </c>
      <c r="K19" s="1">
        <v>7</v>
      </c>
      <c r="L19" s="7"/>
      <c r="M19" s="8">
        <v>38</v>
      </c>
      <c r="N19" s="3">
        <v>17</v>
      </c>
      <c r="O19">
        <f t="shared" si="5"/>
        <v>1</v>
      </c>
      <c r="P19">
        <f t="shared" si="6"/>
        <v>65</v>
      </c>
      <c r="Q19">
        <f t="shared" si="7"/>
        <v>2</v>
      </c>
      <c r="R19">
        <f t="shared" si="8"/>
        <v>5</v>
      </c>
      <c r="S19">
        <f t="shared" si="4"/>
        <v>2.5</v>
      </c>
    </row>
    <row r="20" spans="1:19">
      <c r="A20">
        <v>20</v>
      </c>
      <c r="B20" s="1" t="s">
        <v>47</v>
      </c>
      <c r="C20" s="1">
        <v>4</v>
      </c>
      <c r="D20" s="2" t="s">
        <v>696</v>
      </c>
      <c r="E20" s="2" t="s">
        <v>697</v>
      </c>
      <c r="F20" s="1" t="s">
        <v>332</v>
      </c>
      <c r="G20" s="1">
        <v>7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58</v>
      </c>
      <c r="N20" s="3">
        <v>7</v>
      </c>
      <c r="O20">
        <f t="shared" si="5"/>
        <v>0</v>
      </c>
      <c r="P20">
        <f t="shared" si="6"/>
        <v>0</v>
      </c>
      <c r="Q20">
        <f t="shared" si="7"/>
        <v>1</v>
      </c>
      <c r="R20">
        <f t="shared" si="8"/>
        <v>0</v>
      </c>
      <c r="S20">
        <f t="shared" si="4"/>
        <v>0</v>
      </c>
    </row>
    <row r="21" spans="1:19">
      <c r="A21">
        <v>19</v>
      </c>
      <c r="B21" s="1" t="s">
        <v>214</v>
      </c>
      <c r="C21" s="1">
        <v>3</v>
      </c>
      <c r="D21" s="2" t="s">
        <v>696</v>
      </c>
      <c r="E21" s="2" t="s">
        <v>697</v>
      </c>
      <c r="F21" s="1">
        <v>19</v>
      </c>
      <c r="G21" s="1">
        <v>7</v>
      </c>
      <c r="H21" s="1">
        <v>11</v>
      </c>
      <c r="I21" s="1">
        <v>11</v>
      </c>
      <c r="J21" s="1">
        <v>4</v>
      </c>
      <c r="K21" s="1">
        <v>1</v>
      </c>
      <c r="L21" s="7"/>
      <c r="M21" s="8">
        <v>58</v>
      </c>
      <c r="N21" s="3">
        <v>53</v>
      </c>
      <c r="O21">
        <f t="shared" si="5"/>
        <v>1</v>
      </c>
      <c r="P21">
        <f t="shared" si="6"/>
        <v>60</v>
      </c>
      <c r="Q21">
        <f t="shared" si="7"/>
        <v>6</v>
      </c>
      <c r="R21">
        <f t="shared" si="8"/>
        <v>7</v>
      </c>
      <c r="S21">
        <f t="shared" si="4"/>
        <v>3.5</v>
      </c>
    </row>
    <row r="22" spans="1:19">
      <c r="A22">
        <v>19</v>
      </c>
      <c r="B22" s="1" t="s">
        <v>413</v>
      </c>
      <c r="C22" s="1">
        <v>3</v>
      </c>
      <c r="D22" s="2" t="s">
        <v>851</v>
      </c>
      <c r="E22" s="2" t="s">
        <v>673</v>
      </c>
      <c r="F22" s="1" t="s">
        <v>332</v>
      </c>
      <c r="G22" s="1">
        <v>4</v>
      </c>
      <c r="H22" s="1" t="s">
        <v>332</v>
      </c>
      <c r="I22" s="1" t="s">
        <v>332</v>
      </c>
      <c r="J22" s="1" t="s">
        <v>332</v>
      </c>
      <c r="K22" s="1" t="s">
        <v>332</v>
      </c>
      <c r="L22" s="7"/>
      <c r="M22" s="8">
        <v>50</v>
      </c>
      <c r="N22" s="3">
        <v>4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4"/>
        <v>0</v>
      </c>
    </row>
    <row r="23" spans="1:19">
      <c r="A23">
        <v>20</v>
      </c>
      <c r="B23" s="1" t="s">
        <v>120</v>
      </c>
      <c r="C23" s="1">
        <v>3</v>
      </c>
      <c r="D23" s="2" t="s">
        <v>627</v>
      </c>
      <c r="E23" s="2" t="s">
        <v>504</v>
      </c>
      <c r="F23" s="1" t="s">
        <v>332</v>
      </c>
      <c r="G23" s="1" t="s">
        <v>332</v>
      </c>
      <c r="H23" s="1" t="s">
        <v>332</v>
      </c>
      <c r="I23" s="1" t="s">
        <v>332</v>
      </c>
      <c r="J23" s="1" t="s">
        <v>332</v>
      </c>
      <c r="K23" s="1">
        <v>28</v>
      </c>
      <c r="L23" s="7"/>
      <c r="M23" s="8">
        <v>108</v>
      </c>
      <c r="N23" s="3">
        <v>28</v>
      </c>
      <c r="O23">
        <f t="shared" si="5"/>
        <v>0</v>
      </c>
      <c r="P23">
        <f t="shared" si="6"/>
        <v>0</v>
      </c>
      <c r="Q23">
        <f t="shared" si="7"/>
        <v>1</v>
      </c>
      <c r="R23">
        <f t="shared" si="8"/>
        <v>0</v>
      </c>
      <c r="S23">
        <f t="shared" si="4"/>
        <v>0</v>
      </c>
    </row>
    <row r="24" spans="1:19">
      <c r="A24">
        <v>19</v>
      </c>
      <c r="B24" s="1" t="s">
        <v>144</v>
      </c>
      <c r="C24" s="1">
        <v>4</v>
      </c>
      <c r="D24" s="2" t="s">
        <v>820</v>
      </c>
      <c r="E24" s="2" t="s">
        <v>821</v>
      </c>
      <c r="F24" s="1" t="s">
        <v>332</v>
      </c>
      <c r="G24" s="1">
        <v>4</v>
      </c>
      <c r="H24" s="1">
        <v>3</v>
      </c>
      <c r="I24" s="1" t="s">
        <v>332</v>
      </c>
      <c r="J24" s="1" t="s">
        <v>332</v>
      </c>
      <c r="K24" s="1" t="s">
        <v>332</v>
      </c>
      <c r="L24" s="7" t="s">
        <v>466</v>
      </c>
      <c r="M24" s="8">
        <v>37</v>
      </c>
      <c r="N24" s="3">
        <v>7</v>
      </c>
      <c r="O24">
        <f t="shared" si="5"/>
        <v>0</v>
      </c>
      <c r="P24">
        <f t="shared" si="6"/>
        <v>0</v>
      </c>
      <c r="Q24">
        <f t="shared" si="7"/>
        <v>2</v>
      </c>
      <c r="R24">
        <f t="shared" si="8"/>
        <v>0</v>
      </c>
      <c r="S24">
        <f t="shared" si="4"/>
        <v>0</v>
      </c>
    </row>
    <row r="25" spans="1:19">
      <c r="A25">
        <v>20</v>
      </c>
      <c r="B25" s="1" t="s">
        <v>2</v>
      </c>
      <c r="C25" s="1">
        <v>2</v>
      </c>
      <c r="D25" s="2" t="s">
        <v>726</v>
      </c>
      <c r="E25" s="2" t="s">
        <v>697</v>
      </c>
      <c r="F25" s="1">
        <v>15</v>
      </c>
      <c r="G25" s="1">
        <v>15</v>
      </c>
      <c r="H25" s="1">
        <v>18</v>
      </c>
      <c r="I25" s="1">
        <v>15</v>
      </c>
      <c r="J25" s="1">
        <v>17</v>
      </c>
      <c r="K25" s="1">
        <v>14</v>
      </c>
      <c r="L25" s="7"/>
      <c r="M25" s="8">
        <v>61</v>
      </c>
      <c r="N25" s="3">
        <v>94</v>
      </c>
      <c r="O25">
        <f t="shared" si="5"/>
        <v>0</v>
      </c>
      <c r="P25">
        <f t="shared" si="6"/>
        <v>0</v>
      </c>
      <c r="Q25">
        <f t="shared" si="7"/>
        <v>6</v>
      </c>
      <c r="R25">
        <f t="shared" si="8"/>
        <v>0</v>
      </c>
      <c r="S25">
        <f t="shared" si="4"/>
        <v>0</v>
      </c>
    </row>
    <row r="26" spans="1:19">
      <c r="A26">
        <v>20</v>
      </c>
      <c r="B26" s="1" t="s">
        <v>97</v>
      </c>
      <c r="C26" s="1">
        <v>3</v>
      </c>
      <c r="D26" s="2" t="s">
        <v>705</v>
      </c>
      <c r="E26" s="2" t="s">
        <v>675</v>
      </c>
      <c r="F26" s="1">
        <v>22</v>
      </c>
      <c r="G26" s="1">
        <v>26</v>
      </c>
      <c r="H26" s="1">
        <v>16</v>
      </c>
      <c r="I26" s="1" t="s">
        <v>332</v>
      </c>
      <c r="J26" s="1">
        <v>6</v>
      </c>
      <c r="K26" s="1">
        <v>5</v>
      </c>
      <c r="L26" s="7" t="s">
        <v>466</v>
      </c>
      <c r="M26" s="8">
        <v>77</v>
      </c>
      <c r="N26" s="3">
        <v>75</v>
      </c>
      <c r="O26">
        <f t="shared" si="5"/>
        <v>0</v>
      </c>
      <c r="P26">
        <f t="shared" si="6"/>
        <v>0</v>
      </c>
      <c r="Q26">
        <f t="shared" si="7"/>
        <v>5</v>
      </c>
      <c r="R26">
        <f t="shared" si="8"/>
        <v>0</v>
      </c>
      <c r="S26">
        <f t="shared" si="4"/>
        <v>0</v>
      </c>
    </row>
    <row r="27" spans="1:19">
      <c r="A27">
        <v>19</v>
      </c>
      <c r="B27" s="1" t="s">
        <v>209</v>
      </c>
      <c r="C27" s="1">
        <v>2</v>
      </c>
      <c r="D27" s="2" t="s">
        <v>705</v>
      </c>
      <c r="E27" s="2" t="s">
        <v>675</v>
      </c>
      <c r="F27" s="1">
        <v>12</v>
      </c>
      <c r="G27" s="1">
        <v>7</v>
      </c>
      <c r="H27" s="1">
        <v>7</v>
      </c>
      <c r="I27" s="1">
        <v>7</v>
      </c>
      <c r="J27" s="1">
        <v>7</v>
      </c>
      <c r="K27" s="1">
        <v>5</v>
      </c>
      <c r="L27" s="7"/>
      <c r="M27" s="8">
        <v>41</v>
      </c>
      <c r="N27" s="3">
        <v>45</v>
      </c>
      <c r="O27">
        <f t="shared" si="5"/>
        <v>1</v>
      </c>
      <c r="P27">
        <f t="shared" si="6"/>
        <v>120</v>
      </c>
      <c r="Q27">
        <f t="shared" si="7"/>
        <v>6</v>
      </c>
      <c r="R27">
        <f t="shared" si="8"/>
        <v>11</v>
      </c>
      <c r="S27">
        <f t="shared" si="4"/>
        <v>2.5</v>
      </c>
    </row>
    <row r="28" spans="1:19">
      <c r="A28">
        <v>20</v>
      </c>
      <c r="B28" s="1" t="s">
        <v>131</v>
      </c>
      <c r="C28" s="1">
        <v>3</v>
      </c>
      <c r="D28" s="2" t="s">
        <v>723</v>
      </c>
      <c r="E28" s="2" t="s">
        <v>724</v>
      </c>
      <c r="F28" s="1">
        <v>11</v>
      </c>
      <c r="G28" s="1" t="s">
        <v>332</v>
      </c>
      <c r="H28" s="1" t="s">
        <v>332</v>
      </c>
      <c r="I28" s="1" t="s">
        <v>332</v>
      </c>
      <c r="J28" s="1" t="s">
        <v>332</v>
      </c>
      <c r="K28" s="1" t="s">
        <v>332</v>
      </c>
      <c r="L28" s="7"/>
      <c r="M28" s="8">
        <v>73</v>
      </c>
      <c r="N28" s="3">
        <v>11</v>
      </c>
      <c r="O28">
        <f t="shared" si="5"/>
        <v>0</v>
      </c>
      <c r="P28">
        <f t="shared" si="6"/>
        <v>0</v>
      </c>
      <c r="Q28">
        <f t="shared" si="7"/>
        <v>1</v>
      </c>
      <c r="R28">
        <f t="shared" si="8"/>
        <v>0</v>
      </c>
      <c r="S28">
        <f t="shared" si="4"/>
        <v>0</v>
      </c>
    </row>
    <row r="29" spans="1:19">
      <c r="A29">
        <v>19</v>
      </c>
      <c r="B29" s="1" t="s">
        <v>100</v>
      </c>
      <c r="C29" s="1">
        <v>2</v>
      </c>
      <c r="D29" s="2" t="s">
        <v>723</v>
      </c>
      <c r="E29" s="2" t="s">
        <v>724</v>
      </c>
      <c r="F29" s="1">
        <v>14</v>
      </c>
      <c r="G29" s="1">
        <v>6</v>
      </c>
      <c r="H29" s="1">
        <v>8</v>
      </c>
      <c r="I29" s="1">
        <v>16</v>
      </c>
      <c r="J29" s="1">
        <v>11</v>
      </c>
      <c r="K29" s="1">
        <v>7</v>
      </c>
      <c r="L29" s="7"/>
      <c r="M29" s="8">
        <v>59</v>
      </c>
      <c r="N29" s="3">
        <v>62</v>
      </c>
      <c r="O29">
        <f t="shared" si="5"/>
        <v>1</v>
      </c>
      <c r="P29">
        <f t="shared" si="6"/>
        <v>73</v>
      </c>
      <c r="Q29">
        <f t="shared" si="7"/>
        <v>6</v>
      </c>
      <c r="R29">
        <f t="shared" si="8"/>
        <v>7</v>
      </c>
      <c r="S29">
        <f t="shared" si="4"/>
        <v>2.5</v>
      </c>
    </row>
    <row r="30" spans="1:19">
      <c r="A30">
        <v>20</v>
      </c>
      <c r="B30" s="1" t="s">
        <v>2</v>
      </c>
      <c r="C30" s="1">
        <v>4</v>
      </c>
      <c r="D30" s="2" t="s">
        <v>671</v>
      </c>
      <c r="E30" s="2" t="s">
        <v>78</v>
      </c>
      <c r="F30" s="1">
        <v>23</v>
      </c>
      <c r="G30" s="1">
        <v>35</v>
      </c>
      <c r="H30" s="1">
        <v>36</v>
      </c>
      <c r="I30" s="1">
        <v>22</v>
      </c>
      <c r="J30" s="1">
        <v>27</v>
      </c>
      <c r="K30" s="1" t="s">
        <v>332</v>
      </c>
      <c r="L30" s="7"/>
      <c r="M30" s="8">
        <v>97</v>
      </c>
      <c r="N30" s="3">
        <v>143</v>
      </c>
      <c r="O30">
        <f t="shared" si="5"/>
        <v>0</v>
      </c>
      <c r="P30">
        <f t="shared" si="6"/>
        <v>0</v>
      </c>
      <c r="Q30">
        <f t="shared" si="7"/>
        <v>5</v>
      </c>
      <c r="R30">
        <f t="shared" si="8"/>
        <v>0</v>
      </c>
      <c r="S30">
        <f t="shared" si="4"/>
        <v>0</v>
      </c>
    </row>
    <row r="31" spans="1:19">
      <c r="A31">
        <v>19</v>
      </c>
      <c r="B31" s="1" t="s">
        <v>5</v>
      </c>
      <c r="C31" s="1">
        <v>3</v>
      </c>
      <c r="D31" s="2" t="s">
        <v>671</v>
      </c>
      <c r="E31" s="2" t="s">
        <v>78</v>
      </c>
      <c r="F31" s="1">
        <v>26</v>
      </c>
      <c r="G31" s="1">
        <v>24</v>
      </c>
      <c r="H31" s="1">
        <v>25</v>
      </c>
      <c r="I31" s="1">
        <v>22</v>
      </c>
      <c r="J31" s="1">
        <v>18</v>
      </c>
      <c r="K31" s="1">
        <v>26</v>
      </c>
      <c r="L31" s="7"/>
      <c r="M31" s="8">
        <v>72</v>
      </c>
      <c r="N31" s="3">
        <v>141</v>
      </c>
      <c r="O31">
        <f t="shared" si="5"/>
        <v>1</v>
      </c>
      <c r="P31">
        <f t="shared" si="6"/>
        <v>284</v>
      </c>
      <c r="Q31">
        <f t="shared" si="7"/>
        <v>6</v>
      </c>
      <c r="R31">
        <f t="shared" si="8"/>
        <v>11</v>
      </c>
      <c r="S31">
        <f t="shared" si="4"/>
        <v>3.5</v>
      </c>
    </row>
    <row r="32" spans="1:19">
      <c r="A32">
        <v>20</v>
      </c>
      <c r="B32" s="1" t="s">
        <v>214</v>
      </c>
      <c r="C32" s="1">
        <v>4</v>
      </c>
      <c r="D32" s="2" t="s">
        <v>689</v>
      </c>
      <c r="E32" s="2" t="s">
        <v>690</v>
      </c>
      <c r="F32" s="1">
        <v>6</v>
      </c>
      <c r="G32" s="1">
        <v>10</v>
      </c>
      <c r="H32" s="1">
        <v>3</v>
      </c>
      <c r="I32" s="1" t="s">
        <v>332</v>
      </c>
      <c r="J32" s="1">
        <v>3</v>
      </c>
      <c r="K32" s="1" t="s">
        <v>332</v>
      </c>
      <c r="L32" s="7"/>
      <c r="M32" s="8">
        <v>81</v>
      </c>
      <c r="N32" s="3">
        <v>22</v>
      </c>
      <c r="O32">
        <f t="shared" si="5"/>
        <v>0</v>
      </c>
      <c r="P32">
        <f t="shared" si="6"/>
        <v>0</v>
      </c>
      <c r="Q32">
        <f t="shared" si="7"/>
        <v>4</v>
      </c>
      <c r="R32">
        <f t="shared" si="8"/>
        <v>0</v>
      </c>
      <c r="S32">
        <f t="shared" si="4"/>
        <v>0</v>
      </c>
    </row>
    <row r="33" spans="1:19">
      <c r="A33">
        <v>19</v>
      </c>
      <c r="B33" s="1" t="s">
        <v>372</v>
      </c>
      <c r="C33" s="1">
        <v>4</v>
      </c>
      <c r="D33" s="2" t="s">
        <v>823</v>
      </c>
      <c r="E33" s="2" t="s">
        <v>683</v>
      </c>
      <c r="F33" s="1" t="s">
        <v>332</v>
      </c>
      <c r="G33" s="1">
        <v>6</v>
      </c>
      <c r="H33" s="1" t="s">
        <v>332</v>
      </c>
      <c r="I33" s="1" t="s">
        <v>332</v>
      </c>
      <c r="J33" s="1" t="s">
        <v>332</v>
      </c>
      <c r="K33" s="1" t="s">
        <v>332</v>
      </c>
      <c r="L33" s="7"/>
      <c r="M33" s="8">
        <v>50</v>
      </c>
      <c r="N33" s="3">
        <v>6</v>
      </c>
      <c r="O33">
        <f t="shared" si="5"/>
        <v>0</v>
      </c>
      <c r="P33">
        <f t="shared" si="6"/>
        <v>0</v>
      </c>
      <c r="Q33">
        <f t="shared" si="7"/>
        <v>1</v>
      </c>
      <c r="R33">
        <f t="shared" si="8"/>
        <v>0</v>
      </c>
      <c r="S33">
        <f t="shared" si="4"/>
        <v>0</v>
      </c>
    </row>
    <row r="34" spans="1:19">
      <c r="A34">
        <v>19</v>
      </c>
      <c r="B34" s="1" t="s">
        <v>413</v>
      </c>
      <c r="C34" s="1">
        <v>3</v>
      </c>
      <c r="D34" s="2" t="s">
        <v>852</v>
      </c>
      <c r="E34" s="2" t="s">
        <v>853</v>
      </c>
      <c r="F34" s="1">
        <v>4</v>
      </c>
      <c r="G34" s="1" t="s">
        <v>332</v>
      </c>
      <c r="H34" s="1" t="s">
        <v>332</v>
      </c>
      <c r="I34" s="1" t="s">
        <v>332</v>
      </c>
      <c r="J34" s="1" t="s">
        <v>332</v>
      </c>
      <c r="K34" s="1" t="s">
        <v>332</v>
      </c>
      <c r="L34" s="7"/>
      <c r="M34" s="8">
        <v>24</v>
      </c>
      <c r="N34" s="3">
        <v>4</v>
      </c>
      <c r="O34">
        <f t="shared" si="5"/>
        <v>0</v>
      </c>
      <c r="P34">
        <f t="shared" si="6"/>
        <v>0</v>
      </c>
      <c r="Q34">
        <f t="shared" si="7"/>
        <v>1</v>
      </c>
      <c r="R34">
        <f t="shared" si="8"/>
        <v>0</v>
      </c>
      <c r="S34">
        <f t="shared" si="4"/>
        <v>0</v>
      </c>
    </row>
    <row r="35" spans="1:19">
      <c r="A35">
        <v>20</v>
      </c>
      <c r="B35" s="1" t="s">
        <v>476</v>
      </c>
      <c r="C35" s="1">
        <v>3</v>
      </c>
      <c r="D35" s="2" t="s">
        <v>715</v>
      </c>
      <c r="E35" s="2" t="s">
        <v>716</v>
      </c>
      <c r="F35" s="1">
        <v>12</v>
      </c>
      <c r="G35" s="1" t="s">
        <v>332</v>
      </c>
      <c r="H35" s="1" t="s">
        <v>332</v>
      </c>
      <c r="I35" s="1" t="s">
        <v>332</v>
      </c>
      <c r="J35" s="1" t="s">
        <v>332</v>
      </c>
      <c r="K35" s="1">
        <v>20</v>
      </c>
      <c r="L35" s="7"/>
      <c r="M35" s="8">
        <v>71</v>
      </c>
      <c r="N35" s="3">
        <v>32</v>
      </c>
      <c r="O35">
        <f t="shared" si="5"/>
        <v>0</v>
      </c>
      <c r="P35">
        <f t="shared" si="6"/>
        <v>0</v>
      </c>
      <c r="Q35">
        <f t="shared" si="7"/>
        <v>2</v>
      </c>
      <c r="R35">
        <f t="shared" si="8"/>
        <v>0</v>
      </c>
      <c r="S35">
        <f t="shared" si="4"/>
        <v>0</v>
      </c>
    </row>
    <row r="36" spans="1:19">
      <c r="A36">
        <v>20</v>
      </c>
      <c r="B36" s="1" t="s">
        <v>111</v>
      </c>
      <c r="C36" s="1">
        <v>3</v>
      </c>
      <c r="D36" s="2" t="s">
        <v>618</v>
      </c>
      <c r="E36" s="2" t="s">
        <v>574</v>
      </c>
      <c r="F36" s="1">
        <v>23</v>
      </c>
      <c r="G36" s="1">
        <v>12</v>
      </c>
      <c r="H36" s="1" t="s">
        <v>332</v>
      </c>
      <c r="I36" s="1" t="s">
        <v>332</v>
      </c>
      <c r="J36" s="1" t="s">
        <v>332</v>
      </c>
      <c r="K36" s="1" t="s">
        <v>332</v>
      </c>
      <c r="L36" s="7" t="s">
        <v>466</v>
      </c>
      <c r="M36" s="8">
        <v>90</v>
      </c>
      <c r="N36" s="3">
        <v>35</v>
      </c>
      <c r="O36">
        <f t="shared" si="5"/>
        <v>0</v>
      </c>
      <c r="P36">
        <f t="shared" si="6"/>
        <v>0</v>
      </c>
      <c r="Q36">
        <f t="shared" si="7"/>
        <v>2</v>
      </c>
      <c r="R36">
        <f t="shared" si="8"/>
        <v>0</v>
      </c>
      <c r="S36">
        <f t="shared" si="4"/>
        <v>0</v>
      </c>
    </row>
    <row r="37" spans="1:19">
      <c r="A37">
        <v>19</v>
      </c>
      <c r="B37" s="1" t="s">
        <v>2</v>
      </c>
      <c r="C37" s="1">
        <v>2</v>
      </c>
      <c r="D37" s="2" t="s">
        <v>618</v>
      </c>
      <c r="E37" s="2" t="s">
        <v>574</v>
      </c>
      <c r="F37" s="1">
        <v>33</v>
      </c>
      <c r="G37" s="1">
        <v>33</v>
      </c>
      <c r="H37" s="1">
        <v>26</v>
      </c>
      <c r="I37" s="1">
        <v>29</v>
      </c>
      <c r="J37" s="1">
        <v>28</v>
      </c>
      <c r="K37" s="1">
        <v>30</v>
      </c>
      <c r="L37" s="7" t="s">
        <v>466</v>
      </c>
      <c r="M37" s="8">
        <v>90</v>
      </c>
      <c r="N37" s="3">
        <v>179</v>
      </c>
      <c r="O37">
        <f t="shared" si="5"/>
        <v>1</v>
      </c>
      <c r="P37">
        <f t="shared" si="6"/>
        <v>214</v>
      </c>
      <c r="Q37">
        <f t="shared" si="7"/>
        <v>6</v>
      </c>
      <c r="R37">
        <f t="shared" si="8"/>
        <v>8</v>
      </c>
      <c r="S37">
        <f t="shared" si="4"/>
        <v>2.5</v>
      </c>
    </row>
    <row r="38" spans="1:19">
      <c r="A38">
        <v>19</v>
      </c>
      <c r="B38" s="1" t="s">
        <v>881</v>
      </c>
      <c r="C38" s="1">
        <v>1</v>
      </c>
      <c r="D38" s="2" t="s">
        <v>884</v>
      </c>
      <c r="E38" s="2" t="s">
        <v>66</v>
      </c>
      <c r="F38" s="1" t="s">
        <v>332</v>
      </c>
      <c r="G38" s="1">
        <v>3</v>
      </c>
      <c r="H38" s="1" t="s">
        <v>332</v>
      </c>
      <c r="I38" s="1" t="s">
        <v>332</v>
      </c>
      <c r="J38" s="1" t="s">
        <v>332</v>
      </c>
      <c r="K38" s="1" t="s">
        <v>332</v>
      </c>
      <c r="L38" s="7"/>
      <c r="M38" s="8">
        <v>75</v>
      </c>
      <c r="N38" s="3">
        <v>3</v>
      </c>
      <c r="O38">
        <f t="shared" si="5"/>
        <v>0</v>
      </c>
      <c r="P38">
        <f t="shared" si="6"/>
        <v>0</v>
      </c>
      <c r="Q38">
        <f t="shared" si="7"/>
        <v>1</v>
      </c>
      <c r="R38">
        <f t="shared" si="8"/>
        <v>0</v>
      </c>
      <c r="S38">
        <f t="shared" si="4"/>
        <v>0</v>
      </c>
    </row>
    <row r="39" spans="1:19">
      <c r="A39">
        <v>19</v>
      </c>
      <c r="B39" s="1" t="s">
        <v>47</v>
      </c>
      <c r="C39" s="1">
        <v>3</v>
      </c>
      <c r="D39" s="2" t="s">
        <v>835</v>
      </c>
      <c r="E39" s="2" t="s">
        <v>713</v>
      </c>
      <c r="F39" s="1">
        <v>8</v>
      </c>
      <c r="G39" s="1">
        <v>4</v>
      </c>
      <c r="H39" s="1">
        <v>7</v>
      </c>
      <c r="I39" s="1">
        <v>5</v>
      </c>
      <c r="J39" s="1">
        <v>5</v>
      </c>
      <c r="K39" s="1" t="s">
        <v>332</v>
      </c>
      <c r="L39" s="7"/>
      <c r="M39" s="8">
        <v>54</v>
      </c>
      <c r="N39" s="3">
        <v>29</v>
      </c>
      <c r="O39">
        <f t="shared" si="5"/>
        <v>0</v>
      </c>
      <c r="P39">
        <f t="shared" si="6"/>
        <v>0</v>
      </c>
      <c r="Q39">
        <f t="shared" si="7"/>
        <v>5</v>
      </c>
      <c r="R39">
        <f t="shared" si="8"/>
        <v>0</v>
      </c>
      <c r="S39">
        <f t="shared" si="4"/>
        <v>0</v>
      </c>
    </row>
    <row r="40" spans="1:19">
      <c r="A40">
        <v>19</v>
      </c>
      <c r="B40" s="1" t="s">
        <v>228</v>
      </c>
      <c r="C40" s="1">
        <v>3</v>
      </c>
      <c r="D40" s="2" t="s">
        <v>839</v>
      </c>
      <c r="E40" s="2" t="s">
        <v>796</v>
      </c>
      <c r="F40" s="1" t="s">
        <v>332</v>
      </c>
      <c r="G40" s="1">
        <v>10</v>
      </c>
      <c r="H40" s="1">
        <v>2</v>
      </c>
      <c r="I40" s="1" t="s">
        <v>332</v>
      </c>
      <c r="J40" s="1">
        <v>10</v>
      </c>
      <c r="K40" s="1" t="s">
        <v>332</v>
      </c>
      <c r="L40" s="7"/>
      <c r="M40" s="8">
        <v>52</v>
      </c>
      <c r="N40" s="3">
        <v>22</v>
      </c>
      <c r="O40">
        <f t="shared" si="5"/>
        <v>0</v>
      </c>
      <c r="P40">
        <f t="shared" si="6"/>
        <v>0</v>
      </c>
      <c r="Q40">
        <f t="shared" si="7"/>
        <v>3</v>
      </c>
      <c r="R40">
        <f t="shared" si="8"/>
        <v>0</v>
      </c>
      <c r="S40">
        <f t="shared" si="4"/>
        <v>0</v>
      </c>
    </row>
    <row r="41" spans="1:19">
      <c r="A41">
        <v>19</v>
      </c>
      <c r="B41" s="1" t="s">
        <v>123</v>
      </c>
      <c r="C41" s="1">
        <v>4</v>
      </c>
      <c r="D41" s="2" t="s">
        <v>804</v>
      </c>
      <c r="E41" s="2" t="s">
        <v>713</v>
      </c>
      <c r="F41" s="1">
        <v>10</v>
      </c>
      <c r="G41" s="1">
        <v>7</v>
      </c>
      <c r="H41" s="1">
        <v>7</v>
      </c>
      <c r="I41" s="1">
        <v>2</v>
      </c>
      <c r="J41" s="1">
        <v>6</v>
      </c>
      <c r="K41" s="1" t="s">
        <v>332</v>
      </c>
      <c r="L41" s="7"/>
      <c r="M41" s="8">
        <v>67</v>
      </c>
      <c r="N41" s="3">
        <v>32</v>
      </c>
      <c r="O41">
        <f t="shared" si="5"/>
        <v>0</v>
      </c>
      <c r="P41">
        <f t="shared" si="6"/>
        <v>0</v>
      </c>
      <c r="Q41">
        <f t="shared" si="7"/>
        <v>5</v>
      </c>
      <c r="R41">
        <f t="shared" si="8"/>
        <v>0</v>
      </c>
      <c r="S41">
        <f t="shared" si="4"/>
        <v>0</v>
      </c>
    </row>
    <row r="42" spans="1:19">
      <c r="A42">
        <v>20</v>
      </c>
      <c r="B42" s="1" t="s">
        <v>2</v>
      </c>
      <c r="C42" s="1">
        <v>1</v>
      </c>
      <c r="D42" s="2" t="s">
        <v>509</v>
      </c>
      <c r="E42" s="2" t="s">
        <v>83</v>
      </c>
      <c r="F42" s="1">
        <v>23</v>
      </c>
      <c r="G42" s="1">
        <v>13</v>
      </c>
      <c r="H42" s="1">
        <v>10</v>
      </c>
      <c r="I42" s="1">
        <v>14</v>
      </c>
      <c r="J42" s="1">
        <v>14</v>
      </c>
      <c r="K42" s="1">
        <v>13</v>
      </c>
      <c r="L42" s="7"/>
      <c r="M42" s="8">
        <v>63</v>
      </c>
      <c r="N42" s="3">
        <v>87</v>
      </c>
      <c r="O42">
        <f t="shared" si="5"/>
        <v>0</v>
      </c>
      <c r="P42">
        <f t="shared" si="6"/>
        <v>0</v>
      </c>
      <c r="Q42">
        <f t="shared" si="7"/>
        <v>6</v>
      </c>
      <c r="R42">
        <f t="shared" si="8"/>
        <v>0</v>
      </c>
      <c r="S42">
        <f t="shared" si="4"/>
        <v>0</v>
      </c>
    </row>
    <row r="43" spans="1:19">
      <c r="A43">
        <v>19</v>
      </c>
      <c r="B43" s="1" t="s">
        <v>585</v>
      </c>
      <c r="C43" s="1">
        <v>2</v>
      </c>
      <c r="D43" s="2" t="s">
        <v>863</v>
      </c>
      <c r="E43" s="2" t="s">
        <v>864</v>
      </c>
      <c r="F43" s="1" t="s">
        <v>332</v>
      </c>
      <c r="G43" s="1" t="s">
        <v>332</v>
      </c>
      <c r="H43" s="1">
        <v>4</v>
      </c>
      <c r="I43" s="1" t="s">
        <v>332</v>
      </c>
      <c r="J43" s="1" t="s">
        <v>332</v>
      </c>
      <c r="K43" s="1" t="s">
        <v>332</v>
      </c>
      <c r="L43" s="7"/>
      <c r="M43" s="8">
        <v>50</v>
      </c>
      <c r="N43" s="3">
        <v>4</v>
      </c>
      <c r="O43">
        <f t="shared" si="5"/>
        <v>0</v>
      </c>
      <c r="P43">
        <f t="shared" si="6"/>
        <v>0</v>
      </c>
      <c r="Q43">
        <f t="shared" si="7"/>
        <v>1</v>
      </c>
      <c r="R43">
        <f t="shared" si="8"/>
        <v>0</v>
      </c>
      <c r="S43">
        <f t="shared" si="4"/>
        <v>0</v>
      </c>
    </row>
    <row r="44" spans="1:19">
      <c r="A44">
        <v>20</v>
      </c>
      <c r="B44" s="1" t="s">
        <v>5</v>
      </c>
      <c r="C44" s="1">
        <v>3</v>
      </c>
      <c r="D44" s="2" t="s">
        <v>621</v>
      </c>
      <c r="E44" s="2" t="s">
        <v>702</v>
      </c>
      <c r="F44" s="1">
        <v>18</v>
      </c>
      <c r="G44" s="1">
        <v>20</v>
      </c>
      <c r="H44" s="1">
        <v>24</v>
      </c>
      <c r="I44" s="1">
        <v>7</v>
      </c>
      <c r="J44" s="1">
        <v>18</v>
      </c>
      <c r="K44" s="1">
        <v>13</v>
      </c>
      <c r="L44" s="7" t="s">
        <v>466</v>
      </c>
      <c r="M44" s="8">
        <v>82</v>
      </c>
      <c r="N44" s="3">
        <v>100</v>
      </c>
      <c r="O44">
        <f t="shared" si="5"/>
        <v>0</v>
      </c>
      <c r="P44">
        <f t="shared" si="6"/>
        <v>0</v>
      </c>
      <c r="Q44">
        <f t="shared" si="7"/>
        <v>6</v>
      </c>
      <c r="R44">
        <f t="shared" si="8"/>
        <v>0</v>
      </c>
      <c r="S44">
        <f t="shared" si="4"/>
        <v>0</v>
      </c>
    </row>
    <row r="45" spans="1:19">
      <c r="A45">
        <v>19</v>
      </c>
      <c r="B45" s="1" t="s">
        <v>217</v>
      </c>
      <c r="C45" s="1">
        <v>2</v>
      </c>
      <c r="D45" s="2" t="s">
        <v>621</v>
      </c>
      <c r="E45" s="2" t="s">
        <v>702</v>
      </c>
      <c r="F45" s="1">
        <v>19</v>
      </c>
      <c r="G45" s="1">
        <v>8</v>
      </c>
      <c r="H45" s="1" t="s">
        <v>332</v>
      </c>
      <c r="I45" s="1" t="s">
        <v>332</v>
      </c>
      <c r="J45" s="1" t="s">
        <v>332</v>
      </c>
      <c r="K45" s="1" t="s">
        <v>332</v>
      </c>
      <c r="L45" s="7"/>
      <c r="M45" s="8">
        <v>93</v>
      </c>
      <c r="N45" s="3">
        <v>27</v>
      </c>
      <c r="O45">
        <f t="shared" si="5"/>
        <v>1</v>
      </c>
      <c r="P45">
        <f t="shared" si="6"/>
        <v>127</v>
      </c>
      <c r="Q45">
        <f t="shared" si="7"/>
        <v>2</v>
      </c>
      <c r="R45">
        <f t="shared" si="8"/>
        <v>8</v>
      </c>
      <c r="S45">
        <f t="shared" si="4"/>
        <v>2.5</v>
      </c>
    </row>
    <row r="46" spans="1:19">
      <c r="A46">
        <v>19</v>
      </c>
      <c r="B46" s="1" t="s">
        <v>76</v>
      </c>
      <c r="C46" s="1">
        <v>3</v>
      </c>
      <c r="D46" s="2" t="s">
        <v>850</v>
      </c>
      <c r="E46" s="2" t="s">
        <v>288</v>
      </c>
      <c r="F46" s="1">
        <v>6</v>
      </c>
      <c r="G46" s="1" t="s">
        <v>332</v>
      </c>
      <c r="H46" s="1" t="s">
        <v>332</v>
      </c>
      <c r="I46" s="1" t="s">
        <v>332</v>
      </c>
      <c r="J46" s="1" t="s">
        <v>332</v>
      </c>
      <c r="K46" s="1" t="s">
        <v>332</v>
      </c>
      <c r="L46" s="7"/>
      <c r="M46" s="8">
        <v>46</v>
      </c>
      <c r="N46" s="3">
        <v>6</v>
      </c>
      <c r="O46">
        <f t="shared" si="5"/>
        <v>0</v>
      </c>
      <c r="P46">
        <f t="shared" si="6"/>
        <v>0</v>
      </c>
      <c r="Q46">
        <f t="shared" si="7"/>
        <v>1</v>
      </c>
      <c r="R46">
        <f t="shared" si="8"/>
        <v>0</v>
      </c>
      <c r="S46">
        <f t="shared" si="4"/>
        <v>0</v>
      </c>
    </row>
    <row r="47" spans="1:19">
      <c r="A47">
        <v>20</v>
      </c>
      <c r="B47" s="1" t="s">
        <v>34</v>
      </c>
      <c r="C47" s="1">
        <v>2</v>
      </c>
      <c r="D47" s="2" t="s">
        <v>731</v>
      </c>
      <c r="E47" s="2" t="s">
        <v>732</v>
      </c>
      <c r="F47" s="1" t="s">
        <v>332</v>
      </c>
      <c r="G47" s="1" t="s">
        <v>332</v>
      </c>
      <c r="H47" s="1" t="s">
        <v>332</v>
      </c>
      <c r="I47" s="1">
        <v>8</v>
      </c>
      <c r="J47" s="1">
        <v>9</v>
      </c>
      <c r="K47" s="1" t="s">
        <v>332</v>
      </c>
      <c r="L47" s="7"/>
      <c r="M47" s="8">
        <v>61</v>
      </c>
      <c r="N47" s="3">
        <v>17</v>
      </c>
      <c r="O47">
        <f t="shared" si="5"/>
        <v>0</v>
      </c>
      <c r="P47">
        <f t="shared" si="6"/>
        <v>0</v>
      </c>
      <c r="Q47">
        <f t="shared" si="7"/>
        <v>2</v>
      </c>
      <c r="R47">
        <f t="shared" si="8"/>
        <v>0</v>
      </c>
      <c r="S47">
        <f t="shared" si="4"/>
        <v>0</v>
      </c>
    </row>
    <row r="48" spans="1:19">
      <c r="A48">
        <v>20</v>
      </c>
      <c r="B48" s="1" t="s">
        <v>5</v>
      </c>
      <c r="C48" s="1">
        <v>4</v>
      </c>
      <c r="D48" s="2" t="s">
        <v>672</v>
      </c>
      <c r="E48" s="2" t="s">
        <v>673</v>
      </c>
      <c r="F48" s="1">
        <v>15</v>
      </c>
      <c r="G48" s="1">
        <v>30</v>
      </c>
      <c r="H48" s="1">
        <v>26</v>
      </c>
      <c r="I48" s="1">
        <v>20</v>
      </c>
      <c r="J48" s="1">
        <v>21</v>
      </c>
      <c r="K48" s="1" t="s">
        <v>332</v>
      </c>
      <c r="L48" s="7"/>
      <c r="M48" s="8">
        <v>70</v>
      </c>
      <c r="N48" s="3">
        <v>112</v>
      </c>
      <c r="O48">
        <f t="shared" si="5"/>
        <v>0</v>
      </c>
      <c r="P48">
        <f t="shared" si="6"/>
        <v>0</v>
      </c>
      <c r="Q48">
        <f t="shared" si="7"/>
        <v>5</v>
      </c>
      <c r="R48">
        <f t="shared" si="8"/>
        <v>0</v>
      </c>
      <c r="S48">
        <f t="shared" si="4"/>
        <v>0</v>
      </c>
    </row>
    <row r="49" spans="1:19">
      <c r="A49">
        <v>19</v>
      </c>
      <c r="B49" s="1" t="s">
        <v>97</v>
      </c>
      <c r="C49" s="1">
        <v>3</v>
      </c>
      <c r="D49" s="2" t="s">
        <v>672</v>
      </c>
      <c r="E49" s="2" t="s">
        <v>673</v>
      </c>
      <c r="F49" s="1">
        <v>18</v>
      </c>
      <c r="G49" s="1">
        <v>17</v>
      </c>
      <c r="H49" s="1">
        <v>24</v>
      </c>
      <c r="I49" s="1">
        <v>11</v>
      </c>
      <c r="J49" s="1">
        <v>11</v>
      </c>
      <c r="K49" s="1">
        <v>18</v>
      </c>
      <c r="L49" s="7"/>
      <c r="M49" s="8">
        <v>55</v>
      </c>
      <c r="N49" s="3">
        <v>99</v>
      </c>
      <c r="O49">
        <f t="shared" si="5"/>
        <v>1</v>
      </c>
      <c r="P49">
        <f t="shared" si="6"/>
        <v>211</v>
      </c>
      <c r="Q49">
        <f t="shared" si="7"/>
        <v>6</v>
      </c>
      <c r="R49">
        <f t="shared" si="8"/>
        <v>11</v>
      </c>
      <c r="S49">
        <f t="shared" si="4"/>
        <v>3.5</v>
      </c>
    </row>
    <row r="50" spans="1:19">
      <c r="A50">
        <v>19</v>
      </c>
      <c r="B50" s="1" t="s">
        <v>877</v>
      </c>
      <c r="C50" s="1">
        <v>1</v>
      </c>
      <c r="D50" s="2" t="s">
        <v>879</v>
      </c>
      <c r="E50" s="2" t="s">
        <v>713</v>
      </c>
      <c r="F50" s="1">
        <v>0</v>
      </c>
      <c r="G50" s="1">
        <v>1</v>
      </c>
      <c r="H50" s="1">
        <v>2</v>
      </c>
      <c r="I50" s="1">
        <v>1</v>
      </c>
      <c r="J50" s="1" t="s">
        <v>332</v>
      </c>
      <c r="K50" s="1">
        <v>0</v>
      </c>
      <c r="L50" s="7"/>
      <c r="M50" s="8">
        <v>10</v>
      </c>
      <c r="N50" s="3">
        <v>4</v>
      </c>
      <c r="O50">
        <f t="shared" si="5"/>
        <v>0</v>
      </c>
      <c r="P50">
        <f t="shared" si="6"/>
        <v>0</v>
      </c>
      <c r="Q50">
        <f t="shared" si="7"/>
        <v>5</v>
      </c>
      <c r="R50">
        <f t="shared" si="8"/>
        <v>0</v>
      </c>
      <c r="S50">
        <f t="shared" si="4"/>
        <v>0</v>
      </c>
    </row>
    <row r="51" spans="1:19">
      <c r="A51">
        <v>19</v>
      </c>
      <c r="B51" s="1" t="s">
        <v>230</v>
      </c>
      <c r="C51" s="1">
        <v>4</v>
      </c>
      <c r="D51" s="2" t="s">
        <v>813</v>
      </c>
      <c r="E51" s="2" t="s">
        <v>814</v>
      </c>
      <c r="F51" s="1">
        <v>20</v>
      </c>
      <c r="G51" s="1" t="s">
        <v>332</v>
      </c>
      <c r="H51" s="1" t="s">
        <v>332</v>
      </c>
      <c r="I51" s="1" t="s">
        <v>332</v>
      </c>
      <c r="J51" s="1" t="s">
        <v>332</v>
      </c>
      <c r="K51" s="1" t="s">
        <v>332</v>
      </c>
      <c r="L51" s="7"/>
      <c r="M51" s="8">
        <v>80</v>
      </c>
      <c r="N51" s="3">
        <v>20</v>
      </c>
      <c r="O51">
        <f t="shared" si="5"/>
        <v>0</v>
      </c>
      <c r="P51">
        <f t="shared" si="6"/>
        <v>0</v>
      </c>
      <c r="Q51">
        <f t="shared" si="7"/>
        <v>1</v>
      </c>
      <c r="R51">
        <f t="shared" si="8"/>
        <v>0</v>
      </c>
      <c r="S51">
        <f t="shared" si="4"/>
        <v>0</v>
      </c>
    </row>
    <row r="52" spans="1:19">
      <c r="A52">
        <v>19</v>
      </c>
      <c r="B52" s="1" t="s">
        <v>406</v>
      </c>
      <c r="C52" s="1">
        <v>3</v>
      </c>
      <c r="D52" s="2" t="s">
        <v>846</v>
      </c>
      <c r="E52" s="2" t="s">
        <v>847</v>
      </c>
      <c r="F52" s="1">
        <v>10</v>
      </c>
      <c r="G52" s="1" t="s">
        <v>332</v>
      </c>
      <c r="H52" s="1" t="s">
        <v>332</v>
      </c>
      <c r="I52" s="1" t="s">
        <v>332</v>
      </c>
      <c r="J52" s="1" t="s">
        <v>332</v>
      </c>
      <c r="K52" s="1" t="s">
        <v>332</v>
      </c>
      <c r="L52" s="7"/>
      <c r="M52" s="8">
        <v>45</v>
      </c>
      <c r="N52" s="3">
        <v>10</v>
      </c>
      <c r="O52">
        <f t="shared" si="5"/>
        <v>0</v>
      </c>
      <c r="P52">
        <f t="shared" si="6"/>
        <v>0</v>
      </c>
      <c r="Q52">
        <f t="shared" si="7"/>
        <v>1</v>
      </c>
      <c r="R52">
        <f t="shared" si="8"/>
        <v>0</v>
      </c>
      <c r="S52">
        <f t="shared" si="4"/>
        <v>0</v>
      </c>
    </row>
    <row r="53" spans="1:19">
      <c r="A53">
        <v>20</v>
      </c>
      <c r="B53" s="1" t="s">
        <v>397</v>
      </c>
      <c r="C53" s="1">
        <v>2</v>
      </c>
      <c r="D53" s="2" t="s">
        <v>734</v>
      </c>
      <c r="E53" s="2" t="s">
        <v>713</v>
      </c>
      <c r="F53" s="1">
        <v>1</v>
      </c>
      <c r="G53" s="1">
        <v>6</v>
      </c>
      <c r="H53" s="1">
        <v>4</v>
      </c>
      <c r="I53" s="1" t="s">
        <v>332</v>
      </c>
      <c r="J53" s="1" t="s">
        <v>332</v>
      </c>
      <c r="K53" s="1" t="s">
        <v>332</v>
      </c>
      <c r="L53" s="7"/>
      <c r="M53" s="8">
        <v>69</v>
      </c>
      <c r="N53" s="3">
        <v>11</v>
      </c>
      <c r="O53">
        <f t="shared" si="5"/>
        <v>0</v>
      </c>
      <c r="P53">
        <f t="shared" si="6"/>
        <v>0</v>
      </c>
      <c r="Q53">
        <f t="shared" si="7"/>
        <v>3</v>
      </c>
      <c r="R53">
        <f t="shared" si="8"/>
        <v>0</v>
      </c>
      <c r="S53">
        <f t="shared" si="4"/>
        <v>0</v>
      </c>
    </row>
    <row r="54" spans="1:19">
      <c r="A54">
        <v>19</v>
      </c>
      <c r="B54" s="1" t="s">
        <v>100</v>
      </c>
      <c r="C54" s="1">
        <v>1</v>
      </c>
      <c r="D54" s="2" t="s">
        <v>734</v>
      </c>
      <c r="E54" s="2" t="s">
        <v>713</v>
      </c>
      <c r="F54" s="1">
        <v>4</v>
      </c>
      <c r="G54" s="1">
        <v>7</v>
      </c>
      <c r="H54" s="1">
        <v>3</v>
      </c>
      <c r="I54" s="1">
        <v>1</v>
      </c>
      <c r="J54" s="1">
        <v>4</v>
      </c>
      <c r="K54" s="1">
        <v>1</v>
      </c>
      <c r="L54" s="7"/>
      <c r="M54" s="8">
        <v>37</v>
      </c>
      <c r="N54" s="3">
        <v>20</v>
      </c>
      <c r="O54">
        <f t="shared" si="5"/>
        <v>1</v>
      </c>
      <c r="P54">
        <f t="shared" si="6"/>
        <v>31</v>
      </c>
      <c r="Q54">
        <f t="shared" si="7"/>
        <v>6</v>
      </c>
      <c r="R54">
        <f t="shared" si="8"/>
        <v>9</v>
      </c>
      <c r="S54">
        <f t="shared" si="4"/>
        <v>1.5</v>
      </c>
    </row>
    <row r="55" spans="1:19">
      <c r="A55">
        <v>20</v>
      </c>
      <c r="B55" s="1" t="s">
        <v>217</v>
      </c>
      <c r="C55" s="1">
        <v>3</v>
      </c>
      <c r="D55" s="2" t="s">
        <v>717</v>
      </c>
      <c r="E55" s="2" t="s">
        <v>675</v>
      </c>
      <c r="F55" s="1" t="s">
        <v>332</v>
      </c>
      <c r="G55" s="1">
        <v>12</v>
      </c>
      <c r="H55" s="1">
        <v>12</v>
      </c>
      <c r="I55" s="1" t="s">
        <v>332</v>
      </c>
      <c r="J55" s="1">
        <v>7</v>
      </c>
      <c r="K55" s="1" t="s">
        <v>332</v>
      </c>
      <c r="L55" s="7"/>
      <c r="M55" s="8">
        <v>70</v>
      </c>
      <c r="N55" s="3">
        <v>31</v>
      </c>
      <c r="O55">
        <f t="shared" si="5"/>
        <v>0</v>
      </c>
      <c r="P55">
        <f t="shared" si="6"/>
        <v>0</v>
      </c>
      <c r="Q55">
        <f t="shared" si="7"/>
        <v>3</v>
      </c>
      <c r="R55">
        <f t="shared" si="8"/>
        <v>0</v>
      </c>
      <c r="S55">
        <f t="shared" si="4"/>
        <v>0</v>
      </c>
    </row>
    <row r="56" spans="1:19">
      <c r="A56">
        <v>19</v>
      </c>
      <c r="B56" s="1" t="s">
        <v>228</v>
      </c>
      <c r="C56" s="1">
        <v>2</v>
      </c>
      <c r="D56" s="2" t="s">
        <v>717</v>
      </c>
      <c r="E56" s="2" t="s">
        <v>675</v>
      </c>
      <c r="F56" s="1" t="s">
        <v>332</v>
      </c>
      <c r="G56" s="1">
        <v>6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50</v>
      </c>
      <c r="N56" s="3">
        <v>6</v>
      </c>
      <c r="O56">
        <f t="shared" si="5"/>
        <v>1</v>
      </c>
      <c r="P56">
        <f t="shared" si="6"/>
        <v>37</v>
      </c>
      <c r="Q56">
        <f t="shared" si="7"/>
        <v>1</v>
      </c>
      <c r="R56">
        <f t="shared" si="8"/>
        <v>4</v>
      </c>
      <c r="S56">
        <f t="shared" si="4"/>
        <v>2.5</v>
      </c>
    </row>
    <row r="57" spans="1:19">
      <c r="A57">
        <v>19</v>
      </c>
      <c r="B57" s="1" t="s">
        <v>789</v>
      </c>
      <c r="C57" s="1">
        <v>4</v>
      </c>
      <c r="D57" s="2" t="s">
        <v>792</v>
      </c>
      <c r="E57" s="2" t="s">
        <v>739</v>
      </c>
      <c r="F57" s="1">
        <v>25</v>
      </c>
      <c r="G57" s="1">
        <v>13</v>
      </c>
      <c r="H57" s="1">
        <v>7</v>
      </c>
      <c r="I57" s="1">
        <v>13</v>
      </c>
      <c r="J57" s="1" t="s">
        <v>332</v>
      </c>
      <c r="K57" s="1" t="s">
        <v>332</v>
      </c>
      <c r="L57" s="7"/>
      <c r="M57" s="8">
        <v>70</v>
      </c>
      <c r="N57" s="3">
        <v>58</v>
      </c>
      <c r="O57">
        <f t="shared" si="5"/>
        <v>0</v>
      </c>
      <c r="P57">
        <f t="shared" si="6"/>
        <v>0</v>
      </c>
      <c r="Q57">
        <f t="shared" si="7"/>
        <v>4</v>
      </c>
      <c r="R57">
        <f t="shared" si="8"/>
        <v>0</v>
      </c>
      <c r="S57">
        <f t="shared" si="4"/>
        <v>0</v>
      </c>
    </row>
    <row r="58" spans="1:19">
      <c r="A58">
        <v>20</v>
      </c>
      <c r="B58" s="1" t="s">
        <v>8</v>
      </c>
      <c r="C58" s="1">
        <v>1</v>
      </c>
      <c r="D58" s="2" t="s">
        <v>518</v>
      </c>
      <c r="E58" s="2" t="s">
        <v>83</v>
      </c>
      <c r="F58" s="1">
        <v>13</v>
      </c>
      <c r="G58" s="1">
        <v>10</v>
      </c>
      <c r="H58" s="1">
        <v>9</v>
      </c>
      <c r="I58" s="1">
        <v>6</v>
      </c>
      <c r="J58" s="1">
        <v>15</v>
      </c>
      <c r="K58" s="1">
        <v>5</v>
      </c>
      <c r="L58" s="7"/>
      <c r="M58" s="8">
        <v>72</v>
      </c>
      <c r="N58" s="3">
        <v>58</v>
      </c>
      <c r="O58">
        <f t="shared" si="5"/>
        <v>0</v>
      </c>
      <c r="P58">
        <f t="shared" si="6"/>
        <v>0</v>
      </c>
      <c r="Q58">
        <f t="shared" si="7"/>
        <v>6</v>
      </c>
      <c r="R58">
        <f t="shared" si="8"/>
        <v>0</v>
      </c>
      <c r="S58">
        <f t="shared" si="4"/>
        <v>0</v>
      </c>
    </row>
    <row r="59" spans="1:19">
      <c r="A59">
        <v>20</v>
      </c>
      <c r="B59" s="1" t="s">
        <v>209</v>
      </c>
      <c r="C59" s="1">
        <v>2</v>
      </c>
      <c r="D59" s="2" t="s">
        <v>571</v>
      </c>
      <c r="E59" s="2" t="s">
        <v>83</v>
      </c>
      <c r="F59" s="1">
        <v>6</v>
      </c>
      <c r="G59" s="1">
        <v>5</v>
      </c>
      <c r="H59" s="1">
        <v>3</v>
      </c>
      <c r="I59" s="1">
        <v>11</v>
      </c>
      <c r="J59" s="1">
        <v>3</v>
      </c>
      <c r="K59" s="1">
        <v>1</v>
      </c>
      <c r="L59" s="7"/>
      <c r="M59" s="8">
        <v>47</v>
      </c>
      <c r="N59" s="3">
        <v>29</v>
      </c>
      <c r="O59">
        <f t="shared" si="5"/>
        <v>0</v>
      </c>
      <c r="P59">
        <f t="shared" si="6"/>
        <v>0</v>
      </c>
      <c r="Q59">
        <f t="shared" si="7"/>
        <v>6</v>
      </c>
      <c r="R59">
        <f t="shared" si="8"/>
        <v>0</v>
      </c>
      <c r="S59">
        <f t="shared" si="4"/>
        <v>0</v>
      </c>
    </row>
    <row r="60" spans="1:19">
      <c r="A60">
        <v>19</v>
      </c>
      <c r="B60" s="1" t="s">
        <v>20</v>
      </c>
      <c r="C60" s="1">
        <v>1</v>
      </c>
      <c r="D60" s="2" t="s">
        <v>571</v>
      </c>
      <c r="E60" s="2" t="s">
        <v>83</v>
      </c>
      <c r="F60" s="1">
        <v>8</v>
      </c>
      <c r="G60" s="1">
        <v>4</v>
      </c>
      <c r="H60" s="1">
        <v>1</v>
      </c>
      <c r="I60" s="1">
        <v>2</v>
      </c>
      <c r="J60" s="1" t="s">
        <v>332</v>
      </c>
      <c r="K60" s="1" t="s">
        <v>332</v>
      </c>
      <c r="L60" s="7"/>
      <c r="M60" s="8">
        <v>56</v>
      </c>
      <c r="N60" s="3">
        <v>15</v>
      </c>
      <c r="O60">
        <f t="shared" si="5"/>
        <v>1</v>
      </c>
      <c r="P60">
        <f t="shared" si="6"/>
        <v>44</v>
      </c>
      <c r="Q60">
        <f t="shared" si="7"/>
        <v>4</v>
      </c>
      <c r="R60">
        <f t="shared" si="8"/>
        <v>10</v>
      </c>
      <c r="S60">
        <f t="shared" si="4"/>
        <v>1.5</v>
      </c>
    </row>
    <row r="61" spans="1:19">
      <c r="A61">
        <v>19</v>
      </c>
      <c r="B61" s="1" t="s">
        <v>120</v>
      </c>
      <c r="C61" s="1">
        <v>3</v>
      </c>
      <c r="D61" s="2" t="s">
        <v>832</v>
      </c>
      <c r="E61" s="2" t="s">
        <v>833</v>
      </c>
      <c r="F61" s="1">
        <v>9</v>
      </c>
      <c r="G61" s="1">
        <v>7</v>
      </c>
      <c r="H61" s="1">
        <v>8</v>
      </c>
      <c r="I61" s="1">
        <v>2</v>
      </c>
      <c r="J61" s="1" t="s">
        <v>332</v>
      </c>
      <c r="K61" s="1">
        <v>9</v>
      </c>
      <c r="L61" s="7" t="s">
        <v>466</v>
      </c>
      <c r="M61" s="8">
        <v>38</v>
      </c>
      <c r="N61" s="3">
        <v>35</v>
      </c>
      <c r="O61">
        <f t="shared" si="5"/>
        <v>0</v>
      </c>
      <c r="P61">
        <f t="shared" si="6"/>
        <v>0</v>
      </c>
      <c r="Q61">
        <f t="shared" si="7"/>
        <v>5</v>
      </c>
      <c r="R61">
        <f t="shared" si="8"/>
        <v>0</v>
      </c>
      <c r="S61">
        <f t="shared" si="4"/>
        <v>0</v>
      </c>
    </row>
    <row r="62" spans="1:19">
      <c r="A62">
        <v>19</v>
      </c>
      <c r="B62" s="1" t="s">
        <v>131</v>
      </c>
      <c r="C62" s="1">
        <v>3</v>
      </c>
      <c r="D62" s="2" t="s">
        <v>837</v>
      </c>
      <c r="E62" s="2" t="s">
        <v>838</v>
      </c>
      <c r="F62" s="1">
        <v>13</v>
      </c>
      <c r="G62" s="1">
        <v>11</v>
      </c>
      <c r="H62" s="1" t="s">
        <v>332</v>
      </c>
      <c r="I62" s="1" t="s">
        <v>332</v>
      </c>
      <c r="J62" s="1" t="s">
        <v>332</v>
      </c>
      <c r="K62" s="1" t="s">
        <v>332</v>
      </c>
      <c r="L62" s="7"/>
      <c r="M62" s="8">
        <v>44</v>
      </c>
      <c r="N62" s="3">
        <v>24</v>
      </c>
      <c r="O62">
        <f t="shared" si="5"/>
        <v>0</v>
      </c>
      <c r="P62">
        <f t="shared" si="6"/>
        <v>0</v>
      </c>
      <c r="Q62">
        <f t="shared" si="7"/>
        <v>2</v>
      </c>
      <c r="R62">
        <f t="shared" si="8"/>
        <v>0</v>
      </c>
      <c r="S62">
        <f t="shared" si="4"/>
        <v>0</v>
      </c>
    </row>
    <row r="63" spans="1:19">
      <c r="A63">
        <v>20</v>
      </c>
      <c r="B63" s="1" t="s">
        <v>131</v>
      </c>
      <c r="C63" s="1">
        <v>4</v>
      </c>
      <c r="D63" s="2" t="s">
        <v>700</v>
      </c>
      <c r="E63" s="2" t="s">
        <v>701</v>
      </c>
      <c r="F63" s="1">
        <v>2</v>
      </c>
      <c r="G63" s="1" t="s">
        <v>332</v>
      </c>
      <c r="H63" s="1" t="s">
        <v>332</v>
      </c>
      <c r="I63" s="1" t="s">
        <v>332</v>
      </c>
      <c r="J63" s="1" t="s">
        <v>332</v>
      </c>
      <c r="K63" s="1" t="s">
        <v>332</v>
      </c>
      <c r="L63" s="7"/>
      <c r="M63" s="8">
        <v>22</v>
      </c>
      <c r="N63" s="3">
        <v>2</v>
      </c>
      <c r="O63">
        <f t="shared" si="5"/>
        <v>0</v>
      </c>
      <c r="P63">
        <f t="shared" si="6"/>
        <v>0</v>
      </c>
      <c r="Q63">
        <f t="shared" si="7"/>
        <v>1</v>
      </c>
      <c r="R63">
        <f t="shared" si="8"/>
        <v>0</v>
      </c>
      <c r="S63">
        <f t="shared" si="4"/>
        <v>0</v>
      </c>
    </row>
    <row r="64" spans="1:19">
      <c r="A64">
        <v>19</v>
      </c>
      <c r="B64" s="1" t="s">
        <v>585</v>
      </c>
      <c r="C64" s="1">
        <v>3</v>
      </c>
      <c r="D64" s="2" t="s">
        <v>700</v>
      </c>
      <c r="E64" s="2" t="s">
        <v>701</v>
      </c>
      <c r="F64" s="1">
        <v>17</v>
      </c>
      <c r="G64" s="1" t="s">
        <v>332</v>
      </c>
      <c r="H64" s="1" t="s">
        <v>332</v>
      </c>
      <c r="I64" s="1" t="s">
        <v>332</v>
      </c>
      <c r="J64" s="1" t="s">
        <v>332</v>
      </c>
      <c r="K64" s="1" t="s">
        <v>332</v>
      </c>
      <c r="L64" s="7"/>
      <c r="M64" s="8">
        <v>68</v>
      </c>
      <c r="N64" s="3">
        <v>17</v>
      </c>
      <c r="O64">
        <f t="shared" si="5"/>
        <v>1</v>
      </c>
      <c r="P64">
        <f t="shared" si="6"/>
        <v>19</v>
      </c>
      <c r="Q64">
        <f t="shared" si="7"/>
        <v>1</v>
      </c>
      <c r="R64">
        <f t="shared" si="8"/>
        <v>2</v>
      </c>
      <c r="S64">
        <f t="shared" si="4"/>
        <v>3.5</v>
      </c>
    </row>
    <row r="65" spans="1:19">
      <c r="A65">
        <v>19</v>
      </c>
      <c r="B65" s="1" t="s">
        <v>111</v>
      </c>
      <c r="C65" s="1">
        <v>4</v>
      </c>
      <c r="D65" s="2" t="s">
        <v>795</v>
      </c>
      <c r="E65" s="2" t="s">
        <v>796</v>
      </c>
      <c r="F65" s="1">
        <v>12</v>
      </c>
      <c r="G65" s="1">
        <v>13</v>
      </c>
      <c r="H65" s="1">
        <v>13</v>
      </c>
      <c r="I65" s="1">
        <v>6</v>
      </c>
      <c r="J65" s="1" t="s">
        <v>332</v>
      </c>
      <c r="K65" s="1" t="s">
        <v>332</v>
      </c>
      <c r="L65" s="7" t="s">
        <v>466</v>
      </c>
      <c r="M65" s="8">
        <v>76</v>
      </c>
      <c r="N65" s="3">
        <v>44</v>
      </c>
      <c r="O65">
        <f t="shared" si="5"/>
        <v>0</v>
      </c>
      <c r="P65">
        <f t="shared" si="6"/>
        <v>0</v>
      </c>
      <c r="Q65">
        <f t="shared" si="7"/>
        <v>4</v>
      </c>
      <c r="R65">
        <f t="shared" si="8"/>
        <v>0</v>
      </c>
      <c r="S65">
        <f t="shared" si="4"/>
        <v>0</v>
      </c>
    </row>
    <row r="66" spans="1:19">
      <c r="A66">
        <v>19</v>
      </c>
      <c r="B66" s="1" t="s">
        <v>881</v>
      </c>
      <c r="C66" s="1">
        <v>1</v>
      </c>
      <c r="D66" s="2" t="s">
        <v>885</v>
      </c>
      <c r="E66" s="2" t="s">
        <v>713</v>
      </c>
      <c r="F66" s="1">
        <v>3</v>
      </c>
      <c r="G66" s="1" t="s">
        <v>332</v>
      </c>
      <c r="H66" s="1" t="s">
        <v>332</v>
      </c>
      <c r="I66" s="1" t="s">
        <v>332</v>
      </c>
      <c r="J66" s="1" t="s">
        <v>332</v>
      </c>
      <c r="K66" s="1" t="s">
        <v>332</v>
      </c>
      <c r="L66" s="7"/>
      <c r="M66" s="8">
        <v>10</v>
      </c>
      <c r="N66" s="3">
        <v>3</v>
      </c>
      <c r="O66">
        <f t="shared" si="5"/>
        <v>0</v>
      </c>
      <c r="P66">
        <f t="shared" si="6"/>
        <v>0</v>
      </c>
      <c r="Q66">
        <f t="shared" si="7"/>
        <v>1</v>
      </c>
      <c r="R66">
        <f t="shared" si="8"/>
        <v>0</v>
      </c>
      <c r="S66">
        <f t="shared" si="4"/>
        <v>0</v>
      </c>
    </row>
    <row r="67" spans="1:19">
      <c r="A67">
        <v>19</v>
      </c>
      <c r="B67" s="1" t="s">
        <v>120</v>
      </c>
      <c r="C67" s="1">
        <v>2</v>
      </c>
      <c r="D67" s="2" t="s">
        <v>857</v>
      </c>
      <c r="E67" s="2" t="s">
        <v>711</v>
      </c>
      <c r="F67" s="1" t="s">
        <v>332</v>
      </c>
      <c r="G67" s="1">
        <v>2</v>
      </c>
      <c r="H67" s="1">
        <v>8</v>
      </c>
      <c r="I67" s="1">
        <v>3</v>
      </c>
      <c r="J67" s="1">
        <v>6</v>
      </c>
      <c r="K67" s="1">
        <v>2</v>
      </c>
      <c r="L67" s="7" t="s">
        <v>466</v>
      </c>
      <c r="M67" s="8">
        <v>40</v>
      </c>
      <c r="N67" s="3">
        <v>21</v>
      </c>
      <c r="O67">
        <f t="shared" si="5"/>
        <v>0</v>
      </c>
      <c r="P67">
        <f t="shared" si="6"/>
        <v>0</v>
      </c>
      <c r="Q67">
        <f t="shared" si="7"/>
        <v>5</v>
      </c>
      <c r="R67">
        <f t="shared" si="8"/>
        <v>0</v>
      </c>
      <c r="S67">
        <f t="shared" si="4"/>
        <v>0</v>
      </c>
    </row>
    <row r="68" spans="1:19">
      <c r="A68">
        <v>19</v>
      </c>
      <c r="B68" s="1" t="s">
        <v>228</v>
      </c>
      <c r="C68" s="1">
        <v>4</v>
      </c>
      <c r="D68" s="2" t="s">
        <v>811</v>
      </c>
      <c r="E68" s="2" t="s">
        <v>812</v>
      </c>
      <c r="F68" s="1">
        <v>10</v>
      </c>
      <c r="G68" s="1">
        <v>11</v>
      </c>
      <c r="H68" s="1">
        <v>0</v>
      </c>
      <c r="I68" s="1" t="s">
        <v>332</v>
      </c>
      <c r="J68" s="1" t="s">
        <v>332</v>
      </c>
      <c r="K68" s="1" t="s">
        <v>332</v>
      </c>
      <c r="L68" s="7"/>
      <c r="M68" s="8">
        <v>75</v>
      </c>
      <c r="N68" s="3">
        <v>21</v>
      </c>
      <c r="O68">
        <f t="shared" si="5"/>
        <v>0</v>
      </c>
      <c r="P68">
        <f t="shared" si="6"/>
        <v>0</v>
      </c>
      <c r="Q68">
        <f t="shared" si="7"/>
        <v>3</v>
      </c>
      <c r="R68">
        <f t="shared" si="8"/>
        <v>0</v>
      </c>
      <c r="S68">
        <f t="shared" ref="S68:S131" si="9">O68*(C68+C67)/2</f>
        <v>0</v>
      </c>
    </row>
    <row r="69" spans="1:19">
      <c r="A69">
        <v>20</v>
      </c>
      <c r="B69" s="1" t="s">
        <v>476</v>
      </c>
      <c r="C69" s="1">
        <v>3</v>
      </c>
      <c r="D69" s="2" t="s">
        <v>625</v>
      </c>
      <c r="E69" s="2" t="s">
        <v>714</v>
      </c>
      <c r="F69" s="1">
        <v>10</v>
      </c>
      <c r="G69" s="1">
        <v>4</v>
      </c>
      <c r="H69" s="1">
        <v>4</v>
      </c>
      <c r="I69" s="1">
        <v>5</v>
      </c>
      <c r="J69" s="1">
        <v>5</v>
      </c>
      <c r="K69" s="1">
        <v>4</v>
      </c>
      <c r="L69" s="7"/>
      <c r="M69" s="8">
        <v>56</v>
      </c>
      <c r="N69" s="3">
        <v>32</v>
      </c>
      <c r="O69">
        <f t="shared" si="5"/>
        <v>0</v>
      </c>
      <c r="P69">
        <f t="shared" si="6"/>
        <v>0</v>
      </c>
      <c r="Q69">
        <f t="shared" si="7"/>
        <v>6</v>
      </c>
      <c r="R69">
        <f t="shared" si="8"/>
        <v>0</v>
      </c>
      <c r="S69">
        <f t="shared" si="9"/>
        <v>0</v>
      </c>
    </row>
    <row r="70" spans="1:19">
      <c r="A70">
        <v>19</v>
      </c>
      <c r="B70" s="1" t="s">
        <v>629</v>
      </c>
      <c r="C70" s="1">
        <v>2</v>
      </c>
      <c r="D70" s="2" t="s">
        <v>625</v>
      </c>
      <c r="E70" s="2" t="s">
        <v>714</v>
      </c>
      <c r="F70" s="1" t="s">
        <v>332</v>
      </c>
      <c r="G70" s="1">
        <v>12</v>
      </c>
      <c r="H70" s="1">
        <v>22</v>
      </c>
      <c r="I70" s="1">
        <v>13</v>
      </c>
      <c r="J70" s="1">
        <v>10</v>
      </c>
      <c r="K70" s="1">
        <v>13</v>
      </c>
      <c r="L70" s="7"/>
      <c r="M70" s="8">
        <v>67</v>
      </c>
      <c r="N70" s="3">
        <v>70</v>
      </c>
      <c r="O70">
        <f t="shared" ref="O70:O133" si="10">IF(D70=D69,1,0)*COUNT(N70)</f>
        <v>1</v>
      </c>
      <c r="P70">
        <f t="shared" ref="P70:P133" si="11">(N70+N69)*O70</f>
        <v>102</v>
      </c>
      <c r="Q70">
        <f t="shared" ref="Q70:Q133" si="12">COUNT(F70:K70)</f>
        <v>5</v>
      </c>
      <c r="R70">
        <f t="shared" ref="R70:R133" si="13">(Q69+Q70)*O70</f>
        <v>11</v>
      </c>
      <c r="S70">
        <f t="shared" si="9"/>
        <v>2.5</v>
      </c>
    </row>
    <row r="71" spans="1:19">
      <c r="A71">
        <v>20</v>
      </c>
      <c r="B71" s="1" t="s">
        <v>100</v>
      </c>
      <c r="C71" s="1">
        <v>2</v>
      </c>
      <c r="D71" s="2" t="s">
        <v>577</v>
      </c>
      <c r="E71" s="2" t="s">
        <v>83</v>
      </c>
      <c r="F71" s="1">
        <v>6</v>
      </c>
      <c r="G71" s="1">
        <v>7</v>
      </c>
      <c r="H71" s="1">
        <v>12</v>
      </c>
      <c r="I71" s="1">
        <v>10</v>
      </c>
      <c r="J71" s="1">
        <v>9</v>
      </c>
      <c r="K71" s="1">
        <v>4</v>
      </c>
      <c r="L71" s="7"/>
      <c r="M71" s="8">
        <v>69</v>
      </c>
      <c r="N71" s="3">
        <v>48</v>
      </c>
      <c r="O71">
        <f t="shared" si="10"/>
        <v>0</v>
      </c>
      <c r="P71">
        <f t="shared" si="11"/>
        <v>0</v>
      </c>
      <c r="Q71">
        <f t="shared" si="12"/>
        <v>6</v>
      </c>
      <c r="R71">
        <f t="shared" si="13"/>
        <v>0</v>
      </c>
      <c r="S71">
        <f t="shared" si="9"/>
        <v>0</v>
      </c>
    </row>
    <row r="72" spans="1:19">
      <c r="A72">
        <v>19</v>
      </c>
      <c r="B72" s="1" t="s">
        <v>5</v>
      </c>
      <c r="C72" s="1">
        <v>1</v>
      </c>
      <c r="D72" s="2" t="s">
        <v>577</v>
      </c>
      <c r="E72" s="2" t="s">
        <v>83</v>
      </c>
      <c r="F72" s="1">
        <v>7</v>
      </c>
      <c r="G72" s="1">
        <v>7</v>
      </c>
      <c r="H72" s="1">
        <v>13</v>
      </c>
      <c r="I72" s="1">
        <v>6</v>
      </c>
      <c r="J72" s="1">
        <v>10</v>
      </c>
      <c r="K72" s="1">
        <v>7</v>
      </c>
      <c r="L72" s="7"/>
      <c r="M72" s="8">
        <v>56</v>
      </c>
      <c r="N72" s="3">
        <v>50</v>
      </c>
      <c r="O72">
        <f t="shared" si="10"/>
        <v>1</v>
      </c>
      <c r="P72">
        <f t="shared" si="11"/>
        <v>98</v>
      </c>
      <c r="Q72">
        <f t="shared" si="12"/>
        <v>6</v>
      </c>
      <c r="R72">
        <f t="shared" si="13"/>
        <v>12</v>
      </c>
      <c r="S72">
        <f t="shared" si="9"/>
        <v>1.5</v>
      </c>
    </row>
    <row r="73" spans="1:19">
      <c r="A73">
        <v>19</v>
      </c>
      <c r="B73" s="1" t="s">
        <v>123</v>
      </c>
      <c r="C73" s="1">
        <v>2</v>
      </c>
      <c r="D73" s="2" t="s">
        <v>858</v>
      </c>
      <c r="E73" s="2" t="s">
        <v>83</v>
      </c>
      <c r="F73" s="1">
        <v>13</v>
      </c>
      <c r="G73" s="1">
        <v>4</v>
      </c>
      <c r="H73" s="1" t="s">
        <v>332</v>
      </c>
      <c r="I73" s="1">
        <v>2</v>
      </c>
      <c r="J73" s="1" t="s">
        <v>332</v>
      </c>
      <c r="K73" s="1" t="s">
        <v>332</v>
      </c>
      <c r="L73" s="7"/>
      <c r="M73" s="8">
        <v>51</v>
      </c>
      <c r="N73" s="3">
        <v>19</v>
      </c>
      <c r="O73">
        <f t="shared" si="10"/>
        <v>0</v>
      </c>
      <c r="P73">
        <f t="shared" si="11"/>
        <v>0</v>
      </c>
      <c r="Q73">
        <f t="shared" si="12"/>
        <v>3</v>
      </c>
      <c r="R73">
        <f t="shared" si="13"/>
        <v>0</v>
      </c>
      <c r="S73">
        <f t="shared" si="9"/>
        <v>0</v>
      </c>
    </row>
    <row r="74" spans="1:19">
      <c r="A74">
        <v>20</v>
      </c>
      <c r="B74" s="1" t="s">
        <v>631</v>
      </c>
      <c r="C74" s="1">
        <v>4</v>
      </c>
      <c r="D74" s="2" t="s">
        <v>684</v>
      </c>
      <c r="E74" s="2" t="s">
        <v>216</v>
      </c>
      <c r="F74" s="1">
        <v>16</v>
      </c>
      <c r="G74" s="1" t="s">
        <v>332</v>
      </c>
      <c r="H74" s="1">
        <v>21</v>
      </c>
      <c r="I74" s="1" t="s">
        <v>332</v>
      </c>
      <c r="J74" s="1" t="s">
        <v>332</v>
      </c>
      <c r="K74" s="1" t="s">
        <v>332</v>
      </c>
      <c r="L74" s="7"/>
      <c r="M74" s="8">
        <v>77</v>
      </c>
      <c r="N74" s="3">
        <v>37</v>
      </c>
      <c r="O74">
        <f t="shared" si="10"/>
        <v>0</v>
      </c>
      <c r="P74">
        <f t="shared" si="11"/>
        <v>0</v>
      </c>
      <c r="Q74">
        <f t="shared" si="12"/>
        <v>2</v>
      </c>
      <c r="R74">
        <f t="shared" si="13"/>
        <v>0</v>
      </c>
      <c r="S74">
        <f t="shared" si="9"/>
        <v>0</v>
      </c>
    </row>
    <row r="75" spans="1:19">
      <c r="A75">
        <v>19</v>
      </c>
      <c r="B75" s="1" t="s">
        <v>217</v>
      </c>
      <c r="C75" s="1">
        <v>3</v>
      </c>
      <c r="D75" s="2" t="s">
        <v>684</v>
      </c>
      <c r="E75" s="2" t="s">
        <v>216</v>
      </c>
      <c r="F75" s="1">
        <v>19</v>
      </c>
      <c r="G75" s="1">
        <v>11</v>
      </c>
      <c r="H75" s="1">
        <v>4</v>
      </c>
      <c r="I75" s="1">
        <v>10</v>
      </c>
      <c r="J75" s="1" t="s">
        <v>332</v>
      </c>
      <c r="K75" s="1" t="s">
        <v>332</v>
      </c>
      <c r="L75" s="7"/>
      <c r="M75" s="8">
        <v>62</v>
      </c>
      <c r="N75" s="3">
        <v>44</v>
      </c>
      <c r="O75">
        <f t="shared" si="10"/>
        <v>1</v>
      </c>
      <c r="P75">
        <f t="shared" si="11"/>
        <v>81</v>
      </c>
      <c r="Q75">
        <f t="shared" si="12"/>
        <v>4</v>
      </c>
      <c r="R75">
        <f t="shared" si="13"/>
        <v>6</v>
      </c>
      <c r="S75">
        <f t="shared" si="9"/>
        <v>3.5</v>
      </c>
    </row>
    <row r="76" spans="1:19">
      <c r="A76">
        <v>19</v>
      </c>
      <c r="B76" s="1" t="s">
        <v>824</v>
      </c>
      <c r="C76" s="1">
        <v>4</v>
      </c>
      <c r="D76" s="2" t="s">
        <v>826</v>
      </c>
      <c r="E76" s="2"/>
      <c r="F76" s="1" t="s">
        <v>332</v>
      </c>
      <c r="G76" s="1">
        <v>4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100</v>
      </c>
      <c r="N76" s="3">
        <v>4</v>
      </c>
      <c r="O76">
        <f t="shared" si="10"/>
        <v>0</v>
      </c>
      <c r="P76">
        <f t="shared" si="11"/>
        <v>0</v>
      </c>
      <c r="Q76">
        <f t="shared" si="12"/>
        <v>1</v>
      </c>
      <c r="R76">
        <f t="shared" si="13"/>
        <v>0</v>
      </c>
      <c r="S76">
        <f t="shared" si="9"/>
        <v>0</v>
      </c>
    </row>
    <row r="77" spans="1:19">
      <c r="A77">
        <v>20</v>
      </c>
      <c r="B77" s="1" t="s">
        <v>120</v>
      </c>
      <c r="C77" s="1">
        <v>2</v>
      </c>
      <c r="D77" s="2" t="s">
        <v>735</v>
      </c>
      <c r="E77" s="2" t="s">
        <v>83</v>
      </c>
      <c r="F77" s="1" t="s">
        <v>332</v>
      </c>
      <c r="G77" s="1">
        <v>10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83</v>
      </c>
      <c r="N77" s="3">
        <v>10</v>
      </c>
      <c r="O77">
        <f t="shared" si="10"/>
        <v>0</v>
      </c>
      <c r="P77">
        <f t="shared" si="11"/>
        <v>0</v>
      </c>
      <c r="Q77">
        <f t="shared" si="12"/>
        <v>1</v>
      </c>
      <c r="R77">
        <f t="shared" si="13"/>
        <v>0</v>
      </c>
      <c r="S77">
        <f t="shared" si="9"/>
        <v>0</v>
      </c>
    </row>
    <row r="78" spans="1:19">
      <c r="A78">
        <v>19</v>
      </c>
      <c r="B78" s="1" t="s">
        <v>8</v>
      </c>
      <c r="C78" s="1">
        <v>4</v>
      </c>
      <c r="D78" s="2" t="s">
        <v>784</v>
      </c>
      <c r="E78" s="2" t="s">
        <v>697</v>
      </c>
      <c r="F78" s="1">
        <v>24</v>
      </c>
      <c r="G78" s="1">
        <v>20</v>
      </c>
      <c r="H78" s="1">
        <v>11</v>
      </c>
      <c r="I78" s="1">
        <v>16</v>
      </c>
      <c r="J78" s="1">
        <v>14</v>
      </c>
      <c r="K78" s="1" t="s">
        <v>332</v>
      </c>
      <c r="L78" s="7"/>
      <c r="M78" s="8">
        <v>64</v>
      </c>
      <c r="N78" s="3">
        <v>85</v>
      </c>
      <c r="O78">
        <f t="shared" si="10"/>
        <v>0</v>
      </c>
      <c r="P78">
        <f t="shared" si="11"/>
        <v>0</v>
      </c>
      <c r="Q78">
        <f t="shared" si="12"/>
        <v>5</v>
      </c>
      <c r="R78">
        <f t="shared" si="13"/>
        <v>0</v>
      </c>
      <c r="S78">
        <f t="shared" si="9"/>
        <v>0</v>
      </c>
    </row>
    <row r="79" spans="1:19">
      <c r="A79">
        <v>19</v>
      </c>
      <c r="B79" s="1" t="s">
        <v>866</v>
      </c>
      <c r="C79" s="1">
        <v>2</v>
      </c>
      <c r="D79" s="2" t="s">
        <v>868</v>
      </c>
      <c r="E79" s="2" t="s">
        <v>869</v>
      </c>
      <c r="F79" s="1">
        <v>3</v>
      </c>
      <c r="G79" s="1" t="s">
        <v>332</v>
      </c>
      <c r="H79" s="1" t="s">
        <v>332</v>
      </c>
      <c r="I79" s="1" t="s">
        <v>332</v>
      </c>
      <c r="J79" s="1" t="s">
        <v>332</v>
      </c>
      <c r="K79" s="1" t="s">
        <v>332</v>
      </c>
      <c r="L79" s="7"/>
      <c r="M79" s="8">
        <v>33</v>
      </c>
      <c r="N79" s="3">
        <v>3</v>
      </c>
      <c r="O79">
        <f t="shared" si="10"/>
        <v>0</v>
      </c>
      <c r="P79">
        <f t="shared" si="11"/>
        <v>0</v>
      </c>
      <c r="Q79">
        <f t="shared" si="12"/>
        <v>1</v>
      </c>
      <c r="R79">
        <f t="shared" si="13"/>
        <v>0</v>
      </c>
      <c r="S79">
        <f t="shared" si="9"/>
        <v>0</v>
      </c>
    </row>
    <row r="80" spans="1:19">
      <c r="A80">
        <v>20</v>
      </c>
      <c r="B80" s="1" t="s">
        <v>123</v>
      </c>
      <c r="C80" s="1">
        <v>3</v>
      </c>
      <c r="D80" s="2" t="s">
        <v>718</v>
      </c>
      <c r="E80" s="2" t="s">
        <v>241</v>
      </c>
      <c r="F80" s="1">
        <v>17</v>
      </c>
      <c r="G80" s="1">
        <v>5</v>
      </c>
      <c r="H80" s="1" t="s">
        <v>332</v>
      </c>
      <c r="I80" s="1" t="s">
        <v>332</v>
      </c>
      <c r="J80" s="1">
        <v>3</v>
      </c>
      <c r="K80" s="1" t="s">
        <v>332</v>
      </c>
      <c r="L80" s="7" t="s">
        <v>466</v>
      </c>
      <c r="M80" s="8">
        <v>89</v>
      </c>
      <c r="N80" s="3">
        <v>25</v>
      </c>
      <c r="O80">
        <f t="shared" si="10"/>
        <v>0</v>
      </c>
      <c r="P80">
        <f t="shared" si="11"/>
        <v>0</v>
      </c>
      <c r="Q80">
        <f t="shared" si="12"/>
        <v>3</v>
      </c>
      <c r="R80">
        <f t="shared" si="13"/>
        <v>0</v>
      </c>
      <c r="S80">
        <f t="shared" si="9"/>
        <v>0</v>
      </c>
    </row>
    <row r="81" spans="1:19">
      <c r="A81">
        <v>19</v>
      </c>
      <c r="B81" s="1" t="s">
        <v>34</v>
      </c>
      <c r="C81" s="1">
        <v>2</v>
      </c>
      <c r="D81" s="2" t="s">
        <v>718</v>
      </c>
      <c r="E81" s="2" t="s">
        <v>241</v>
      </c>
      <c r="F81" s="1">
        <v>1</v>
      </c>
      <c r="G81" s="1">
        <v>18</v>
      </c>
      <c r="H81" s="1">
        <v>9</v>
      </c>
      <c r="I81" s="1">
        <v>3</v>
      </c>
      <c r="J81" s="1">
        <v>9</v>
      </c>
      <c r="K81" s="1" t="s">
        <v>332</v>
      </c>
      <c r="L81" s="7" t="s">
        <v>466</v>
      </c>
      <c r="M81" s="8">
        <v>55</v>
      </c>
      <c r="N81" s="3">
        <v>40</v>
      </c>
      <c r="O81">
        <f t="shared" si="10"/>
        <v>1</v>
      </c>
      <c r="P81">
        <f t="shared" si="11"/>
        <v>65</v>
      </c>
      <c r="Q81">
        <f t="shared" si="12"/>
        <v>5</v>
      </c>
      <c r="R81">
        <f t="shared" si="13"/>
        <v>8</v>
      </c>
      <c r="S81">
        <f t="shared" si="9"/>
        <v>2.5</v>
      </c>
    </row>
    <row r="82" spans="1:19">
      <c r="A82">
        <v>20</v>
      </c>
      <c r="B82" s="1" t="s">
        <v>8</v>
      </c>
      <c r="C82" s="1">
        <v>2</v>
      </c>
      <c r="D82" s="2" t="s">
        <v>562</v>
      </c>
      <c r="E82" s="2" t="s">
        <v>728</v>
      </c>
      <c r="F82" s="1">
        <v>14</v>
      </c>
      <c r="G82" s="1">
        <v>12</v>
      </c>
      <c r="H82" s="1">
        <v>16</v>
      </c>
      <c r="I82" s="1">
        <v>13</v>
      </c>
      <c r="J82" s="1">
        <v>16</v>
      </c>
      <c r="K82" s="1" t="s">
        <v>332</v>
      </c>
      <c r="L82" s="7"/>
      <c r="M82" s="8">
        <v>55</v>
      </c>
      <c r="N82" s="3">
        <v>71</v>
      </c>
      <c r="O82">
        <f t="shared" si="10"/>
        <v>0</v>
      </c>
      <c r="P82">
        <f t="shared" si="11"/>
        <v>0</v>
      </c>
      <c r="Q82">
        <f t="shared" si="12"/>
        <v>5</v>
      </c>
      <c r="R82">
        <f t="shared" si="13"/>
        <v>0</v>
      </c>
      <c r="S82">
        <f t="shared" si="9"/>
        <v>0</v>
      </c>
    </row>
    <row r="83" spans="1:19">
      <c r="A83">
        <v>19</v>
      </c>
      <c r="B83" s="1" t="s">
        <v>2</v>
      </c>
      <c r="C83" s="1">
        <v>1</v>
      </c>
      <c r="D83" s="2" t="s">
        <v>562</v>
      </c>
      <c r="E83" s="2" t="s">
        <v>728</v>
      </c>
      <c r="F83" s="1">
        <v>12</v>
      </c>
      <c r="G83" s="1">
        <v>9</v>
      </c>
      <c r="H83" s="1">
        <v>7</v>
      </c>
      <c r="I83" s="1">
        <v>9</v>
      </c>
      <c r="J83" s="1">
        <v>14</v>
      </c>
      <c r="K83" s="1">
        <v>12</v>
      </c>
      <c r="L83" s="7" t="s">
        <v>466</v>
      </c>
      <c r="M83" s="8">
        <v>41</v>
      </c>
      <c r="N83" s="3">
        <v>63</v>
      </c>
      <c r="O83">
        <f t="shared" si="10"/>
        <v>1</v>
      </c>
      <c r="P83">
        <f t="shared" si="11"/>
        <v>134</v>
      </c>
      <c r="Q83">
        <f t="shared" si="12"/>
        <v>6</v>
      </c>
      <c r="R83">
        <f t="shared" si="13"/>
        <v>11</v>
      </c>
      <c r="S83">
        <f t="shared" si="9"/>
        <v>1.5</v>
      </c>
    </row>
    <row r="84" spans="1:19">
      <c r="A84">
        <v>19</v>
      </c>
      <c r="B84" s="1" t="s">
        <v>97</v>
      </c>
      <c r="C84" s="1">
        <v>2</v>
      </c>
      <c r="D84" s="2" t="s">
        <v>628</v>
      </c>
      <c r="E84" s="2" t="s">
        <v>675</v>
      </c>
      <c r="F84" s="1">
        <v>20</v>
      </c>
      <c r="G84" s="1">
        <v>12</v>
      </c>
      <c r="H84" s="1">
        <v>15</v>
      </c>
      <c r="I84" s="1">
        <v>17</v>
      </c>
      <c r="J84" s="1" t="s">
        <v>332</v>
      </c>
      <c r="K84" s="1" t="s">
        <v>332</v>
      </c>
      <c r="L84" s="7" t="s">
        <v>466</v>
      </c>
      <c r="M84" s="8">
        <v>63</v>
      </c>
      <c r="N84" s="3">
        <v>64</v>
      </c>
      <c r="O84">
        <f t="shared" si="10"/>
        <v>0</v>
      </c>
      <c r="P84">
        <f t="shared" si="11"/>
        <v>0</v>
      </c>
      <c r="Q84">
        <f t="shared" si="12"/>
        <v>4</v>
      </c>
      <c r="R84">
        <f t="shared" si="13"/>
        <v>0</v>
      </c>
      <c r="S84">
        <f t="shared" si="9"/>
        <v>0</v>
      </c>
    </row>
    <row r="85" spans="1:19">
      <c r="A85">
        <v>20</v>
      </c>
      <c r="B85" s="1" t="s">
        <v>11</v>
      </c>
      <c r="C85" s="1">
        <v>3</v>
      </c>
      <c r="D85" s="2" t="s">
        <v>620</v>
      </c>
      <c r="E85" s="2" t="s">
        <v>704</v>
      </c>
      <c r="F85" s="1">
        <v>20</v>
      </c>
      <c r="G85" s="1">
        <v>18</v>
      </c>
      <c r="H85" s="1">
        <v>21</v>
      </c>
      <c r="I85" s="1" t="s">
        <v>332</v>
      </c>
      <c r="J85" s="1">
        <v>19</v>
      </c>
      <c r="K85" s="1">
        <v>8</v>
      </c>
      <c r="L85" s="7" t="s">
        <v>466</v>
      </c>
      <c r="M85" s="8">
        <v>80</v>
      </c>
      <c r="N85" s="3">
        <v>86</v>
      </c>
      <c r="O85">
        <f t="shared" si="10"/>
        <v>0</v>
      </c>
      <c r="P85">
        <f t="shared" si="11"/>
        <v>0</v>
      </c>
      <c r="Q85">
        <f t="shared" si="12"/>
        <v>5</v>
      </c>
      <c r="R85">
        <f t="shared" si="13"/>
        <v>0</v>
      </c>
      <c r="S85">
        <f t="shared" si="9"/>
        <v>0</v>
      </c>
    </row>
    <row r="86" spans="1:19">
      <c r="A86">
        <v>19</v>
      </c>
      <c r="B86" s="1" t="s">
        <v>5</v>
      </c>
      <c r="C86" s="1">
        <v>2</v>
      </c>
      <c r="D86" s="2" t="s">
        <v>620</v>
      </c>
      <c r="E86" s="2" t="s">
        <v>704</v>
      </c>
      <c r="F86" s="1">
        <v>21</v>
      </c>
      <c r="G86" s="1">
        <v>17</v>
      </c>
      <c r="H86" s="1">
        <v>21</v>
      </c>
      <c r="I86" s="1">
        <v>17</v>
      </c>
      <c r="J86" s="1">
        <v>12</v>
      </c>
      <c r="K86" s="1">
        <v>19</v>
      </c>
      <c r="L86" s="7"/>
      <c r="M86" s="8">
        <v>63</v>
      </c>
      <c r="N86" s="3">
        <v>107</v>
      </c>
      <c r="O86">
        <f t="shared" si="10"/>
        <v>1</v>
      </c>
      <c r="P86">
        <f t="shared" si="11"/>
        <v>193</v>
      </c>
      <c r="Q86">
        <f t="shared" si="12"/>
        <v>6</v>
      </c>
      <c r="R86">
        <f t="shared" si="13"/>
        <v>11</v>
      </c>
      <c r="S86">
        <f t="shared" si="9"/>
        <v>2.5</v>
      </c>
    </row>
    <row r="87" spans="1:19">
      <c r="A87">
        <v>20</v>
      </c>
      <c r="B87" s="1" t="s">
        <v>8</v>
      </c>
      <c r="C87" s="1">
        <v>4</v>
      </c>
      <c r="D87" s="2" t="s">
        <v>674</v>
      </c>
      <c r="E87" s="2" t="s">
        <v>675</v>
      </c>
      <c r="F87" s="1">
        <v>20</v>
      </c>
      <c r="G87" s="1">
        <v>23</v>
      </c>
      <c r="H87" s="1">
        <v>26</v>
      </c>
      <c r="I87" s="1" t="s">
        <v>332</v>
      </c>
      <c r="J87" s="1" t="s">
        <v>332</v>
      </c>
      <c r="K87" s="1" t="s">
        <v>332</v>
      </c>
      <c r="L87" s="7"/>
      <c r="M87" s="8">
        <v>86</v>
      </c>
      <c r="N87" s="3">
        <v>69</v>
      </c>
      <c r="O87">
        <f t="shared" si="10"/>
        <v>0</v>
      </c>
      <c r="P87">
        <f t="shared" si="11"/>
        <v>0</v>
      </c>
      <c r="Q87">
        <f t="shared" si="12"/>
        <v>3</v>
      </c>
      <c r="R87">
        <f t="shared" si="13"/>
        <v>0</v>
      </c>
      <c r="S87">
        <f t="shared" si="9"/>
        <v>0</v>
      </c>
    </row>
    <row r="88" spans="1:19">
      <c r="A88">
        <v>19</v>
      </c>
      <c r="B88" s="1" t="s">
        <v>392</v>
      </c>
      <c r="C88" s="1">
        <v>3</v>
      </c>
      <c r="D88" s="2" t="s">
        <v>674</v>
      </c>
      <c r="E88" s="2" t="s">
        <v>675</v>
      </c>
      <c r="F88" s="1">
        <v>20</v>
      </c>
      <c r="G88" s="1">
        <v>14</v>
      </c>
      <c r="H88" s="1">
        <v>12</v>
      </c>
      <c r="I88" s="1">
        <v>11</v>
      </c>
      <c r="J88" s="1" t="s">
        <v>332</v>
      </c>
      <c r="K88" s="1" t="s">
        <v>332</v>
      </c>
      <c r="L88" s="7"/>
      <c r="M88" s="8">
        <v>84</v>
      </c>
      <c r="N88" s="3">
        <v>57</v>
      </c>
      <c r="O88">
        <f t="shared" si="10"/>
        <v>1</v>
      </c>
      <c r="P88">
        <f t="shared" si="11"/>
        <v>126</v>
      </c>
      <c r="Q88">
        <f t="shared" si="12"/>
        <v>4</v>
      </c>
      <c r="R88">
        <f t="shared" si="13"/>
        <v>7</v>
      </c>
      <c r="S88">
        <f t="shared" si="9"/>
        <v>3.5</v>
      </c>
    </row>
    <row r="89" spans="1:19">
      <c r="A89">
        <v>19</v>
      </c>
      <c r="B89" s="1" t="s">
        <v>230</v>
      </c>
      <c r="C89" s="1">
        <v>3</v>
      </c>
      <c r="D89" s="2" t="s">
        <v>840</v>
      </c>
      <c r="E89" s="2" t="s">
        <v>493</v>
      </c>
      <c r="F89" s="1">
        <v>14</v>
      </c>
      <c r="G89" s="1" t="s">
        <v>332</v>
      </c>
      <c r="H89" s="1">
        <v>4</v>
      </c>
      <c r="I89" s="1" t="s">
        <v>332</v>
      </c>
      <c r="J89" s="1" t="s">
        <v>332</v>
      </c>
      <c r="K89" s="1" t="s">
        <v>332</v>
      </c>
      <c r="L89" s="7"/>
      <c r="M89" s="8">
        <v>86</v>
      </c>
      <c r="N89" s="3">
        <v>18</v>
      </c>
      <c r="O89">
        <f t="shared" si="10"/>
        <v>0</v>
      </c>
      <c r="P89">
        <f t="shared" si="11"/>
        <v>0</v>
      </c>
      <c r="Q89">
        <f t="shared" si="12"/>
        <v>2</v>
      </c>
      <c r="R89">
        <f t="shared" si="13"/>
        <v>0</v>
      </c>
      <c r="S89">
        <f t="shared" si="9"/>
        <v>0</v>
      </c>
    </row>
    <row r="90" spans="1:19">
      <c r="A90">
        <v>19</v>
      </c>
      <c r="B90" s="1" t="s">
        <v>11</v>
      </c>
      <c r="C90" s="1">
        <v>4</v>
      </c>
      <c r="D90" s="2" t="s">
        <v>785</v>
      </c>
      <c r="E90" s="2" t="s">
        <v>783</v>
      </c>
      <c r="F90" s="1" t="s">
        <v>332</v>
      </c>
      <c r="G90" s="1">
        <v>8</v>
      </c>
      <c r="H90" s="1">
        <v>24</v>
      </c>
      <c r="I90" s="1">
        <v>29</v>
      </c>
      <c r="J90" s="1">
        <v>7</v>
      </c>
      <c r="K90" s="1" t="s">
        <v>332</v>
      </c>
      <c r="L90" s="7"/>
      <c r="M90" s="8">
        <v>78</v>
      </c>
      <c r="N90" s="3">
        <v>68</v>
      </c>
      <c r="O90">
        <f t="shared" si="10"/>
        <v>0</v>
      </c>
      <c r="P90">
        <f t="shared" si="11"/>
        <v>0</v>
      </c>
      <c r="Q90">
        <f t="shared" si="12"/>
        <v>4</v>
      </c>
      <c r="R90">
        <f t="shared" si="13"/>
        <v>0</v>
      </c>
      <c r="S90">
        <f t="shared" si="9"/>
        <v>0</v>
      </c>
    </row>
    <row r="91" spans="1:19">
      <c r="A91">
        <v>19</v>
      </c>
      <c r="B91" s="1" t="s">
        <v>631</v>
      </c>
      <c r="C91" s="1">
        <v>1</v>
      </c>
      <c r="D91" s="2" t="s">
        <v>875</v>
      </c>
      <c r="E91" s="2" t="s">
        <v>876</v>
      </c>
      <c r="F91" s="1">
        <v>1</v>
      </c>
      <c r="G91" s="1">
        <v>5</v>
      </c>
      <c r="H91" s="1">
        <v>3</v>
      </c>
      <c r="I91" s="1">
        <v>1</v>
      </c>
      <c r="J91" s="1" t="s">
        <v>332</v>
      </c>
      <c r="K91" s="1" t="s">
        <v>332</v>
      </c>
      <c r="L91" s="7"/>
      <c r="M91" s="8">
        <v>23</v>
      </c>
      <c r="N91" s="3">
        <v>10</v>
      </c>
      <c r="O91">
        <f t="shared" si="10"/>
        <v>0</v>
      </c>
      <c r="P91">
        <f t="shared" si="11"/>
        <v>0</v>
      </c>
      <c r="Q91">
        <f t="shared" si="12"/>
        <v>4</v>
      </c>
      <c r="R91">
        <f t="shared" si="13"/>
        <v>0</v>
      </c>
      <c r="S91">
        <f t="shared" si="9"/>
        <v>0</v>
      </c>
    </row>
    <row r="92" spans="1:19">
      <c r="A92">
        <v>20</v>
      </c>
      <c r="B92" s="1" t="s">
        <v>631</v>
      </c>
      <c r="C92" s="1">
        <v>1</v>
      </c>
      <c r="D92" s="2" t="s">
        <v>743</v>
      </c>
      <c r="E92" s="2" t="s">
        <v>713</v>
      </c>
      <c r="F92" s="1">
        <v>4</v>
      </c>
      <c r="G92" s="1" t="s">
        <v>332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67</v>
      </c>
      <c r="N92" s="3">
        <v>4</v>
      </c>
      <c r="O92">
        <f t="shared" si="10"/>
        <v>0</v>
      </c>
      <c r="P92">
        <f t="shared" si="11"/>
        <v>0</v>
      </c>
      <c r="Q92">
        <f t="shared" si="12"/>
        <v>1</v>
      </c>
      <c r="R92">
        <f t="shared" si="13"/>
        <v>0</v>
      </c>
      <c r="S92">
        <f t="shared" si="9"/>
        <v>0</v>
      </c>
    </row>
    <row r="93" spans="1:19">
      <c r="A93">
        <v>19</v>
      </c>
      <c r="B93" s="1" t="s">
        <v>123</v>
      </c>
      <c r="C93" s="1">
        <v>3</v>
      </c>
      <c r="D93" s="2" t="s">
        <v>834</v>
      </c>
      <c r="E93" s="2" t="s">
        <v>740</v>
      </c>
      <c r="F93" s="1">
        <v>10</v>
      </c>
      <c r="G93" s="1">
        <v>12</v>
      </c>
      <c r="H93" s="1">
        <v>6</v>
      </c>
      <c r="I93" s="1">
        <v>6</v>
      </c>
      <c r="J93" s="1" t="s">
        <v>332</v>
      </c>
      <c r="K93" s="1" t="s">
        <v>332</v>
      </c>
      <c r="L93" s="7"/>
      <c r="M93" s="8">
        <v>50</v>
      </c>
      <c r="N93" s="3">
        <v>34</v>
      </c>
      <c r="O93">
        <f t="shared" si="10"/>
        <v>0</v>
      </c>
      <c r="P93">
        <f t="shared" si="11"/>
        <v>0</v>
      </c>
      <c r="Q93">
        <f t="shared" si="12"/>
        <v>4</v>
      </c>
      <c r="R93">
        <f t="shared" si="13"/>
        <v>0</v>
      </c>
      <c r="S93">
        <f t="shared" si="9"/>
        <v>0</v>
      </c>
    </row>
    <row r="94" spans="1:19">
      <c r="A94">
        <v>19</v>
      </c>
      <c r="B94" s="1" t="s">
        <v>23</v>
      </c>
      <c r="C94" s="1">
        <v>3</v>
      </c>
      <c r="D94" s="2" t="s">
        <v>829</v>
      </c>
      <c r="E94" s="2" t="s">
        <v>697</v>
      </c>
      <c r="F94" s="1">
        <v>16</v>
      </c>
      <c r="G94" s="1">
        <v>12</v>
      </c>
      <c r="H94" s="1">
        <v>13</v>
      </c>
      <c r="I94" s="1">
        <v>8</v>
      </c>
      <c r="J94" s="1">
        <v>13</v>
      </c>
      <c r="K94" s="1">
        <v>6</v>
      </c>
      <c r="L94" s="7"/>
      <c r="M94" s="8">
        <v>67</v>
      </c>
      <c r="N94" s="3">
        <v>68</v>
      </c>
      <c r="O94">
        <f t="shared" si="10"/>
        <v>0</v>
      </c>
      <c r="P94">
        <f t="shared" si="11"/>
        <v>0</v>
      </c>
      <c r="Q94">
        <f t="shared" si="12"/>
        <v>6</v>
      </c>
      <c r="R94">
        <f t="shared" si="13"/>
        <v>0</v>
      </c>
      <c r="S94">
        <f t="shared" si="9"/>
        <v>0</v>
      </c>
    </row>
    <row r="95" spans="1:19">
      <c r="A95">
        <v>20</v>
      </c>
      <c r="B95" s="1" t="s">
        <v>8</v>
      </c>
      <c r="C95" s="1">
        <v>3</v>
      </c>
      <c r="D95" s="2" t="s">
        <v>623</v>
      </c>
      <c r="E95" s="2" t="s">
        <v>703</v>
      </c>
      <c r="F95" s="1">
        <v>24</v>
      </c>
      <c r="G95" s="1">
        <v>17</v>
      </c>
      <c r="H95" s="1">
        <v>17</v>
      </c>
      <c r="I95" s="1" t="s">
        <v>332</v>
      </c>
      <c r="J95" s="1">
        <v>15</v>
      </c>
      <c r="K95" s="1">
        <v>16</v>
      </c>
      <c r="L95" s="7" t="s">
        <v>466</v>
      </c>
      <c r="M95" s="8">
        <v>92</v>
      </c>
      <c r="N95" s="3">
        <v>89</v>
      </c>
      <c r="O95">
        <f t="shared" si="10"/>
        <v>0</v>
      </c>
      <c r="P95">
        <f t="shared" si="11"/>
        <v>0</v>
      </c>
      <c r="Q95">
        <f t="shared" si="12"/>
        <v>5</v>
      </c>
      <c r="R95">
        <f t="shared" si="13"/>
        <v>0</v>
      </c>
      <c r="S95">
        <f t="shared" si="9"/>
        <v>0</v>
      </c>
    </row>
    <row r="96" spans="1:19">
      <c r="A96">
        <v>19</v>
      </c>
      <c r="B96" s="1" t="s">
        <v>629</v>
      </c>
      <c r="C96" s="1">
        <v>2</v>
      </c>
      <c r="D96" s="2" t="s">
        <v>623</v>
      </c>
      <c r="E96" s="2" t="s">
        <v>703</v>
      </c>
      <c r="F96" s="1">
        <v>16</v>
      </c>
      <c r="G96" s="1">
        <v>15</v>
      </c>
      <c r="H96" s="1">
        <v>4</v>
      </c>
      <c r="I96" s="1">
        <v>12</v>
      </c>
      <c r="J96" s="1">
        <v>17</v>
      </c>
      <c r="K96" s="1">
        <v>6</v>
      </c>
      <c r="L96" s="7"/>
      <c r="M96" s="8">
        <v>76</v>
      </c>
      <c r="N96" s="3">
        <v>70</v>
      </c>
      <c r="O96">
        <f t="shared" si="10"/>
        <v>1</v>
      </c>
      <c r="P96">
        <f t="shared" si="11"/>
        <v>159</v>
      </c>
      <c r="Q96">
        <f t="shared" si="12"/>
        <v>6</v>
      </c>
      <c r="R96">
        <f t="shared" si="13"/>
        <v>11</v>
      </c>
      <c r="S96">
        <f t="shared" si="9"/>
        <v>2.5</v>
      </c>
    </row>
    <row r="97" spans="1:19">
      <c r="A97">
        <v>19</v>
      </c>
      <c r="B97" s="1" t="s">
        <v>2</v>
      </c>
      <c r="C97" s="1">
        <v>4</v>
      </c>
      <c r="D97" s="2" t="s">
        <v>781</v>
      </c>
      <c r="E97" s="2" t="s">
        <v>739</v>
      </c>
      <c r="F97" s="1">
        <v>35</v>
      </c>
      <c r="G97" s="1">
        <v>29</v>
      </c>
      <c r="H97" s="1">
        <v>32</v>
      </c>
      <c r="I97" s="1">
        <v>31</v>
      </c>
      <c r="J97" s="1">
        <v>35</v>
      </c>
      <c r="K97" s="1" t="s">
        <v>332</v>
      </c>
      <c r="L97" s="7"/>
      <c r="M97" s="8">
        <v>99</v>
      </c>
      <c r="N97" s="3">
        <v>162</v>
      </c>
      <c r="O97">
        <f t="shared" si="10"/>
        <v>0</v>
      </c>
      <c r="P97">
        <f t="shared" si="11"/>
        <v>0</v>
      </c>
      <c r="Q97">
        <f t="shared" si="12"/>
        <v>5</v>
      </c>
      <c r="R97">
        <f t="shared" si="13"/>
        <v>0</v>
      </c>
      <c r="S97">
        <f t="shared" si="9"/>
        <v>0</v>
      </c>
    </row>
    <row r="98" spans="1:19">
      <c r="A98">
        <v>19</v>
      </c>
      <c r="B98" s="1" t="s">
        <v>100</v>
      </c>
      <c r="C98" s="1">
        <v>4</v>
      </c>
      <c r="D98" s="2" t="s">
        <v>787</v>
      </c>
      <c r="E98" s="2" t="s">
        <v>788</v>
      </c>
      <c r="F98" s="1">
        <v>20</v>
      </c>
      <c r="G98" s="1">
        <v>19</v>
      </c>
      <c r="H98" s="1">
        <v>12</v>
      </c>
      <c r="I98" s="1">
        <v>6</v>
      </c>
      <c r="J98" s="1">
        <v>4</v>
      </c>
      <c r="K98" s="1" t="s">
        <v>332</v>
      </c>
      <c r="L98" s="7" t="s">
        <v>466</v>
      </c>
      <c r="M98" s="8">
        <v>73</v>
      </c>
      <c r="N98" s="3">
        <v>61</v>
      </c>
      <c r="O98">
        <f t="shared" si="10"/>
        <v>0</v>
      </c>
      <c r="P98">
        <f t="shared" si="11"/>
        <v>0</v>
      </c>
      <c r="Q98">
        <f t="shared" si="12"/>
        <v>5</v>
      </c>
      <c r="R98">
        <f t="shared" si="13"/>
        <v>0</v>
      </c>
      <c r="S98">
        <f t="shared" si="9"/>
        <v>0</v>
      </c>
    </row>
    <row r="99" spans="1:19">
      <c r="A99">
        <v>19</v>
      </c>
      <c r="B99" s="1" t="s">
        <v>406</v>
      </c>
      <c r="C99" s="1">
        <v>3</v>
      </c>
      <c r="D99" s="2" t="s">
        <v>844</v>
      </c>
      <c r="E99" s="2" t="s">
        <v>845</v>
      </c>
      <c r="F99" s="1">
        <v>4</v>
      </c>
      <c r="G99" s="1">
        <v>3</v>
      </c>
      <c r="H99" s="1" t="s">
        <v>332</v>
      </c>
      <c r="I99" s="1">
        <v>3</v>
      </c>
      <c r="J99" s="1" t="s">
        <v>332</v>
      </c>
      <c r="K99" s="1" t="s">
        <v>332</v>
      </c>
      <c r="L99" s="7"/>
      <c r="M99" s="8">
        <v>31</v>
      </c>
      <c r="N99" s="3">
        <v>10</v>
      </c>
      <c r="O99">
        <f t="shared" si="10"/>
        <v>0</v>
      </c>
      <c r="P99">
        <f t="shared" si="11"/>
        <v>0</v>
      </c>
      <c r="Q99">
        <f t="shared" si="12"/>
        <v>3</v>
      </c>
      <c r="R99">
        <f t="shared" si="13"/>
        <v>0</v>
      </c>
      <c r="S99">
        <f t="shared" si="9"/>
        <v>0</v>
      </c>
    </row>
    <row r="100" spans="1:19">
      <c r="A100">
        <v>19</v>
      </c>
      <c r="B100" s="1" t="s">
        <v>374</v>
      </c>
      <c r="C100" s="1">
        <v>2</v>
      </c>
      <c r="D100" s="2" t="s">
        <v>873</v>
      </c>
      <c r="E100" s="2" t="s">
        <v>713</v>
      </c>
      <c r="F100" s="1">
        <v>0</v>
      </c>
      <c r="G100" s="1">
        <v>0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7"/>
      <c r="M100" s="8">
        <v>0</v>
      </c>
      <c r="N100" s="3">
        <v>0</v>
      </c>
      <c r="O100">
        <f t="shared" si="10"/>
        <v>0</v>
      </c>
      <c r="P100">
        <f t="shared" si="11"/>
        <v>0</v>
      </c>
      <c r="Q100">
        <f t="shared" si="12"/>
        <v>2</v>
      </c>
      <c r="R100">
        <f t="shared" si="13"/>
        <v>0</v>
      </c>
      <c r="S100">
        <f t="shared" si="9"/>
        <v>0</v>
      </c>
    </row>
    <row r="101" spans="1:19">
      <c r="A101">
        <v>20</v>
      </c>
      <c r="B101" s="1" t="s">
        <v>23</v>
      </c>
      <c r="C101" s="1">
        <v>4</v>
      </c>
      <c r="D101" s="2" t="s">
        <v>681</v>
      </c>
      <c r="E101" s="2" t="s">
        <v>44</v>
      </c>
      <c r="F101" s="1">
        <v>21</v>
      </c>
      <c r="G101" s="1">
        <v>21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7"/>
      <c r="M101" s="8">
        <v>79</v>
      </c>
      <c r="N101" s="3">
        <v>42</v>
      </c>
      <c r="O101">
        <f t="shared" si="10"/>
        <v>0</v>
      </c>
      <c r="P101">
        <f t="shared" si="11"/>
        <v>0</v>
      </c>
      <c r="Q101">
        <f t="shared" si="12"/>
        <v>2</v>
      </c>
      <c r="R101">
        <f t="shared" si="13"/>
        <v>0</v>
      </c>
      <c r="S101">
        <f t="shared" si="9"/>
        <v>0</v>
      </c>
    </row>
    <row r="102" spans="1:19">
      <c r="A102">
        <v>19</v>
      </c>
      <c r="B102" s="1" t="s">
        <v>11</v>
      </c>
      <c r="C102" s="1">
        <v>3</v>
      </c>
      <c r="D102" s="2" t="s">
        <v>681</v>
      </c>
      <c r="E102" s="2" t="s">
        <v>44</v>
      </c>
      <c r="F102" s="1">
        <v>28</v>
      </c>
      <c r="G102" s="1">
        <v>20</v>
      </c>
      <c r="H102" s="1">
        <v>20</v>
      </c>
      <c r="I102" s="1">
        <v>10</v>
      </c>
      <c r="J102" s="1">
        <v>17</v>
      </c>
      <c r="K102" s="1">
        <v>8</v>
      </c>
      <c r="L102" s="7" t="s">
        <v>466</v>
      </c>
      <c r="M102" s="8">
        <v>67</v>
      </c>
      <c r="N102" s="3">
        <v>103</v>
      </c>
      <c r="O102">
        <f t="shared" si="10"/>
        <v>1</v>
      </c>
      <c r="P102">
        <f t="shared" si="11"/>
        <v>145</v>
      </c>
      <c r="Q102">
        <f t="shared" si="12"/>
        <v>6</v>
      </c>
      <c r="R102">
        <f t="shared" si="13"/>
        <v>8</v>
      </c>
      <c r="S102">
        <f t="shared" si="9"/>
        <v>3.5</v>
      </c>
    </row>
    <row r="103" spans="1:19">
      <c r="A103">
        <v>20</v>
      </c>
      <c r="B103" s="1" t="s">
        <v>23</v>
      </c>
      <c r="C103" s="1">
        <v>1</v>
      </c>
      <c r="D103" s="2" t="s">
        <v>742</v>
      </c>
      <c r="E103" s="2" t="s">
        <v>83</v>
      </c>
      <c r="F103" s="1" t="s">
        <v>332</v>
      </c>
      <c r="G103" s="1" t="s">
        <v>332</v>
      </c>
      <c r="H103" s="1">
        <v>5</v>
      </c>
      <c r="I103" s="1" t="s">
        <v>332</v>
      </c>
      <c r="J103" s="1" t="s">
        <v>332</v>
      </c>
      <c r="K103" s="1" t="s">
        <v>332</v>
      </c>
      <c r="L103" s="7"/>
      <c r="M103" s="8">
        <v>42</v>
      </c>
      <c r="N103" s="3">
        <v>5</v>
      </c>
      <c r="O103">
        <f t="shared" si="10"/>
        <v>0</v>
      </c>
      <c r="P103">
        <f t="shared" si="11"/>
        <v>0</v>
      </c>
      <c r="Q103">
        <f t="shared" si="12"/>
        <v>1</v>
      </c>
      <c r="R103">
        <f t="shared" si="13"/>
        <v>0</v>
      </c>
      <c r="S103">
        <f t="shared" si="9"/>
        <v>0</v>
      </c>
    </row>
    <row r="104" spans="1:19">
      <c r="A104">
        <v>19</v>
      </c>
      <c r="B104" s="1" t="s">
        <v>97</v>
      </c>
      <c r="C104" s="1">
        <v>4</v>
      </c>
      <c r="D104" s="2" t="s">
        <v>786</v>
      </c>
      <c r="E104" s="2" t="s">
        <v>711</v>
      </c>
      <c r="F104" s="1">
        <v>28</v>
      </c>
      <c r="G104" s="1">
        <v>10</v>
      </c>
      <c r="H104" s="1">
        <v>12</v>
      </c>
      <c r="I104" s="1">
        <v>14</v>
      </c>
      <c r="J104" s="1" t="s">
        <v>332</v>
      </c>
      <c r="K104" s="1" t="s">
        <v>332</v>
      </c>
      <c r="L104" s="7" t="s">
        <v>466</v>
      </c>
      <c r="M104" s="8">
        <v>63</v>
      </c>
      <c r="N104" s="3">
        <v>64</v>
      </c>
      <c r="O104">
        <f t="shared" si="10"/>
        <v>0</v>
      </c>
      <c r="P104">
        <f t="shared" si="11"/>
        <v>0</v>
      </c>
      <c r="Q104">
        <f t="shared" si="12"/>
        <v>4</v>
      </c>
      <c r="R104">
        <f t="shared" si="13"/>
        <v>0</v>
      </c>
      <c r="S104">
        <f t="shared" si="9"/>
        <v>0</v>
      </c>
    </row>
    <row r="105" spans="1:19">
      <c r="A105">
        <v>19</v>
      </c>
      <c r="B105" s="1" t="s">
        <v>131</v>
      </c>
      <c r="C105" s="1">
        <v>1</v>
      </c>
      <c r="D105" s="2" t="s">
        <v>887</v>
      </c>
      <c r="E105" s="2"/>
      <c r="F105" s="1" t="s">
        <v>332</v>
      </c>
      <c r="G105" s="1">
        <v>0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7"/>
      <c r="M105" s="8">
        <v>0</v>
      </c>
      <c r="N105" s="3">
        <v>0</v>
      </c>
      <c r="O105">
        <f t="shared" si="10"/>
        <v>0</v>
      </c>
      <c r="P105">
        <f t="shared" si="11"/>
        <v>0</v>
      </c>
      <c r="Q105">
        <f t="shared" si="12"/>
        <v>1</v>
      </c>
      <c r="R105">
        <f t="shared" si="13"/>
        <v>0</v>
      </c>
      <c r="S105">
        <f t="shared" si="9"/>
        <v>0</v>
      </c>
    </row>
    <row r="106" spans="1:19">
      <c r="A106">
        <v>19</v>
      </c>
      <c r="B106" s="1" t="s">
        <v>214</v>
      </c>
      <c r="C106" s="1">
        <v>4</v>
      </c>
      <c r="D106" s="2" t="s">
        <v>798</v>
      </c>
      <c r="E106" s="2" t="s">
        <v>799</v>
      </c>
      <c r="F106" s="1">
        <v>20</v>
      </c>
      <c r="G106" s="1">
        <v>9</v>
      </c>
      <c r="H106" s="1">
        <v>10</v>
      </c>
      <c r="I106" s="1" t="s">
        <v>332</v>
      </c>
      <c r="J106" s="1" t="s">
        <v>332</v>
      </c>
      <c r="K106" s="1" t="s">
        <v>332</v>
      </c>
      <c r="L106" s="7"/>
      <c r="M106" s="8">
        <v>60</v>
      </c>
      <c r="N106" s="3">
        <v>39</v>
      </c>
      <c r="O106">
        <f t="shared" si="10"/>
        <v>0</v>
      </c>
      <c r="P106">
        <f t="shared" si="11"/>
        <v>0</v>
      </c>
      <c r="Q106">
        <f t="shared" si="12"/>
        <v>3</v>
      </c>
      <c r="R106">
        <f t="shared" si="13"/>
        <v>0</v>
      </c>
      <c r="S106">
        <f t="shared" si="9"/>
        <v>0</v>
      </c>
    </row>
    <row r="107" spans="1:19">
      <c r="A107">
        <v>19</v>
      </c>
      <c r="B107" s="1" t="s">
        <v>141</v>
      </c>
      <c r="C107" s="1">
        <v>4</v>
      </c>
      <c r="D107" s="2" t="s">
        <v>818</v>
      </c>
      <c r="E107" s="2" t="s">
        <v>819</v>
      </c>
      <c r="F107" s="1">
        <v>5</v>
      </c>
      <c r="G107" s="1">
        <v>2</v>
      </c>
      <c r="H107" s="1">
        <v>3</v>
      </c>
      <c r="I107" s="1" t="s">
        <v>332</v>
      </c>
      <c r="J107" s="1" t="s">
        <v>332</v>
      </c>
      <c r="K107" s="1" t="s">
        <v>332</v>
      </c>
      <c r="L107" s="7"/>
      <c r="M107" s="8">
        <v>63</v>
      </c>
      <c r="N107" s="3">
        <v>10</v>
      </c>
      <c r="O107">
        <f t="shared" si="10"/>
        <v>0</v>
      </c>
      <c r="P107">
        <f t="shared" si="11"/>
        <v>0</v>
      </c>
      <c r="Q107">
        <f t="shared" si="12"/>
        <v>3</v>
      </c>
      <c r="R107">
        <f t="shared" si="13"/>
        <v>0</v>
      </c>
      <c r="S107">
        <f t="shared" si="9"/>
        <v>0</v>
      </c>
    </row>
    <row r="108" spans="1:19">
      <c r="A108">
        <v>19</v>
      </c>
      <c r="B108" s="1" t="s">
        <v>50</v>
      </c>
      <c r="C108" s="1">
        <v>3</v>
      </c>
      <c r="D108" s="2" t="s">
        <v>836</v>
      </c>
      <c r="E108" s="2" t="s">
        <v>713</v>
      </c>
      <c r="F108" s="1">
        <v>10</v>
      </c>
      <c r="G108" s="1">
        <v>4</v>
      </c>
      <c r="H108" s="1">
        <v>6</v>
      </c>
      <c r="I108" s="1">
        <v>3</v>
      </c>
      <c r="J108" s="1" t="s">
        <v>332</v>
      </c>
      <c r="K108" s="1">
        <v>2</v>
      </c>
      <c r="L108" s="7"/>
      <c r="M108" s="8">
        <v>30</v>
      </c>
      <c r="N108" s="3">
        <v>25</v>
      </c>
      <c r="O108">
        <f t="shared" si="10"/>
        <v>0</v>
      </c>
      <c r="P108">
        <f t="shared" si="11"/>
        <v>0</v>
      </c>
      <c r="Q108">
        <f t="shared" si="12"/>
        <v>5</v>
      </c>
      <c r="R108">
        <f t="shared" si="13"/>
        <v>0</v>
      </c>
      <c r="S108">
        <f t="shared" si="9"/>
        <v>0</v>
      </c>
    </row>
    <row r="109" spans="1:19">
      <c r="A109">
        <v>20</v>
      </c>
      <c r="B109" s="1" t="s">
        <v>5</v>
      </c>
      <c r="C109" s="1">
        <v>2</v>
      </c>
      <c r="D109" s="2" t="s">
        <v>569</v>
      </c>
      <c r="E109" s="2" t="s">
        <v>727</v>
      </c>
      <c r="F109" s="1">
        <v>21</v>
      </c>
      <c r="G109" s="1" t="s">
        <v>332</v>
      </c>
      <c r="H109" s="1">
        <v>27</v>
      </c>
      <c r="I109" s="1" t="s">
        <v>332</v>
      </c>
      <c r="J109" s="1">
        <v>17</v>
      </c>
      <c r="K109" s="1">
        <v>29</v>
      </c>
      <c r="L109" s="7" t="s">
        <v>466</v>
      </c>
      <c r="M109" s="8">
        <v>94</v>
      </c>
      <c r="N109" s="3">
        <v>94</v>
      </c>
      <c r="O109">
        <f t="shared" si="10"/>
        <v>0</v>
      </c>
      <c r="P109">
        <f t="shared" si="11"/>
        <v>0</v>
      </c>
      <c r="Q109">
        <f t="shared" si="12"/>
        <v>4</v>
      </c>
      <c r="R109">
        <f t="shared" si="13"/>
        <v>0</v>
      </c>
      <c r="S109">
        <f t="shared" si="9"/>
        <v>0</v>
      </c>
    </row>
    <row r="110" spans="1:19">
      <c r="A110">
        <v>19</v>
      </c>
      <c r="B110" s="1" t="s">
        <v>50</v>
      </c>
      <c r="C110" s="1">
        <v>2</v>
      </c>
      <c r="D110" s="2" t="s">
        <v>859</v>
      </c>
      <c r="E110" s="2" t="s">
        <v>713</v>
      </c>
      <c r="F110" s="1">
        <v>3</v>
      </c>
      <c r="G110" s="1">
        <v>6</v>
      </c>
      <c r="H110" s="1">
        <v>1</v>
      </c>
      <c r="I110" s="1" t="s">
        <v>332</v>
      </c>
      <c r="J110" s="1">
        <v>3</v>
      </c>
      <c r="K110" s="1" t="s">
        <v>332</v>
      </c>
      <c r="L110" s="7"/>
      <c r="M110" s="8">
        <v>33</v>
      </c>
      <c r="N110" s="3">
        <v>13</v>
      </c>
      <c r="O110">
        <f t="shared" si="10"/>
        <v>0</v>
      </c>
      <c r="P110">
        <f t="shared" si="11"/>
        <v>0</v>
      </c>
      <c r="Q110">
        <f t="shared" si="12"/>
        <v>4</v>
      </c>
      <c r="R110">
        <f t="shared" si="13"/>
        <v>0</v>
      </c>
      <c r="S110">
        <f t="shared" si="9"/>
        <v>0</v>
      </c>
    </row>
    <row r="111" spans="1:19">
      <c r="A111">
        <v>19</v>
      </c>
      <c r="B111" s="1" t="s">
        <v>141</v>
      </c>
      <c r="C111" s="1">
        <v>3</v>
      </c>
      <c r="D111" s="2" t="s">
        <v>842</v>
      </c>
      <c r="E111" s="2" t="s">
        <v>843</v>
      </c>
      <c r="F111" s="1">
        <v>10</v>
      </c>
      <c r="G111" s="1" t="s">
        <v>332</v>
      </c>
      <c r="H111" s="1">
        <v>4</v>
      </c>
      <c r="I111" s="1" t="s">
        <v>332</v>
      </c>
      <c r="J111" s="1" t="s">
        <v>332</v>
      </c>
      <c r="K111" s="1" t="s">
        <v>332</v>
      </c>
      <c r="L111" s="7"/>
      <c r="M111" s="8">
        <v>48</v>
      </c>
      <c r="N111" s="3">
        <v>14</v>
      </c>
      <c r="O111">
        <f t="shared" si="10"/>
        <v>0</v>
      </c>
      <c r="P111">
        <f t="shared" si="11"/>
        <v>0</v>
      </c>
      <c r="Q111">
        <f t="shared" si="12"/>
        <v>2</v>
      </c>
      <c r="R111">
        <f t="shared" si="13"/>
        <v>0</v>
      </c>
      <c r="S111">
        <f t="shared" si="9"/>
        <v>0</v>
      </c>
    </row>
    <row r="112" spans="1:19">
      <c r="A112">
        <v>20</v>
      </c>
      <c r="B112" s="1" t="s">
        <v>50</v>
      </c>
      <c r="C112" s="1">
        <v>4</v>
      </c>
      <c r="D112" s="2" t="s">
        <v>698</v>
      </c>
      <c r="E112" s="2" t="s">
        <v>699</v>
      </c>
      <c r="F112" s="1">
        <v>4</v>
      </c>
      <c r="G112" s="1" t="s">
        <v>332</v>
      </c>
      <c r="H112" s="1" t="s">
        <v>332</v>
      </c>
      <c r="I112" s="1" t="s">
        <v>332</v>
      </c>
      <c r="J112" s="1" t="s">
        <v>332</v>
      </c>
      <c r="K112" s="1" t="s">
        <v>332</v>
      </c>
      <c r="L112" s="7"/>
      <c r="M112" s="8">
        <v>36</v>
      </c>
      <c r="N112" s="3">
        <v>4</v>
      </c>
      <c r="O112">
        <f t="shared" si="10"/>
        <v>0</v>
      </c>
      <c r="P112">
        <f t="shared" si="11"/>
        <v>0</v>
      </c>
      <c r="Q112">
        <f t="shared" si="12"/>
        <v>1</v>
      </c>
      <c r="R112">
        <f t="shared" si="13"/>
        <v>0</v>
      </c>
      <c r="S112">
        <f t="shared" si="9"/>
        <v>0</v>
      </c>
    </row>
    <row r="113" spans="1:19">
      <c r="A113">
        <v>20</v>
      </c>
      <c r="B113" s="1" t="s">
        <v>11</v>
      </c>
      <c r="C113" s="1">
        <v>2</v>
      </c>
      <c r="D113" s="2" t="s">
        <v>572</v>
      </c>
      <c r="E113" s="2" t="s">
        <v>675</v>
      </c>
      <c r="F113" s="1">
        <v>5</v>
      </c>
      <c r="G113" s="1">
        <v>18</v>
      </c>
      <c r="H113" s="1">
        <v>13</v>
      </c>
      <c r="I113" s="1">
        <v>13</v>
      </c>
      <c r="J113" s="1">
        <v>9</v>
      </c>
      <c r="K113" s="1">
        <v>11</v>
      </c>
      <c r="L113" s="7" t="s">
        <v>466</v>
      </c>
      <c r="M113" s="8">
        <v>48</v>
      </c>
      <c r="N113" s="3">
        <v>69</v>
      </c>
      <c r="O113">
        <f t="shared" si="10"/>
        <v>0</v>
      </c>
      <c r="P113">
        <f t="shared" si="11"/>
        <v>0</v>
      </c>
      <c r="Q113">
        <f t="shared" si="12"/>
        <v>6</v>
      </c>
      <c r="R113">
        <f t="shared" si="13"/>
        <v>0</v>
      </c>
      <c r="S113">
        <f t="shared" si="9"/>
        <v>0</v>
      </c>
    </row>
    <row r="114" spans="1:19">
      <c r="A114">
        <v>19</v>
      </c>
      <c r="B114" s="1" t="s">
        <v>585</v>
      </c>
      <c r="C114" s="1">
        <v>2</v>
      </c>
      <c r="D114" s="2" t="s">
        <v>865</v>
      </c>
      <c r="E114" s="2" t="s">
        <v>864</v>
      </c>
      <c r="F114" s="1" t="s">
        <v>332</v>
      </c>
      <c r="G114" s="1" t="s">
        <v>332</v>
      </c>
      <c r="H114" s="1">
        <v>4</v>
      </c>
      <c r="I114" s="1" t="s">
        <v>332</v>
      </c>
      <c r="J114" s="1" t="s">
        <v>332</v>
      </c>
      <c r="K114" s="1" t="s">
        <v>332</v>
      </c>
      <c r="L114" s="7"/>
      <c r="M114" s="8">
        <v>50</v>
      </c>
      <c r="N114" s="3">
        <v>4</v>
      </c>
      <c r="O114">
        <f t="shared" si="10"/>
        <v>0</v>
      </c>
      <c r="P114">
        <f t="shared" si="11"/>
        <v>0</v>
      </c>
      <c r="Q114">
        <f t="shared" si="12"/>
        <v>1</v>
      </c>
      <c r="R114">
        <f t="shared" si="13"/>
        <v>0</v>
      </c>
      <c r="S114">
        <f t="shared" si="9"/>
        <v>0</v>
      </c>
    </row>
    <row r="115" spans="1:19">
      <c r="A115">
        <v>20</v>
      </c>
      <c r="B115" s="1" t="s">
        <v>20</v>
      </c>
      <c r="C115" s="1">
        <v>2</v>
      </c>
      <c r="D115" s="2" t="s">
        <v>633</v>
      </c>
      <c r="E115" s="2" t="s">
        <v>729</v>
      </c>
      <c r="F115" s="1" t="s">
        <v>332</v>
      </c>
      <c r="G115" s="1" t="s">
        <v>332</v>
      </c>
      <c r="H115" s="1" t="s">
        <v>332</v>
      </c>
      <c r="I115" s="1">
        <v>21</v>
      </c>
      <c r="J115" s="1">
        <v>9</v>
      </c>
      <c r="K115" s="1">
        <v>15</v>
      </c>
      <c r="L115" s="7"/>
      <c r="M115" s="8">
        <v>65</v>
      </c>
      <c r="N115" s="3">
        <v>45</v>
      </c>
      <c r="O115">
        <f t="shared" si="10"/>
        <v>0</v>
      </c>
      <c r="P115">
        <f t="shared" si="11"/>
        <v>0</v>
      </c>
      <c r="Q115">
        <f t="shared" si="12"/>
        <v>3</v>
      </c>
      <c r="R115">
        <f t="shared" si="13"/>
        <v>0</v>
      </c>
      <c r="S115">
        <f t="shared" si="9"/>
        <v>0</v>
      </c>
    </row>
    <row r="116" spans="1:19">
      <c r="A116">
        <v>20</v>
      </c>
      <c r="B116" s="1" t="s">
        <v>217</v>
      </c>
      <c r="C116" s="1">
        <v>4</v>
      </c>
      <c r="D116" s="2" t="s">
        <v>691</v>
      </c>
      <c r="E116" s="2" t="s">
        <v>692</v>
      </c>
      <c r="F116" s="1">
        <v>7</v>
      </c>
      <c r="G116" s="1">
        <v>10</v>
      </c>
      <c r="H116" s="1">
        <v>4</v>
      </c>
      <c r="I116" s="1" t="s">
        <v>332</v>
      </c>
      <c r="J116" s="1" t="s">
        <v>332</v>
      </c>
      <c r="K116" s="1" t="s">
        <v>332</v>
      </c>
      <c r="L116" s="7"/>
      <c r="M116" s="8">
        <v>48</v>
      </c>
      <c r="N116" s="3">
        <v>21</v>
      </c>
      <c r="O116">
        <f t="shared" si="10"/>
        <v>0</v>
      </c>
      <c r="P116">
        <f t="shared" si="11"/>
        <v>0</v>
      </c>
      <c r="Q116">
        <f t="shared" si="12"/>
        <v>3</v>
      </c>
      <c r="R116">
        <f t="shared" si="13"/>
        <v>0</v>
      </c>
      <c r="S116">
        <f t="shared" si="9"/>
        <v>0</v>
      </c>
    </row>
    <row r="117" spans="1:19">
      <c r="A117">
        <v>19</v>
      </c>
      <c r="B117" s="1" t="s">
        <v>848</v>
      </c>
      <c r="C117" s="1">
        <v>3</v>
      </c>
      <c r="D117" s="2" t="s">
        <v>691</v>
      </c>
      <c r="E117" s="2" t="s">
        <v>692</v>
      </c>
      <c r="F117" s="1" t="s">
        <v>332</v>
      </c>
      <c r="G117" s="1">
        <v>2</v>
      </c>
      <c r="H117" s="1" t="s">
        <v>332</v>
      </c>
      <c r="I117" s="1" t="s">
        <v>332</v>
      </c>
      <c r="J117" s="1" t="s">
        <v>332</v>
      </c>
      <c r="K117" s="1">
        <v>7</v>
      </c>
      <c r="L117" s="7"/>
      <c r="M117" s="8">
        <v>50</v>
      </c>
      <c r="N117" s="3">
        <v>9</v>
      </c>
      <c r="O117">
        <f t="shared" si="10"/>
        <v>1</v>
      </c>
      <c r="P117">
        <f t="shared" si="11"/>
        <v>30</v>
      </c>
      <c r="Q117">
        <f t="shared" si="12"/>
        <v>2</v>
      </c>
      <c r="R117">
        <f t="shared" si="13"/>
        <v>5</v>
      </c>
      <c r="S117">
        <f t="shared" si="9"/>
        <v>3.5</v>
      </c>
    </row>
    <row r="118" spans="1:19">
      <c r="A118">
        <v>19</v>
      </c>
      <c r="B118" s="1" t="s">
        <v>217</v>
      </c>
      <c r="C118" s="1">
        <v>4</v>
      </c>
      <c r="D118" s="2" t="s">
        <v>800</v>
      </c>
      <c r="E118" s="2" t="s">
        <v>801</v>
      </c>
      <c r="F118" s="1">
        <v>20</v>
      </c>
      <c r="G118" s="1" t="s">
        <v>332</v>
      </c>
      <c r="H118" s="1">
        <v>18</v>
      </c>
      <c r="I118" s="1" t="s">
        <v>332</v>
      </c>
      <c r="J118" s="1" t="s">
        <v>332</v>
      </c>
      <c r="K118" s="1" t="s">
        <v>332</v>
      </c>
      <c r="L118" s="7" t="s">
        <v>466</v>
      </c>
      <c r="M118" s="8">
        <v>62</v>
      </c>
      <c r="N118" s="3">
        <v>38</v>
      </c>
      <c r="O118">
        <f t="shared" si="10"/>
        <v>0</v>
      </c>
      <c r="P118">
        <f t="shared" si="11"/>
        <v>0</v>
      </c>
      <c r="Q118">
        <f t="shared" si="12"/>
        <v>2</v>
      </c>
      <c r="R118">
        <f t="shared" si="13"/>
        <v>0</v>
      </c>
      <c r="S118">
        <f t="shared" si="9"/>
        <v>0</v>
      </c>
    </row>
    <row r="119" spans="1:19">
      <c r="A119">
        <v>19</v>
      </c>
      <c r="B119" s="1" t="s">
        <v>372</v>
      </c>
      <c r="C119" s="1">
        <v>4</v>
      </c>
      <c r="D119" s="2" t="s">
        <v>822</v>
      </c>
      <c r="E119" s="2" t="s">
        <v>799</v>
      </c>
      <c r="F119" s="1">
        <v>6</v>
      </c>
      <c r="G119" s="1" t="s">
        <v>332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50</v>
      </c>
      <c r="N119" s="3">
        <v>6</v>
      </c>
      <c r="O119">
        <f t="shared" si="10"/>
        <v>0</v>
      </c>
      <c r="P119">
        <f t="shared" si="11"/>
        <v>0</v>
      </c>
      <c r="Q119">
        <f t="shared" si="12"/>
        <v>1</v>
      </c>
      <c r="R119">
        <f t="shared" si="13"/>
        <v>0</v>
      </c>
      <c r="S119">
        <f t="shared" si="9"/>
        <v>0</v>
      </c>
    </row>
    <row r="120" spans="1:19">
      <c r="A120">
        <v>19</v>
      </c>
      <c r="B120" s="1" t="s">
        <v>139</v>
      </c>
      <c r="C120" s="1">
        <v>4</v>
      </c>
      <c r="D120" s="2" t="s">
        <v>816</v>
      </c>
      <c r="E120" s="2" t="s">
        <v>817</v>
      </c>
      <c r="F120" s="1" t="s">
        <v>332</v>
      </c>
      <c r="G120" s="1">
        <v>12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7"/>
      <c r="M120" s="8">
        <v>60</v>
      </c>
      <c r="N120" s="3">
        <v>12</v>
      </c>
      <c r="O120">
        <f t="shared" si="10"/>
        <v>0</v>
      </c>
      <c r="P120">
        <f t="shared" si="11"/>
        <v>0</v>
      </c>
      <c r="Q120">
        <f t="shared" si="12"/>
        <v>1</v>
      </c>
      <c r="R120">
        <f t="shared" si="13"/>
        <v>0</v>
      </c>
      <c r="S120">
        <f t="shared" si="9"/>
        <v>0</v>
      </c>
    </row>
    <row r="121" spans="1:19">
      <c r="A121">
        <v>20</v>
      </c>
      <c r="B121" s="1" t="s">
        <v>20</v>
      </c>
      <c r="C121" s="1">
        <v>4</v>
      </c>
      <c r="D121" s="2" t="s">
        <v>680</v>
      </c>
      <c r="E121" s="2" t="s">
        <v>83</v>
      </c>
      <c r="F121" s="1">
        <v>16</v>
      </c>
      <c r="G121" s="1">
        <v>7</v>
      </c>
      <c r="H121" s="1">
        <v>16</v>
      </c>
      <c r="I121" s="1">
        <v>11</v>
      </c>
      <c r="J121" s="1" t="s">
        <v>332</v>
      </c>
      <c r="K121" s="1" t="s">
        <v>332</v>
      </c>
      <c r="L121" s="7"/>
      <c r="M121" s="8">
        <v>69</v>
      </c>
      <c r="N121" s="3">
        <v>50</v>
      </c>
      <c r="O121">
        <f t="shared" si="10"/>
        <v>0</v>
      </c>
      <c r="P121">
        <f t="shared" si="11"/>
        <v>0</v>
      </c>
      <c r="Q121">
        <f t="shared" si="12"/>
        <v>4</v>
      </c>
      <c r="R121">
        <f t="shared" si="13"/>
        <v>0</v>
      </c>
      <c r="S121">
        <f t="shared" si="9"/>
        <v>0</v>
      </c>
    </row>
    <row r="122" spans="1:19">
      <c r="A122">
        <v>19</v>
      </c>
      <c r="B122" s="1" t="s">
        <v>392</v>
      </c>
      <c r="C122" s="1">
        <v>3</v>
      </c>
      <c r="D122" s="2" t="s">
        <v>680</v>
      </c>
      <c r="E122" s="2" t="s">
        <v>83</v>
      </c>
      <c r="F122" s="1">
        <v>17</v>
      </c>
      <c r="G122" s="1">
        <v>5</v>
      </c>
      <c r="H122" s="1">
        <v>10</v>
      </c>
      <c r="I122" s="1">
        <v>9</v>
      </c>
      <c r="J122" s="1">
        <v>7</v>
      </c>
      <c r="K122" s="1">
        <v>9</v>
      </c>
      <c r="L122" s="7"/>
      <c r="M122" s="8">
        <v>60</v>
      </c>
      <c r="N122" s="3">
        <v>57</v>
      </c>
      <c r="O122">
        <f t="shared" si="10"/>
        <v>1</v>
      </c>
      <c r="P122">
        <f t="shared" si="11"/>
        <v>107</v>
      </c>
      <c r="Q122">
        <f t="shared" si="12"/>
        <v>6</v>
      </c>
      <c r="R122">
        <f t="shared" si="13"/>
        <v>10</v>
      </c>
      <c r="S122">
        <f t="shared" si="9"/>
        <v>3.5</v>
      </c>
    </row>
    <row r="123" spans="1:19">
      <c r="A123">
        <v>19</v>
      </c>
      <c r="B123" s="1" t="s">
        <v>824</v>
      </c>
      <c r="C123" s="1">
        <v>4</v>
      </c>
      <c r="D123" s="2" t="s">
        <v>825</v>
      </c>
      <c r="E123" s="2" t="s">
        <v>739</v>
      </c>
      <c r="F123" s="1" t="s">
        <v>332</v>
      </c>
      <c r="G123" s="1">
        <v>4</v>
      </c>
      <c r="H123" s="1" t="s">
        <v>332</v>
      </c>
      <c r="I123" s="1" t="s">
        <v>332</v>
      </c>
      <c r="J123" s="1" t="s">
        <v>332</v>
      </c>
      <c r="K123" s="1" t="s">
        <v>332</v>
      </c>
      <c r="L123" s="7"/>
      <c r="M123" s="8">
        <v>33</v>
      </c>
      <c r="N123" s="3">
        <v>4</v>
      </c>
      <c r="O123">
        <f t="shared" si="10"/>
        <v>0</v>
      </c>
      <c r="P123">
        <f t="shared" si="11"/>
        <v>0</v>
      </c>
      <c r="Q123">
        <f t="shared" si="12"/>
        <v>1</v>
      </c>
      <c r="R123">
        <f t="shared" si="13"/>
        <v>0</v>
      </c>
      <c r="S123">
        <f t="shared" si="9"/>
        <v>0</v>
      </c>
    </row>
    <row r="124" spans="1:19">
      <c r="A124">
        <v>19</v>
      </c>
      <c r="B124" s="1" t="s">
        <v>881</v>
      </c>
      <c r="C124" s="1">
        <v>1</v>
      </c>
      <c r="D124" s="2" t="s">
        <v>882</v>
      </c>
      <c r="E124" s="2" t="s">
        <v>66</v>
      </c>
      <c r="F124" s="1" t="s">
        <v>332</v>
      </c>
      <c r="G124" s="1">
        <v>3</v>
      </c>
      <c r="H124" s="1" t="s">
        <v>332</v>
      </c>
      <c r="I124" s="1" t="s">
        <v>332</v>
      </c>
      <c r="J124" s="1" t="s">
        <v>332</v>
      </c>
      <c r="K124" s="1" t="s">
        <v>332</v>
      </c>
      <c r="L124" s="7"/>
      <c r="M124" s="8">
        <v>38</v>
      </c>
      <c r="N124" s="3">
        <v>3</v>
      </c>
      <c r="O124">
        <f t="shared" si="10"/>
        <v>0</v>
      </c>
      <c r="P124">
        <f t="shared" si="11"/>
        <v>0</v>
      </c>
      <c r="Q124">
        <f t="shared" si="12"/>
        <v>1</v>
      </c>
      <c r="R124">
        <f t="shared" si="13"/>
        <v>0</v>
      </c>
      <c r="S124">
        <f t="shared" si="9"/>
        <v>0</v>
      </c>
    </row>
    <row r="125" spans="1:19">
      <c r="A125">
        <v>19</v>
      </c>
      <c r="B125" s="1" t="s">
        <v>50</v>
      </c>
      <c r="C125" s="1">
        <v>1</v>
      </c>
      <c r="D125" s="2" t="s">
        <v>886</v>
      </c>
      <c r="E125" s="2" t="s">
        <v>66</v>
      </c>
      <c r="F125" s="1" t="s">
        <v>332</v>
      </c>
      <c r="G125" s="1">
        <v>2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7"/>
      <c r="M125" s="8">
        <v>50</v>
      </c>
      <c r="N125" s="3">
        <v>2</v>
      </c>
      <c r="O125">
        <f t="shared" si="10"/>
        <v>0</v>
      </c>
      <c r="P125">
        <f t="shared" si="11"/>
        <v>0</v>
      </c>
      <c r="Q125">
        <f t="shared" si="12"/>
        <v>1</v>
      </c>
      <c r="R125">
        <f t="shared" si="13"/>
        <v>0</v>
      </c>
      <c r="S125">
        <f t="shared" si="9"/>
        <v>0</v>
      </c>
    </row>
    <row r="126" spans="1:19">
      <c r="A126">
        <v>20</v>
      </c>
      <c r="B126" s="1" t="s">
        <v>230</v>
      </c>
      <c r="C126" s="1">
        <v>3</v>
      </c>
      <c r="D126" s="2" t="s">
        <v>725</v>
      </c>
      <c r="E126" s="2" t="s">
        <v>709</v>
      </c>
      <c r="F126" s="1" t="s">
        <v>332</v>
      </c>
      <c r="G126" s="1">
        <v>2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7"/>
      <c r="M126" s="8">
        <v>25</v>
      </c>
      <c r="N126" s="3">
        <v>2</v>
      </c>
      <c r="O126">
        <f t="shared" si="10"/>
        <v>0</v>
      </c>
      <c r="P126">
        <f t="shared" si="11"/>
        <v>0</v>
      </c>
      <c r="Q126">
        <f t="shared" si="12"/>
        <v>1</v>
      </c>
      <c r="R126">
        <f t="shared" si="13"/>
        <v>0</v>
      </c>
      <c r="S126">
        <f t="shared" si="9"/>
        <v>0</v>
      </c>
    </row>
    <row r="127" spans="1:19">
      <c r="A127">
        <v>20</v>
      </c>
      <c r="B127" s="1" t="s">
        <v>50</v>
      </c>
      <c r="C127" s="1">
        <v>3</v>
      </c>
      <c r="D127" s="2" t="s">
        <v>721</v>
      </c>
      <c r="E127" s="2" t="s">
        <v>722</v>
      </c>
      <c r="F127" s="1">
        <v>5</v>
      </c>
      <c r="G127" s="1">
        <v>4</v>
      </c>
      <c r="H127" s="1">
        <v>3</v>
      </c>
      <c r="I127" s="1" t="s">
        <v>332</v>
      </c>
      <c r="J127" s="1" t="s">
        <v>332</v>
      </c>
      <c r="K127" s="1" t="s">
        <v>332</v>
      </c>
      <c r="L127" s="7"/>
      <c r="M127" s="8">
        <v>28</v>
      </c>
      <c r="N127" s="3">
        <v>12</v>
      </c>
      <c r="O127">
        <f t="shared" si="10"/>
        <v>0</v>
      </c>
      <c r="P127">
        <f t="shared" si="11"/>
        <v>0</v>
      </c>
      <c r="Q127">
        <f t="shared" si="12"/>
        <v>3</v>
      </c>
      <c r="R127">
        <f t="shared" si="13"/>
        <v>0</v>
      </c>
      <c r="S127">
        <f t="shared" si="9"/>
        <v>0</v>
      </c>
    </row>
    <row r="128" spans="1:19">
      <c r="A128">
        <v>20</v>
      </c>
      <c r="B128" s="1" t="s">
        <v>11</v>
      </c>
      <c r="C128" s="1">
        <v>4</v>
      </c>
      <c r="D128" s="2" t="s">
        <v>676</v>
      </c>
      <c r="E128" s="2" t="s">
        <v>66</v>
      </c>
      <c r="F128" s="1">
        <v>4</v>
      </c>
      <c r="G128" s="1">
        <v>17</v>
      </c>
      <c r="H128" s="1">
        <v>35</v>
      </c>
      <c r="I128" s="1">
        <v>6</v>
      </c>
      <c r="J128" s="1" t="s">
        <v>332</v>
      </c>
      <c r="K128" s="1" t="s">
        <v>332</v>
      </c>
      <c r="L128" s="7"/>
      <c r="M128" s="8">
        <v>97</v>
      </c>
      <c r="N128" s="3">
        <v>62</v>
      </c>
      <c r="O128">
        <f t="shared" si="10"/>
        <v>0</v>
      </c>
      <c r="P128">
        <f t="shared" si="11"/>
        <v>0</v>
      </c>
      <c r="Q128">
        <f t="shared" si="12"/>
        <v>4</v>
      </c>
      <c r="R128">
        <f t="shared" si="13"/>
        <v>0</v>
      </c>
      <c r="S128">
        <f t="shared" si="9"/>
        <v>0</v>
      </c>
    </row>
    <row r="129" spans="1:19">
      <c r="A129">
        <v>19</v>
      </c>
      <c r="B129" s="1" t="s">
        <v>2</v>
      </c>
      <c r="C129" s="1">
        <v>3</v>
      </c>
      <c r="D129" s="2" t="s">
        <v>676</v>
      </c>
      <c r="E129" s="2" t="s">
        <v>66</v>
      </c>
      <c r="F129" s="1">
        <v>31</v>
      </c>
      <c r="G129" s="1">
        <v>32</v>
      </c>
      <c r="H129" s="1">
        <v>29</v>
      </c>
      <c r="I129" s="1">
        <v>26</v>
      </c>
      <c r="J129" s="1">
        <v>22</v>
      </c>
      <c r="K129" s="1">
        <v>35</v>
      </c>
      <c r="L129" s="7"/>
      <c r="M129" s="8">
        <v>88</v>
      </c>
      <c r="N129" s="3">
        <v>175</v>
      </c>
      <c r="O129">
        <f t="shared" si="10"/>
        <v>1</v>
      </c>
      <c r="P129">
        <f t="shared" si="11"/>
        <v>237</v>
      </c>
      <c r="Q129">
        <f t="shared" si="12"/>
        <v>6</v>
      </c>
      <c r="R129">
        <f t="shared" si="13"/>
        <v>10</v>
      </c>
      <c r="S129">
        <f t="shared" si="9"/>
        <v>3.5</v>
      </c>
    </row>
    <row r="130" spans="1:19">
      <c r="A130">
        <v>20</v>
      </c>
      <c r="B130" s="1" t="s">
        <v>209</v>
      </c>
      <c r="C130" s="1">
        <v>3</v>
      </c>
      <c r="D130" s="2" t="s">
        <v>712</v>
      </c>
      <c r="E130" s="2" t="s">
        <v>713</v>
      </c>
      <c r="F130" s="1">
        <v>10</v>
      </c>
      <c r="G130" s="1">
        <v>11</v>
      </c>
      <c r="H130" s="1">
        <v>13</v>
      </c>
      <c r="I130" s="1">
        <v>4</v>
      </c>
      <c r="J130" s="1" t="s">
        <v>332</v>
      </c>
      <c r="K130" s="1" t="s">
        <v>332</v>
      </c>
      <c r="L130" s="7"/>
      <c r="M130" s="8">
        <v>73</v>
      </c>
      <c r="N130" s="3">
        <v>38</v>
      </c>
      <c r="O130">
        <f t="shared" si="10"/>
        <v>0</v>
      </c>
      <c r="P130">
        <f t="shared" si="11"/>
        <v>0</v>
      </c>
      <c r="Q130">
        <f t="shared" si="12"/>
        <v>4</v>
      </c>
      <c r="R130">
        <f t="shared" si="13"/>
        <v>0</v>
      </c>
      <c r="S130">
        <f t="shared" si="9"/>
        <v>0</v>
      </c>
    </row>
    <row r="131" spans="1:19">
      <c r="A131">
        <v>20</v>
      </c>
      <c r="B131" s="1" t="s">
        <v>97</v>
      </c>
      <c r="C131" s="1">
        <v>4</v>
      </c>
      <c r="D131" s="2" t="s">
        <v>677</v>
      </c>
      <c r="E131" s="2" t="s">
        <v>678</v>
      </c>
      <c r="F131" s="1">
        <v>26</v>
      </c>
      <c r="G131" s="1" t="s">
        <v>332</v>
      </c>
      <c r="H131" s="1">
        <v>22</v>
      </c>
      <c r="I131" s="1">
        <v>6</v>
      </c>
      <c r="J131" s="1">
        <v>6</v>
      </c>
      <c r="K131" s="1" t="s">
        <v>332</v>
      </c>
      <c r="L131" s="7"/>
      <c r="M131" s="8">
        <v>97</v>
      </c>
      <c r="N131" s="3">
        <v>60</v>
      </c>
      <c r="O131">
        <f t="shared" si="10"/>
        <v>0</v>
      </c>
      <c r="P131">
        <f t="shared" si="11"/>
        <v>0</v>
      </c>
      <c r="Q131">
        <f t="shared" si="12"/>
        <v>4</v>
      </c>
      <c r="R131">
        <f t="shared" si="13"/>
        <v>0</v>
      </c>
      <c r="S131">
        <f t="shared" si="9"/>
        <v>0</v>
      </c>
    </row>
    <row r="132" spans="1:19">
      <c r="A132">
        <v>19</v>
      </c>
      <c r="B132" s="1" t="s">
        <v>100</v>
      </c>
      <c r="C132" s="1">
        <v>3</v>
      </c>
      <c r="D132" s="2" t="s">
        <v>677</v>
      </c>
      <c r="E132" s="2" t="s">
        <v>678</v>
      </c>
      <c r="F132" s="1">
        <v>21</v>
      </c>
      <c r="G132" s="1">
        <v>17</v>
      </c>
      <c r="H132" s="1">
        <v>21</v>
      </c>
      <c r="I132" s="1">
        <v>11</v>
      </c>
      <c r="J132" s="1">
        <v>12</v>
      </c>
      <c r="K132" s="1">
        <v>8</v>
      </c>
      <c r="L132" s="7"/>
      <c r="M132" s="8">
        <v>70</v>
      </c>
      <c r="N132" s="3">
        <v>90</v>
      </c>
      <c r="O132">
        <f t="shared" si="10"/>
        <v>1</v>
      </c>
      <c r="P132">
        <f t="shared" si="11"/>
        <v>150</v>
      </c>
      <c r="Q132">
        <f t="shared" si="12"/>
        <v>6</v>
      </c>
      <c r="R132">
        <f t="shared" si="13"/>
        <v>10</v>
      </c>
      <c r="S132">
        <f t="shared" ref="S132:S180" si="14">O132*(C132+C131)/2</f>
        <v>3.5</v>
      </c>
    </row>
    <row r="133" spans="1:19">
      <c r="A133">
        <v>19</v>
      </c>
      <c r="B133" s="1" t="s">
        <v>26</v>
      </c>
      <c r="C133" s="1">
        <v>3</v>
      </c>
      <c r="D133" s="2" t="s">
        <v>830</v>
      </c>
      <c r="E133" s="2" t="s">
        <v>831</v>
      </c>
      <c r="F133" s="1">
        <v>27</v>
      </c>
      <c r="G133" s="1">
        <v>10</v>
      </c>
      <c r="H133" s="1">
        <v>16</v>
      </c>
      <c r="I133" s="1">
        <v>14</v>
      </c>
      <c r="J133" s="1" t="s">
        <v>332</v>
      </c>
      <c r="K133" s="1" t="s">
        <v>332</v>
      </c>
      <c r="L133" s="7" t="s">
        <v>466</v>
      </c>
      <c r="M133" s="8">
        <v>71</v>
      </c>
      <c r="N133" s="3">
        <v>67</v>
      </c>
      <c r="O133">
        <f t="shared" si="10"/>
        <v>0</v>
      </c>
      <c r="P133">
        <f t="shared" si="11"/>
        <v>0</v>
      </c>
      <c r="Q133">
        <f t="shared" si="12"/>
        <v>4</v>
      </c>
      <c r="R133">
        <f t="shared" si="13"/>
        <v>0</v>
      </c>
      <c r="S133">
        <f t="shared" si="14"/>
        <v>0</v>
      </c>
    </row>
    <row r="134" spans="1:19">
      <c r="A134">
        <v>20</v>
      </c>
      <c r="B134" s="1" t="s">
        <v>97</v>
      </c>
      <c r="C134" s="1">
        <v>2</v>
      </c>
      <c r="D134" s="2" t="s">
        <v>588</v>
      </c>
      <c r="E134" s="2" t="s">
        <v>83</v>
      </c>
      <c r="F134" s="1">
        <v>11</v>
      </c>
      <c r="G134" s="1">
        <v>13</v>
      </c>
      <c r="H134" s="1">
        <v>11</v>
      </c>
      <c r="I134" s="1">
        <v>12</v>
      </c>
      <c r="J134" s="1">
        <v>10</v>
      </c>
      <c r="K134" s="1">
        <v>10</v>
      </c>
      <c r="L134" s="7"/>
      <c r="M134" s="8">
        <v>48</v>
      </c>
      <c r="N134" s="3">
        <v>67</v>
      </c>
      <c r="O134">
        <f t="shared" ref="O134:O180" si="15">IF(D134=D133,1,0)*COUNT(N134)</f>
        <v>0</v>
      </c>
      <c r="P134">
        <f t="shared" ref="P134:P180" si="16">(N134+N133)*O134</f>
        <v>0</v>
      </c>
      <c r="Q134">
        <f t="shared" ref="Q134:Q180" si="17">COUNT(F134:K134)</f>
        <v>6</v>
      </c>
      <c r="R134">
        <f t="shared" ref="R134:R180" si="18">(Q133+Q134)*O134</f>
        <v>0</v>
      </c>
      <c r="S134">
        <f t="shared" si="14"/>
        <v>0</v>
      </c>
    </row>
    <row r="135" spans="1:19">
      <c r="A135">
        <v>19</v>
      </c>
      <c r="B135" s="1" t="s">
        <v>8</v>
      </c>
      <c r="C135" s="1">
        <v>1</v>
      </c>
      <c r="D135" s="2" t="s">
        <v>588</v>
      </c>
      <c r="E135" s="2" t="s">
        <v>83</v>
      </c>
      <c r="F135" s="1">
        <v>10</v>
      </c>
      <c r="G135" s="1">
        <v>3</v>
      </c>
      <c r="H135" s="1">
        <v>8</v>
      </c>
      <c r="I135" s="1">
        <v>4</v>
      </c>
      <c r="J135" s="1">
        <v>8</v>
      </c>
      <c r="K135" s="1">
        <v>10</v>
      </c>
      <c r="L135" s="7"/>
      <c r="M135" s="8">
        <v>43</v>
      </c>
      <c r="N135" s="3">
        <v>43</v>
      </c>
      <c r="O135">
        <f t="shared" si="15"/>
        <v>1</v>
      </c>
      <c r="P135">
        <f t="shared" si="16"/>
        <v>110</v>
      </c>
      <c r="Q135">
        <f t="shared" si="17"/>
        <v>6</v>
      </c>
      <c r="R135">
        <f t="shared" si="18"/>
        <v>12</v>
      </c>
      <c r="S135">
        <f t="shared" si="14"/>
        <v>1.5</v>
      </c>
    </row>
    <row r="136" spans="1:19">
      <c r="A136">
        <v>19</v>
      </c>
      <c r="B136" s="1" t="s">
        <v>47</v>
      </c>
      <c r="C136" s="1">
        <v>4</v>
      </c>
      <c r="D136" s="2" t="s">
        <v>805</v>
      </c>
      <c r="E136" s="2" t="s">
        <v>806</v>
      </c>
      <c r="F136" s="1">
        <v>16</v>
      </c>
      <c r="G136" s="1">
        <v>13</v>
      </c>
      <c r="H136" s="1" t="s">
        <v>332</v>
      </c>
      <c r="I136" s="1" t="s">
        <v>332</v>
      </c>
      <c r="J136" s="1" t="s">
        <v>332</v>
      </c>
      <c r="K136" s="1" t="s">
        <v>332</v>
      </c>
      <c r="L136" s="7"/>
      <c r="M136" s="8">
        <v>71</v>
      </c>
      <c r="N136" s="3">
        <v>29</v>
      </c>
      <c r="O136">
        <f t="shared" si="15"/>
        <v>0</v>
      </c>
      <c r="P136">
        <f t="shared" si="16"/>
        <v>0</v>
      </c>
      <c r="Q136">
        <f t="shared" si="17"/>
        <v>2</v>
      </c>
      <c r="R136">
        <f t="shared" si="18"/>
        <v>0</v>
      </c>
      <c r="S136">
        <f t="shared" si="14"/>
        <v>0</v>
      </c>
    </row>
    <row r="137" spans="1:19">
      <c r="A137">
        <v>20</v>
      </c>
      <c r="B137" s="1" t="s">
        <v>5</v>
      </c>
      <c r="C137" s="1">
        <v>1</v>
      </c>
      <c r="D137" s="2" t="s">
        <v>519</v>
      </c>
      <c r="E137" s="2" t="s">
        <v>739</v>
      </c>
      <c r="F137" s="1">
        <v>13</v>
      </c>
      <c r="G137" s="1">
        <v>18</v>
      </c>
      <c r="H137" s="1">
        <v>13</v>
      </c>
      <c r="I137" s="1">
        <v>23</v>
      </c>
      <c r="J137" s="1">
        <v>9</v>
      </c>
      <c r="K137" s="1">
        <v>11</v>
      </c>
      <c r="L137" s="7"/>
      <c r="M137" s="8">
        <v>52</v>
      </c>
      <c r="N137" s="3">
        <v>87</v>
      </c>
      <c r="O137">
        <f t="shared" si="15"/>
        <v>0</v>
      </c>
      <c r="P137">
        <f t="shared" si="16"/>
        <v>0</v>
      </c>
      <c r="Q137">
        <f t="shared" si="17"/>
        <v>6</v>
      </c>
      <c r="R137">
        <f t="shared" si="18"/>
        <v>0</v>
      </c>
      <c r="S137">
        <f t="shared" si="14"/>
        <v>0</v>
      </c>
    </row>
    <row r="138" spans="1:19">
      <c r="A138">
        <v>19</v>
      </c>
      <c r="B138" s="1" t="s">
        <v>383</v>
      </c>
      <c r="C138" s="1">
        <v>3</v>
      </c>
      <c r="D138" s="2" t="s">
        <v>854</v>
      </c>
      <c r="E138" s="2" t="s">
        <v>855</v>
      </c>
      <c r="F138" s="1" t="s">
        <v>332</v>
      </c>
      <c r="G138" s="1">
        <v>2</v>
      </c>
      <c r="H138" s="1" t="s">
        <v>332</v>
      </c>
      <c r="I138" s="1" t="s">
        <v>332</v>
      </c>
      <c r="J138" s="1" t="s">
        <v>332</v>
      </c>
      <c r="K138" s="1" t="s">
        <v>332</v>
      </c>
      <c r="L138" s="7"/>
      <c r="M138" s="8">
        <v>50</v>
      </c>
      <c r="N138" s="3">
        <v>2</v>
      </c>
      <c r="O138">
        <f t="shared" si="15"/>
        <v>0</v>
      </c>
      <c r="P138">
        <f t="shared" si="16"/>
        <v>0</v>
      </c>
      <c r="Q138">
        <f t="shared" si="17"/>
        <v>1</v>
      </c>
      <c r="R138">
        <f t="shared" si="18"/>
        <v>0</v>
      </c>
      <c r="S138">
        <f t="shared" si="14"/>
        <v>0</v>
      </c>
    </row>
    <row r="139" spans="1:19">
      <c r="A139">
        <v>19</v>
      </c>
      <c r="B139" s="1" t="s">
        <v>881</v>
      </c>
      <c r="C139" s="1">
        <v>1</v>
      </c>
      <c r="D139" s="2" t="s">
        <v>883</v>
      </c>
      <c r="E139" s="2" t="s">
        <v>66</v>
      </c>
      <c r="F139" s="1" t="s">
        <v>332</v>
      </c>
      <c r="G139" s="1">
        <v>3</v>
      </c>
      <c r="H139" s="1" t="s">
        <v>332</v>
      </c>
      <c r="I139" s="1" t="s">
        <v>332</v>
      </c>
      <c r="J139" s="1" t="s">
        <v>332</v>
      </c>
      <c r="K139" s="1" t="s">
        <v>332</v>
      </c>
      <c r="L139" s="7"/>
      <c r="M139" s="8">
        <v>75</v>
      </c>
      <c r="N139" s="3">
        <v>3</v>
      </c>
      <c r="O139">
        <f t="shared" si="15"/>
        <v>0</v>
      </c>
      <c r="P139">
        <f t="shared" si="16"/>
        <v>0</v>
      </c>
      <c r="Q139">
        <f t="shared" si="17"/>
        <v>1</v>
      </c>
      <c r="R139">
        <f t="shared" si="18"/>
        <v>0</v>
      </c>
      <c r="S139">
        <f t="shared" si="14"/>
        <v>0</v>
      </c>
    </row>
    <row r="140" spans="1:19">
      <c r="A140">
        <v>20</v>
      </c>
      <c r="B140" s="1" t="s">
        <v>50</v>
      </c>
      <c r="C140" s="1">
        <v>2</v>
      </c>
      <c r="D140" s="2" t="s">
        <v>584</v>
      </c>
      <c r="E140" s="2" t="s">
        <v>66</v>
      </c>
      <c r="F140" s="1" t="s">
        <v>332</v>
      </c>
      <c r="G140" s="1">
        <v>3</v>
      </c>
      <c r="H140" s="1" t="s">
        <v>332</v>
      </c>
      <c r="I140" s="1" t="s">
        <v>332</v>
      </c>
      <c r="J140" s="1" t="s">
        <v>332</v>
      </c>
      <c r="K140" s="1" t="s">
        <v>332</v>
      </c>
      <c r="L140" s="7"/>
      <c r="M140" s="8">
        <v>100</v>
      </c>
      <c r="N140" s="3">
        <v>3</v>
      </c>
      <c r="O140">
        <f t="shared" si="15"/>
        <v>0</v>
      </c>
      <c r="P140">
        <f t="shared" si="16"/>
        <v>0</v>
      </c>
      <c r="Q140">
        <f t="shared" si="17"/>
        <v>1</v>
      </c>
      <c r="R140">
        <f t="shared" si="18"/>
        <v>0</v>
      </c>
      <c r="S140">
        <f t="shared" si="14"/>
        <v>0</v>
      </c>
    </row>
    <row r="141" spans="1:19">
      <c r="A141">
        <v>19</v>
      </c>
      <c r="B141" s="1" t="s">
        <v>631</v>
      </c>
      <c r="C141" s="1">
        <v>1</v>
      </c>
      <c r="D141" s="2" t="s">
        <v>584</v>
      </c>
      <c r="E141" s="2" t="s">
        <v>66</v>
      </c>
      <c r="F141" s="1" t="s">
        <v>332</v>
      </c>
      <c r="G141" s="1">
        <v>9</v>
      </c>
      <c r="H141" s="1">
        <v>1</v>
      </c>
      <c r="I141" s="1" t="s">
        <v>332</v>
      </c>
      <c r="J141" s="1" t="s">
        <v>332</v>
      </c>
      <c r="K141" s="1" t="s">
        <v>332</v>
      </c>
      <c r="L141" s="7"/>
      <c r="M141" s="8">
        <v>63</v>
      </c>
      <c r="N141" s="3">
        <v>10</v>
      </c>
      <c r="O141">
        <f t="shared" si="15"/>
        <v>1</v>
      </c>
      <c r="P141">
        <f t="shared" si="16"/>
        <v>13</v>
      </c>
      <c r="Q141">
        <f t="shared" si="17"/>
        <v>2</v>
      </c>
      <c r="R141">
        <f t="shared" si="18"/>
        <v>3</v>
      </c>
      <c r="S141">
        <f t="shared" si="14"/>
        <v>1.5</v>
      </c>
    </row>
    <row r="142" spans="1:19">
      <c r="A142">
        <v>20</v>
      </c>
      <c r="B142" s="1" t="s">
        <v>120</v>
      </c>
      <c r="C142" s="1">
        <v>4</v>
      </c>
      <c r="D142" s="2" t="s">
        <v>693</v>
      </c>
      <c r="E142" s="2" t="s">
        <v>694</v>
      </c>
      <c r="F142" s="1">
        <v>2</v>
      </c>
      <c r="G142" s="1">
        <v>13</v>
      </c>
      <c r="H142" s="1" t="s">
        <v>332</v>
      </c>
      <c r="I142" s="1" t="s">
        <v>332</v>
      </c>
      <c r="J142" s="1" t="s">
        <v>332</v>
      </c>
      <c r="K142" s="1" t="s">
        <v>332</v>
      </c>
      <c r="L142" s="7"/>
      <c r="M142" s="8">
        <v>60</v>
      </c>
      <c r="N142" s="3">
        <v>15</v>
      </c>
      <c r="O142">
        <f t="shared" si="15"/>
        <v>0</v>
      </c>
      <c r="P142">
        <f t="shared" si="16"/>
        <v>0</v>
      </c>
      <c r="Q142">
        <f t="shared" si="17"/>
        <v>2</v>
      </c>
      <c r="R142">
        <f t="shared" si="18"/>
        <v>0</v>
      </c>
      <c r="S142">
        <f t="shared" si="14"/>
        <v>0</v>
      </c>
    </row>
    <row r="143" spans="1:19">
      <c r="A143">
        <v>20</v>
      </c>
      <c r="B143" s="1" t="s">
        <v>20</v>
      </c>
      <c r="C143" s="1">
        <v>3</v>
      </c>
      <c r="D143" s="2" t="s">
        <v>706</v>
      </c>
      <c r="E143" s="2" t="s">
        <v>707</v>
      </c>
      <c r="F143" s="1">
        <v>10</v>
      </c>
      <c r="G143" s="1">
        <v>13</v>
      </c>
      <c r="H143" s="1">
        <v>6</v>
      </c>
      <c r="I143" s="1">
        <v>4</v>
      </c>
      <c r="J143" s="1">
        <v>16</v>
      </c>
      <c r="K143" s="1">
        <v>13</v>
      </c>
      <c r="L143" s="7" t="s">
        <v>466</v>
      </c>
      <c r="M143" s="8">
        <v>48</v>
      </c>
      <c r="N143" s="3">
        <v>62</v>
      </c>
      <c r="O143">
        <f t="shared" si="15"/>
        <v>0</v>
      </c>
      <c r="P143">
        <f t="shared" si="16"/>
        <v>0</v>
      </c>
      <c r="Q143">
        <f t="shared" si="17"/>
        <v>6</v>
      </c>
      <c r="R143">
        <f t="shared" si="18"/>
        <v>0</v>
      </c>
      <c r="S143">
        <f t="shared" si="14"/>
        <v>0</v>
      </c>
    </row>
    <row r="144" spans="1:19">
      <c r="A144">
        <v>19</v>
      </c>
      <c r="B144" s="1" t="s">
        <v>111</v>
      </c>
      <c r="C144" s="1">
        <v>2</v>
      </c>
      <c r="D144" s="2" t="s">
        <v>706</v>
      </c>
      <c r="E144" s="2" t="s">
        <v>707</v>
      </c>
      <c r="F144" s="1">
        <v>10</v>
      </c>
      <c r="G144" s="1">
        <v>9</v>
      </c>
      <c r="H144" s="1">
        <v>8</v>
      </c>
      <c r="I144" s="1" t="s">
        <v>332</v>
      </c>
      <c r="J144" s="1">
        <v>13</v>
      </c>
      <c r="K144" s="1">
        <v>3</v>
      </c>
      <c r="L144" s="7"/>
      <c r="M144" s="8">
        <v>36</v>
      </c>
      <c r="N144" s="3">
        <v>43</v>
      </c>
      <c r="O144">
        <f t="shared" si="15"/>
        <v>1</v>
      </c>
      <c r="P144">
        <f t="shared" si="16"/>
        <v>105</v>
      </c>
      <c r="Q144">
        <f t="shared" si="17"/>
        <v>5</v>
      </c>
      <c r="R144">
        <f t="shared" si="18"/>
        <v>11</v>
      </c>
      <c r="S144">
        <f t="shared" si="14"/>
        <v>2.5</v>
      </c>
    </row>
    <row r="145" spans="1:19">
      <c r="A145">
        <v>20</v>
      </c>
      <c r="B145" s="1" t="s">
        <v>468</v>
      </c>
      <c r="C145" s="1">
        <v>1</v>
      </c>
      <c r="D145" s="2" t="s">
        <v>741</v>
      </c>
      <c r="E145" s="2" t="s">
        <v>699</v>
      </c>
      <c r="F145" s="1" t="s">
        <v>332</v>
      </c>
      <c r="G145" s="1" t="s">
        <v>332</v>
      </c>
      <c r="H145" s="1" t="s">
        <v>332</v>
      </c>
      <c r="I145" s="1" t="s">
        <v>332</v>
      </c>
      <c r="J145" s="1">
        <v>7</v>
      </c>
      <c r="K145" s="1" t="s">
        <v>332</v>
      </c>
      <c r="L145" s="7"/>
      <c r="M145" s="8">
        <v>70</v>
      </c>
      <c r="N145" s="3">
        <v>7</v>
      </c>
      <c r="O145">
        <f t="shared" si="15"/>
        <v>0</v>
      </c>
      <c r="P145">
        <f t="shared" si="16"/>
        <v>0</v>
      </c>
      <c r="Q145">
        <f t="shared" si="17"/>
        <v>1</v>
      </c>
      <c r="R145">
        <f t="shared" si="18"/>
        <v>0</v>
      </c>
      <c r="S145">
        <f t="shared" si="14"/>
        <v>0</v>
      </c>
    </row>
    <row r="146" spans="1:19">
      <c r="A146">
        <v>19</v>
      </c>
      <c r="B146" s="1" t="s">
        <v>789</v>
      </c>
      <c r="C146" s="1">
        <v>4</v>
      </c>
      <c r="D146" s="2" t="s">
        <v>790</v>
      </c>
      <c r="E146" s="2" t="s">
        <v>791</v>
      </c>
      <c r="F146" s="1">
        <v>21</v>
      </c>
      <c r="G146" s="1">
        <v>19</v>
      </c>
      <c r="H146" s="1">
        <v>9</v>
      </c>
      <c r="I146" s="1">
        <v>9</v>
      </c>
      <c r="J146" s="1" t="s">
        <v>332</v>
      </c>
      <c r="K146" s="1" t="s">
        <v>332</v>
      </c>
      <c r="L146" s="7"/>
      <c r="M146" s="8">
        <v>64</v>
      </c>
      <c r="N146" s="3">
        <v>58</v>
      </c>
      <c r="O146">
        <f t="shared" si="15"/>
        <v>0</v>
      </c>
      <c r="P146">
        <f t="shared" si="16"/>
        <v>0</v>
      </c>
      <c r="Q146">
        <f t="shared" si="17"/>
        <v>4</v>
      </c>
      <c r="R146">
        <f t="shared" si="18"/>
        <v>0</v>
      </c>
      <c r="S146">
        <f t="shared" si="14"/>
        <v>0</v>
      </c>
    </row>
    <row r="147" spans="1:19">
      <c r="A147">
        <v>19</v>
      </c>
      <c r="B147" s="1" t="s">
        <v>230</v>
      </c>
      <c r="C147" s="1">
        <v>2</v>
      </c>
      <c r="D147" s="2" t="s">
        <v>862</v>
      </c>
      <c r="E147" s="2" t="s">
        <v>713</v>
      </c>
      <c r="F147" s="1">
        <v>2</v>
      </c>
      <c r="G147" s="1">
        <v>3</v>
      </c>
      <c r="H147" s="1" t="s">
        <v>332</v>
      </c>
      <c r="I147" s="1" t="s">
        <v>332</v>
      </c>
      <c r="J147" s="1" t="s">
        <v>332</v>
      </c>
      <c r="K147" s="1" t="s">
        <v>332</v>
      </c>
      <c r="L147" s="7"/>
      <c r="M147" s="8">
        <v>25</v>
      </c>
      <c r="N147" s="3">
        <v>5</v>
      </c>
      <c r="O147">
        <f t="shared" si="15"/>
        <v>0</v>
      </c>
      <c r="P147">
        <f t="shared" si="16"/>
        <v>0</v>
      </c>
      <c r="Q147">
        <f t="shared" si="17"/>
        <v>2</v>
      </c>
      <c r="R147">
        <f t="shared" si="18"/>
        <v>0</v>
      </c>
      <c r="S147">
        <f t="shared" si="14"/>
        <v>0</v>
      </c>
    </row>
    <row r="148" spans="1:19">
      <c r="A148">
        <v>20</v>
      </c>
      <c r="B148" s="1" t="s">
        <v>228</v>
      </c>
      <c r="C148" s="1">
        <v>3</v>
      </c>
      <c r="D148" s="2" t="s">
        <v>564</v>
      </c>
      <c r="E148" s="2"/>
      <c r="F148" s="1" t="s">
        <v>332</v>
      </c>
      <c r="G148" s="1" t="s">
        <v>332</v>
      </c>
      <c r="H148" s="1" t="s">
        <v>332</v>
      </c>
      <c r="I148" s="1" t="s">
        <v>332</v>
      </c>
      <c r="J148" s="1" t="s">
        <v>332</v>
      </c>
      <c r="K148" s="1">
        <v>10</v>
      </c>
      <c r="L148" s="7"/>
      <c r="M148" s="8">
        <v>71</v>
      </c>
      <c r="N148" s="3">
        <v>10</v>
      </c>
      <c r="O148">
        <f t="shared" si="15"/>
        <v>0</v>
      </c>
      <c r="P148">
        <f t="shared" si="16"/>
        <v>0</v>
      </c>
      <c r="Q148">
        <f t="shared" si="17"/>
        <v>1</v>
      </c>
      <c r="R148">
        <f t="shared" si="18"/>
        <v>0</v>
      </c>
      <c r="S148">
        <f t="shared" si="14"/>
        <v>0</v>
      </c>
    </row>
    <row r="149" spans="1:19">
      <c r="A149">
        <v>19</v>
      </c>
      <c r="B149" s="1" t="s">
        <v>74</v>
      </c>
      <c r="C149" s="1">
        <v>3</v>
      </c>
      <c r="D149" s="2" t="s">
        <v>849</v>
      </c>
      <c r="E149" s="2" t="s">
        <v>707</v>
      </c>
      <c r="F149" s="1">
        <v>8</v>
      </c>
      <c r="G149" s="1" t="s">
        <v>332</v>
      </c>
      <c r="H149" s="1" t="s">
        <v>332</v>
      </c>
      <c r="I149" s="1" t="s">
        <v>332</v>
      </c>
      <c r="J149" s="1" t="s">
        <v>332</v>
      </c>
      <c r="K149" s="1" t="s">
        <v>332</v>
      </c>
      <c r="L149" s="7"/>
      <c r="M149" s="8">
        <v>89</v>
      </c>
      <c r="N149" s="3">
        <v>8</v>
      </c>
      <c r="O149">
        <f t="shared" si="15"/>
        <v>0</v>
      </c>
      <c r="P149">
        <f t="shared" si="16"/>
        <v>0</v>
      </c>
      <c r="Q149">
        <f t="shared" si="17"/>
        <v>1</v>
      </c>
      <c r="R149">
        <f t="shared" si="18"/>
        <v>0</v>
      </c>
      <c r="S149">
        <f t="shared" si="14"/>
        <v>0</v>
      </c>
    </row>
    <row r="150" spans="1:19">
      <c r="A150">
        <v>20</v>
      </c>
      <c r="B150" s="1" t="s">
        <v>123</v>
      </c>
      <c r="C150" s="1">
        <v>2</v>
      </c>
      <c r="D150" s="2" t="s">
        <v>736</v>
      </c>
      <c r="E150" s="2" t="s">
        <v>737</v>
      </c>
      <c r="F150" s="1">
        <v>9</v>
      </c>
      <c r="G150" s="1" t="s">
        <v>332</v>
      </c>
      <c r="H150" s="1" t="s">
        <v>332</v>
      </c>
      <c r="I150" s="1" t="s">
        <v>332</v>
      </c>
      <c r="J150" s="1" t="s">
        <v>332</v>
      </c>
      <c r="K150" s="1" t="s">
        <v>332</v>
      </c>
      <c r="L150" s="7"/>
      <c r="M150" s="8">
        <v>45</v>
      </c>
      <c r="N150" s="3">
        <v>9</v>
      </c>
      <c r="O150">
        <f t="shared" si="15"/>
        <v>0</v>
      </c>
      <c r="P150">
        <f t="shared" si="16"/>
        <v>0</v>
      </c>
      <c r="Q150">
        <f t="shared" si="17"/>
        <v>1</v>
      </c>
      <c r="R150">
        <f t="shared" si="18"/>
        <v>0</v>
      </c>
      <c r="S150">
        <f t="shared" si="14"/>
        <v>0</v>
      </c>
    </row>
    <row r="151" spans="1:19">
      <c r="A151">
        <v>20</v>
      </c>
      <c r="B151" s="1" t="s">
        <v>111</v>
      </c>
      <c r="C151" s="1">
        <v>4</v>
      </c>
      <c r="D151" s="2" t="s">
        <v>685</v>
      </c>
      <c r="E151" s="2" t="s">
        <v>686</v>
      </c>
      <c r="F151" s="1">
        <v>16</v>
      </c>
      <c r="G151" s="1">
        <v>11</v>
      </c>
      <c r="H151" s="1" t="s">
        <v>332</v>
      </c>
      <c r="I151" s="1" t="s">
        <v>332</v>
      </c>
      <c r="J151" s="1" t="s">
        <v>332</v>
      </c>
      <c r="K151" s="1" t="s">
        <v>332</v>
      </c>
      <c r="L151" s="7"/>
      <c r="M151" s="8">
        <v>64</v>
      </c>
      <c r="N151" s="3">
        <v>27</v>
      </c>
      <c r="O151">
        <f t="shared" si="15"/>
        <v>0</v>
      </c>
      <c r="P151">
        <f t="shared" si="16"/>
        <v>0</v>
      </c>
      <c r="Q151">
        <f t="shared" si="17"/>
        <v>2</v>
      </c>
      <c r="R151">
        <f t="shared" si="18"/>
        <v>0</v>
      </c>
      <c r="S151">
        <f t="shared" si="14"/>
        <v>0</v>
      </c>
    </row>
    <row r="152" spans="1:19">
      <c r="A152">
        <v>19</v>
      </c>
      <c r="B152" s="1" t="s">
        <v>34</v>
      </c>
      <c r="C152" s="1">
        <v>3</v>
      </c>
      <c r="D152" s="2" t="s">
        <v>685</v>
      </c>
      <c r="E152" s="2" t="s">
        <v>686</v>
      </c>
      <c r="F152" s="1">
        <v>13</v>
      </c>
      <c r="G152" s="1">
        <v>11</v>
      </c>
      <c r="H152" s="1">
        <v>13</v>
      </c>
      <c r="I152" s="1">
        <v>14</v>
      </c>
      <c r="J152" s="1" t="s">
        <v>332</v>
      </c>
      <c r="K152" s="1">
        <v>4</v>
      </c>
      <c r="L152" s="7"/>
      <c r="M152" s="8">
        <v>60</v>
      </c>
      <c r="N152" s="3">
        <v>55</v>
      </c>
      <c r="O152">
        <f t="shared" si="15"/>
        <v>1</v>
      </c>
      <c r="P152">
        <f t="shared" si="16"/>
        <v>82</v>
      </c>
      <c r="Q152">
        <f t="shared" si="17"/>
        <v>5</v>
      </c>
      <c r="R152">
        <f t="shared" si="18"/>
        <v>7</v>
      </c>
      <c r="S152">
        <f t="shared" si="14"/>
        <v>3.5</v>
      </c>
    </row>
    <row r="153" spans="1:19">
      <c r="A153">
        <v>20</v>
      </c>
      <c r="B153" s="1" t="s">
        <v>397</v>
      </c>
      <c r="C153" s="1">
        <v>2</v>
      </c>
      <c r="D153" s="2" t="s">
        <v>642</v>
      </c>
      <c r="E153" s="2" t="s">
        <v>733</v>
      </c>
      <c r="F153" s="1">
        <v>2</v>
      </c>
      <c r="G153" s="1">
        <v>1</v>
      </c>
      <c r="H153" s="1" t="s">
        <v>332</v>
      </c>
      <c r="I153" s="1" t="s">
        <v>332</v>
      </c>
      <c r="J153" s="1" t="s">
        <v>332</v>
      </c>
      <c r="K153" s="1">
        <v>8</v>
      </c>
      <c r="L153" s="7"/>
      <c r="M153" s="8">
        <v>58</v>
      </c>
      <c r="N153" s="3">
        <v>11</v>
      </c>
      <c r="O153">
        <f t="shared" si="15"/>
        <v>0</v>
      </c>
      <c r="P153">
        <f t="shared" si="16"/>
        <v>0</v>
      </c>
      <c r="Q153">
        <f t="shared" si="17"/>
        <v>3</v>
      </c>
      <c r="R153">
        <f t="shared" si="18"/>
        <v>0</v>
      </c>
      <c r="S153">
        <f t="shared" si="14"/>
        <v>0</v>
      </c>
    </row>
    <row r="154" spans="1:19">
      <c r="A154">
        <v>19</v>
      </c>
      <c r="B154" s="1" t="s">
        <v>11</v>
      </c>
      <c r="C154" s="1">
        <v>1</v>
      </c>
      <c r="D154" s="2" t="s">
        <v>642</v>
      </c>
      <c r="E154" s="2" t="s">
        <v>733</v>
      </c>
      <c r="F154" s="1">
        <v>12</v>
      </c>
      <c r="G154" s="1">
        <v>5</v>
      </c>
      <c r="H154" s="1">
        <v>3</v>
      </c>
      <c r="I154" s="1">
        <v>5</v>
      </c>
      <c r="J154" s="1">
        <v>3</v>
      </c>
      <c r="K154" s="1">
        <v>8</v>
      </c>
      <c r="L154" s="7"/>
      <c r="M154" s="8">
        <v>49</v>
      </c>
      <c r="N154" s="3">
        <v>36</v>
      </c>
      <c r="O154">
        <f t="shared" si="15"/>
        <v>1</v>
      </c>
      <c r="P154">
        <f t="shared" si="16"/>
        <v>47</v>
      </c>
      <c r="Q154">
        <f t="shared" si="17"/>
        <v>6</v>
      </c>
      <c r="R154">
        <f t="shared" si="18"/>
        <v>9</v>
      </c>
      <c r="S154">
        <f t="shared" si="14"/>
        <v>1.5</v>
      </c>
    </row>
    <row r="155" spans="1:19">
      <c r="A155">
        <v>19</v>
      </c>
      <c r="B155" s="1" t="s">
        <v>877</v>
      </c>
      <c r="C155" s="1">
        <v>1</v>
      </c>
      <c r="D155" s="2" t="s">
        <v>880</v>
      </c>
      <c r="E155" s="2"/>
      <c r="F155" s="1" t="s">
        <v>332</v>
      </c>
      <c r="G155" s="1" t="s">
        <v>332</v>
      </c>
      <c r="H155" s="1" t="s">
        <v>332</v>
      </c>
      <c r="I155" s="1" t="s">
        <v>332</v>
      </c>
      <c r="J155" s="1">
        <v>4</v>
      </c>
      <c r="K155" s="1" t="s">
        <v>332</v>
      </c>
      <c r="L155" s="7"/>
      <c r="M155" s="8">
        <v>29</v>
      </c>
      <c r="N155" s="3">
        <v>4</v>
      </c>
      <c r="O155">
        <f t="shared" si="15"/>
        <v>0</v>
      </c>
      <c r="P155">
        <f t="shared" si="16"/>
        <v>0</v>
      </c>
      <c r="Q155">
        <f t="shared" si="17"/>
        <v>1</v>
      </c>
      <c r="R155">
        <f t="shared" si="18"/>
        <v>0</v>
      </c>
      <c r="S155">
        <f t="shared" si="14"/>
        <v>0</v>
      </c>
    </row>
    <row r="156" spans="1:19">
      <c r="A156">
        <v>19</v>
      </c>
      <c r="B156" s="1" t="s">
        <v>209</v>
      </c>
      <c r="C156" s="1">
        <v>4</v>
      </c>
      <c r="D156" s="2" t="s">
        <v>794</v>
      </c>
      <c r="E156" s="2" t="s">
        <v>358</v>
      </c>
      <c r="F156" s="1">
        <v>24</v>
      </c>
      <c r="G156" s="1">
        <v>16</v>
      </c>
      <c r="H156" s="1">
        <v>8</v>
      </c>
      <c r="I156" s="1" t="s">
        <v>332</v>
      </c>
      <c r="J156" s="1" t="s">
        <v>332</v>
      </c>
      <c r="K156" s="1" t="s">
        <v>332</v>
      </c>
      <c r="L156" s="7"/>
      <c r="M156" s="8">
        <v>74</v>
      </c>
      <c r="N156" s="3">
        <v>48</v>
      </c>
      <c r="O156">
        <f t="shared" si="15"/>
        <v>0</v>
      </c>
      <c r="P156">
        <f t="shared" si="16"/>
        <v>0</v>
      </c>
      <c r="Q156">
        <f t="shared" si="17"/>
        <v>3</v>
      </c>
      <c r="R156">
        <f t="shared" si="18"/>
        <v>0</v>
      </c>
      <c r="S156">
        <f t="shared" si="14"/>
        <v>0</v>
      </c>
    </row>
    <row r="157" spans="1:19">
      <c r="A157">
        <v>19</v>
      </c>
      <c r="B157" s="1" t="s">
        <v>137</v>
      </c>
      <c r="C157" s="1">
        <v>4</v>
      </c>
      <c r="D157" s="2" t="s">
        <v>815</v>
      </c>
      <c r="E157" s="2"/>
      <c r="F157" s="1">
        <v>16</v>
      </c>
      <c r="G157" s="1" t="s">
        <v>332</v>
      </c>
      <c r="H157" s="1" t="s">
        <v>332</v>
      </c>
      <c r="I157" s="1" t="s">
        <v>332</v>
      </c>
      <c r="J157" s="1" t="s">
        <v>332</v>
      </c>
      <c r="K157" s="1" t="s">
        <v>332</v>
      </c>
      <c r="L157" s="7"/>
      <c r="M157" s="8">
        <v>76</v>
      </c>
      <c r="N157" s="3">
        <v>16</v>
      </c>
      <c r="O157">
        <f t="shared" si="15"/>
        <v>0</v>
      </c>
      <c r="P157">
        <f t="shared" si="16"/>
        <v>0</v>
      </c>
      <c r="Q157">
        <f t="shared" si="17"/>
        <v>1</v>
      </c>
      <c r="R157">
        <f t="shared" si="18"/>
        <v>0</v>
      </c>
      <c r="S157">
        <f t="shared" si="14"/>
        <v>0</v>
      </c>
    </row>
    <row r="158" spans="1:19">
      <c r="A158">
        <v>20</v>
      </c>
      <c r="B158" s="1" t="s">
        <v>468</v>
      </c>
      <c r="C158" s="1">
        <v>1</v>
      </c>
      <c r="D158" s="2" t="s">
        <v>661</v>
      </c>
      <c r="E158" s="2" t="s">
        <v>740</v>
      </c>
      <c r="F158" s="1">
        <v>5</v>
      </c>
      <c r="G158" s="1" t="s">
        <v>332</v>
      </c>
      <c r="H158" s="1" t="s">
        <v>332</v>
      </c>
      <c r="I158" s="1" t="s">
        <v>332</v>
      </c>
      <c r="J158" s="1">
        <v>2</v>
      </c>
      <c r="K158" s="1" t="s">
        <v>332</v>
      </c>
      <c r="L158" s="7"/>
      <c r="M158" s="8">
        <v>28</v>
      </c>
      <c r="N158" s="3">
        <v>7</v>
      </c>
      <c r="O158">
        <f t="shared" si="15"/>
        <v>0</v>
      </c>
      <c r="P158">
        <f t="shared" si="16"/>
        <v>0</v>
      </c>
      <c r="Q158">
        <f t="shared" si="17"/>
        <v>2</v>
      </c>
      <c r="R158">
        <f t="shared" si="18"/>
        <v>0</v>
      </c>
      <c r="S158">
        <f t="shared" si="14"/>
        <v>0</v>
      </c>
    </row>
    <row r="159" spans="1:19">
      <c r="A159">
        <v>20</v>
      </c>
      <c r="B159" s="1" t="s">
        <v>97</v>
      </c>
      <c r="C159" s="1">
        <v>1</v>
      </c>
      <c r="D159" s="2" t="s">
        <v>515</v>
      </c>
      <c r="E159" s="2" t="s">
        <v>516</v>
      </c>
      <c r="F159" s="1" t="s">
        <v>332</v>
      </c>
      <c r="G159" s="1" t="s">
        <v>332</v>
      </c>
      <c r="H159" s="1">
        <v>8</v>
      </c>
      <c r="I159" s="1">
        <v>6</v>
      </c>
      <c r="J159" s="1">
        <v>6</v>
      </c>
      <c r="K159" s="1">
        <v>0</v>
      </c>
      <c r="L159" s="7"/>
      <c r="M159" s="8">
        <v>57</v>
      </c>
      <c r="N159" s="3">
        <v>20</v>
      </c>
      <c r="O159">
        <f t="shared" si="15"/>
        <v>0</v>
      </c>
      <c r="P159">
        <f t="shared" si="16"/>
        <v>0</v>
      </c>
      <c r="Q159">
        <f t="shared" si="17"/>
        <v>4</v>
      </c>
      <c r="R159">
        <f t="shared" si="18"/>
        <v>0</v>
      </c>
      <c r="S159">
        <f t="shared" si="14"/>
        <v>0</v>
      </c>
    </row>
    <row r="160" spans="1:19">
      <c r="A160">
        <v>20</v>
      </c>
      <c r="B160" s="1" t="s">
        <v>11</v>
      </c>
      <c r="C160" s="1">
        <v>1</v>
      </c>
      <c r="D160" s="2" t="s">
        <v>520</v>
      </c>
      <c r="E160" s="2" t="s">
        <v>493</v>
      </c>
      <c r="F160" s="1" t="s">
        <v>332</v>
      </c>
      <c r="G160" s="1" t="s">
        <v>332</v>
      </c>
      <c r="H160" s="1" t="s">
        <v>332</v>
      </c>
      <c r="I160" s="1">
        <v>21</v>
      </c>
      <c r="J160" s="1">
        <v>21</v>
      </c>
      <c r="K160" s="1">
        <v>10</v>
      </c>
      <c r="L160" s="7"/>
      <c r="M160" s="8">
        <v>80</v>
      </c>
      <c r="N160" s="3">
        <v>52</v>
      </c>
      <c r="O160">
        <f t="shared" si="15"/>
        <v>0</v>
      </c>
      <c r="P160">
        <f t="shared" si="16"/>
        <v>0</v>
      </c>
      <c r="Q160">
        <f t="shared" si="17"/>
        <v>3</v>
      </c>
      <c r="R160">
        <f t="shared" si="18"/>
        <v>0</v>
      </c>
      <c r="S160">
        <f t="shared" si="14"/>
        <v>0</v>
      </c>
    </row>
    <row r="161" spans="1:19">
      <c r="A161">
        <v>19</v>
      </c>
      <c r="B161" s="1" t="s">
        <v>5</v>
      </c>
      <c r="C161" s="1">
        <v>4</v>
      </c>
      <c r="D161" s="2" t="s">
        <v>782</v>
      </c>
      <c r="E161" s="2" t="s">
        <v>783</v>
      </c>
      <c r="F161" s="1">
        <v>28</v>
      </c>
      <c r="G161" s="1">
        <v>30</v>
      </c>
      <c r="H161" s="1">
        <v>26</v>
      </c>
      <c r="I161" s="1">
        <v>27</v>
      </c>
      <c r="J161" s="1" t="s">
        <v>332</v>
      </c>
      <c r="K161" s="1" t="s">
        <v>332</v>
      </c>
      <c r="L161" s="7"/>
      <c r="M161" s="8">
        <v>85</v>
      </c>
      <c r="N161" s="3">
        <v>111</v>
      </c>
      <c r="O161">
        <f t="shared" si="15"/>
        <v>0</v>
      </c>
      <c r="P161">
        <f t="shared" si="16"/>
        <v>0</v>
      </c>
      <c r="Q161">
        <f t="shared" si="17"/>
        <v>4</v>
      </c>
      <c r="R161">
        <f t="shared" si="18"/>
        <v>0</v>
      </c>
      <c r="S161">
        <f t="shared" si="14"/>
        <v>0</v>
      </c>
    </row>
    <row r="162" spans="1:19">
      <c r="A162">
        <v>20</v>
      </c>
      <c r="B162" s="1" t="s">
        <v>34</v>
      </c>
      <c r="C162" s="1">
        <v>4</v>
      </c>
      <c r="D162" s="2" t="s">
        <v>687</v>
      </c>
      <c r="E162" s="2" t="s">
        <v>688</v>
      </c>
      <c r="F162" s="1">
        <v>23</v>
      </c>
      <c r="G162" s="1" t="s">
        <v>332</v>
      </c>
      <c r="H162" s="1" t="s">
        <v>332</v>
      </c>
      <c r="I162" s="1" t="s">
        <v>332</v>
      </c>
      <c r="J162" s="1" t="s">
        <v>332</v>
      </c>
      <c r="K162" s="1" t="s">
        <v>332</v>
      </c>
      <c r="L162" s="7"/>
      <c r="M162" s="8">
        <v>100</v>
      </c>
      <c r="N162" s="3">
        <v>23</v>
      </c>
      <c r="O162">
        <f t="shared" si="15"/>
        <v>0</v>
      </c>
      <c r="P162">
        <f t="shared" si="16"/>
        <v>0</v>
      </c>
      <c r="Q162">
        <f t="shared" si="17"/>
        <v>1</v>
      </c>
      <c r="R162">
        <f t="shared" si="18"/>
        <v>0</v>
      </c>
      <c r="S162">
        <f t="shared" si="14"/>
        <v>0</v>
      </c>
    </row>
    <row r="163" spans="1:19">
      <c r="A163">
        <v>19</v>
      </c>
      <c r="B163" s="1" t="s">
        <v>20</v>
      </c>
      <c r="C163" s="1">
        <v>3</v>
      </c>
      <c r="D163" s="2" t="s">
        <v>687</v>
      </c>
      <c r="E163" s="2" t="s">
        <v>688</v>
      </c>
      <c r="F163" s="1">
        <v>30</v>
      </c>
      <c r="G163" s="1">
        <v>16</v>
      </c>
      <c r="H163" s="1">
        <v>16</v>
      </c>
      <c r="I163" s="1">
        <v>19</v>
      </c>
      <c r="J163" s="1" t="s">
        <v>332</v>
      </c>
      <c r="K163" s="1" t="s">
        <v>332</v>
      </c>
      <c r="L163" s="7"/>
      <c r="M163" s="8">
        <v>64</v>
      </c>
      <c r="N163" s="3">
        <v>81</v>
      </c>
      <c r="O163">
        <f t="shared" si="15"/>
        <v>1</v>
      </c>
      <c r="P163">
        <f t="shared" si="16"/>
        <v>104</v>
      </c>
      <c r="Q163">
        <f t="shared" si="17"/>
        <v>4</v>
      </c>
      <c r="R163">
        <f t="shared" si="18"/>
        <v>5</v>
      </c>
      <c r="S163">
        <f t="shared" si="14"/>
        <v>3.5</v>
      </c>
    </row>
    <row r="164" spans="1:19">
      <c r="A164">
        <v>19</v>
      </c>
      <c r="B164" s="1" t="s">
        <v>34</v>
      </c>
      <c r="C164" s="1">
        <v>4</v>
      </c>
      <c r="D164" s="2" t="s">
        <v>797</v>
      </c>
      <c r="E164" s="2" t="s">
        <v>216</v>
      </c>
      <c r="F164" s="1">
        <v>13</v>
      </c>
      <c r="G164" s="1">
        <v>8</v>
      </c>
      <c r="H164" s="1">
        <v>6</v>
      </c>
      <c r="I164" s="1" t="s">
        <v>332</v>
      </c>
      <c r="J164" s="1">
        <v>14</v>
      </c>
      <c r="K164" s="1" t="s">
        <v>332</v>
      </c>
      <c r="L164" s="7"/>
      <c r="M164" s="8">
        <v>67</v>
      </c>
      <c r="N164" s="3">
        <v>41</v>
      </c>
      <c r="O164">
        <f t="shared" si="15"/>
        <v>0</v>
      </c>
      <c r="P164">
        <f t="shared" si="16"/>
        <v>0</v>
      </c>
      <c r="Q164">
        <f t="shared" si="17"/>
        <v>4</v>
      </c>
      <c r="R164">
        <f t="shared" si="18"/>
        <v>0</v>
      </c>
      <c r="S164">
        <f t="shared" si="14"/>
        <v>0</v>
      </c>
    </row>
    <row r="165" spans="1:19">
      <c r="A165">
        <v>20</v>
      </c>
      <c r="B165" s="1" t="s">
        <v>631</v>
      </c>
      <c r="C165" s="1">
        <v>1</v>
      </c>
      <c r="D165" s="2" t="s">
        <v>744</v>
      </c>
      <c r="E165" s="2" t="s">
        <v>713</v>
      </c>
      <c r="F165" s="1">
        <v>4</v>
      </c>
      <c r="G165" s="1" t="s">
        <v>332</v>
      </c>
      <c r="H165" s="1" t="s">
        <v>332</v>
      </c>
      <c r="I165" s="1" t="s">
        <v>332</v>
      </c>
      <c r="J165" s="1" t="s">
        <v>332</v>
      </c>
      <c r="K165" s="1" t="s">
        <v>332</v>
      </c>
      <c r="L165" s="7"/>
      <c r="M165" s="8">
        <v>40</v>
      </c>
      <c r="N165" s="3">
        <v>4</v>
      </c>
      <c r="O165">
        <f t="shared" si="15"/>
        <v>0</v>
      </c>
      <c r="P165">
        <f t="shared" si="16"/>
        <v>0</v>
      </c>
      <c r="Q165">
        <f t="shared" si="17"/>
        <v>1</v>
      </c>
      <c r="R165">
        <f t="shared" si="18"/>
        <v>0</v>
      </c>
      <c r="S165">
        <f t="shared" si="14"/>
        <v>0</v>
      </c>
    </row>
    <row r="166" spans="1:19">
      <c r="A166">
        <v>20</v>
      </c>
      <c r="B166" s="1" t="s">
        <v>47</v>
      </c>
      <c r="C166" s="1">
        <v>3</v>
      </c>
      <c r="D166" s="2" t="s">
        <v>719</v>
      </c>
      <c r="E166" s="2" t="s">
        <v>720</v>
      </c>
      <c r="F166" s="1">
        <v>4</v>
      </c>
      <c r="G166" s="1">
        <v>7</v>
      </c>
      <c r="H166" s="1">
        <v>13</v>
      </c>
      <c r="I166" s="1" t="s">
        <v>332</v>
      </c>
      <c r="J166" s="1" t="s">
        <v>332</v>
      </c>
      <c r="K166" s="1" t="s">
        <v>332</v>
      </c>
      <c r="L166" s="7"/>
      <c r="M166" s="8">
        <v>75</v>
      </c>
      <c r="N166" s="3">
        <v>24</v>
      </c>
      <c r="O166">
        <f t="shared" si="15"/>
        <v>0</v>
      </c>
      <c r="P166">
        <f t="shared" si="16"/>
        <v>0</v>
      </c>
      <c r="Q166">
        <f t="shared" si="17"/>
        <v>3</v>
      </c>
      <c r="R166">
        <f t="shared" si="18"/>
        <v>0</v>
      </c>
      <c r="S166">
        <f t="shared" si="14"/>
        <v>0</v>
      </c>
    </row>
    <row r="167" spans="1:19">
      <c r="A167">
        <v>19</v>
      </c>
      <c r="B167" s="1" t="s">
        <v>214</v>
      </c>
      <c r="C167" s="1">
        <v>2</v>
      </c>
      <c r="D167" s="2" t="s">
        <v>719</v>
      </c>
      <c r="E167" s="2" t="s">
        <v>720</v>
      </c>
      <c r="F167" s="1" t="s">
        <v>332</v>
      </c>
      <c r="G167" s="1">
        <v>10</v>
      </c>
      <c r="H167" s="1">
        <v>8</v>
      </c>
      <c r="I167" s="1">
        <v>10</v>
      </c>
      <c r="J167" s="1" t="s">
        <v>332</v>
      </c>
      <c r="K167" s="1" t="s">
        <v>332</v>
      </c>
      <c r="L167" s="7"/>
      <c r="M167" s="8">
        <v>53</v>
      </c>
      <c r="N167" s="3">
        <v>28</v>
      </c>
      <c r="O167">
        <f t="shared" si="15"/>
        <v>1</v>
      </c>
      <c r="P167">
        <f t="shared" si="16"/>
        <v>52</v>
      </c>
      <c r="Q167">
        <f t="shared" si="17"/>
        <v>3</v>
      </c>
      <c r="R167">
        <f t="shared" si="18"/>
        <v>6</v>
      </c>
      <c r="S167">
        <f t="shared" si="14"/>
        <v>2.5</v>
      </c>
    </row>
    <row r="168" spans="1:19">
      <c r="A168">
        <v>20</v>
      </c>
      <c r="B168" s="1" t="s">
        <v>100</v>
      </c>
      <c r="C168" s="1">
        <v>4</v>
      </c>
      <c r="D168" s="2" t="s">
        <v>679</v>
      </c>
      <c r="E168" s="2" t="s">
        <v>675</v>
      </c>
      <c r="F168" s="1">
        <v>11</v>
      </c>
      <c r="G168" s="1">
        <v>16</v>
      </c>
      <c r="H168" s="1">
        <v>28</v>
      </c>
      <c r="I168" s="1" t="s">
        <v>332</v>
      </c>
      <c r="J168" s="1" t="s">
        <v>332</v>
      </c>
      <c r="K168" s="1" t="s">
        <v>332</v>
      </c>
      <c r="L168" s="7"/>
      <c r="M168" s="8">
        <v>98</v>
      </c>
      <c r="N168" s="3">
        <v>55</v>
      </c>
      <c r="O168">
        <f t="shared" si="15"/>
        <v>0</v>
      </c>
      <c r="P168">
        <f t="shared" si="16"/>
        <v>0</v>
      </c>
      <c r="Q168">
        <f t="shared" si="17"/>
        <v>3</v>
      </c>
      <c r="R168">
        <f t="shared" si="18"/>
        <v>0</v>
      </c>
      <c r="S168">
        <f t="shared" si="14"/>
        <v>0</v>
      </c>
    </row>
    <row r="169" spans="1:19">
      <c r="A169">
        <v>19</v>
      </c>
      <c r="B169" s="1" t="s">
        <v>848</v>
      </c>
      <c r="C169" s="1">
        <v>3</v>
      </c>
      <c r="D169" s="2" t="s">
        <v>679</v>
      </c>
      <c r="E169" s="2" t="s">
        <v>675</v>
      </c>
      <c r="F169" s="1" t="s">
        <v>332</v>
      </c>
      <c r="G169" s="1" t="s">
        <v>332</v>
      </c>
      <c r="H169" s="1" t="s">
        <v>332</v>
      </c>
      <c r="I169" s="1" t="s">
        <v>332</v>
      </c>
      <c r="J169" s="1">
        <v>4</v>
      </c>
      <c r="K169" s="1">
        <v>5</v>
      </c>
      <c r="L169" s="7"/>
      <c r="M169" s="8">
        <v>100</v>
      </c>
      <c r="N169" s="3">
        <v>9</v>
      </c>
      <c r="O169">
        <f t="shared" si="15"/>
        <v>1</v>
      </c>
      <c r="P169">
        <f t="shared" si="16"/>
        <v>64</v>
      </c>
      <c r="Q169">
        <f t="shared" si="17"/>
        <v>2</v>
      </c>
      <c r="R169">
        <f t="shared" si="18"/>
        <v>5</v>
      </c>
      <c r="S169">
        <f t="shared" si="14"/>
        <v>3.5</v>
      </c>
    </row>
    <row r="170" spans="1:19">
      <c r="A170">
        <v>19</v>
      </c>
      <c r="B170" s="1" t="s">
        <v>20</v>
      </c>
      <c r="C170" s="1">
        <v>2</v>
      </c>
      <c r="D170" s="2" t="s">
        <v>856</v>
      </c>
      <c r="E170" s="2" t="s">
        <v>498</v>
      </c>
      <c r="F170" s="1">
        <v>20</v>
      </c>
      <c r="G170" s="1">
        <v>14</v>
      </c>
      <c r="H170" s="1">
        <v>7</v>
      </c>
      <c r="I170" s="1">
        <v>11</v>
      </c>
      <c r="J170" s="1">
        <v>9</v>
      </c>
      <c r="K170" s="1" t="s">
        <v>332</v>
      </c>
      <c r="L170" s="7"/>
      <c r="M170" s="8">
        <v>60</v>
      </c>
      <c r="N170" s="3">
        <v>61</v>
      </c>
      <c r="O170">
        <f t="shared" si="15"/>
        <v>0</v>
      </c>
      <c r="P170">
        <f t="shared" si="16"/>
        <v>0</v>
      </c>
      <c r="Q170">
        <f t="shared" si="17"/>
        <v>5</v>
      </c>
      <c r="R170">
        <f t="shared" si="18"/>
        <v>0</v>
      </c>
      <c r="S170">
        <f t="shared" si="14"/>
        <v>0</v>
      </c>
    </row>
    <row r="171" spans="1:19">
      <c r="A171">
        <v>19</v>
      </c>
      <c r="B171" s="1" t="s">
        <v>866</v>
      </c>
      <c r="C171" s="1">
        <v>2</v>
      </c>
      <c r="D171" s="2" t="s">
        <v>867</v>
      </c>
      <c r="E171" s="2" t="s">
        <v>713</v>
      </c>
      <c r="F171" s="1">
        <v>2</v>
      </c>
      <c r="G171" s="1" t="s">
        <v>332</v>
      </c>
      <c r="H171" s="1">
        <v>1</v>
      </c>
      <c r="I171" s="1" t="s">
        <v>332</v>
      </c>
      <c r="J171" s="1" t="s">
        <v>332</v>
      </c>
      <c r="K171" s="1" t="s">
        <v>332</v>
      </c>
      <c r="L171" s="7"/>
      <c r="M171" s="8">
        <v>25</v>
      </c>
      <c r="N171" s="3">
        <v>3</v>
      </c>
      <c r="O171">
        <f t="shared" si="15"/>
        <v>0</v>
      </c>
      <c r="P171">
        <f t="shared" si="16"/>
        <v>0</v>
      </c>
      <c r="Q171">
        <f t="shared" si="17"/>
        <v>2</v>
      </c>
      <c r="R171">
        <f t="shared" si="18"/>
        <v>0</v>
      </c>
      <c r="S171">
        <f t="shared" si="14"/>
        <v>0</v>
      </c>
    </row>
    <row r="172" spans="1:19">
      <c r="A172">
        <v>19</v>
      </c>
      <c r="B172" s="1" t="s">
        <v>877</v>
      </c>
      <c r="C172" s="1">
        <v>1</v>
      </c>
      <c r="D172" s="2" t="s">
        <v>878</v>
      </c>
      <c r="E172" s="2" t="s">
        <v>66</v>
      </c>
      <c r="F172" s="1" t="s">
        <v>332</v>
      </c>
      <c r="G172" s="1">
        <v>4</v>
      </c>
      <c r="H172" s="1" t="s">
        <v>332</v>
      </c>
      <c r="I172" s="1" t="s">
        <v>332</v>
      </c>
      <c r="J172" s="1" t="s">
        <v>332</v>
      </c>
      <c r="K172" s="1" t="s">
        <v>332</v>
      </c>
      <c r="L172" s="7"/>
      <c r="M172" s="8">
        <v>100</v>
      </c>
      <c r="N172" s="3">
        <v>4</v>
      </c>
      <c r="O172">
        <f t="shared" si="15"/>
        <v>0</v>
      </c>
      <c r="P172">
        <f t="shared" si="16"/>
        <v>0</v>
      </c>
      <c r="Q172">
        <f t="shared" si="17"/>
        <v>1</v>
      </c>
      <c r="R172">
        <f t="shared" si="18"/>
        <v>0</v>
      </c>
      <c r="S172">
        <f t="shared" si="14"/>
        <v>0</v>
      </c>
    </row>
    <row r="173" spans="1:19">
      <c r="A173">
        <v>19</v>
      </c>
      <c r="B173" s="1" t="s">
        <v>26</v>
      </c>
      <c r="C173" s="1">
        <v>4</v>
      </c>
      <c r="D173" s="2" t="s">
        <v>793</v>
      </c>
      <c r="E173" s="2" t="s">
        <v>783</v>
      </c>
      <c r="F173" s="1">
        <v>20</v>
      </c>
      <c r="G173" s="1">
        <v>14</v>
      </c>
      <c r="H173" s="1">
        <v>12</v>
      </c>
      <c r="I173" s="1">
        <v>10</v>
      </c>
      <c r="J173" s="1" t="s">
        <v>332</v>
      </c>
      <c r="K173" s="1" t="s">
        <v>332</v>
      </c>
      <c r="L173" s="7"/>
      <c r="M173" s="8">
        <v>65</v>
      </c>
      <c r="N173" s="3">
        <v>56</v>
      </c>
      <c r="O173">
        <f t="shared" si="15"/>
        <v>0</v>
      </c>
      <c r="P173">
        <f t="shared" si="16"/>
        <v>0</v>
      </c>
      <c r="Q173">
        <f t="shared" si="17"/>
        <v>4</v>
      </c>
      <c r="R173">
        <f t="shared" si="18"/>
        <v>0</v>
      </c>
      <c r="S173">
        <f t="shared" si="14"/>
        <v>0</v>
      </c>
    </row>
    <row r="174" spans="1:19">
      <c r="A174">
        <v>20</v>
      </c>
      <c r="B174" s="1" t="s">
        <v>111</v>
      </c>
      <c r="C174" s="1">
        <v>1</v>
      </c>
      <c r="D174" s="2" t="s">
        <v>745</v>
      </c>
      <c r="E174" s="2" t="s">
        <v>709</v>
      </c>
      <c r="F174" s="1" t="s">
        <v>332</v>
      </c>
      <c r="G174" s="1">
        <v>2</v>
      </c>
      <c r="H174" s="1" t="s">
        <v>332</v>
      </c>
      <c r="I174" s="1" t="s">
        <v>332</v>
      </c>
      <c r="J174" s="1" t="s">
        <v>332</v>
      </c>
      <c r="K174" s="1" t="s">
        <v>332</v>
      </c>
      <c r="L174" s="7"/>
      <c r="M174" s="8">
        <v>50</v>
      </c>
      <c r="N174" s="3">
        <v>2</v>
      </c>
      <c r="O174">
        <f t="shared" si="15"/>
        <v>0</v>
      </c>
      <c r="P174">
        <f t="shared" si="16"/>
        <v>0</v>
      </c>
      <c r="Q174">
        <f t="shared" si="17"/>
        <v>1</v>
      </c>
      <c r="R174">
        <f t="shared" si="18"/>
        <v>0</v>
      </c>
      <c r="S174">
        <f t="shared" si="14"/>
        <v>0</v>
      </c>
    </row>
    <row r="175" spans="1:19">
      <c r="A175">
        <v>19</v>
      </c>
      <c r="B175" s="1" t="s">
        <v>866</v>
      </c>
      <c r="C175" s="1">
        <v>2</v>
      </c>
      <c r="D175" s="2" t="s">
        <v>870</v>
      </c>
      <c r="E175" s="2" t="s">
        <v>713</v>
      </c>
      <c r="F175" s="1">
        <v>3</v>
      </c>
      <c r="G175" s="1" t="s">
        <v>332</v>
      </c>
      <c r="H175" s="1" t="s">
        <v>332</v>
      </c>
      <c r="I175" s="1" t="s">
        <v>332</v>
      </c>
      <c r="J175" s="1" t="s">
        <v>332</v>
      </c>
      <c r="K175" s="1" t="s">
        <v>332</v>
      </c>
      <c r="L175" s="7"/>
      <c r="M175" s="8">
        <v>23</v>
      </c>
      <c r="N175" s="3">
        <v>3</v>
      </c>
      <c r="O175">
        <f t="shared" si="15"/>
        <v>0</v>
      </c>
      <c r="P175">
        <f t="shared" si="16"/>
        <v>0</v>
      </c>
      <c r="Q175">
        <f t="shared" si="17"/>
        <v>1</v>
      </c>
      <c r="R175">
        <f t="shared" si="18"/>
        <v>0</v>
      </c>
      <c r="S175">
        <f t="shared" si="14"/>
        <v>0</v>
      </c>
    </row>
    <row r="176" spans="1:19">
      <c r="A176">
        <v>20</v>
      </c>
      <c r="B176" s="1" t="s">
        <v>26</v>
      </c>
      <c r="C176" s="1">
        <v>3</v>
      </c>
      <c r="D176" s="2" t="s">
        <v>710</v>
      </c>
      <c r="E176" s="2" t="s">
        <v>711</v>
      </c>
      <c r="F176" s="1">
        <v>17</v>
      </c>
      <c r="G176" s="1" t="s">
        <v>332</v>
      </c>
      <c r="H176" s="1" t="s">
        <v>332</v>
      </c>
      <c r="I176" s="1">
        <v>11</v>
      </c>
      <c r="J176" s="1">
        <v>15</v>
      </c>
      <c r="K176" s="1" t="s">
        <v>332</v>
      </c>
      <c r="L176" s="7" t="s">
        <v>466</v>
      </c>
      <c r="M176" s="8">
        <v>69</v>
      </c>
      <c r="N176" s="3">
        <v>43</v>
      </c>
      <c r="O176">
        <f t="shared" si="15"/>
        <v>0</v>
      </c>
      <c r="P176">
        <f t="shared" si="16"/>
        <v>0</v>
      </c>
      <c r="Q176">
        <f t="shared" si="17"/>
        <v>3</v>
      </c>
      <c r="R176">
        <f t="shared" si="18"/>
        <v>0</v>
      </c>
      <c r="S176">
        <f t="shared" si="14"/>
        <v>0</v>
      </c>
    </row>
    <row r="177" spans="1:19">
      <c r="A177">
        <v>19</v>
      </c>
      <c r="B177" s="1" t="s">
        <v>26</v>
      </c>
      <c r="C177" s="1">
        <v>2</v>
      </c>
      <c r="D177" s="2" t="s">
        <v>710</v>
      </c>
      <c r="E177" s="2" t="s">
        <v>711</v>
      </c>
      <c r="F177" s="1">
        <v>25</v>
      </c>
      <c r="G177" s="1" t="s">
        <v>332</v>
      </c>
      <c r="H177" s="1">
        <v>16</v>
      </c>
      <c r="I177" s="1">
        <v>10</v>
      </c>
      <c r="J177" s="1">
        <v>5</v>
      </c>
      <c r="K177" s="1" t="s">
        <v>332</v>
      </c>
      <c r="L177" s="7" t="s">
        <v>466</v>
      </c>
      <c r="M177" s="8">
        <v>72</v>
      </c>
      <c r="N177" s="3">
        <v>56</v>
      </c>
      <c r="O177">
        <f t="shared" si="15"/>
        <v>1</v>
      </c>
      <c r="P177">
        <f t="shared" si="16"/>
        <v>99</v>
      </c>
      <c r="Q177">
        <f t="shared" si="17"/>
        <v>4</v>
      </c>
      <c r="R177">
        <f t="shared" si="18"/>
        <v>7</v>
      </c>
      <c r="S177">
        <f t="shared" si="14"/>
        <v>2.5</v>
      </c>
    </row>
    <row r="178" spans="1:19">
      <c r="A178">
        <v>20</v>
      </c>
      <c r="B178" s="1" t="s">
        <v>23</v>
      </c>
      <c r="C178" s="1">
        <v>2</v>
      </c>
      <c r="D178" s="2" t="s">
        <v>632</v>
      </c>
      <c r="E178" s="2" t="s">
        <v>273</v>
      </c>
      <c r="F178" s="1">
        <v>11</v>
      </c>
      <c r="G178" s="1">
        <v>11</v>
      </c>
      <c r="H178" s="1">
        <v>3</v>
      </c>
      <c r="I178" s="1">
        <v>8</v>
      </c>
      <c r="J178" s="1">
        <v>7</v>
      </c>
      <c r="K178" s="1" t="s">
        <v>332</v>
      </c>
      <c r="L178" s="7"/>
      <c r="M178" s="8">
        <v>67</v>
      </c>
      <c r="N178" s="3">
        <v>40</v>
      </c>
      <c r="O178">
        <f t="shared" si="15"/>
        <v>0</v>
      </c>
      <c r="P178">
        <f t="shared" si="16"/>
        <v>0</v>
      </c>
      <c r="Q178">
        <f t="shared" si="17"/>
        <v>5</v>
      </c>
      <c r="R178">
        <f t="shared" si="18"/>
        <v>0</v>
      </c>
      <c r="S178">
        <f t="shared" si="14"/>
        <v>0</v>
      </c>
    </row>
    <row r="179" spans="1:19">
      <c r="A179">
        <v>19</v>
      </c>
      <c r="B179" s="1" t="s">
        <v>131</v>
      </c>
      <c r="C179" s="1">
        <v>2</v>
      </c>
      <c r="D179" s="2" t="s">
        <v>860</v>
      </c>
      <c r="E179" s="2" t="s">
        <v>861</v>
      </c>
      <c r="F179" s="1">
        <v>2</v>
      </c>
      <c r="G179" s="1">
        <v>5</v>
      </c>
      <c r="H179" s="1">
        <v>1</v>
      </c>
      <c r="I179" s="1">
        <v>4</v>
      </c>
      <c r="J179" s="1" t="s">
        <v>332</v>
      </c>
      <c r="K179" s="1" t="s">
        <v>332</v>
      </c>
      <c r="L179" s="7"/>
      <c r="M179" s="8">
        <v>39</v>
      </c>
      <c r="N179" s="3">
        <v>12</v>
      </c>
      <c r="O179">
        <f t="shared" si="15"/>
        <v>0</v>
      </c>
      <c r="P179">
        <f t="shared" si="16"/>
        <v>0</v>
      </c>
      <c r="Q179">
        <f t="shared" si="17"/>
        <v>4</v>
      </c>
      <c r="R179">
        <f t="shared" si="18"/>
        <v>0</v>
      </c>
      <c r="S179">
        <f t="shared" si="14"/>
        <v>0</v>
      </c>
    </row>
    <row r="180" spans="1:19">
      <c r="A180">
        <v>19</v>
      </c>
      <c r="B180" s="1" t="s">
        <v>807</v>
      </c>
      <c r="C180" s="1">
        <v>4</v>
      </c>
      <c r="D180" s="2" t="s">
        <v>808</v>
      </c>
      <c r="E180" s="2" t="s">
        <v>184</v>
      </c>
      <c r="F180" s="1">
        <v>20</v>
      </c>
      <c r="G180" s="1">
        <v>4</v>
      </c>
      <c r="H180" s="1" t="s">
        <v>332</v>
      </c>
      <c r="I180" s="1" t="s">
        <v>332</v>
      </c>
      <c r="J180" s="1" t="s">
        <v>332</v>
      </c>
      <c r="K180" s="1" t="s">
        <v>332</v>
      </c>
      <c r="L180" s="7" t="s">
        <v>466</v>
      </c>
      <c r="M180" s="8">
        <v>65</v>
      </c>
      <c r="N180" s="3">
        <v>24</v>
      </c>
      <c r="O180">
        <f t="shared" si="15"/>
        <v>0</v>
      </c>
      <c r="P180">
        <f t="shared" si="16"/>
        <v>0</v>
      </c>
      <c r="Q180">
        <f t="shared" si="17"/>
        <v>2</v>
      </c>
      <c r="R180">
        <f t="shared" si="18"/>
        <v>0</v>
      </c>
      <c r="S180">
        <f t="shared" si="14"/>
        <v>0</v>
      </c>
    </row>
  </sheetData>
  <sortState ref="A2:N180">
    <sortCondition ref="D3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A2" sqref="A2:H18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21" bestFit="1" customWidth="1"/>
    <col min="6" max="6" width="27.85546875" bestFit="1" customWidth="1"/>
    <col min="7" max="12" width="3" bestFit="1" customWidth="1"/>
    <col min="13" max="14" width="4.5703125" bestFit="1" customWidth="1"/>
    <col min="15" max="15" width="4" bestFit="1" customWidth="1"/>
    <col min="16" max="16" width="2" bestFit="1" customWidth="1"/>
    <col min="17" max="17" width="3.5703125" bestFit="1" customWidth="1"/>
    <col min="18" max="18" width="5" bestFit="1" customWidth="1"/>
  </cols>
  <sheetData>
    <row r="1" spans="1:18">
      <c r="A1" s="4" t="s">
        <v>327</v>
      </c>
      <c r="B1" s="4">
        <f>SUM(B2:B385)</f>
        <v>40</v>
      </c>
      <c r="C1" s="1"/>
      <c r="D1" s="1"/>
      <c r="E1" s="2" t="s">
        <v>0</v>
      </c>
      <c r="F1" s="2" t="s">
        <v>1</v>
      </c>
      <c r="G1" s="1">
        <v>34</v>
      </c>
      <c r="H1" s="1">
        <v>34</v>
      </c>
      <c r="I1" s="1">
        <v>32</v>
      </c>
      <c r="J1" s="1">
        <v>31</v>
      </c>
      <c r="K1" s="1">
        <v>32</v>
      </c>
      <c r="L1" s="1">
        <v>37</v>
      </c>
      <c r="M1" s="9">
        <f>AVERAGE(O2:O400)</f>
        <v>36.727272727272727</v>
      </c>
      <c r="N1" s="8">
        <v>100</v>
      </c>
      <c r="O1" s="3">
        <v>200</v>
      </c>
      <c r="P1" s="5">
        <f>SUM(P2:P400)</f>
        <v>8</v>
      </c>
      <c r="Q1" s="15">
        <f>AVERAGE(Q2:Q400)</f>
        <v>3.2818181818181817</v>
      </c>
      <c r="R1" s="5">
        <f>MAX(R2:R1000)</f>
        <v>1705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2</v>
      </c>
      <c r="E2" s="2" t="s">
        <v>618</v>
      </c>
      <c r="F2" s="2" t="s">
        <v>574</v>
      </c>
      <c r="G2" s="1">
        <v>33</v>
      </c>
      <c r="H2" s="1">
        <v>33</v>
      </c>
      <c r="I2" s="1">
        <v>26</v>
      </c>
      <c r="J2" s="1">
        <v>29</v>
      </c>
      <c r="K2" s="1">
        <v>28</v>
      </c>
      <c r="L2" s="1">
        <v>30</v>
      </c>
      <c r="M2" s="7" t="s">
        <v>466</v>
      </c>
      <c r="N2" s="8">
        <v>90</v>
      </c>
      <c r="O2" s="3">
        <v>179</v>
      </c>
      <c r="P2">
        <f>IF(O2&gt;=($O$1/2),1,0)</f>
        <v>1</v>
      </c>
      <c r="Q2">
        <f>COUNT(G2:L2)</f>
        <v>6</v>
      </c>
      <c r="R2">
        <f>O2*A2</f>
        <v>179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3</v>
      </c>
      <c r="E3" s="2" t="s">
        <v>676</v>
      </c>
      <c r="F3" s="2" t="s">
        <v>66</v>
      </c>
      <c r="G3" s="1">
        <v>31</v>
      </c>
      <c r="H3" s="1">
        <v>32</v>
      </c>
      <c r="I3" s="1">
        <v>29</v>
      </c>
      <c r="J3" s="1">
        <v>26</v>
      </c>
      <c r="K3" s="1">
        <v>22</v>
      </c>
      <c r="L3" s="1">
        <v>35</v>
      </c>
      <c r="M3" s="7"/>
      <c r="N3" s="8">
        <v>88</v>
      </c>
      <c r="O3" s="3">
        <v>175</v>
      </c>
      <c r="P3">
        <f t="shared" ref="P3:P66" si="1">IF(O3&gt;=($O$1/2),1,0)</f>
        <v>1</v>
      </c>
      <c r="Q3">
        <f t="shared" ref="Q3:Q66" si="2">COUNT(G3:L3)</f>
        <v>6</v>
      </c>
      <c r="R3">
        <f t="shared" ref="R3:R66" si="3">O3*A3</f>
        <v>350</v>
      </c>
    </row>
    <row r="4" spans="1:18">
      <c r="A4" s="1">
        <v>3</v>
      </c>
      <c r="B4" s="1">
        <f t="shared" si="0"/>
        <v>1</v>
      </c>
      <c r="C4" s="1" t="s">
        <v>2</v>
      </c>
      <c r="D4" s="1">
        <v>4</v>
      </c>
      <c r="E4" s="2" t="s">
        <v>781</v>
      </c>
      <c r="F4" s="2" t="s">
        <v>739</v>
      </c>
      <c r="G4" s="1">
        <v>35</v>
      </c>
      <c r="H4" s="1">
        <v>29</v>
      </c>
      <c r="I4" s="1">
        <v>32</v>
      </c>
      <c r="J4" s="1">
        <v>31</v>
      </c>
      <c r="K4" s="1">
        <v>35</v>
      </c>
      <c r="L4" s="1" t="s">
        <v>332</v>
      </c>
      <c r="M4" s="7"/>
      <c r="N4" s="8">
        <v>99</v>
      </c>
      <c r="O4" s="3">
        <v>162</v>
      </c>
      <c r="P4">
        <f t="shared" si="1"/>
        <v>1</v>
      </c>
      <c r="Q4">
        <f t="shared" si="2"/>
        <v>5</v>
      </c>
      <c r="R4">
        <f t="shared" si="3"/>
        <v>486</v>
      </c>
    </row>
    <row r="5" spans="1:18">
      <c r="A5" s="1">
        <v>4</v>
      </c>
      <c r="B5" s="1">
        <f t="shared" si="0"/>
        <v>1</v>
      </c>
      <c r="C5" s="1" t="s">
        <v>5</v>
      </c>
      <c r="D5" s="1">
        <v>3</v>
      </c>
      <c r="E5" s="2" t="s">
        <v>671</v>
      </c>
      <c r="F5" s="2" t="s">
        <v>78</v>
      </c>
      <c r="G5" s="1">
        <v>26</v>
      </c>
      <c r="H5" s="1">
        <v>24</v>
      </c>
      <c r="I5" s="1">
        <v>25</v>
      </c>
      <c r="J5" s="1">
        <v>22</v>
      </c>
      <c r="K5" s="1">
        <v>18</v>
      </c>
      <c r="L5" s="1">
        <v>26</v>
      </c>
      <c r="M5" s="7"/>
      <c r="N5" s="8">
        <v>72</v>
      </c>
      <c r="O5" s="3">
        <v>141</v>
      </c>
      <c r="P5">
        <f t="shared" si="1"/>
        <v>1</v>
      </c>
      <c r="Q5">
        <f t="shared" si="2"/>
        <v>6</v>
      </c>
      <c r="R5">
        <f t="shared" si="3"/>
        <v>564</v>
      </c>
    </row>
    <row r="6" spans="1:18">
      <c r="A6" s="1">
        <v>5</v>
      </c>
      <c r="B6" s="1">
        <f t="shared" si="0"/>
        <v>1</v>
      </c>
      <c r="C6" s="1" t="s">
        <v>8</v>
      </c>
      <c r="D6" s="1">
        <v>3</v>
      </c>
      <c r="E6" s="2" t="s">
        <v>682</v>
      </c>
      <c r="F6" s="2" t="s">
        <v>683</v>
      </c>
      <c r="G6" s="1">
        <v>22</v>
      </c>
      <c r="H6" s="1">
        <v>20</v>
      </c>
      <c r="I6" s="1">
        <v>19</v>
      </c>
      <c r="J6" s="1">
        <v>20</v>
      </c>
      <c r="K6" s="1">
        <v>25</v>
      </c>
      <c r="L6" s="1">
        <v>21</v>
      </c>
      <c r="M6" s="7" t="s">
        <v>466</v>
      </c>
      <c r="N6" s="8">
        <v>79</v>
      </c>
      <c r="O6" s="3">
        <v>127</v>
      </c>
      <c r="P6">
        <f t="shared" si="1"/>
        <v>1</v>
      </c>
      <c r="Q6">
        <f t="shared" si="2"/>
        <v>6</v>
      </c>
      <c r="R6">
        <f t="shared" si="3"/>
        <v>635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4</v>
      </c>
      <c r="E7" s="2" t="s">
        <v>782</v>
      </c>
      <c r="F7" s="2" t="s">
        <v>783</v>
      </c>
      <c r="G7" s="1">
        <v>28</v>
      </c>
      <c r="H7" s="1">
        <v>30</v>
      </c>
      <c r="I7" s="1">
        <v>26</v>
      </c>
      <c r="J7" s="1">
        <v>27</v>
      </c>
      <c r="K7" s="1" t="s">
        <v>332</v>
      </c>
      <c r="L7" s="1" t="s">
        <v>332</v>
      </c>
      <c r="M7" s="7"/>
      <c r="N7" s="8">
        <v>85</v>
      </c>
      <c r="O7" s="3">
        <v>111</v>
      </c>
      <c r="P7">
        <f t="shared" si="1"/>
        <v>1</v>
      </c>
      <c r="Q7">
        <f t="shared" si="2"/>
        <v>4</v>
      </c>
      <c r="R7">
        <f t="shared" si="3"/>
        <v>666</v>
      </c>
    </row>
    <row r="8" spans="1:18">
      <c r="A8" s="1">
        <v>7</v>
      </c>
      <c r="B8" s="1">
        <f t="shared" si="0"/>
        <v>1</v>
      </c>
      <c r="C8" s="1" t="s">
        <v>5</v>
      </c>
      <c r="D8" s="1">
        <v>2</v>
      </c>
      <c r="E8" s="2" t="s">
        <v>620</v>
      </c>
      <c r="F8" s="2" t="s">
        <v>704</v>
      </c>
      <c r="G8" s="1">
        <v>21</v>
      </c>
      <c r="H8" s="1">
        <v>17</v>
      </c>
      <c r="I8" s="1">
        <v>21</v>
      </c>
      <c r="J8" s="1">
        <v>17</v>
      </c>
      <c r="K8" s="1">
        <v>12</v>
      </c>
      <c r="L8" s="1">
        <v>19</v>
      </c>
      <c r="M8" s="7"/>
      <c r="N8" s="8">
        <v>63</v>
      </c>
      <c r="O8" s="3">
        <v>107</v>
      </c>
      <c r="P8">
        <f t="shared" si="1"/>
        <v>1</v>
      </c>
      <c r="Q8">
        <f t="shared" si="2"/>
        <v>6</v>
      </c>
      <c r="R8">
        <f t="shared" si="3"/>
        <v>749</v>
      </c>
    </row>
    <row r="9" spans="1:18">
      <c r="A9" s="1">
        <v>8</v>
      </c>
      <c r="B9" s="1">
        <f t="shared" si="0"/>
        <v>1</v>
      </c>
      <c r="C9" s="1" t="s">
        <v>11</v>
      </c>
      <c r="D9" s="1">
        <v>3</v>
      </c>
      <c r="E9" s="2" t="s">
        <v>681</v>
      </c>
      <c r="F9" s="2" t="s">
        <v>44</v>
      </c>
      <c r="G9" s="1">
        <v>28</v>
      </c>
      <c r="H9" s="1">
        <v>20</v>
      </c>
      <c r="I9" s="1">
        <v>20</v>
      </c>
      <c r="J9" s="1">
        <v>10</v>
      </c>
      <c r="K9" s="1">
        <v>17</v>
      </c>
      <c r="L9" s="1">
        <v>8</v>
      </c>
      <c r="M9" s="7" t="s">
        <v>466</v>
      </c>
      <c r="N9" s="8">
        <v>67</v>
      </c>
      <c r="O9" s="3">
        <v>103</v>
      </c>
      <c r="P9">
        <f t="shared" si="1"/>
        <v>1</v>
      </c>
      <c r="Q9">
        <f t="shared" si="2"/>
        <v>6</v>
      </c>
      <c r="R9">
        <f t="shared" si="3"/>
        <v>824</v>
      </c>
    </row>
    <row r="10" spans="1:18">
      <c r="A10" s="1">
        <v>9</v>
      </c>
      <c r="B10" s="1">
        <f t="shared" si="0"/>
        <v>1</v>
      </c>
      <c r="C10" s="1" t="s">
        <v>97</v>
      </c>
      <c r="D10" s="1">
        <v>3</v>
      </c>
      <c r="E10" s="2" t="s">
        <v>672</v>
      </c>
      <c r="F10" s="2" t="s">
        <v>673</v>
      </c>
      <c r="G10" s="1">
        <v>18</v>
      </c>
      <c r="H10" s="1">
        <v>17</v>
      </c>
      <c r="I10" s="1">
        <v>24</v>
      </c>
      <c r="J10" s="1">
        <v>11</v>
      </c>
      <c r="K10" s="1">
        <v>11</v>
      </c>
      <c r="L10" s="1">
        <v>18</v>
      </c>
      <c r="M10" s="7"/>
      <c r="N10" s="8">
        <v>55</v>
      </c>
      <c r="O10" s="3">
        <v>99</v>
      </c>
      <c r="P10">
        <f t="shared" si="1"/>
        <v>0</v>
      </c>
      <c r="Q10">
        <f t="shared" si="2"/>
        <v>6</v>
      </c>
      <c r="R10">
        <f t="shared" si="3"/>
        <v>891</v>
      </c>
    </row>
    <row r="11" spans="1:18">
      <c r="A11" s="1">
        <v>10</v>
      </c>
      <c r="B11" s="1">
        <f t="shared" si="0"/>
        <v>1</v>
      </c>
      <c r="C11" s="1" t="s">
        <v>100</v>
      </c>
      <c r="D11" s="1">
        <v>3</v>
      </c>
      <c r="E11" s="2" t="s">
        <v>677</v>
      </c>
      <c r="F11" s="2" t="s">
        <v>678</v>
      </c>
      <c r="G11" s="1">
        <v>21</v>
      </c>
      <c r="H11" s="1">
        <v>17</v>
      </c>
      <c r="I11" s="1">
        <v>21</v>
      </c>
      <c r="J11" s="1">
        <v>11</v>
      </c>
      <c r="K11" s="1">
        <v>12</v>
      </c>
      <c r="L11" s="1">
        <v>8</v>
      </c>
      <c r="M11" s="7"/>
      <c r="N11" s="8">
        <v>70</v>
      </c>
      <c r="O11" s="3">
        <v>90</v>
      </c>
      <c r="P11">
        <f t="shared" si="1"/>
        <v>0</v>
      </c>
      <c r="Q11">
        <f t="shared" si="2"/>
        <v>6</v>
      </c>
      <c r="R11">
        <f t="shared" si="3"/>
        <v>900</v>
      </c>
    </row>
    <row r="12" spans="1:18">
      <c r="A12" s="1">
        <v>11</v>
      </c>
      <c r="B12" s="1">
        <f t="shared" si="0"/>
        <v>1</v>
      </c>
      <c r="C12" s="1" t="s">
        <v>8</v>
      </c>
      <c r="D12" s="1">
        <v>4</v>
      </c>
      <c r="E12" s="2" t="s">
        <v>784</v>
      </c>
      <c r="F12" s="2" t="s">
        <v>697</v>
      </c>
      <c r="G12" s="1">
        <v>24</v>
      </c>
      <c r="H12" s="1">
        <v>20</v>
      </c>
      <c r="I12" s="1">
        <v>11</v>
      </c>
      <c r="J12" s="1">
        <v>16</v>
      </c>
      <c r="K12" s="1">
        <v>14</v>
      </c>
      <c r="L12" s="1" t="s">
        <v>332</v>
      </c>
      <c r="M12" s="7"/>
      <c r="N12" s="8">
        <v>64</v>
      </c>
      <c r="O12" s="3">
        <v>85</v>
      </c>
      <c r="P12">
        <f t="shared" si="1"/>
        <v>0</v>
      </c>
      <c r="Q12">
        <f t="shared" si="2"/>
        <v>5</v>
      </c>
      <c r="R12">
        <f t="shared" si="3"/>
        <v>935</v>
      </c>
    </row>
    <row r="13" spans="1:18">
      <c r="A13" s="1">
        <v>12</v>
      </c>
      <c r="B13" s="1">
        <f t="shared" si="0"/>
        <v>1</v>
      </c>
      <c r="C13" s="1" t="s">
        <v>20</v>
      </c>
      <c r="D13" s="1">
        <v>3</v>
      </c>
      <c r="E13" s="2" t="s">
        <v>687</v>
      </c>
      <c r="F13" s="2" t="s">
        <v>688</v>
      </c>
      <c r="G13" s="1">
        <v>30</v>
      </c>
      <c r="H13" s="1">
        <v>16</v>
      </c>
      <c r="I13" s="1">
        <v>16</v>
      </c>
      <c r="J13" s="1">
        <v>19</v>
      </c>
      <c r="K13" s="1" t="s">
        <v>332</v>
      </c>
      <c r="L13" s="1" t="s">
        <v>332</v>
      </c>
      <c r="M13" s="7"/>
      <c r="N13" s="8">
        <v>64</v>
      </c>
      <c r="O13" s="3">
        <v>81</v>
      </c>
      <c r="P13">
        <f t="shared" si="1"/>
        <v>0</v>
      </c>
      <c r="Q13">
        <f t="shared" si="2"/>
        <v>4</v>
      </c>
      <c r="R13">
        <f t="shared" si="3"/>
        <v>972</v>
      </c>
    </row>
    <row r="14" spans="1:18">
      <c r="A14" s="1">
        <v>13</v>
      </c>
      <c r="B14" s="1">
        <f t="shared" si="0"/>
        <v>1</v>
      </c>
      <c r="C14" s="1" t="s">
        <v>629</v>
      </c>
      <c r="D14" s="1">
        <v>2</v>
      </c>
      <c r="E14" s="2" t="s">
        <v>625</v>
      </c>
      <c r="F14" s="2" t="s">
        <v>714</v>
      </c>
      <c r="G14" s="1" t="s">
        <v>332</v>
      </c>
      <c r="H14" s="1">
        <v>12</v>
      </c>
      <c r="I14" s="1">
        <v>22</v>
      </c>
      <c r="J14" s="1">
        <v>13</v>
      </c>
      <c r="K14" s="1">
        <v>10</v>
      </c>
      <c r="L14" s="1">
        <v>13</v>
      </c>
      <c r="M14" s="7"/>
      <c r="N14" s="8">
        <v>67</v>
      </c>
      <c r="O14" s="3">
        <v>70</v>
      </c>
      <c r="P14">
        <f t="shared" si="1"/>
        <v>0</v>
      </c>
      <c r="Q14">
        <f t="shared" si="2"/>
        <v>5</v>
      </c>
      <c r="R14">
        <f t="shared" si="3"/>
        <v>910</v>
      </c>
    </row>
    <row r="15" spans="1:18">
      <c r="A15" s="1">
        <v>14</v>
      </c>
      <c r="B15" s="1">
        <f t="shared" si="0"/>
        <v>1</v>
      </c>
      <c r="C15" s="1" t="s">
        <v>629</v>
      </c>
      <c r="D15" s="1">
        <v>2</v>
      </c>
      <c r="E15" s="2" t="s">
        <v>623</v>
      </c>
      <c r="F15" s="2" t="s">
        <v>703</v>
      </c>
      <c r="G15" s="1">
        <v>16</v>
      </c>
      <c r="H15" s="1">
        <v>15</v>
      </c>
      <c r="I15" s="1">
        <v>4</v>
      </c>
      <c r="J15" s="1">
        <v>12</v>
      </c>
      <c r="K15" s="1">
        <v>17</v>
      </c>
      <c r="L15" s="1">
        <v>6</v>
      </c>
      <c r="M15" s="7"/>
      <c r="N15" s="8">
        <v>76</v>
      </c>
      <c r="O15" s="3">
        <v>70</v>
      </c>
      <c r="P15">
        <f t="shared" si="1"/>
        <v>0</v>
      </c>
      <c r="Q15">
        <f t="shared" si="2"/>
        <v>6</v>
      </c>
      <c r="R15">
        <f t="shared" si="3"/>
        <v>980</v>
      </c>
    </row>
    <row r="16" spans="1:18">
      <c r="A16" s="1">
        <v>15</v>
      </c>
      <c r="B16" s="1">
        <f t="shared" si="0"/>
        <v>1</v>
      </c>
      <c r="C16" s="1" t="s">
        <v>11</v>
      </c>
      <c r="D16" s="1">
        <v>4</v>
      </c>
      <c r="E16" s="2" t="s">
        <v>785</v>
      </c>
      <c r="F16" s="2" t="s">
        <v>783</v>
      </c>
      <c r="G16" s="1" t="s">
        <v>332</v>
      </c>
      <c r="H16" s="1">
        <v>8</v>
      </c>
      <c r="I16" s="1">
        <v>24</v>
      </c>
      <c r="J16" s="1">
        <v>29</v>
      </c>
      <c r="K16" s="1">
        <v>7</v>
      </c>
      <c r="L16" s="1" t="s">
        <v>332</v>
      </c>
      <c r="M16" s="7"/>
      <c r="N16" s="8">
        <v>78</v>
      </c>
      <c r="O16" s="3">
        <v>68</v>
      </c>
      <c r="P16">
        <f t="shared" si="1"/>
        <v>0</v>
      </c>
      <c r="Q16">
        <f t="shared" si="2"/>
        <v>4</v>
      </c>
      <c r="R16">
        <f t="shared" si="3"/>
        <v>1020</v>
      </c>
    </row>
    <row r="17" spans="1:18">
      <c r="A17" s="1">
        <v>16</v>
      </c>
      <c r="B17" s="1">
        <f t="shared" si="0"/>
        <v>1</v>
      </c>
      <c r="C17" s="1" t="s">
        <v>23</v>
      </c>
      <c r="D17" s="1">
        <v>3</v>
      </c>
      <c r="E17" s="2" t="s">
        <v>829</v>
      </c>
      <c r="F17" s="2" t="s">
        <v>697</v>
      </c>
      <c r="G17" s="1">
        <v>16</v>
      </c>
      <c r="H17" s="1">
        <v>12</v>
      </c>
      <c r="I17" s="1">
        <v>13</v>
      </c>
      <c r="J17" s="1">
        <v>8</v>
      </c>
      <c r="K17" s="1">
        <v>13</v>
      </c>
      <c r="L17" s="1">
        <v>6</v>
      </c>
      <c r="M17" s="7"/>
      <c r="N17" s="8">
        <v>67</v>
      </c>
      <c r="O17" s="3">
        <v>68</v>
      </c>
      <c r="P17">
        <f t="shared" si="1"/>
        <v>0</v>
      </c>
      <c r="Q17">
        <f t="shared" si="2"/>
        <v>6</v>
      </c>
      <c r="R17">
        <f t="shared" si="3"/>
        <v>1088</v>
      </c>
    </row>
    <row r="18" spans="1:18">
      <c r="A18" s="1">
        <v>17</v>
      </c>
      <c r="B18" s="1">
        <f t="shared" si="0"/>
        <v>1</v>
      </c>
      <c r="C18" s="1" t="s">
        <v>26</v>
      </c>
      <c r="D18" s="1">
        <v>3</v>
      </c>
      <c r="E18" s="2" t="s">
        <v>830</v>
      </c>
      <c r="F18" s="2" t="s">
        <v>831</v>
      </c>
      <c r="G18" s="1">
        <v>27</v>
      </c>
      <c r="H18" s="1">
        <v>10</v>
      </c>
      <c r="I18" s="1">
        <v>16</v>
      </c>
      <c r="J18" s="1">
        <v>14</v>
      </c>
      <c r="K18" s="1" t="s">
        <v>332</v>
      </c>
      <c r="L18" s="1" t="s">
        <v>332</v>
      </c>
      <c r="M18" s="7" t="s">
        <v>466</v>
      </c>
      <c r="N18" s="8">
        <v>71</v>
      </c>
      <c r="O18" s="3">
        <v>67</v>
      </c>
      <c r="P18">
        <f t="shared" si="1"/>
        <v>0</v>
      </c>
      <c r="Q18">
        <f t="shared" si="2"/>
        <v>4</v>
      </c>
      <c r="R18">
        <f t="shared" si="3"/>
        <v>1139</v>
      </c>
    </row>
    <row r="19" spans="1:18">
      <c r="A19" s="1">
        <v>18</v>
      </c>
      <c r="B19" s="1">
        <f t="shared" si="0"/>
        <v>1</v>
      </c>
      <c r="C19" s="1" t="s">
        <v>97</v>
      </c>
      <c r="D19" s="1">
        <v>4</v>
      </c>
      <c r="E19" s="2" t="s">
        <v>786</v>
      </c>
      <c r="F19" s="2" t="s">
        <v>711</v>
      </c>
      <c r="G19" s="1">
        <v>28</v>
      </c>
      <c r="H19" s="1">
        <v>10</v>
      </c>
      <c r="I19" s="1">
        <v>12</v>
      </c>
      <c r="J19" s="1">
        <v>14</v>
      </c>
      <c r="K19" s="1" t="s">
        <v>332</v>
      </c>
      <c r="L19" s="1" t="s">
        <v>332</v>
      </c>
      <c r="M19" s="7" t="s">
        <v>466</v>
      </c>
      <c r="N19" s="8">
        <v>63</v>
      </c>
      <c r="O19" s="3">
        <v>64</v>
      </c>
      <c r="P19">
        <f t="shared" si="1"/>
        <v>0</v>
      </c>
      <c r="Q19">
        <f t="shared" si="2"/>
        <v>4</v>
      </c>
      <c r="R19">
        <f t="shared" si="3"/>
        <v>1152</v>
      </c>
    </row>
    <row r="20" spans="1:18">
      <c r="A20" s="1">
        <v>19</v>
      </c>
      <c r="B20" s="1">
        <f t="shared" si="0"/>
        <v>1</v>
      </c>
      <c r="C20" s="1" t="s">
        <v>97</v>
      </c>
      <c r="D20" s="1">
        <v>2</v>
      </c>
      <c r="E20" s="2" t="s">
        <v>628</v>
      </c>
      <c r="F20" s="2" t="s">
        <v>675</v>
      </c>
      <c r="G20" s="1">
        <v>20</v>
      </c>
      <c r="H20" s="1">
        <v>12</v>
      </c>
      <c r="I20" s="1">
        <v>15</v>
      </c>
      <c r="J20" s="1">
        <v>17</v>
      </c>
      <c r="K20" s="1" t="s">
        <v>332</v>
      </c>
      <c r="L20" s="1" t="s">
        <v>332</v>
      </c>
      <c r="M20" s="7" t="s">
        <v>466</v>
      </c>
      <c r="N20" s="8">
        <v>63</v>
      </c>
      <c r="O20" s="3">
        <v>64</v>
      </c>
      <c r="P20">
        <f t="shared" si="1"/>
        <v>0</v>
      </c>
      <c r="Q20">
        <f t="shared" si="2"/>
        <v>4</v>
      </c>
      <c r="R20">
        <f t="shared" si="3"/>
        <v>1216</v>
      </c>
    </row>
    <row r="21" spans="1:18">
      <c r="A21" s="1">
        <v>20</v>
      </c>
      <c r="B21" s="1">
        <f t="shared" si="0"/>
        <v>1</v>
      </c>
      <c r="C21" s="1" t="s">
        <v>2</v>
      </c>
      <c r="D21" s="1">
        <v>1</v>
      </c>
      <c r="E21" s="2" t="s">
        <v>562</v>
      </c>
      <c r="F21" s="2" t="s">
        <v>728</v>
      </c>
      <c r="G21" s="1">
        <v>12</v>
      </c>
      <c r="H21" s="1">
        <v>9</v>
      </c>
      <c r="I21" s="1">
        <v>7</v>
      </c>
      <c r="J21" s="1">
        <v>9</v>
      </c>
      <c r="K21" s="1">
        <v>14</v>
      </c>
      <c r="L21" s="1">
        <v>12</v>
      </c>
      <c r="M21" s="7" t="s">
        <v>466</v>
      </c>
      <c r="N21" s="8">
        <v>41</v>
      </c>
      <c r="O21" s="3">
        <v>63</v>
      </c>
      <c r="P21">
        <f t="shared" si="1"/>
        <v>0</v>
      </c>
      <c r="Q21">
        <f t="shared" si="2"/>
        <v>6</v>
      </c>
      <c r="R21">
        <f t="shared" si="3"/>
        <v>1260</v>
      </c>
    </row>
    <row r="22" spans="1:18">
      <c r="A22" s="1">
        <v>21</v>
      </c>
      <c r="B22" s="1">
        <f t="shared" si="0"/>
        <v>1</v>
      </c>
      <c r="C22" s="1" t="s">
        <v>100</v>
      </c>
      <c r="D22" s="1">
        <v>2</v>
      </c>
      <c r="E22" s="2" t="s">
        <v>723</v>
      </c>
      <c r="F22" s="2" t="s">
        <v>724</v>
      </c>
      <c r="G22" s="1">
        <v>14</v>
      </c>
      <c r="H22" s="1">
        <v>6</v>
      </c>
      <c r="I22" s="1">
        <v>8</v>
      </c>
      <c r="J22" s="1">
        <v>16</v>
      </c>
      <c r="K22" s="1">
        <v>11</v>
      </c>
      <c r="L22" s="1">
        <v>7</v>
      </c>
      <c r="M22" s="7"/>
      <c r="N22" s="8">
        <v>59</v>
      </c>
      <c r="O22" s="3">
        <v>62</v>
      </c>
      <c r="P22">
        <f t="shared" si="1"/>
        <v>0</v>
      </c>
      <c r="Q22">
        <f t="shared" si="2"/>
        <v>6</v>
      </c>
      <c r="R22">
        <f t="shared" si="3"/>
        <v>1302</v>
      </c>
    </row>
    <row r="23" spans="1:18">
      <c r="A23" s="1">
        <v>22</v>
      </c>
      <c r="B23" s="1">
        <f t="shared" si="0"/>
        <v>1</v>
      </c>
      <c r="C23" s="1" t="s">
        <v>100</v>
      </c>
      <c r="D23" s="1">
        <v>4</v>
      </c>
      <c r="E23" s="2" t="s">
        <v>787</v>
      </c>
      <c r="F23" s="2" t="s">
        <v>788</v>
      </c>
      <c r="G23" s="1">
        <v>20</v>
      </c>
      <c r="H23" s="1">
        <v>19</v>
      </c>
      <c r="I23" s="1">
        <v>12</v>
      </c>
      <c r="J23" s="1">
        <v>6</v>
      </c>
      <c r="K23" s="1">
        <v>4</v>
      </c>
      <c r="L23" s="1" t="s">
        <v>332</v>
      </c>
      <c r="M23" s="7" t="s">
        <v>466</v>
      </c>
      <c r="N23" s="8">
        <v>73</v>
      </c>
      <c r="O23" s="3">
        <v>61</v>
      </c>
      <c r="P23">
        <f t="shared" si="1"/>
        <v>0</v>
      </c>
      <c r="Q23">
        <f t="shared" si="2"/>
        <v>5</v>
      </c>
      <c r="R23">
        <f t="shared" si="3"/>
        <v>1342</v>
      </c>
    </row>
    <row r="24" spans="1:18">
      <c r="A24" s="1">
        <v>23</v>
      </c>
      <c r="B24" s="1">
        <f t="shared" si="0"/>
        <v>1</v>
      </c>
      <c r="C24" s="1" t="s">
        <v>20</v>
      </c>
      <c r="D24" s="1">
        <v>2</v>
      </c>
      <c r="E24" s="2" t="s">
        <v>856</v>
      </c>
      <c r="F24" s="2" t="s">
        <v>498</v>
      </c>
      <c r="G24" s="1">
        <v>20</v>
      </c>
      <c r="H24" s="1">
        <v>14</v>
      </c>
      <c r="I24" s="1">
        <v>7</v>
      </c>
      <c r="J24" s="1">
        <v>11</v>
      </c>
      <c r="K24" s="1">
        <v>9</v>
      </c>
      <c r="L24" s="1" t="s">
        <v>332</v>
      </c>
      <c r="M24" s="7"/>
      <c r="N24" s="8">
        <v>60</v>
      </c>
      <c r="O24" s="3">
        <v>61</v>
      </c>
      <c r="P24">
        <f t="shared" si="1"/>
        <v>0</v>
      </c>
      <c r="Q24">
        <f t="shared" si="2"/>
        <v>5</v>
      </c>
      <c r="R24">
        <f t="shared" si="3"/>
        <v>1403</v>
      </c>
    </row>
    <row r="25" spans="1:18">
      <c r="A25" s="1">
        <v>24</v>
      </c>
      <c r="B25" s="1">
        <f t="shared" si="0"/>
        <v>1</v>
      </c>
      <c r="C25" s="1" t="s">
        <v>789</v>
      </c>
      <c r="D25" s="1">
        <v>4</v>
      </c>
      <c r="E25" s="2" t="s">
        <v>790</v>
      </c>
      <c r="F25" s="2" t="s">
        <v>791</v>
      </c>
      <c r="G25" s="1">
        <v>21</v>
      </c>
      <c r="H25" s="1">
        <v>19</v>
      </c>
      <c r="I25" s="1">
        <v>9</v>
      </c>
      <c r="J25" s="1">
        <v>9</v>
      </c>
      <c r="K25" s="1" t="s">
        <v>332</v>
      </c>
      <c r="L25" s="1" t="s">
        <v>332</v>
      </c>
      <c r="M25" s="7"/>
      <c r="N25" s="8">
        <v>64</v>
      </c>
      <c r="O25" s="3">
        <v>58</v>
      </c>
      <c r="P25">
        <f t="shared" si="1"/>
        <v>0</v>
      </c>
      <c r="Q25">
        <f t="shared" si="2"/>
        <v>4</v>
      </c>
      <c r="R25">
        <f t="shared" si="3"/>
        <v>1392</v>
      </c>
    </row>
    <row r="26" spans="1:18">
      <c r="A26" s="1">
        <v>25</v>
      </c>
      <c r="B26" s="1">
        <f t="shared" si="0"/>
        <v>1</v>
      </c>
      <c r="C26" s="1" t="s">
        <v>789</v>
      </c>
      <c r="D26" s="1">
        <v>4</v>
      </c>
      <c r="E26" s="2" t="s">
        <v>792</v>
      </c>
      <c r="F26" s="2" t="s">
        <v>739</v>
      </c>
      <c r="G26" s="1">
        <v>25</v>
      </c>
      <c r="H26" s="1">
        <v>13</v>
      </c>
      <c r="I26" s="1">
        <v>7</v>
      </c>
      <c r="J26" s="1">
        <v>13</v>
      </c>
      <c r="K26" s="1" t="s">
        <v>332</v>
      </c>
      <c r="L26" s="1" t="s">
        <v>332</v>
      </c>
      <c r="M26" s="7"/>
      <c r="N26" s="8">
        <v>70</v>
      </c>
      <c r="O26" s="3">
        <v>58</v>
      </c>
      <c r="P26">
        <f t="shared" si="1"/>
        <v>0</v>
      </c>
      <c r="Q26">
        <f t="shared" si="2"/>
        <v>4</v>
      </c>
      <c r="R26">
        <f t="shared" si="3"/>
        <v>1450</v>
      </c>
    </row>
    <row r="27" spans="1:18">
      <c r="A27" s="1">
        <v>26</v>
      </c>
      <c r="B27" s="1">
        <f t="shared" si="0"/>
        <v>1</v>
      </c>
      <c r="C27" s="1" t="s">
        <v>23</v>
      </c>
      <c r="D27" s="1">
        <v>2</v>
      </c>
      <c r="E27" s="2" t="s">
        <v>626</v>
      </c>
      <c r="F27" s="2" t="s">
        <v>574</v>
      </c>
      <c r="G27" s="1" t="s">
        <v>332</v>
      </c>
      <c r="H27" s="1" t="s">
        <v>332</v>
      </c>
      <c r="I27" s="1">
        <v>24</v>
      </c>
      <c r="J27" s="1">
        <v>17</v>
      </c>
      <c r="K27" s="1" t="s">
        <v>332</v>
      </c>
      <c r="L27" s="1">
        <v>17</v>
      </c>
      <c r="M27" s="7"/>
      <c r="N27" s="8">
        <v>71</v>
      </c>
      <c r="O27" s="3">
        <v>58</v>
      </c>
      <c r="P27">
        <f t="shared" si="1"/>
        <v>0</v>
      </c>
      <c r="Q27">
        <f t="shared" si="2"/>
        <v>3</v>
      </c>
      <c r="R27">
        <f t="shared" si="3"/>
        <v>1508</v>
      </c>
    </row>
    <row r="28" spans="1:18">
      <c r="A28" s="1">
        <v>27</v>
      </c>
      <c r="B28" s="1">
        <f t="shared" si="0"/>
        <v>1</v>
      </c>
      <c r="C28" s="1" t="s">
        <v>392</v>
      </c>
      <c r="D28" s="1">
        <v>3</v>
      </c>
      <c r="E28" s="2" t="s">
        <v>680</v>
      </c>
      <c r="F28" s="2" t="s">
        <v>83</v>
      </c>
      <c r="G28" s="1">
        <v>17</v>
      </c>
      <c r="H28" s="1">
        <v>5</v>
      </c>
      <c r="I28" s="1">
        <v>10</v>
      </c>
      <c r="J28" s="1">
        <v>9</v>
      </c>
      <c r="K28" s="1">
        <v>7</v>
      </c>
      <c r="L28" s="1">
        <v>9</v>
      </c>
      <c r="M28" s="7"/>
      <c r="N28" s="8">
        <v>60</v>
      </c>
      <c r="O28" s="3">
        <v>57</v>
      </c>
      <c r="P28">
        <f t="shared" si="1"/>
        <v>0</v>
      </c>
      <c r="Q28">
        <f t="shared" si="2"/>
        <v>6</v>
      </c>
      <c r="R28">
        <f t="shared" si="3"/>
        <v>1539</v>
      </c>
    </row>
    <row r="29" spans="1:18">
      <c r="A29" s="1">
        <v>28</v>
      </c>
      <c r="B29" s="1">
        <f t="shared" si="0"/>
        <v>1</v>
      </c>
      <c r="C29" s="1" t="s">
        <v>392</v>
      </c>
      <c r="D29" s="1">
        <v>3</v>
      </c>
      <c r="E29" s="2" t="s">
        <v>674</v>
      </c>
      <c r="F29" s="2" t="s">
        <v>675</v>
      </c>
      <c r="G29" s="1">
        <v>20</v>
      </c>
      <c r="H29" s="1">
        <v>14</v>
      </c>
      <c r="I29" s="1">
        <v>12</v>
      </c>
      <c r="J29" s="1">
        <v>11</v>
      </c>
      <c r="K29" s="1" t="s">
        <v>332</v>
      </c>
      <c r="L29" s="1" t="s">
        <v>332</v>
      </c>
      <c r="M29" s="7"/>
      <c r="N29" s="8">
        <v>84</v>
      </c>
      <c r="O29" s="3">
        <v>57</v>
      </c>
      <c r="P29">
        <f t="shared" si="1"/>
        <v>0</v>
      </c>
      <c r="Q29">
        <f t="shared" si="2"/>
        <v>4</v>
      </c>
      <c r="R29">
        <f t="shared" si="3"/>
        <v>1596</v>
      </c>
    </row>
    <row r="30" spans="1:18">
      <c r="A30" s="1">
        <v>29</v>
      </c>
      <c r="B30" s="1">
        <f t="shared" si="0"/>
        <v>1</v>
      </c>
      <c r="C30" s="1" t="s">
        <v>26</v>
      </c>
      <c r="D30" s="1">
        <v>4</v>
      </c>
      <c r="E30" s="2" t="s">
        <v>793</v>
      </c>
      <c r="F30" s="2" t="s">
        <v>783</v>
      </c>
      <c r="G30" s="1">
        <v>20</v>
      </c>
      <c r="H30" s="1">
        <v>14</v>
      </c>
      <c r="I30" s="1">
        <v>12</v>
      </c>
      <c r="J30" s="1">
        <v>10</v>
      </c>
      <c r="K30" s="1" t="s">
        <v>332</v>
      </c>
      <c r="L30" s="1" t="s">
        <v>332</v>
      </c>
      <c r="M30" s="7"/>
      <c r="N30" s="8">
        <v>65</v>
      </c>
      <c r="O30" s="3">
        <v>56</v>
      </c>
      <c r="P30">
        <f t="shared" si="1"/>
        <v>0</v>
      </c>
      <c r="Q30">
        <f t="shared" si="2"/>
        <v>4</v>
      </c>
      <c r="R30">
        <f t="shared" si="3"/>
        <v>1624</v>
      </c>
    </row>
    <row r="31" spans="1:18">
      <c r="A31" s="1">
        <v>30</v>
      </c>
      <c r="B31" s="1">
        <f t="shared" si="0"/>
        <v>1</v>
      </c>
      <c r="C31" s="1" t="s">
        <v>26</v>
      </c>
      <c r="D31" s="1">
        <v>2</v>
      </c>
      <c r="E31" s="2" t="s">
        <v>710</v>
      </c>
      <c r="F31" s="2" t="s">
        <v>711</v>
      </c>
      <c r="G31" s="1">
        <v>25</v>
      </c>
      <c r="H31" s="1" t="s">
        <v>332</v>
      </c>
      <c r="I31" s="1">
        <v>16</v>
      </c>
      <c r="J31" s="1">
        <v>10</v>
      </c>
      <c r="K31" s="1">
        <v>5</v>
      </c>
      <c r="L31" s="1" t="s">
        <v>332</v>
      </c>
      <c r="M31" s="7" t="s">
        <v>466</v>
      </c>
      <c r="N31" s="8">
        <v>72</v>
      </c>
      <c r="O31" s="3">
        <v>56</v>
      </c>
      <c r="P31">
        <f t="shared" si="1"/>
        <v>0</v>
      </c>
      <c r="Q31">
        <f t="shared" si="2"/>
        <v>4</v>
      </c>
      <c r="R31">
        <f t="shared" si="3"/>
        <v>1680</v>
      </c>
    </row>
    <row r="32" spans="1:18">
      <c r="A32" s="1">
        <v>31</v>
      </c>
      <c r="B32" s="1">
        <f t="shared" si="0"/>
        <v>1</v>
      </c>
      <c r="C32" s="1" t="s">
        <v>34</v>
      </c>
      <c r="D32" s="1">
        <v>3</v>
      </c>
      <c r="E32" s="2" t="s">
        <v>685</v>
      </c>
      <c r="F32" s="2" t="s">
        <v>686</v>
      </c>
      <c r="G32" s="1">
        <v>13</v>
      </c>
      <c r="H32" s="1">
        <v>11</v>
      </c>
      <c r="I32" s="1">
        <v>13</v>
      </c>
      <c r="J32" s="1">
        <v>14</v>
      </c>
      <c r="K32" s="1" t="s">
        <v>332</v>
      </c>
      <c r="L32" s="1">
        <v>4</v>
      </c>
      <c r="M32" s="7"/>
      <c r="N32" s="8">
        <v>60</v>
      </c>
      <c r="O32" s="3">
        <v>55</v>
      </c>
      <c r="P32">
        <f t="shared" si="1"/>
        <v>0</v>
      </c>
      <c r="Q32">
        <f t="shared" si="2"/>
        <v>5</v>
      </c>
      <c r="R32">
        <f t="shared" si="3"/>
        <v>1705</v>
      </c>
    </row>
    <row r="33" spans="1:18">
      <c r="A33" s="1">
        <v>32</v>
      </c>
      <c r="B33" s="1">
        <f t="shared" si="0"/>
        <v>1</v>
      </c>
      <c r="C33" s="1" t="s">
        <v>214</v>
      </c>
      <c r="D33" s="1">
        <v>3</v>
      </c>
      <c r="E33" s="2" t="s">
        <v>696</v>
      </c>
      <c r="F33" s="2" t="s">
        <v>697</v>
      </c>
      <c r="G33" s="1">
        <v>19</v>
      </c>
      <c r="H33" s="1">
        <v>7</v>
      </c>
      <c r="I33" s="1">
        <v>11</v>
      </c>
      <c r="J33" s="1">
        <v>11</v>
      </c>
      <c r="K33" s="1">
        <v>4</v>
      </c>
      <c r="L33" s="1">
        <v>1</v>
      </c>
      <c r="M33" s="7"/>
      <c r="N33" s="8">
        <v>58</v>
      </c>
      <c r="O33" s="3">
        <v>53</v>
      </c>
      <c r="P33">
        <f t="shared" si="1"/>
        <v>0</v>
      </c>
      <c r="Q33">
        <f t="shared" si="2"/>
        <v>6</v>
      </c>
      <c r="R33">
        <f t="shared" si="3"/>
        <v>1696</v>
      </c>
    </row>
    <row r="34" spans="1:18">
      <c r="A34" s="1">
        <v>33</v>
      </c>
      <c r="B34" s="1">
        <f t="shared" ref="B34:B65" si="4">IF(O34&gt;=A34,1,0)</f>
        <v>1</v>
      </c>
      <c r="C34" s="1" t="s">
        <v>5</v>
      </c>
      <c r="D34" s="1">
        <v>1</v>
      </c>
      <c r="E34" s="2" t="s">
        <v>577</v>
      </c>
      <c r="F34" s="2" t="s">
        <v>83</v>
      </c>
      <c r="G34" s="1">
        <v>7</v>
      </c>
      <c r="H34" s="1">
        <v>7</v>
      </c>
      <c r="I34" s="1">
        <v>13</v>
      </c>
      <c r="J34" s="1">
        <v>6</v>
      </c>
      <c r="K34" s="1">
        <v>10</v>
      </c>
      <c r="L34" s="1">
        <v>7</v>
      </c>
      <c r="M34" s="7"/>
      <c r="N34" s="8">
        <v>56</v>
      </c>
      <c r="O34" s="3">
        <v>50</v>
      </c>
      <c r="P34">
        <f t="shared" si="1"/>
        <v>0</v>
      </c>
      <c r="Q34">
        <f t="shared" si="2"/>
        <v>6</v>
      </c>
      <c r="R34">
        <f t="shared" si="3"/>
        <v>1650</v>
      </c>
    </row>
    <row r="35" spans="1:18">
      <c r="A35" s="1">
        <v>34</v>
      </c>
      <c r="B35" s="1">
        <f t="shared" si="4"/>
        <v>1</v>
      </c>
      <c r="C35" s="1" t="s">
        <v>209</v>
      </c>
      <c r="D35" s="1">
        <v>4</v>
      </c>
      <c r="E35" s="2" t="s">
        <v>794</v>
      </c>
      <c r="F35" s="2" t="s">
        <v>358</v>
      </c>
      <c r="G35" s="1">
        <v>24</v>
      </c>
      <c r="H35" s="1">
        <v>16</v>
      </c>
      <c r="I35" s="1">
        <v>8</v>
      </c>
      <c r="J35" s="1" t="s">
        <v>332</v>
      </c>
      <c r="K35" s="1" t="s">
        <v>332</v>
      </c>
      <c r="L35" s="1" t="s">
        <v>332</v>
      </c>
      <c r="M35" s="7"/>
      <c r="N35" s="8">
        <v>74</v>
      </c>
      <c r="O35" s="3">
        <v>48</v>
      </c>
      <c r="P35">
        <f t="shared" si="1"/>
        <v>0</v>
      </c>
      <c r="Q35">
        <f t="shared" si="2"/>
        <v>3</v>
      </c>
      <c r="R35">
        <f t="shared" si="3"/>
        <v>1632</v>
      </c>
    </row>
    <row r="36" spans="1:18">
      <c r="A36" s="1">
        <v>35</v>
      </c>
      <c r="B36" s="1">
        <f t="shared" si="4"/>
        <v>1</v>
      </c>
      <c r="C36" s="1" t="s">
        <v>209</v>
      </c>
      <c r="D36" s="1">
        <v>2</v>
      </c>
      <c r="E36" s="2" t="s">
        <v>705</v>
      </c>
      <c r="F36" s="2" t="s">
        <v>675</v>
      </c>
      <c r="G36" s="1">
        <v>12</v>
      </c>
      <c r="H36" s="1">
        <v>7</v>
      </c>
      <c r="I36" s="1">
        <v>7</v>
      </c>
      <c r="J36" s="1">
        <v>7</v>
      </c>
      <c r="K36" s="1">
        <v>7</v>
      </c>
      <c r="L36" s="1">
        <v>5</v>
      </c>
      <c r="M36" s="7"/>
      <c r="N36" s="8">
        <v>41</v>
      </c>
      <c r="O36" s="3">
        <v>45</v>
      </c>
      <c r="P36">
        <f t="shared" si="1"/>
        <v>0</v>
      </c>
      <c r="Q36">
        <f t="shared" si="2"/>
        <v>6</v>
      </c>
      <c r="R36">
        <f t="shared" si="3"/>
        <v>1575</v>
      </c>
    </row>
    <row r="37" spans="1:18">
      <c r="A37" s="1">
        <v>36</v>
      </c>
      <c r="B37" s="1">
        <f t="shared" si="4"/>
        <v>1</v>
      </c>
      <c r="C37" s="1" t="s">
        <v>111</v>
      </c>
      <c r="D37" s="1">
        <v>4</v>
      </c>
      <c r="E37" s="2" t="s">
        <v>795</v>
      </c>
      <c r="F37" s="2" t="s">
        <v>796</v>
      </c>
      <c r="G37" s="1">
        <v>12</v>
      </c>
      <c r="H37" s="1">
        <v>13</v>
      </c>
      <c r="I37" s="1">
        <v>13</v>
      </c>
      <c r="J37" s="1">
        <v>6</v>
      </c>
      <c r="K37" s="1" t="s">
        <v>332</v>
      </c>
      <c r="L37" s="1" t="s">
        <v>332</v>
      </c>
      <c r="M37" s="7" t="s">
        <v>466</v>
      </c>
      <c r="N37" s="8">
        <v>76</v>
      </c>
      <c r="O37" s="3">
        <v>44</v>
      </c>
      <c r="P37">
        <f t="shared" si="1"/>
        <v>0</v>
      </c>
      <c r="Q37">
        <f t="shared" si="2"/>
        <v>4</v>
      </c>
      <c r="R37">
        <f t="shared" si="3"/>
        <v>1584</v>
      </c>
    </row>
    <row r="38" spans="1:18">
      <c r="A38" s="1">
        <v>37</v>
      </c>
      <c r="B38" s="1">
        <f t="shared" si="4"/>
        <v>1</v>
      </c>
      <c r="C38" s="1" t="s">
        <v>217</v>
      </c>
      <c r="D38" s="1">
        <v>3</v>
      </c>
      <c r="E38" s="2" t="s">
        <v>684</v>
      </c>
      <c r="F38" s="2" t="s">
        <v>216</v>
      </c>
      <c r="G38" s="1">
        <v>19</v>
      </c>
      <c r="H38" s="1">
        <v>11</v>
      </c>
      <c r="I38" s="1">
        <v>4</v>
      </c>
      <c r="J38" s="1">
        <v>10</v>
      </c>
      <c r="K38" s="1" t="s">
        <v>332</v>
      </c>
      <c r="L38" s="1" t="s">
        <v>332</v>
      </c>
      <c r="M38" s="7"/>
      <c r="N38" s="8">
        <v>62</v>
      </c>
      <c r="O38" s="3">
        <v>44</v>
      </c>
      <c r="P38">
        <f t="shared" si="1"/>
        <v>0</v>
      </c>
      <c r="Q38">
        <f t="shared" si="2"/>
        <v>4</v>
      </c>
      <c r="R38">
        <f t="shared" si="3"/>
        <v>1628</v>
      </c>
    </row>
    <row r="39" spans="1:18">
      <c r="A39" s="1">
        <v>38</v>
      </c>
      <c r="B39" s="1">
        <f t="shared" si="4"/>
        <v>1</v>
      </c>
      <c r="C39" s="1" t="s">
        <v>111</v>
      </c>
      <c r="D39" s="1">
        <v>2</v>
      </c>
      <c r="E39" s="2" t="s">
        <v>706</v>
      </c>
      <c r="F39" s="2" t="s">
        <v>707</v>
      </c>
      <c r="G39" s="1">
        <v>10</v>
      </c>
      <c r="H39" s="1">
        <v>9</v>
      </c>
      <c r="I39" s="1">
        <v>8</v>
      </c>
      <c r="J39" s="1" t="s">
        <v>332</v>
      </c>
      <c r="K39" s="1">
        <v>13</v>
      </c>
      <c r="L39" s="1">
        <v>3</v>
      </c>
      <c r="M39" s="7"/>
      <c r="N39" s="8">
        <v>36</v>
      </c>
      <c r="O39" s="3">
        <v>43</v>
      </c>
      <c r="P39">
        <f t="shared" si="1"/>
        <v>0</v>
      </c>
      <c r="Q39">
        <f t="shared" si="2"/>
        <v>5</v>
      </c>
      <c r="R39">
        <f t="shared" si="3"/>
        <v>1634</v>
      </c>
    </row>
    <row r="40" spans="1:18">
      <c r="A40" s="1">
        <v>39</v>
      </c>
      <c r="B40" s="1">
        <f t="shared" si="4"/>
        <v>1</v>
      </c>
      <c r="C40" s="1" t="s">
        <v>8</v>
      </c>
      <c r="D40" s="1">
        <v>1</v>
      </c>
      <c r="E40" s="2" t="s">
        <v>588</v>
      </c>
      <c r="F40" s="2" t="s">
        <v>83</v>
      </c>
      <c r="G40" s="1">
        <v>10</v>
      </c>
      <c r="H40" s="1">
        <v>3</v>
      </c>
      <c r="I40" s="1">
        <v>8</v>
      </c>
      <c r="J40" s="1">
        <v>4</v>
      </c>
      <c r="K40" s="1">
        <v>8</v>
      </c>
      <c r="L40" s="1">
        <v>10</v>
      </c>
      <c r="M40" s="7"/>
      <c r="N40" s="8">
        <v>43</v>
      </c>
      <c r="O40" s="3">
        <v>43</v>
      </c>
      <c r="P40">
        <f t="shared" si="1"/>
        <v>0</v>
      </c>
      <c r="Q40">
        <f t="shared" si="2"/>
        <v>6</v>
      </c>
      <c r="R40">
        <f t="shared" si="3"/>
        <v>1677</v>
      </c>
    </row>
    <row r="41" spans="1:18">
      <c r="A41" s="1">
        <v>40</v>
      </c>
      <c r="B41" s="1">
        <f t="shared" si="4"/>
        <v>1</v>
      </c>
      <c r="C41" s="1" t="s">
        <v>34</v>
      </c>
      <c r="D41" s="1">
        <v>4</v>
      </c>
      <c r="E41" s="2" t="s">
        <v>797</v>
      </c>
      <c r="F41" s="2" t="s">
        <v>216</v>
      </c>
      <c r="G41" s="1">
        <v>13</v>
      </c>
      <c r="H41" s="1">
        <v>8</v>
      </c>
      <c r="I41" s="1">
        <v>6</v>
      </c>
      <c r="J41" s="1" t="s">
        <v>332</v>
      </c>
      <c r="K41" s="1">
        <v>14</v>
      </c>
      <c r="L41" s="1" t="s">
        <v>332</v>
      </c>
      <c r="M41" s="7"/>
      <c r="N41" s="8">
        <v>67</v>
      </c>
      <c r="O41" s="3">
        <v>41</v>
      </c>
      <c r="P41">
        <f t="shared" si="1"/>
        <v>0</v>
      </c>
      <c r="Q41">
        <f t="shared" si="2"/>
        <v>4</v>
      </c>
      <c r="R41">
        <f t="shared" si="3"/>
        <v>1640</v>
      </c>
    </row>
    <row r="42" spans="1:18">
      <c r="A42" s="1">
        <v>41</v>
      </c>
      <c r="B42" s="1">
        <f t="shared" si="4"/>
        <v>0</v>
      </c>
      <c r="C42" s="1" t="s">
        <v>34</v>
      </c>
      <c r="D42" s="1">
        <v>2</v>
      </c>
      <c r="E42" s="2" t="s">
        <v>718</v>
      </c>
      <c r="F42" s="2" t="s">
        <v>241</v>
      </c>
      <c r="G42" s="1">
        <v>1</v>
      </c>
      <c r="H42" s="1">
        <v>18</v>
      </c>
      <c r="I42" s="1">
        <v>9</v>
      </c>
      <c r="J42" s="1">
        <v>3</v>
      </c>
      <c r="K42" s="1">
        <v>9</v>
      </c>
      <c r="L42" s="1" t="s">
        <v>332</v>
      </c>
      <c r="M42" s="7" t="s">
        <v>466</v>
      </c>
      <c r="N42" s="8">
        <v>55</v>
      </c>
      <c r="O42" s="3">
        <v>40</v>
      </c>
      <c r="P42">
        <f t="shared" si="1"/>
        <v>0</v>
      </c>
      <c r="Q42">
        <f t="shared" si="2"/>
        <v>5</v>
      </c>
      <c r="R42">
        <f t="shared" si="3"/>
        <v>1640</v>
      </c>
    </row>
    <row r="43" spans="1:18">
      <c r="A43" s="1">
        <v>42</v>
      </c>
      <c r="B43" s="1">
        <f t="shared" si="4"/>
        <v>0</v>
      </c>
      <c r="C43" s="1" t="s">
        <v>214</v>
      </c>
      <c r="D43" s="1">
        <v>4</v>
      </c>
      <c r="E43" s="2" t="s">
        <v>798</v>
      </c>
      <c r="F43" s="2" t="s">
        <v>799</v>
      </c>
      <c r="G43" s="1">
        <v>20</v>
      </c>
      <c r="H43" s="1">
        <v>9</v>
      </c>
      <c r="I43" s="1">
        <v>10</v>
      </c>
      <c r="J43" s="1" t="s">
        <v>332</v>
      </c>
      <c r="K43" s="1" t="s">
        <v>332</v>
      </c>
      <c r="L43" s="1" t="s">
        <v>332</v>
      </c>
      <c r="M43" s="7"/>
      <c r="N43" s="8">
        <v>60</v>
      </c>
      <c r="O43" s="3">
        <v>39</v>
      </c>
      <c r="P43">
        <f t="shared" si="1"/>
        <v>0</v>
      </c>
      <c r="Q43">
        <f t="shared" si="2"/>
        <v>3</v>
      </c>
      <c r="R43">
        <f t="shared" si="3"/>
        <v>1638</v>
      </c>
    </row>
    <row r="44" spans="1:18">
      <c r="A44" s="1">
        <v>43</v>
      </c>
      <c r="B44" s="1">
        <f t="shared" si="4"/>
        <v>0</v>
      </c>
      <c r="C44" s="1" t="s">
        <v>217</v>
      </c>
      <c r="D44" s="1">
        <v>4</v>
      </c>
      <c r="E44" s="2" t="s">
        <v>800</v>
      </c>
      <c r="F44" s="2" t="s">
        <v>801</v>
      </c>
      <c r="G44" s="1">
        <v>20</v>
      </c>
      <c r="H44" s="1" t="s">
        <v>332</v>
      </c>
      <c r="I44" s="1">
        <v>18</v>
      </c>
      <c r="J44" s="1" t="s">
        <v>332</v>
      </c>
      <c r="K44" s="1" t="s">
        <v>332</v>
      </c>
      <c r="L44" s="1" t="s">
        <v>332</v>
      </c>
      <c r="M44" s="7" t="s">
        <v>466</v>
      </c>
      <c r="N44" s="8">
        <v>62</v>
      </c>
      <c r="O44" s="3">
        <v>38</v>
      </c>
      <c r="P44">
        <f t="shared" si="1"/>
        <v>0</v>
      </c>
      <c r="Q44">
        <f t="shared" si="2"/>
        <v>2</v>
      </c>
      <c r="R44">
        <f t="shared" si="3"/>
        <v>1634</v>
      </c>
    </row>
    <row r="45" spans="1:18">
      <c r="A45" s="1">
        <v>44</v>
      </c>
      <c r="B45" s="1">
        <f t="shared" si="4"/>
        <v>0</v>
      </c>
      <c r="C45" s="1" t="s">
        <v>120</v>
      </c>
      <c r="D45" s="1">
        <v>4</v>
      </c>
      <c r="E45" s="2" t="s">
        <v>802</v>
      </c>
      <c r="F45" s="2" t="s">
        <v>803</v>
      </c>
      <c r="G45" s="1">
        <v>7</v>
      </c>
      <c r="H45" s="1">
        <v>10</v>
      </c>
      <c r="I45" s="1">
        <v>19</v>
      </c>
      <c r="J45" s="1" t="s">
        <v>332</v>
      </c>
      <c r="K45" s="1" t="s">
        <v>332</v>
      </c>
      <c r="L45" s="1" t="s">
        <v>332</v>
      </c>
      <c r="M45" s="7" t="s">
        <v>466</v>
      </c>
      <c r="N45" s="8">
        <v>69</v>
      </c>
      <c r="O45" s="3">
        <v>36</v>
      </c>
      <c r="P45">
        <f t="shared" si="1"/>
        <v>0</v>
      </c>
      <c r="Q45">
        <f t="shared" si="2"/>
        <v>3</v>
      </c>
      <c r="R45">
        <f t="shared" si="3"/>
        <v>1584</v>
      </c>
    </row>
    <row r="46" spans="1:18">
      <c r="A46" s="1">
        <v>45</v>
      </c>
      <c r="B46" s="1">
        <f t="shared" si="4"/>
        <v>0</v>
      </c>
      <c r="C46" s="1" t="s">
        <v>11</v>
      </c>
      <c r="D46" s="1">
        <v>1</v>
      </c>
      <c r="E46" s="2" t="s">
        <v>642</v>
      </c>
      <c r="F46" s="2" t="s">
        <v>733</v>
      </c>
      <c r="G46" s="1">
        <v>12</v>
      </c>
      <c r="H46" s="1">
        <v>5</v>
      </c>
      <c r="I46" s="1">
        <v>3</v>
      </c>
      <c r="J46" s="1">
        <v>5</v>
      </c>
      <c r="K46" s="1">
        <v>3</v>
      </c>
      <c r="L46" s="1">
        <v>8</v>
      </c>
      <c r="M46" s="7"/>
      <c r="N46" s="8">
        <v>49</v>
      </c>
      <c r="O46" s="3">
        <v>36</v>
      </c>
      <c r="P46">
        <f t="shared" si="1"/>
        <v>0</v>
      </c>
      <c r="Q46">
        <f t="shared" si="2"/>
        <v>6</v>
      </c>
      <c r="R46">
        <f t="shared" si="3"/>
        <v>1620</v>
      </c>
    </row>
    <row r="47" spans="1:18">
      <c r="A47" s="1">
        <v>46</v>
      </c>
      <c r="B47" s="1">
        <f t="shared" si="4"/>
        <v>0</v>
      </c>
      <c r="C47" s="1" t="s">
        <v>120</v>
      </c>
      <c r="D47" s="1">
        <v>3</v>
      </c>
      <c r="E47" s="2" t="s">
        <v>832</v>
      </c>
      <c r="F47" s="2" t="s">
        <v>833</v>
      </c>
      <c r="G47" s="1">
        <v>9</v>
      </c>
      <c r="H47" s="1">
        <v>7</v>
      </c>
      <c r="I47" s="1">
        <v>8</v>
      </c>
      <c r="J47" s="1">
        <v>2</v>
      </c>
      <c r="K47" s="1" t="s">
        <v>332</v>
      </c>
      <c r="L47" s="1">
        <v>9</v>
      </c>
      <c r="M47" s="7" t="s">
        <v>466</v>
      </c>
      <c r="N47" s="8">
        <v>38</v>
      </c>
      <c r="O47" s="3">
        <v>35</v>
      </c>
      <c r="P47">
        <f t="shared" si="1"/>
        <v>0</v>
      </c>
      <c r="Q47">
        <f t="shared" si="2"/>
        <v>5</v>
      </c>
      <c r="R47">
        <f t="shared" si="3"/>
        <v>1610</v>
      </c>
    </row>
    <row r="48" spans="1:18">
      <c r="A48" s="1">
        <v>47</v>
      </c>
      <c r="B48" s="1">
        <f t="shared" si="4"/>
        <v>0</v>
      </c>
      <c r="C48" s="1" t="s">
        <v>123</v>
      </c>
      <c r="D48" s="1">
        <v>3</v>
      </c>
      <c r="E48" s="2" t="s">
        <v>834</v>
      </c>
      <c r="F48" s="2" t="s">
        <v>740</v>
      </c>
      <c r="G48" s="1">
        <v>10</v>
      </c>
      <c r="H48" s="1">
        <v>12</v>
      </c>
      <c r="I48" s="1">
        <v>6</v>
      </c>
      <c r="J48" s="1">
        <v>6</v>
      </c>
      <c r="K48" s="1" t="s">
        <v>332</v>
      </c>
      <c r="L48" s="1" t="s">
        <v>332</v>
      </c>
      <c r="M48" s="7"/>
      <c r="N48" s="8">
        <v>50</v>
      </c>
      <c r="O48" s="3">
        <v>34</v>
      </c>
      <c r="P48">
        <f t="shared" si="1"/>
        <v>0</v>
      </c>
      <c r="Q48">
        <f t="shared" si="2"/>
        <v>4</v>
      </c>
      <c r="R48">
        <f t="shared" si="3"/>
        <v>1598</v>
      </c>
    </row>
    <row r="49" spans="1:18">
      <c r="A49" s="1">
        <v>48</v>
      </c>
      <c r="B49" s="1">
        <f t="shared" si="4"/>
        <v>0</v>
      </c>
      <c r="C49" s="1" t="s">
        <v>97</v>
      </c>
      <c r="D49" s="1">
        <v>1</v>
      </c>
      <c r="E49" s="2" t="s">
        <v>874</v>
      </c>
      <c r="F49" s="2" t="s">
        <v>83</v>
      </c>
      <c r="G49" s="1">
        <v>12</v>
      </c>
      <c r="H49" s="1">
        <v>8</v>
      </c>
      <c r="I49" s="1">
        <v>4</v>
      </c>
      <c r="J49" s="1">
        <v>2</v>
      </c>
      <c r="K49" s="1">
        <v>7</v>
      </c>
      <c r="L49" s="1" t="s">
        <v>332</v>
      </c>
      <c r="M49" s="7"/>
      <c r="N49" s="8">
        <v>49</v>
      </c>
      <c r="O49" s="3">
        <v>33</v>
      </c>
      <c r="P49">
        <f t="shared" si="1"/>
        <v>0</v>
      </c>
      <c r="Q49">
        <f t="shared" si="2"/>
        <v>5</v>
      </c>
      <c r="R49">
        <f t="shared" si="3"/>
        <v>1584</v>
      </c>
    </row>
    <row r="50" spans="1:18">
      <c r="A50" s="1">
        <v>49</v>
      </c>
      <c r="B50" s="1">
        <f t="shared" si="4"/>
        <v>0</v>
      </c>
      <c r="C50" s="1" t="s">
        <v>123</v>
      </c>
      <c r="D50" s="1">
        <v>4</v>
      </c>
      <c r="E50" s="2" t="s">
        <v>804</v>
      </c>
      <c r="F50" s="2" t="s">
        <v>713</v>
      </c>
      <c r="G50" s="1">
        <v>10</v>
      </c>
      <c r="H50" s="1">
        <v>7</v>
      </c>
      <c r="I50" s="1">
        <v>7</v>
      </c>
      <c r="J50" s="1">
        <v>2</v>
      </c>
      <c r="K50" s="1">
        <v>6</v>
      </c>
      <c r="L50" s="1" t="s">
        <v>332</v>
      </c>
      <c r="M50" s="7"/>
      <c r="N50" s="8">
        <v>67</v>
      </c>
      <c r="O50" s="3">
        <v>32</v>
      </c>
      <c r="P50">
        <f t="shared" si="1"/>
        <v>0</v>
      </c>
      <c r="Q50">
        <f t="shared" si="2"/>
        <v>5</v>
      </c>
      <c r="R50">
        <f t="shared" si="3"/>
        <v>1568</v>
      </c>
    </row>
    <row r="51" spans="1:18">
      <c r="A51" s="1">
        <v>50</v>
      </c>
      <c r="B51" s="1">
        <f t="shared" si="4"/>
        <v>0</v>
      </c>
      <c r="C51" s="1" t="s">
        <v>47</v>
      </c>
      <c r="D51" s="1">
        <v>4</v>
      </c>
      <c r="E51" s="2" t="s">
        <v>805</v>
      </c>
      <c r="F51" s="2" t="s">
        <v>806</v>
      </c>
      <c r="G51" s="1">
        <v>16</v>
      </c>
      <c r="H51" s="1">
        <v>13</v>
      </c>
      <c r="I51" s="1" t="s">
        <v>332</v>
      </c>
      <c r="J51" s="1" t="s">
        <v>332</v>
      </c>
      <c r="K51" s="1" t="s">
        <v>332</v>
      </c>
      <c r="L51" s="1" t="s">
        <v>332</v>
      </c>
      <c r="M51" s="7"/>
      <c r="N51" s="8">
        <v>71</v>
      </c>
      <c r="O51" s="3">
        <v>29</v>
      </c>
      <c r="P51">
        <f t="shared" si="1"/>
        <v>0</v>
      </c>
      <c r="Q51">
        <f t="shared" si="2"/>
        <v>2</v>
      </c>
      <c r="R51">
        <f t="shared" si="3"/>
        <v>1450</v>
      </c>
    </row>
    <row r="52" spans="1:18">
      <c r="A52" s="1">
        <v>51</v>
      </c>
      <c r="B52" s="1">
        <f t="shared" si="4"/>
        <v>0</v>
      </c>
      <c r="C52" s="1" t="s">
        <v>47</v>
      </c>
      <c r="D52" s="1">
        <v>3</v>
      </c>
      <c r="E52" s="2" t="s">
        <v>835</v>
      </c>
      <c r="F52" s="2" t="s">
        <v>713</v>
      </c>
      <c r="G52" s="1">
        <v>8</v>
      </c>
      <c r="H52" s="1">
        <v>4</v>
      </c>
      <c r="I52" s="1">
        <v>7</v>
      </c>
      <c r="J52" s="1">
        <v>5</v>
      </c>
      <c r="K52" s="1">
        <v>5</v>
      </c>
      <c r="L52" s="1" t="s">
        <v>332</v>
      </c>
      <c r="M52" s="7"/>
      <c r="N52" s="8">
        <v>54</v>
      </c>
      <c r="O52" s="3">
        <v>29</v>
      </c>
      <c r="P52">
        <f t="shared" si="1"/>
        <v>0</v>
      </c>
      <c r="Q52">
        <f t="shared" si="2"/>
        <v>5</v>
      </c>
      <c r="R52">
        <f t="shared" si="3"/>
        <v>1479</v>
      </c>
    </row>
    <row r="53" spans="1:18">
      <c r="A53" s="1">
        <v>52</v>
      </c>
      <c r="B53" s="1">
        <f t="shared" si="4"/>
        <v>0</v>
      </c>
      <c r="C53" s="1" t="s">
        <v>214</v>
      </c>
      <c r="D53" s="1">
        <v>2</v>
      </c>
      <c r="E53" s="2" t="s">
        <v>719</v>
      </c>
      <c r="F53" s="2" t="s">
        <v>720</v>
      </c>
      <c r="G53" s="1" t="s">
        <v>332</v>
      </c>
      <c r="H53" s="1">
        <v>10</v>
      </c>
      <c r="I53" s="1">
        <v>8</v>
      </c>
      <c r="J53" s="1">
        <v>10</v>
      </c>
      <c r="K53" s="1" t="s">
        <v>332</v>
      </c>
      <c r="L53" s="1" t="s">
        <v>332</v>
      </c>
      <c r="M53" s="7"/>
      <c r="N53" s="8">
        <v>53</v>
      </c>
      <c r="O53" s="3">
        <v>28</v>
      </c>
      <c r="P53">
        <f t="shared" si="1"/>
        <v>0</v>
      </c>
      <c r="Q53">
        <f t="shared" si="2"/>
        <v>3</v>
      </c>
      <c r="R53">
        <f t="shared" si="3"/>
        <v>1456</v>
      </c>
    </row>
    <row r="54" spans="1:18">
      <c r="A54" s="1">
        <v>53</v>
      </c>
      <c r="B54" s="1">
        <f t="shared" si="4"/>
        <v>0</v>
      </c>
      <c r="C54" s="1" t="s">
        <v>217</v>
      </c>
      <c r="D54" s="1">
        <v>2</v>
      </c>
      <c r="E54" s="2" t="s">
        <v>621</v>
      </c>
      <c r="F54" s="2" t="s">
        <v>702</v>
      </c>
      <c r="G54" s="1">
        <v>19</v>
      </c>
      <c r="H54" s="1">
        <v>8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93</v>
      </c>
      <c r="O54" s="3">
        <v>27</v>
      </c>
      <c r="P54">
        <f t="shared" si="1"/>
        <v>0</v>
      </c>
      <c r="Q54">
        <f t="shared" si="2"/>
        <v>2</v>
      </c>
      <c r="R54">
        <f t="shared" si="3"/>
        <v>1431</v>
      </c>
    </row>
    <row r="55" spans="1:18">
      <c r="A55" s="1">
        <v>54</v>
      </c>
      <c r="B55" s="1">
        <f t="shared" si="4"/>
        <v>0</v>
      </c>
      <c r="C55" s="1" t="s">
        <v>50</v>
      </c>
      <c r="D55" s="1">
        <v>3</v>
      </c>
      <c r="E55" s="2" t="s">
        <v>836</v>
      </c>
      <c r="F55" s="2" t="s">
        <v>713</v>
      </c>
      <c r="G55" s="1">
        <v>10</v>
      </c>
      <c r="H55" s="1">
        <v>4</v>
      </c>
      <c r="I55" s="1">
        <v>6</v>
      </c>
      <c r="J55" s="1">
        <v>3</v>
      </c>
      <c r="K55" s="1" t="s">
        <v>332</v>
      </c>
      <c r="L55" s="1">
        <v>2</v>
      </c>
      <c r="M55" s="7"/>
      <c r="N55" s="8">
        <v>30</v>
      </c>
      <c r="O55" s="3">
        <v>25</v>
      </c>
      <c r="P55">
        <f t="shared" si="1"/>
        <v>0</v>
      </c>
      <c r="Q55">
        <f t="shared" si="2"/>
        <v>5</v>
      </c>
      <c r="R55">
        <f t="shared" si="3"/>
        <v>1350</v>
      </c>
    </row>
    <row r="56" spans="1:18">
      <c r="A56" s="1">
        <v>55</v>
      </c>
      <c r="B56" s="1">
        <f t="shared" si="4"/>
        <v>0</v>
      </c>
      <c r="C56" s="1" t="s">
        <v>807</v>
      </c>
      <c r="D56" s="1">
        <v>4</v>
      </c>
      <c r="E56" s="2" t="s">
        <v>808</v>
      </c>
      <c r="F56" s="2" t="s">
        <v>184</v>
      </c>
      <c r="G56" s="1">
        <v>20</v>
      </c>
      <c r="H56" s="1">
        <v>4</v>
      </c>
      <c r="I56" s="1" t="s">
        <v>332</v>
      </c>
      <c r="J56" s="1" t="s">
        <v>332</v>
      </c>
      <c r="K56" s="1" t="s">
        <v>332</v>
      </c>
      <c r="L56" s="1" t="s">
        <v>332</v>
      </c>
      <c r="M56" s="7" t="s">
        <v>466</v>
      </c>
      <c r="N56" s="8">
        <v>65</v>
      </c>
      <c r="O56" s="3">
        <v>24</v>
      </c>
      <c r="P56">
        <f t="shared" si="1"/>
        <v>0</v>
      </c>
      <c r="Q56">
        <f t="shared" si="2"/>
        <v>2</v>
      </c>
      <c r="R56">
        <f t="shared" si="3"/>
        <v>1320</v>
      </c>
    </row>
    <row r="57" spans="1:18">
      <c r="A57" s="1">
        <v>56</v>
      </c>
      <c r="B57" s="1">
        <f t="shared" si="4"/>
        <v>0</v>
      </c>
      <c r="C57" s="1" t="s">
        <v>807</v>
      </c>
      <c r="D57" s="1">
        <v>4</v>
      </c>
      <c r="E57" s="2" t="s">
        <v>809</v>
      </c>
      <c r="F57" s="2" t="s">
        <v>810</v>
      </c>
      <c r="G57" s="1">
        <v>14</v>
      </c>
      <c r="H57" s="1">
        <v>6</v>
      </c>
      <c r="I57" s="1">
        <v>3</v>
      </c>
      <c r="J57" s="1">
        <v>1</v>
      </c>
      <c r="K57" s="1" t="s">
        <v>332</v>
      </c>
      <c r="L57" s="1" t="s">
        <v>332</v>
      </c>
      <c r="M57" s="7"/>
      <c r="N57" s="8">
        <v>59</v>
      </c>
      <c r="O57" s="3">
        <v>24</v>
      </c>
      <c r="P57">
        <f t="shared" si="1"/>
        <v>0</v>
      </c>
      <c r="Q57">
        <f t="shared" si="2"/>
        <v>4</v>
      </c>
      <c r="R57">
        <f t="shared" si="3"/>
        <v>1344</v>
      </c>
    </row>
    <row r="58" spans="1:18">
      <c r="A58" s="1">
        <v>57</v>
      </c>
      <c r="B58" s="1">
        <f t="shared" si="4"/>
        <v>0</v>
      </c>
      <c r="C58" s="1" t="s">
        <v>131</v>
      </c>
      <c r="D58" s="1">
        <v>3</v>
      </c>
      <c r="E58" s="2" t="s">
        <v>837</v>
      </c>
      <c r="F58" s="2" t="s">
        <v>838</v>
      </c>
      <c r="G58" s="1">
        <v>13</v>
      </c>
      <c r="H58" s="1">
        <v>11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44</v>
      </c>
      <c r="O58" s="3">
        <v>24</v>
      </c>
      <c r="P58">
        <f t="shared" si="1"/>
        <v>0</v>
      </c>
      <c r="Q58">
        <f t="shared" si="2"/>
        <v>2</v>
      </c>
      <c r="R58">
        <f t="shared" si="3"/>
        <v>1368</v>
      </c>
    </row>
    <row r="59" spans="1:18">
      <c r="A59" s="1">
        <v>58</v>
      </c>
      <c r="B59" s="1">
        <f t="shared" si="4"/>
        <v>0</v>
      </c>
      <c r="C59" s="1" t="s">
        <v>228</v>
      </c>
      <c r="D59" s="1">
        <v>3</v>
      </c>
      <c r="E59" s="2" t="s">
        <v>839</v>
      </c>
      <c r="F59" s="2" t="s">
        <v>796</v>
      </c>
      <c r="G59" s="1" t="s">
        <v>332</v>
      </c>
      <c r="H59" s="1">
        <v>10</v>
      </c>
      <c r="I59" s="1">
        <v>2</v>
      </c>
      <c r="J59" s="1" t="s">
        <v>332</v>
      </c>
      <c r="K59" s="1">
        <v>10</v>
      </c>
      <c r="L59" s="1" t="s">
        <v>332</v>
      </c>
      <c r="M59" s="7"/>
      <c r="N59" s="8">
        <v>52</v>
      </c>
      <c r="O59" s="3">
        <v>22</v>
      </c>
      <c r="P59">
        <f t="shared" si="1"/>
        <v>0</v>
      </c>
      <c r="Q59">
        <f t="shared" si="2"/>
        <v>3</v>
      </c>
      <c r="R59">
        <f t="shared" si="3"/>
        <v>1276</v>
      </c>
    </row>
    <row r="60" spans="1:18">
      <c r="A60" s="1">
        <v>59</v>
      </c>
      <c r="B60" s="1">
        <f t="shared" si="4"/>
        <v>0</v>
      </c>
      <c r="C60" s="1" t="s">
        <v>228</v>
      </c>
      <c r="D60" s="1">
        <v>4</v>
      </c>
      <c r="E60" s="2" t="s">
        <v>811</v>
      </c>
      <c r="F60" s="2" t="s">
        <v>812</v>
      </c>
      <c r="G60" s="1">
        <v>10</v>
      </c>
      <c r="H60" s="1">
        <v>11</v>
      </c>
      <c r="I60" s="1">
        <v>0</v>
      </c>
      <c r="J60" s="1" t="s">
        <v>332</v>
      </c>
      <c r="K60" s="1" t="s">
        <v>332</v>
      </c>
      <c r="L60" s="1" t="s">
        <v>332</v>
      </c>
      <c r="M60" s="7"/>
      <c r="N60" s="8">
        <v>75</v>
      </c>
      <c r="O60" s="3">
        <v>21</v>
      </c>
      <c r="P60">
        <f t="shared" si="1"/>
        <v>0</v>
      </c>
      <c r="Q60">
        <f t="shared" si="2"/>
        <v>3</v>
      </c>
      <c r="R60">
        <f t="shared" si="3"/>
        <v>1239</v>
      </c>
    </row>
    <row r="61" spans="1:18">
      <c r="A61" s="1">
        <v>60</v>
      </c>
      <c r="B61" s="1">
        <f t="shared" si="4"/>
        <v>0</v>
      </c>
      <c r="C61" s="1" t="s">
        <v>120</v>
      </c>
      <c r="D61" s="1">
        <v>2</v>
      </c>
      <c r="E61" s="2" t="s">
        <v>857</v>
      </c>
      <c r="F61" s="2" t="s">
        <v>711</v>
      </c>
      <c r="G61" s="1" t="s">
        <v>332</v>
      </c>
      <c r="H61" s="1">
        <v>2</v>
      </c>
      <c r="I61" s="1">
        <v>8</v>
      </c>
      <c r="J61" s="1">
        <v>3</v>
      </c>
      <c r="K61" s="1">
        <v>6</v>
      </c>
      <c r="L61" s="1">
        <v>2</v>
      </c>
      <c r="M61" s="7" t="s">
        <v>466</v>
      </c>
      <c r="N61" s="8">
        <v>40</v>
      </c>
      <c r="O61" s="3">
        <v>21</v>
      </c>
      <c r="P61">
        <f t="shared" si="1"/>
        <v>0</v>
      </c>
      <c r="Q61">
        <f t="shared" si="2"/>
        <v>5</v>
      </c>
      <c r="R61">
        <f t="shared" si="3"/>
        <v>1260</v>
      </c>
    </row>
    <row r="62" spans="1:18">
      <c r="A62" s="1">
        <v>61</v>
      </c>
      <c r="B62" s="1">
        <f t="shared" si="4"/>
        <v>0</v>
      </c>
      <c r="C62" s="1" t="s">
        <v>230</v>
      </c>
      <c r="D62" s="1">
        <v>4</v>
      </c>
      <c r="E62" s="2" t="s">
        <v>813</v>
      </c>
      <c r="F62" s="2" t="s">
        <v>814</v>
      </c>
      <c r="G62" s="1">
        <v>20</v>
      </c>
      <c r="H62" s="1" t="s">
        <v>332</v>
      </c>
      <c r="I62" s="1" t="s">
        <v>332</v>
      </c>
      <c r="J62" s="1" t="s">
        <v>332</v>
      </c>
      <c r="K62" s="1" t="s">
        <v>332</v>
      </c>
      <c r="L62" s="1" t="s">
        <v>332</v>
      </c>
      <c r="M62" s="7"/>
      <c r="N62" s="8">
        <v>80</v>
      </c>
      <c r="O62" s="3">
        <v>20</v>
      </c>
      <c r="P62">
        <f t="shared" si="1"/>
        <v>0</v>
      </c>
      <c r="Q62">
        <f t="shared" si="2"/>
        <v>1</v>
      </c>
      <c r="R62">
        <f t="shared" si="3"/>
        <v>1220</v>
      </c>
    </row>
    <row r="63" spans="1:18">
      <c r="A63" s="1">
        <v>62</v>
      </c>
      <c r="B63" s="1">
        <f t="shared" si="4"/>
        <v>0</v>
      </c>
      <c r="C63" s="1" t="s">
        <v>100</v>
      </c>
      <c r="D63" s="1">
        <v>1</v>
      </c>
      <c r="E63" s="2" t="s">
        <v>734</v>
      </c>
      <c r="F63" s="2" t="s">
        <v>713</v>
      </c>
      <c r="G63" s="1">
        <v>4</v>
      </c>
      <c r="H63" s="1">
        <v>7</v>
      </c>
      <c r="I63" s="1">
        <v>3</v>
      </c>
      <c r="J63" s="1">
        <v>1</v>
      </c>
      <c r="K63" s="1">
        <v>4</v>
      </c>
      <c r="L63" s="1">
        <v>1</v>
      </c>
      <c r="M63" s="7"/>
      <c r="N63" s="8">
        <v>37</v>
      </c>
      <c r="O63" s="3">
        <v>20</v>
      </c>
      <c r="P63">
        <f t="shared" si="1"/>
        <v>0</v>
      </c>
      <c r="Q63">
        <f t="shared" si="2"/>
        <v>6</v>
      </c>
      <c r="R63">
        <f t="shared" si="3"/>
        <v>1240</v>
      </c>
    </row>
    <row r="64" spans="1:18">
      <c r="A64" s="1">
        <v>63</v>
      </c>
      <c r="B64" s="1">
        <f t="shared" si="4"/>
        <v>0</v>
      </c>
      <c r="C64" s="1" t="s">
        <v>123</v>
      </c>
      <c r="D64" s="1">
        <v>2</v>
      </c>
      <c r="E64" s="2" t="s">
        <v>858</v>
      </c>
      <c r="F64" s="2" t="s">
        <v>83</v>
      </c>
      <c r="G64" s="1">
        <v>13</v>
      </c>
      <c r="H64" s="1">
        <v>4</v>
      </c>
      <c r="I64" s="1" t="s">
        <v>332</v>
      </c>
      <c r="J64" s="1">
        <v>2</v>
      </c>
      <c r="K64" s="1" t="s">
        <v>332</v>
      </c>
      <c r="L64" s="1" t="s">
        <v>332</v>
      </c>
      <c r="M64" s="7"/>
      <c r="N64" s="8">
        <v>51</v>
      </c>
      <c r="O64" s="3">
        <v>19</v>
      </c>
      <c r="P64">
        <f t="shared" si="1"/>
        <v>0</v>
      </c>
      <c r="Q64">
        <f t="shared" si="2"/>
        <v>3</v>
      </c>
      <c r="R64">
        <f t="shared" si="3"/>
        <v>1197</v>
      </c>
    </row>
    <row r="65" spans="1:18">
      <c r="A65" s="1">
        <v>64</v>
      </c>
      <c r="B65" s="1">
        <f t="shared" si="4"/>
        <v>0</v>
      </c>
      <c r="C65" s="1" t="s">
        <v>230</v>
      </c>
      <c r="D65" s="1">
        <v>3</v>
      </c>
      <c r="E65" s="2" t="s">
        <v>840</v>
      </c>
      <c r="F65" s="2" t="s">
        <v>493</v>
      </c>
      <c r="G65" s="1">
        <v>14</v>
      </c>
      <c r="H65" s="1" t="s">
        <v>332</v>
      </c>
      <c r="I65" s="1">
        <v>4</v>
      </c>
      <c r="J65" s="1" t="s">
        <v>332</v>
      </c>
      <c r="K65" s="1" t="s">
        <v>332</v>
      </c>
      <c r="L65" s="1" t="s">
        <v>332</v>
      </c>
      <c r="M65" s="7"/>
      <c r="N65" s="8">
        <v>86</v>
      </c>
      <c r="O65" s="3">
        <v>18</v>
      </c>
      <c r="P65">
        <f t="shared" si="1"/>
        <v>0</v>
      </c>
      <c r="Q65">
        <f t="shared" si="2"/>
        <v>2</v>
      </c>
      <c r="R65">
        <f t="shared" si="3"/>
        <v>1152</v>
      </c>
    </row>
    <row r="66" spans="1:18">
      <c r="A66" s="1">
        <v>65</v>
      </c>
      <c r="B66" s="1">
        <f t="shared" ref="B66:B97" si="5">IF(O66&gt;=A66,1,0)</f>
        <v>0</v>
      </c>
      <c r="C66" s="1" t="s">
        <v>585</v>
      </c>
      <c r="D66" s="1">
        <v>3</v>
      </c>
      <c r="E66" s="2" t="s">
        <v>841</v>
      </c>
      <c r="F66" s="2" t="s">
        <v>428</v>
      </c>
      <c r="G66" s="1">
        <v>17</v>
      </c>
      <c r="H66" s="1" t="s">
        <v>332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100</v>
      </c>
      <c r="O66" s="3">
        <v>17</v>
      </c>
      <c r="P66">
        <f t="shared" si="1"/>
        <v>0</v>
      </c>
      <c r="Q66">
        <f t="shared" si="2"/>
        <v>1</v>
      </c>
      <c r="R66">
        <f t="shared" si="3"/>
        <v>1105</v>
      </c>
    </row>
    <row r="67" spans="1:18">
      <c r="A67" s="1">
        <v>66</v>
      </c>
      <c r="B67" s="1">
        <f t="shared" si="5"/>
        <v>0</v>
      </c>
      <c r="C67" s="1" t="s">
        <v>585</v>
      </c>
      <c r="D67" s="1">
        <v>3</v>
      </c>
      <c r="E67" s="2" t="s">
        <v>700</v>
      </c>
      <c r="F67" s="2" t="s">
        <v>701</v>
      </c>
      <c r="G67" s="1">
        <v>17</v>
      </c>
      <c r="H67" s="1" t="s">
        <v>332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68</v>
      </c>
      <c r="O67" s="3">
        <v>17</v>
      </c>
      <c r="P67">
        <f t="shared" ref="P67:P70" si="6">IF(O67&gt;=($O$1/2),1,0)</f>
        <v>0</v>
      </c>
      <c r="Q67">
        <f t="shared" ref="Q67:Q70" si="7">COUNT(G67:L67)</f>
        <v>1</v>
      </c>
      <c r="R67">
        <f t="shared" ref="R67:R111" si="8">O67*A67</f>
        <v>1122</v>
      </c>
    </row>
    <row r="68" spans="1:18">
      <c r="A68" s="1">
        <v>67</v>
      </c>
      <c r="B68" s="1">
        <f t="shared" si="5"/>
        <v>0</v>
      </c>
      <c r="C68" s="1" t="s">
        <v>47</v>
      </c>
      <c r="D68" s="1">
        <v>2</v>
      </c>
      <c r="E68" s="2" t="s">
        <v>708</v>
      </c>
      <c r="F68" s="2" t="s">
        <v>709</v>
      </c>
      <c r="G68" s="1" t="s">
        <v>332</v>
      </c>
      <c r="H68" s="1" t="s">
        <v>332</v>
      </c>
      <c r="I68" s="1" t="s">
        <v>332</v>
      </c>
      <c r="J68" s="1" t="s">
        <v>332</v>
      </c>
      <c r="K68" s="1">
        <v>10</v>
      </c>
      <c r="L68" s="1">
        <v>7</v>
      </c>
      <c r="M68" s="7"/>
      <c r="N68" s="8">
        <v>38</v>
      </c>
      <c r="O68" s="3">
        <v>17</v>
      </c>
      <c r="P68">
        <f t="shared" si="6"/>
        <v>0</v>
      </c>
      <c r="Q68">
        <f t="shared" si="7"/>
        <v>2</v>
      </c>
      <c r="R68">
        <f t="shared" si="8"/>
        <v>1139</v>
      </c>
    </row>
    <row r="69" spans="1:18">
      <c r="A69" s="1">
        <v>68</v>
      </c>
      <c r="B69" s="1">
        <f t="shared" si="5"/>
        <v>0</v>
      </c>
      <c r="C69" s="1" t="s">
        <v>137</v>
      </c>
      <c r="D69" s="1">
        <v>4</v>
      </c>
      <c r="E69" s="2" t="s">
        <v>815</v>
      </c>
      <c r="F69" s="2"/>
      <c r="G69" s="1">
        <v>16</v>
      </c>
      <c r="H69" s="1" t="s">
        <v>332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76</v>
      </c>
      <c r="O69" s="3">
        <v>16</v>
      </c>
      <c r="P69">
        <f t="shared" si="6"/>
        <v>0</v>
      </c>
      <c r="Q69">
        <f t="shared" si="7"/>
        <v>1</v>
      </c>
      <c r="R69">
        <f t="shared" si="8"/>
        <v>1088</v>
      </c>
    </row>
    <row r="70" spans="1:18">
      <c r="A70" s="1">
        <v>69</v>
      </c>
      <c r="B70" s="1">
        <f t="shared" si="5"/>
        <v>0</v>
      </c>
      <c r="C70" s="1" t="s">
        <v>20</v>
      </c>
      <c r="D70" s="1">
        <v>1</v>
      </c>
      <c r="E70" s="2" t="s">
        <v>571</v>
      </c>
      <c r="F70" s="2" t="s">
        <v>83</v>
      </c>
      <c r="G70" s="1">
        <v>8</v>
      </c>
      <c r="H70" s="1">
        <v>4</v>
      </c>
      <c r="I70" s="1">
        <v>1</v>
      </c>
      <c r="J70" s="1">
        <v>2</v>
      </c>
      <c r="K70" s="1" t="s">
        <v>332</v>
      </c>
      <c r="L70" s="1" t="s">
        <v>332</v>
      </c>
      <c r="M70" s="7"/>
      <c r="N70" s="8">
        <v>56</v>
      </c>
      <c r="O70" s="3">
        <v>15</v>
      </c>
      <c r="P70">
        <f t="shared" si="6"/>
        <v>0</v>
      </c>
      <c r="Q70">
        <f t="shared" si="7"/>
        <v>4</v>
      </c>
      <c r="R70">
        <f t="shared" si="8"/>
        <v>1035</v>
      </c>
    </row>
    <row r="71" spans="1:18">
      <c r="A71" s="1">
        <v>70</v>
      </c>
      <c r="B71" s="1">
        <f t="shared" si="5"/>
        <v>0</v>
      </c>
      <c r="C71" s="1" t="s">
        <v>141</v>
      </c>
      <c r="D71" s="1">
        <v>3</v>
      </c>
      <c r="E71" s="2" t="s">
        <v>842</v>
      </c>
      <c r="F71" s="2" t="s">
        <v>843</v>
      </c>
      <c r="G71" s="1">
        <v>10</v>
      </c>
      <c r="H71" s="1" t="s">
        <v>332</v>
      </c>
      <c r="I71" s="1">
        <v>4</v>
      </c>
      <c r="J71" s="1" t="s">
        <v>332</v>
      </c>
      <c r="K71" s="1" t="s">
        <v>332</v>
      </c>
      <c r="L71" s="1" t="s">
        <v>332</v>
      </c>
      <c r="M71" s="7"/>
      <c r="N71" s="8">
        <v>48</v>
      </c>
      <c r="O71" s="3">
        <v>14</v>
      </c>
      <c r="P71">
        <f t="shared" ref="P71:P111" si="9">IF(O71&gt;=($O$1/2),1,0)</f>
        <v>0</v>
      </c>
      <c r="Q71">
        <f t="shared" ref="Q71:Q111" si="10">COUNT(G71:L71)</f>
        <v>2</v>
      </c>
      <c r="R71">
        <f t="shared" si="8"/>
        <v>980</v>
      </c>
    </row>
    <row r="72" spans="1:18">
      <c r="A72" s="1">
        <v>71</v>
      </c>
      <c r="B72" s="1">
        <f t="shared" si="5"/>
        <v>0</v>
      </c>
      <c r="C72" s="1" t="s">
        <v>50</v>
      </c>
      <c r="D72" s="1">
        <v>2</v>
      </c>
      <c r="E72" s="2" t="s">
        <v>859</v>
      </c>
      <c r="F72" s="2" t="s">
        <v>713</v>
      </c>
      <c r="G72" s="1">
        <v>3</v>
      </c>
      <c r="H72" s="1">
        <v>6</v>
      </c>
      <c r="I72" s="1">
        <v>1</v>
      </c>
      <c r="J72" s="1" t="s">
        <v>332</v>
      </c>
      <c r="K72" s="1">
        <v>3</v>
      </c>
      <c r="L72" s="1" t="s">
        <v>332</v>
      </c>
      <c r="M72" s="7"/>
      <c r="N72" s="8">
        <v>33</v>
      </c>
      <c r="O72" s="3">
        <v>13</v>
      </c>
      <c r="P72">
        <f t="shared" si="9"/>
        <v>0</v>
      </c>
      <c r="Q72">
        <f t="shared" si="10"/>
        <v>4</v>
      </c>
      <c r="R72">
        <f t="shared" si="8"/>
        <v>923</v>
      </c>
    </row>
    <row r="73" spans="1:18">
      <c r="A73" s="1">
        <v>72</v>
      </c>
      <c r="B73" s="1">
        <f t="shared" si="5"/>
        <v>0</v>
      </c>
      <c r="C73" s="1" t="s">
        <v>139</v>
      </c>
      <c r="D73" s="1">
        <v>4</v>
      </c>
      <c r="E73" s="2" t="s">
        <v>816</v>
      </c>
      <c r="F73" s="2" t="s">
        <v>817</v>
      </c>
      <c r="G73" s="1" t="s">
        <v>332</v>
      </c>
      <c r="H73" s="1">
        <v>12</v>
      </c>
      <c r="I73" s="1" t="s">
        <v>332</v>
      </c>
      <c r="J73" s="1" t="s">
        <v>332</v>
      </c>
      <c r="K73" s="1" t="s">
        <v>332</v>
      </c>
      <c r="L73" s="1" t="s">
        <v>332</v>
      </c>
      <c r="M73" s="7"/>
      <c r="N73" s="8">
        <v>60</v>
      </c>
      <c r="O73" s="3">
        <v>12</v>
      </c>
      <c r="P73">
        <f t="shared" si="9"/>
        <v>0</v>
      </c>
      <c r="Q73">
        <f t="shared" si="10"/>
        <v>1</v>
      </c>
      <c r="R73">
        <f t="shared" si="8"/>
        <v>864</v>
      </c>
    </row>
    <row r="74" spans="1:18">
      <c r="A74" s="1">
        <v>73</v>
      </c>
      <c r="B74" s="1">
        <f t="shared" si="5"/>
        <v>0</v>
      </c>
      <c r="C74" s="1" t="s">
        <v>131</v>
      </c>
      <c r="D74" s="1">
        <v>2</v>
      </c>
      <c r="E74" s="2" t="s">
        <v>860</v>
      </c>
      <c r="F74" s="2" t="s">
        <v>861</v>
      </c>
      <c r="G74" s="1">
        <v>2</v>
      </c>
      <c r="H74" s="1">
        <v>5</v>
      </c>
      <c r="I74" s="1">
        <v>1</v>
      </c>
      <c r="J74" s="1">
        <v>4</v>
      </c>
      <c r="K74" s="1" t="s">
        <v>332</v>
      </c>
      <c r="L74" s="1" t="s">
        <v>332</v>
      </c>
      <c r="M74" s="7"/>
      <c r="N74" s="8">
        <v>39</v>
      </c>
      <c r="O74" s="3">
        <v>12</v>
      </c>
      <c r="P74">
        <f t="shared" si="9"/>
        <v>0</v>
      </c>
      <c r="Q74">
        <f t="shared" si="10"/>
        <v>4</v>
      </c>
      <c r="R74">
        <f t="shared" si="8"/>
        <v>876</v>
      </c>
    </row>
    <row r="75" spans="1:18">
      <c r="A75" s="1">
        <v>74</v>
      </c>
      <c r="B75" s="1">
        <f t="shared" si="5"/>
        <v>0</v>
      </c>
      <c r="C75" s="1" t="s">
        <v>23</v>
      </c>
      <c r="D75" s="1">
        <v>1</v>
      </c>
      <c r="E75" s="2" t="s">
        <v>586</v>
      </c>
      <c r="F75" s="2" t="s">
        <v>83</v>
      </c>
      <c r="G75" s="1">
        <v>8</v>
      </c>
      <c r="H75" s="1">
        <v>4</v>
      </c>
      <c r="I75" s="1" t="s">
        <v>332</v>
      </c>
      <c r="J75" s="1" t="s">
        <v>332</v>
      </c>
      <c r="K75" s="1" t="s">
        <v>332</v>
      </c>
      <c r="L75" s="1" t="s">
        <v>332</v>
      </c>
      <c r="M75" s="7"/>
      <c r="N75" s="8">
        <v>75</v>
      </c>
      <c r="O75" s="3">
        <v>12</v>
      </c>
      <c r="P75">
        <f t="shared" si="9"/>
        <v>0</v>
      </c>
      <c r="Q75">
        <f t="shared" si="10"/>
        <v>2</v>
      </c>
      <c r="R75">
        <f t="shared" si="8"/>
        <v>888</v>
      </c>
    </row>
    <row r="76" spans="1:18">
      <c r="A76" s="1">
        <v>75</v>
      </c>
      <c r="B76" s="1">
        <f t="shared" si="5"/>
        <v>0</v>
      </c>
      <c r="C76" s="1" t="s">
        <v>141</v>
      </c>
      <c r="D76" s="1">
        <v>4</v>
      </c>
      <c r="E76" s="2" t="s">
        <v>818</v>
      </c>
      <c r="F76" s="2" t="s">
        <v>819</v>
      </c>
      <c r="G76" s="1">
        <v>5</v>
      </c>
      <c r="H76" s="1">
        <v>2</v>
      </c>
      <c r="I76" s="1">
        <v>3</v>
      </c>
      <c r="J76" s="1" t="s">
        <v>332</v>
      </c>
      <c r="K76" s="1" t="s">
        <v>332</v>
      </c>
      <c r="L76" s="1" t="s">
        <v>332</v>
      </c>
      <c r="M76" s="7"/>
      <c r="N76" s="8">
        <v>63</v>
      </c>
      <c r="O76" s="3">
        <v>10</v>
      </c>
      <c r="P76">
        <f t="shared" si="9"/>
        <v>0</v>
      </c>
      <c r="Q76">
        <f t="shared" si="10"/>
        <v>3</v>
      </c>
      <c r="R76">
        <f t="shared" si="8"/>
        <v>750</v>
      </c>
    </row>
    <row r="77" spans="1:18">
      <c r="A77" s="1">
        <v>76</v>
      </c>
      <c r="B77" s="1">
        <f t="shared" si="5"/>
        <v>0</v>
      </c>
      <c r="C77" s="1" t="s">
        <v>406</v>
      </c>
      <c r="D77" s="1">
        <v>3</v>
      </c>
      <c r="E77" s="2" t="s">
        <v>844</v>
      </c>
      <c r="F77" s="2" t="s">
        <v>845</v>
      </c>
      <c r="G77" s="1">
        <v>4</v>
      </c>
      <c r="H77" s="1">
        <v>3</v>
      </c>
      <c r="I77" s="1" t="s">
        <v>332</v>
      </c>
      <c r="J77" s="1">
        <v>3</v>
      </c>
      <c r="K77" s="1" t="s">
        <v>332</v>
      </c>
      <c r="L77" s="1" t="s">
        <v>332</v>
      </c>
      <c r="M77" s="7"/>
      <c r="N77" s="8">
        <v>31</v>
      </c>
      <c r="O77" s="3">
        <v>10</v>
      </c>
      <c r="P77">
        <f t="shared" si="9"/>
        <v>0</v>
      </c>
      <c r="Q77">
        <f t="shared" si="10"/>
        <v>3</v>
      </c>
      <c r="R77">
        <f t="shared" si="8"/>
        <v>760</v>
      </c>
    </row>
    <row r="78" spans="1:18">
      <c r="A78" s="1">
        <v>77</v>
      </c>
      <c r="B78" s="1">
        <f t="shared" si="5"/>
        <v>0</v>
      </c>
      <c r="C78" s="1" t="s">
        <v>406</v>
      </c>
      <c r="D78" s="1">
        <v>3</v>
      </c>
      <c r="E78" s="2" t="s">
        <v>846</v>
      </c>
      <c r="F78" s="2" t="s">
        <v>847</v>
      </c>
      <c r="G78" s="1">
        <v>10</v>
      </c>
      <c r="H78" s="1" t="s">
        <v>332</v>
      </c>
      <c r="I78" s="1" t="s">
        <v>332</v>
      </c>
      <c r="J78" s="1" t="s">
        <v>332</v>
      </c>
      <c r="K78" s="1" t="s">
        <v>332</v>
      </c>
      <c r="L78" s="1" t="s">
        <v>332</v>
      </c>
      <c r="M78" s="7"/>
      <c r="N78" s="8">
        <v>45</v>
      </c>
      <c r="O78" s="3">
        <v>10</v>
      </c>
      <c r="P78">
        <f t="shared" si="9"/>
        <v>0</v>
      </c>
      <c r="Q78">
        <f t="shared" si="10"/>
        <v>1</v>
      </c>
      <c r="R78">
        <f t="shared" si="8"/>
        <v>770</v>
      </c>
    </row>
    <row r="79" spans="1:18">
      <c r="A79" s="1">
        <v>78</v>
      </c>
      <c r="B79" s="1">
        <f t="shared" si="5"/>
        <v>0</v>
      </c>
      <c r="C79" s="1" t="s">
        <v>631</v>
      </c>
      <c r="D79" s="1">
        <v>1</v>
      </c>
      <c r="E79" s="2" t="s">
        <v>584</v>
      </c>
      <c r="F79" s="2" t="s">
        <v>66</v>
      </c>
      <c r="G79" s="1" t="s">
        <v>332</v>
      </c>
      <c r="H79" s="1">
        <v>9</v>
      </c>
      <c r="I79" s="1">
        <v>1</v>
      </c>
      <c r="J79" s="1" t="s">
        <v>332</v>
      </c>
      <c r="K79" s="1" t="s">
        <v>332</v>
      </c>
      <c r="L79" s="1" t="s">
        <v>332</v>
      </c>
      <c r="M79" s="7"/>
      <c r="N79" s="8">
        <v>63</v>
      </c>
      <c r="O79" s="3">
        <v>10</v>
      </c>
      <c r="P79">
        <f t="shared" si="9"/>
        <v>0</v>
      </c>
      <c r="Q79">
        <f t="shared" si="10"/>
        <v>2</v>
      </c>
      <c r="R79">
        <f t="shared" si="8"/>
        <v>780</v>
      </c>
    </row>
    <row r="80" spans="1:18">
      <c r="A80" s="1">
        <v>79</v>
      </c>
      <c r="B80" s="1">
        <f t="shared" si="5"/>
        <v>0</v>
      </c>
      <c r="C80" s="1" t="s">
        <v>631</v>
      </c>
      <c r="D80" s="1">
        <v>1</v>
      </c>
      <c r="E80" s="2" t="s">
        <v>875</v>
      </c>
      <c r="F80" s="2" t="s">
        <v>876</v>
      </c>
      <c r="G80" s="1">
        <v>1</v>
      </c>
      <c r="H80" s="1">
        <v>5</v>
      </c>
      <c r="I80" s="1">
        <v>3</v>
      </c>
      <c r="J80" s="1">
        <v>1</v>
      </c>
      <c r="K80" s="1" t="s">
        <v>332</v>
      </c>
      <c r="L80" s="1" t="s">
        <v>332</v>
      </c>
      <c r="M80" s="7"/>
      <c r="N80" s="8">
        <v>23</v>
      </c>
      <c r="O80" s="3">
        <v>10</v>
      </c>
      <c r="P80">
        <f t="shared" si="9"/>
        <v>0</v>
      </c>
      <c r="Q80">
        <f t="shared" si="10"/>
        <v>4</v>
      </c>
      <c r="R80">
        <f t="shared" si="8"/>
        <v>790</v>
      </c>
    </row>
    <row r="81" spans="1:18">
      <c r="A81" s="1">
        <v>80</v>
      </c>
      <c r="B81" s="1">
        <f t="shared" si="5"/>
        <v>0</v>
      </c>
      <c r="C81" s="1" t="s">
        <v>848</v>
      </c>
      <c r="D81" s="1">
        <v>3</v>
      </c>
      <c r="E81" s="2" t="s">
        <v>691</v>
      </c>
      <c r="F81" s="2" t="s">
        <v>692</v>
      </c>
      <c r="G81" s="1" t="s">
        <v>332</v>
      </c>
      <c r="H81" s="1">
        <v>2</v>
      </c>
      <c r="I81" s="1" t="s">
        <v>332</v>
      </c>
      <c r="J81" s="1" t="s">
        <v>332</v>
      </c>
      <c r="K81" s="1" t="s">
        <v>332</v>
      </c>
      <c r="L81" s="1">
        <v>7</v>
      </c>
      <c r="M81" s="7"/>
      <c r="N81" s="8">
        <v>50</v>
      </c>
      <c r="O81" s="3">
        <v>9</v>
      </c>
      <c r="P81">
        <f t="shared" si="9"/>
        <v>0</v>
      </c>
      <c r="Q81">
        <f t="shared" si="10"/>
        <v>2</v>
      </c>
      <c r="R81">
        <f t="shared" si="8"/>
        <v>720</v>
      </c>
    </row>
    <row r="82" spans="1:18">
      <c r="A82" s="1">
        <v>81</v>
      </c>
      <c r="B82" s="1">
        <f t="shared" si="5"/>
        <v>0</v>
      </c>
      <c r="C82" s="1" t="s">
        <v>848</v>
      </c>
      <c r="D82" s="1">
        <v>3</v>
      </c>
      <c r="E82" s="2" t="s">
        <v>679</v>
      </c>
      <c r="F82" s="2" t="s">
        <v>675</v>
      </c>
      <c r="G82" s="1" t="s">
        <v>332</v>
      </c>
      <c r="H82" s="1" t="s">
        <v>332</v>
      </c>
      <c r="I82" s="1" t="s">
        <v>332</v>
      </c>
      <c r="J82" s="1" t="s">
        <v>332</v>
      </c>
      <c r="K82" s="1">
        <v>4</v>
      </c>
      <c r="L82" s="1">
        <v>5</v>
      </c>
      <c r="M82" s="7"/>
      <c r="N82" s="8">
        <v>100</v>
      </c>
      <c r="O82" s="3">
        <v>9</v>
      </c>
      <c r="P82">
        <f t="shared" si="9"/>
        <v>0</v>
      </c>
      <c r="Q82">
        <f t="shared" si="10"/>
        <v>2</v>
      </c>
      <c r="R82">
        <f t="shared" si="8"/>
        <v>729</v>
      </c>
    </row>
    <row r="83" spans="1:18">
      <c r="A83" s="1">
        <v>82</v>
      </c>
      <c r="B83" s="1">
        <f t="shared" si="5"/>
        <v>0</v>
      </c>
      <c r="C83" s="1" t="s">
        <v>74</v>
      </c>
      <c r="D83" s="1">
        <v>3</v>
      </c>
      <c r="E83" s="2" t="s">
        <v>849</v>
      </c>
      <c r="F83" s="2" t="s">
        <v>707</v>
      </c>
      <c r="G83" s="1">
        <v>8</v>
      </c>
      <c r="H83" s="1" t="s">
        <v>332</v>
      </c>
      <c r="I83" s="1" t="s">
        <v>332</v>
      </c>
      <c r="J83" s="1" t="s">
        <v>332</v>
      </c>
      <c r="K83" s="1" t="s">
        <v>332</v>
      </c>
      <c r="L83" s="1" t="s">
        <v>332</v>
      </c>
      <c r="M83" s="7"/>
      <c r="N83" s="8">
        <v>89</v>
      </c>
      <c r="O83" s="3">
        <v>8</v>
      </c>
      <c r="P83">
        <f t="shared" si="9"/>
        <v>0</v>
      </c>
      <c r="Q83">
        <f t="shared" si="10"/>
        <v>1</v>
      </c>
      <c r="R83">
        <f t="shared" si="8"/>
        <v>656</v>
      </c>
    </row>
    <row r="84" spans="1:18">
      <c r="A84" s="1">
        <v>83</v>
      </c>
      <c r="B84" s="1">
        <f t="shared" si="5"/>
        <v>0</v>
      </c>
      <c r="C84" s="1" t="s">
        <v>144</v>
      </c>
      <c r="D84" s="1">
        <v>4</v>
      </c>
      <c r="E84" s="2" t="s">
        <v>820</v>
      </c>
      <c r="F84" s="2" t="s">
        <v>821</v>
      </c>
      <c r="G84" s="1" t="s">
        <v>332</v>
      </c>
      <c r="H84" s="1">
        <v>4</v>
      </c>
      <c r="I84" s="1">
        <v>3</v>
      </c>
      <c r="J84" s="1" t="s">
        <v>332</v>
      </c>
      <c r="K84" s="1" t="s">
        <v>332</v>
      </c>
      <c r="L84" s="1" t="s">
        <v>332</v>
      </c>
      <c r="M84" s="7" t="s">
        <v>466</v>
      </c>
      <c r="N84" s="8">
        <v>37</v>
      </c>
      <c r="O84" s="3">
        <v>7</v>
      </c>
      <c r="P84">
        <f t="shared" si="9"/>
        <v>0</v>
      </c>
      <c r="Q84">
        <f t="shared" si="10"/>
        <v>2</v>
      </c>
      <c r="R84">
        <f t="shared" si="8"/>
        <v>581</v>
      </c>
    </row>
    <row r="85" spans="1:18">
      <c r="A85" s="1">
        <v>84</v>
      </c>
      <c r="B85" s="1">
        <f t="shared" si="5"/>
        <v>0</v>
      </c>
      <c r="C85" s="1" t="s">
        <v>372</v>
      </c>
      <c r="D85" s="1">
        <v>4</v>
      </c>
      <c r="E85" s="2" t="s">
        <v>822</v>
      </c>
      <c r="F85" s="2" t="s">
        <v>799</v>
      </c>
      <c r="G85" s="1">
        <v>6</v>
      </c>
      <c r="H85" s="1" t="s">
        <v>332</v>
      </c>
      <c r="I85" s="1" t="s">
        <v>332</v>
      </c>
      <c r="J85" s="1" t="s">
        <v>332</v>
      </c>
      <c r="K85" s="1" t="s">
        <v>332</v>
      </c>
      <c r="L85" s="1" t="s">
        <v>332</v>
      </c>
      <c r="M85" s="7"/>
      <c r="N85" s="8">
        <v>50</v>
      </c>
      <c r="O85" s="3">
        <v>6</v>
      </c>
      <c r="P85">
        <f t="shared" si="9"/>
        <v>0</v>
      </c>
      <c r="Q85">
        <f t="shared" si="10"/>
        <v>1</v>
      </c>
      <c r="R85">
        <f t="shared" si="8"/>
        <v>504</v>
      </c>
    </row>
    <row r="86" spans="1:18">
      <c r="A86" s="1">
        <v>85</v>
      </c>
      <c r="B86" s="1">
        <f t="shared" si="5"/>
        <v>0</v>
      </c>
      <c r="C86" s="1" t="s">
        <v>372</v>
      </c>
      <c r="D86" s="1">
        <v>4</v>
      </c>
      <c r="E86" s="2" t="s">
        <v>823</v>
      </c>
      <c r="F86" s="2" t="s">
        <v>683</v>
      </c>
      <c r="G86" s="1" t="s">
        <v>332</v>
      </c>
      <c r="H86" s="1">
        <v>6</v>
      </c>
      <c r="I86" s="1" t="s">
        <v>332</v>
      </c>
      <c r="J86" s="1" t="s">
        <v>332</v>
      </c>
      <c r="K86" s="1" t="s">
        <v>332</v>
      </c>
      <c r="L86" s="1" t="s">
        <v>332</v>
      </c>
      <c r="M86" s="7"/>
      <c r="N86" s="8">
        <v>50</v>
      </c>
      <c r="O86" s="3">
        <v>6</v>
      </c>
      <c r="P86">
        <f t="shared" si="9"/>
        <v>0</v>
      </c>
      <c r="Q86">
        <f t="shared" si="10"/>
        <v>1</v>
      </c>
      <c r="R86">
        <f t="shared" si="8"/>
        <v>510</v>
      </c>
    </row>
    <row r="87" spans="1:18">
      <c r="A87" s="1">
        <v>86</v>
      </c>
      <c r="B87" s="1">
        <f t="shared" si="5"/>
        <v>0</v>
      </c>
      <c r="C87" s="1" t="s">
        <v>76</v>
      </c>
      <c r="D87" s="1">
        <v>3</v>
      </c>
      <c r="E87" s="2" t="s">
        <v>850</v>
      </c>
      <c r="F87" s="2" t="s">
        <v>288</v>
      </c>
      <c r="G87" s="1">
        <v>6</v>
      </c>
      <c r="H87" s="1" t="s">
        <v>332</v>
      </c>
      <c r="I87" s="1" t="s">
        <v>332</v>
      </c>
      <c r="J87" s="1" t="s">
        <v>332</v>
      </c>
      <c r="K87" s="1" t="s">
        <v>332</v>
      </c>
      <c r="L87" s="1" t="s">
        <v>332</v>
      </c>
      <c r="M87" s="7"/>
      <c r="N87" s="8">
        <v>46</v>
      </c>
      <c r="O87" s="3">
        <v>6</v>
      </c>
      <c r="P87">
        <f t="shared" si="9"/>
        <v>0</v>
      </c>
      <c r="Q87">
        <f t="shared" si="10"/>
        <v>1</v>
      </c>
      <c r="R87">
        <f t="shared" si="8"/>
        <v>516</v>
      </c>
    </row>
    <row r="88" spans="1:18">
      <c r="A88" s="1">
        <v>87</v>
      </c>
      <c r="B88" s="1">
        <f t="shared" si="5"/>
        <v>0</v>
      </c>
      <c r="C88" s="1" t="s">
        <v>228</v>
      </c>
      <c r="D88" s="1">
        <v>2</v>
      </c>
      <c r="E88" s="2" t="s">
        <v>717</v>
      </c>
      <c r="F88" s="2" t="s">
        <v>675</v>
      </c>
      <c r="G88" s="1" t="s">
        <v>332</v>
      </c>
      <c r="H88" s="1">
        <v>6</v>
      </c>
      <c r="I88" s="1" t="s">
        <v>332</v>
      </c>
      <c r="J88" s="1" t="s">
        <v>332</v>
      </c>
      <c r="K88" s="1" t="s">
        <v>332</v>
      </c>
      <c r="L88" s="1" t="s">
        <v>332</v>
      </c>
      <c r="M88" s="7"/>
      <c r="N88" s="8">
        <v>50</v>
      </c>
      <c r="O88" s="3">
        <v>6</v>
      </c>
      <c r="P88">
        <f t="shared" si="9"/>
        <v>0</v>
      </c>
      <c r="Q88">
        <f t="shared" si="10"/>
        <v>1</v>
      </c>
      <c r="R88">
        <f t="shared" si="8"/>
        <v>522</v>
      </c>
    </row>
    <row r="89" spans="1:18">
      <c r="A89" s="1">
        <v>88</v>
      </c>
      <c r="B89" s="1">
        <f t="shared" si="5"/>
        <v>0</v>
      </c>
      <c r="C89" s="1" t="s">
        <v>230</v>
      </c>
      <c r="D89" s="1">
        <v>2</v>
      </c>
      <c r="E89" s="2" t="s">
        <v>862</v>
      </c>
      <c r="F89" s="2" t="s">
        <v>713</v>
      </c>
      <c r="G89" s="1">
        <v>2</v>
      </c>
      <c r="H89" s="1">
        <v>3</v>
      </c>
      <c r="I89" s="1" t="s">
        <v>332</v>
      </c>
      <c r="J89" s="1" t="s">
        <v>332</v>
      </c>
      <c r="K89" s="1" t="s">
        <v>332</v>
      </c>
      <c r="L89" s="1" t="s">
        <v>332</v>
      </c>
      <c r="M89" s="7"/>
      <c r="N89" s="8">
        <v>25</v>
      </c>
      <c r="O89" s="3">
        <v>5</v>
      </c>
      <c r="P89">
        <f t="shared" si="9"/>
        <v>0</v>
      </c>
      <c r="Q89">
        <f t="shared" si="10"/>
        <v>2</v>
      </c>
      <c r="R89">
        <f t="shared" si="8"/>
        <v>440</v>
      </c>
    </row>
    <row r="90" spans="1:18">
      <c r="A90" s="1">
        <v>89</v>
      </c>
      <c r="B90" s="1">
        <f t="shared" si="5"/>
        <v>0</v>
      </c>
      <c r="C90" s="1" t="s">
        <v>824</v>
      </c>
      <c r="D90" s="1">
        <v>4</v>
      </c>
      <c r="E90" s="2" t="s">
        <v>825</v>
      </c>
      <c r="F90" s="2" t="s">
        <v>739</v>
      </c>
      <c r="G90" s="1" t="s">
        <v>332</v>
      </c>
      <c r="H90" s="1">
        <v>4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33</v>
      </c>
      <c r="O90" s="3">
        <v>4</v>
      </c>
      <c r="P90">
        <f t="shared" si="9"/>
        <v>0</v>
      </c>
      <c r="Q90">
        <f t="shared" si="10"/>
        <v>1</v>
      </c>
      <c r="R90">
        <f t="shared" si="8"/>
        <v>356</v>
      </c>
    </row>
    <row r="91" spans="1:18">
      <c r="A91" s="1">
        <v>90</v>
      </c>
      <c r="B91" s="1">
        <f t="shared" si="5"/>
        <v>0</v>
      </c>
      <c r="C91" s="1" t="s">
        <v>824</v>
      </c>
      <c r="D91" s="1">
        <v>4</v>
      </c>
      <c r="E91" s="2" t="s">
        <v>826</v>
      </c>
      <c r="F91" s="2"/>
      <c r="G91" s="1" t="s">
        <v>332</v>
      </c>
      <c r="H91" s="1">
        <v>4</v>
      </c>
      <c r="I91" s="1" t="s">
        <v>332</v>
      </c>
      <c r="J91" s="1" t="s">
        <v>332</v>
      </c>
      <c r="K91" s="1" t="s">
        <v>332</v>
      </c>
      <c r="L91" s="1" t="s">
        <v>332</v>
      </c>
      <c r="M91" s="7"/>
      <c r="N91" s="8">
        <v>100</v>
      </c>
      <c r="O91" s="3">
        <v>4</v>
      </c>
      <c r="P91">
        <f t="shared" si="9"/>
        <v>0</v>
      </c>
      <c r="Q91">
        <f t="shared" si="10"/>
        <v>1</v>
      </c>
      <c r="R91">
        <f t="shared" si="8"/>
        <v>360</v>
      </c>
    </row>
    <row r="92" spans="1:18">
      <c r="A92" s="1">
        <v>91</v>
      </c>
      <c r="B92" s="1">
        <f t="shared" si="5"/>
        <v>0</v>
      </c>
      <c r="C92" s="1" t="s">
        <v>413</v>
      </c>
      <c r="D92" s="1">
        <v>3</v>
      </c>
      <c r="E92" s="2" t="s">
        <v>851</v>
      </c>
      <c r="F92" s="2" t="s">
        <v>673</v>
      </c>
      <c r="G92" s="1" t="s">
        <v>332</v>
      </c>
      <c r="H92" s="1">
        <v>4</v>
      </c>
      <c r="I92" s="1" t="s">
        <v>332</v>
      </c>
      <c r="J92" s="1" t="s">
        <v>332</v>
      </c>
      <c r="K92" s="1" t="s">
        <v>332</v>
      </c>
      <c r="L92" s="1" t="s">
        <v>332</v>
      </c>
      <c r="M92" s="7"/>
      <c r="N92" s="8">
        <v>50</v>
      </c>
      <c r="O92" s="3">
        <v>4</v>
      </c>
      <c r="P92">
        <f t="shared" si="9"/>
        <v>0</v>
      </c>
      <c r="Q92">
        <f t="shared" si="10"/>
        <v>1</v>
      </c>
      <c r="R92">
        <f t="shared" si="8"/>
        <v>364</v>
      </c>
    </row>
    <row r="93" spans="1:18">
      <c r="A93" s="1">
        <v>92</v>
      </c>
      <c r="B93" s="1">
        <f t="shared" si="5"/>
        <v>0</v>
      </c>
      <c r="C93" s="1" t="s">
        <v>413</v>
      </c>
      <c r="D93" s="1">
        <v>3</v>
      </c>
      <c r="E93" s="2" t="s">
        <v>852</v>
      </c>
      <c r="F93" s="2" t="s">
        <v>853</v>
      </c>
      <c r="G93" s="1">
        <v>4</v>
      </c>
      <c r="H93" s="1" t="s">
        <v>332</v>
      </c>
      <c r="I93" s="1" t="s">
        <v>332</v>
      </c>
      <c r="J93" s="1" t="s">
        <v>332</v>
      </c>
      <c r="K93" s="1" t="s">
        <v>332</v>
      </c>
      <c r="L93" s="1" t="s">
        <v>332</v>
      </c>
      <c r="M93" s="7"/>
      <c r="N93" s="8">
        <v>24</v>
      </c>
      <c r="O93" s="3">
        <v>4</v>
      </c>
      <c r="P93">
        <f t="shared" si="9"/>
        <v>0</v>
      </c>
      <c r="Q93">
        <f t="shared" si="10"/>
        <v>1</v>
      </c>
      <c r="R93">
        <f t="shared" si="8"/>
        <v>368</v>
      </c>
    </row>
    <row r="94" spans="1:18">
      <c r="A94" s="1">
        <v>93</v>
      </c>
      <c r="B94" s="1">
        <f t="shared" si="5"/>
        <v>0</v>
      </c>
      <c r="C94" s="1" t="s">
        <v>585</v>
      </c>
      <c r="D94" s="1">
        <v>2</v>
      </c>
      <c r="E94" s="2" t="s">
        <v>863</v>
      </c>
      <c r="F94" s="2" t="s">
        <v>864</v>
      </c>
      <c r="G94" s="1" t="s">
        <v>332</v>
      </c>
      <c r="H94" s="1" t="s">
        <v>332</v>
      </c>
      <c r="I94" s="1">
        <v>4</v>
      </c>
      <c r="J94" s="1" t="s">
        <v>332</v>
      </c>
      <c r="K94" s="1" t="s">
        <v>332</v>
      </c>
      <c r="L94" s="1" t="s">
        <v>332</v>
      </c>
      <c r="M94" s="7"/>
      <c r="N94" s="8">
        <v>50</v>
      </c>
      <c r="O94" s="3">
        <v>4</v>
      </c>
      <c r="P94">
        <f t="shared" si="9"/>
        <v>0</v>
      </c>
      <c r="Q94">
        <f t="shared" si="10"/>
        <v>1</v>
      </c>
      <c r="R94">
        <f t="shared" si="8"/>
        <v>372</v>
      </c>
    </row>
    <row r="95" spans="1:18">
      <c r="A95" s="1">
        <v>94</v>
      </c>
      <c r="B95" s="1">
        <f t="shared" si="5"/>
        <v>0</v>
      </c>
      <c r="C95" s="1" t="s">
        <v>585</v>
      </c>
      <c r="D95" s="1">
        <v>2</v>
      </c>
      <c r="E95" s="2" t="s">
        <v>865</v>
      </c>
      <c r="F95" s="2" t="s">
        <v>864</v>
      </c>
      <c r="G95" s="1" t="s">
        <v>332</v>
      </c>
      <c r="H95" s="1" t="s">
        <v>332</v>
      </c>
      <c r="I95" s="1">
        <v>4</v>
      </c>
      <c r="J95" s="1" t="s">
        <v>332</v>
      </c>
      <c r="K95" s="1" t="s">
        <v>332</v>
      </c>
      <c r="L95" s="1" t="s">
        <v>332</v>
      </c>
      <c r="M95" s="7"/>
      <c r="N95" s="8">
        <v>50</v>
      </c>
      <c r="O95" s="3">
        <v>4</v>
      </c>
      <c r="P95">
        <f t="shared" si="9"/>
        <v>0</v>
      </c>
      <c r="Q95">
        <f t="shared" si="10"/>
        <v>1</v>
      </c>
      <c r="R95">
        <f t="shared" si="8"/>
        <v>376</v>
      </c>
    </row>
    <row r="96" spans="1:18">
      <c r="A96" s="1">
        <v>95</v>
      </c>
      <c r="B96" s="1">
        <f t="shared" si="5"/>
        <v>0</v>
      </c>
      <c r="C96" s="1" t="s">
        <v>877</v>
      </c>
      <c r="D96" s="1">
        <v>1</v>
      </c>
      <c r="E96" s="2" t="s">
        <v>878</v>
      </c>
      <c r="F96" s="2" t="s">
        <v>66</v>
      </c>
      <c r="G96" s="1" t="s">
        <v>332</v>
      </c>
      <c r="H96" s="1">
        <v>4</v>
      </c>
      <c r="I96" s="1" t="s">
        <v>332</v>
      </c>
      <c r="J96" s="1" t="s">
        <v>332</v>
      </c>
      <c r="K96" s="1" t="s">
        <v>332</v>
      </c>
      <c r="L96" s="1" t="s">
        <v>332</v>
      </c>
      <c r="M96" s="7"/>
      <c r="N96" s="8">
        <v>100</v>
      </c>
      <c r="O96" s="3">
        <v>4</v>
      </c>
      <c r="P96">
        <f t="shared" si="9"/>
        <v>0</v>
      </c>
      <c r="Q96">
        <f t="shared" si="10"/>
        <v>1</v>
      </c>
      <c r="R96">
        <f t="shared" si="8"/>
        <v>380</v>
      </c>
    </row>
    <row r="97" spans="1:18">
      <c r="A97" s="1">
        <v>96</v>
      </c>
      <c r="B97" s="1">
        <f t="shared" si="5"/>
        <v>0</v>
      </c>
      <c r="C97" s="1" t="s">
        <v>877</v>
      </c>
      <c r="D97" s="1">
        <v>1</v>
      </c>
      <c r="E97" s="2" t="s">
        <v>879</v>
      </c>
      <c r="F97" s="2" t="s">
        <v>713</v>
      </c>
      <c r="G97" s="1">
        <v>0</v>
      </c>
      <c r="H97" s="1">
        <v>1</v>
      </c>
      <c r="I97" s="1">
        <v>2</v>
      </c>
      <c r="J97" s="1">
        <v>1</v>
      </c>
      <c r="K97" s="1" t="s">
        <v>332</v>
      </c>
      <c r="L97" s="1">
        <v>0</v>
      </c>
      <c r="M97" s="7"/>
      <c r="N97" s="8">
        <v>10</v>
      </c>
      <c r="O97" s="3">
        <v>4</v>
      </c>
      <c r="P97">
        <f t="shared" si="9"/>
        <v>0</v>
      </c>
      <c r="Q97">
        <f t="shared" si="10"/>
        <v>5</v>
      </c>
      <c r="R97">
        <f t="shared" si="8"/>
        <v>384</v>
      </c>
    </row>
    <row r="98" spans="1:18">
      <c r="A98" s="1">
        <v>97</v>
      </c>
      <c r="B98" s="1">
        <f t="shared" ref="B98:B111" si="11">IF(O98&gt;=A98,1,0)</f>
        <v>0</v>
      </c>
      <c r="C98" s="1" t="s">
        <v>877</v>
      </c>
      <c r="D98" s="1">
        <v>1</v>
      </c>
      <c r="E98" s="2" t="s">
        <v>880</v>
      </c>
      <c r="F98" s="2"/>
      <c r="G98" s="1" t="s">
        <v>332</v>
      </c>
      <c r="H98" s="1" t="s">
        <v>332</v>
      </c>
      <c r="I98" s="1" t="s">
        <v>332</v>
      </c>
      <c r="J98" s="1" t="s">
        <v>332</v>
      </c>
      <c r="K98" s="1">
        <v>4</v>
      </c>
      <c r="L98" s="1" t="s">
        <v>332</v>
      </c>
      <c r="M98" s="7"/>
      <c r="N98" s="8">
        <v>29</v>
      </c>
      <c r="O98" s="3">
        <v>4</v>
      </c>
      <c r="P98">
        <f t="shared" si="9"/>
        <v>0</v>
      </c>
      <c r="Q98">
        <f t="shared" si="10"/>
        <v>1</v>
      </c>
      <c r="R98">
        <f t="shared" si="8"/>
        <v>388</v>
      </c>
    </row>
    <row r="99" spans="1:18">
      <c r="A99" s="1">
        <v>98</v>
      </c>
      <c r="B99" s="1">
        <f t="shared" si="11"/>
        <v>0</v>
      </c>
      <c r="C99" s="1" t="s">
        <v>866</v>
      </c>
      <c r="D99" s="1">
        <v>2</v>
      </c>
      <c r="E99" s="2" t="s">
        <v>867</v>
      </c>
      <c r="F99" s="2" t="s">
        <v>713</v>
      </c>
      <c r="G99" s="1">
        <v>2</v>
      </c>
      <c r="H99" s="1" t="s">
        <v>332</v>
      </c>
      <c r="I99" s="1">
        <v>1</v>
      </c>
      <c r="J99" s="1" t="s">
        <v>332</v>
      </c>
      <c r="K99" s="1" t="s">
        <v>332</v>
      </c>
      <c r="L99" s="1" t="s">
        <v>332</v>
      </c>
      <c r="M99" s="7"/>
      <c r="N99" s="8">
        <v>25</v>
      </c>
      <c r="O99" s="3">
        <v>3</v>
      </c>
      <c r="P99">
        <f t="shared" si="9"/>
        <v>0</v>
      </c>
      <c r="Q99">
        <f t="shared" si="10"/>
        <v>2</v>
      </c>
      <c r="R99">
        <f t="shared" si="8"/>
        <v>294</v>
      </c>
    </row>
    <row r="100" spans="1:18">
      <c r="A100" s="1">
        <v>99</v>
      </c>
      <c r="B100" s="1">
        <f t="shared" si="11"/>
        <v>0</v>
      </c>
      <c r="C100" s="1" t="s">
        <v>866</v>
      </c>
      <c r="D100" s="1">
        <v>2</v>
      </c>
      <c r="E100" s="2" t="s">
        <v>868</v>
      </c>
      <c r="F100" s="2" t="s">
        <v>869</v>
      </c>
      <c r="G100" s="1">
        <v>3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1" t="s">
        <v>332</v>
      </c>
      <c r="M100" s="7"/>
      <c r="N100" s="8">
        <v>33</v>
      </c>
      <c r="O100" s="3">
        <v>3</v>
      </c>
      <c r="P100">
        <f t="shared" si="9"/>
        <v>0</v>
      </c>
      <c r="Q100">
        <f t="shared" si="10"/>
        <v>1</v>
      </c>
      <c r="R100">
        <f t="shared" si="8"/>
        <v>297</v>
      </c>
    </row>
    <row r="101" spans="1:18">
      <c r="A101" s="1">
        <v>100</v>
      </c>
      <c r="B101" s="1">
        <f t="shared" si="11"/>
        <v>0</v>
      </c>
      <c r="C101" s="1" t="s">
        <v>866</v>
      </c>
      <c r="D101" s="1">
        <v>2</v>
      </c>
      <c r="E101" s="2" t="s">
        <v>870</v>
      </c>
      <c r="F101" s="2" t="s">
        <v>713</v>
      </c>
      <c r="G101" s="1">
        <v>3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1" t="s">
        <v>332</v>
      </c>
      <c r="M101" s="7"/>
      <c r="N101" s="8">
        <v>23</v>
      </c>
      <c r="O101" s="3">
        <v>3</v>
      </c>
      <c r="P101">
        <f t="shared" si="9"/>
        <v>0</v>
      </c>
      <c r="Q101">
        <f t="shared" si="10"/>
        <v>1</v>
      </c>
      <c r="R101">
        <f t="shared" si="8"/>
        <v>300</v>
      </c>
    </row>
    <row r="102" spans="1:18">
      <c r="A102" s="1">
        <v>101</v>
      </c>
      <c r="B102" s="1">
        <f t="shared" si="11"/>
        <v>0</v>
      </c>
      <c r="C102" s="1" t="s">
        <v>881</v>
      </c>
      <c r="D102" s="1">
        <v>1</v>
      </c>
      <c r="E102" s="2" t="s">
        <v>882</v>
      </c>
      <c r="F102" s="2" t="s">
        <v>66</v>
      </c>
      <c r="G102" s="1" t="s">
        <v>332</v>
      </c>
      <c r="H102" s="1">
        <v>3</v>
      </c>
      <c r="I102" s="1" t="s">
        <v>332</v>
      </c>
      <c r="J102" s="1" t="s">
        <v>332</v>
      </c>
      <c r="K102" s="1" t="s">
        <v>332</v>
      </c>
      <c r="L102" s="1" t="s">
        <v>332</v>
      </c>
      <c r="M102" s="7"/>
      <c r="N102" s="8">
        <v>38</v>
      </c>
      <c r="O102" s="3">
        <v>3</v>
      </c>
      <c r="P102">
        <f t="shared" si="9"/>
        <v>0</v>
      </c>
      <c r="Q102">
        <f t="shared" si="10"/>
        <v>1</v>
      </c>
      <c r="R102">
        <f t="shared" si="8"/>
        <v>303</v>
      </c>
    </row>
    <row r="103" spans="1:18">
      <c r="A103" s="1">
        <v>102</v>
      </c>
      <c r="B103" s="1">
        <f t="shared" si="11"/>
        <v>0</v>
      </c>
      <c r="C103" s="1" t="s">
        <v>881</v>
      </c>
      <c r="D103" s="1">
        <v>1</v>
      </c>
      <c r="E103" s="2" t="s">
        <v>883</v>
      </c>
      <c r="F103" s="2" t="s">
        <v>66</v>
      </c>
      <c r="G103" s="1" t="s">
        <v>332</v>
      </c>
      <c r="H103" s="1">
        <v>3</v>
      </c>
      <c r="I103" s="1" t="s">
        <v>332</v>
      </c>
      <c r="J103" s="1" t="s">
        <v>332</v>
      </c>
      <c r="K103" s="1" t="s">
        <v>332</v>
      </c>
      <c r="L103" s="1" t="s">
        <v>332</v>
      </c>
      <c r="M103" s="7"/>
      <c r="N103" s="8">
        <v>75</v>
      </c>
      <c r="O103" s="3">
        <v>3</v>
      </c>
      <c r="P103">
        <f t="shared" si="9"/>
        <v>0</v>
      </c>
      <c r="Q103">
        <f t="shared" si="10"/>
        <v>1</v>
      </c>
      <c r="R103">
        <f t="shared" si="8"/>
        <v>306</v>
      </c>
    </row>
    <row r="104" spans="1:18">
      <c r="A104" s="1">
        <v>103</v>
      </c>
      <c r="B104" s="1">
        <f t="shared" si="11"/>
        <v>0</v>
      </c>
      <c r="C104" s="1" t="s">
        <v>881</v>
      </c>
      <c r="D104" s="1">
        <v>1</v>
      </c>
      <c r="E104" s="2" t="s">
        <v>884</v>
      </c>
      <c r="F104" s="2" t="s">
        <v>66</v>
      </c>
      <c r="G104" s="1" t="s">
        <v>332</v>
      </c>
      <c r="H104" s="1">
        <v>3</v>
      </c>
      <c r="I104" s="1" t="s">
        <v>332</v>
      </c>
      <c r="J104" s="1" t="s">
        <v>332</v>
      </c>
      <c r="K104" s="1" t="s">
        <v>332</v>
      </c>
      <c r="L104" s="1" t="s">
        <v>332</v>
      </c>
      <c r="M104" s="7"/>
      <c r="N104" s="8">
        <v>75</v>
      </c>
      <c r="O104" s="3">
        <v>3</v>
      </c>
      <c r="P104">
        <f t="shared" si="9"/>
        <v>0</v>
      </c>
      <c r="Q104">
        <f t="shared" si="10"/>
        <v>1</v>
      </c>
      <c r="R104">
        <f t="shared" si="8"/>
        <v>309</v>
      </c>
    </row>
    <row r="105" spans="1:18">
      <c r="A105" s="1">
        <v>104</v>
      </c>
      <c r="B105" s="1">
        <f t="shared" si="11"/>
        <v>0</v>
      </c>
      <c r="C105" s="1" t="s">
        <v>881</v>
      </c>
      <c r="D105" s="1">
        <v>1</v>
      </c>
      <c r="E105" s="2" t="s">
        <v>885</v>
      </c>
      <c r="F105" s="2" t="s">
        <v>713</v>
      </c>
      <c r="G105" s="1">
        <v>3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1" t="s">
        <v>332</v>
      </c>
      <c r="M105" s="7"/>
      <c r="N105" s="8">
        <v>10</v>
      </c>
      <c r="O105" s="3">
        <v>3</v>
      </c>
      <c r="P105">
        <f t="shared" si="9"/>
        <v>0</v>
      </c>
      <c r="Q105">
        <f t="shared" si="10"/>
        <v>1</v>
      </c>
      <c r="R105">
        <f t="shared" si="8"/>
        <v>312</v>
      </c>
    </row>
    <row r="106" spans="1:18">
      <c r="A106" s="1">
        <v>105</v>
      </c>
      <c r="B106" s="1">
        <f t="shared" si="11"/>
        <v>0</v>
      </c>
      <c r="C106" s="1" t="s">
        <v>76</v>
      </c>
      <c r="D106" s="1">
        <v>4</v>
      </c>
      <c r="E106" s="2" t="s">
        <v>827</v>
      </c>
      <c r="F106" s="2" t="s">
        <v>828</v>
      </c>
      <c r="G106" s="1" t="s">
        <v>332</v>
      </c>
      <c r="H106" s="1" t="s">
        <v>332</v>
      </c>
      <c r="I106" s="1">
        <v>2</v>
      </c>
      <c r="J106" s="1" t="s">
        <v>332</v>
      </c>
      <c r="K106" s="1" t="s">
        <v>332</v>
      </c>
      <c r="L106" s="1" t="s">
        <v>332</v>
      </c>
      <c r="M106" s="7"/>
      <c r="N106" s="8">
        <v>50</v>
      </c>
      <c r="O106" s="3">
        <v>2</v>
      </c>
      <c r="P106">
        <f t="shared" si="9"/>
        <v>0</v>
      </c>
      <c r="Q106">
        <f t="shared" si="10"/>
        <v>1</v>
      </c>
      <c r="R106">
        <f t="shared" si="8"/>
        <v>210</v>
      </c>
    </row>
    <row r="107" spans="1:18">
      <c r="A107" s="1">
        <v>106</v>
      </c>
      <c r="B107" s="1">
        <f t="shared" si="11"/>
        <v>0</v>
      </c>
      <c r="C107" s="1" t="s">
        <v>383</v>
      </c>
      <c r="D107" s="1">
        <v>3</v>
      </c>
      <c r="E107" s="2" t="s">
        <v>854</v>
      </c>
      <c r="F107" s="2" t="s">
        <v>855</v>
      </c>
      <c r="G107" s="1" t="s">
        <v>332</v>
      </c>
      <c r="H107" s="1">
        <v>2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50</v>
      </c>
      <c r="O107" s="3">
        <v>2</v>
      </c>
      <c r="P107">
        <f t="shared" si="9"/>
        <v>0</v>
      </c>
      <c r="Q107">
        <f t="shared" si="10"/>
        <v>1</v>
      </c>
      <c r="R107">
        <f t="shared" si="8"/>
        <v>212</v>
      </c>
    </row>
    <row r="108" spans="1:18">
      <c r="A108" s="1">
        <v>107</v>
      </c>
      <c r="B108" s="1">
        <f t="shared" si="11"/>
        <v>0</v>
      </c>
      <c r="C108" s="1" t="s">
        <v>408</v>
      </c>
      <c r="D108" s="1">
        <v>2</v>
      </c>
      <c r="E108" s="2" t="s">
        <v>871</v>
      </c>
      <c r="F108" s="2" t="s">
        <v>872</v>
      </c>
      <c r="G108" s="1" t="s">
        <v>332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1">
        <v>2</v>
      </c>
      <c r="M108" s="7"/>
      <c r="N108" s="8">
        <v>40</v>
      </c>
      <c r="O108" s="3">
        <v>2</v>
      </c>
      <c r="P108">
        <f t="shared" si="9"/>
        <v>0</v>
      </c>
      <c r="Q108">
        <f t="shared" si="10"/>
        <v>1</v>
      </c>
      <c r="R108">
        <f t="shared" si="8"/>
        <v>214</v>
      </c>
    </row>
    <row r="109" spans="1:18">
      <c r="A109" s="1">
        <v>108</v>
      </c>
      <c r="B109" s="1">
        <f t="shared" si="11"/>
        <v>0</v>
      </c>
      <c r="C109" s="1" t="s">
        <v>50</v>
      </c>
      <c r="D109" s="1">
        <v>1</v>
      </c>
      <c r="E109" s="2" t="s">
        <v>886</v>
      </c>
      <c r="F109" s="2" t="s">
        <v>66</v>
      </c>
      <c r="G109" s="1" t="s">
        <v>332</v>
      </c>
      <c r="H109" s="1">
        <v>2</v>
      </c>
      <c r="I109" s="1" t="s">
        <v>332</v>
      </c>
      <c r="J109" s="1" t="s">
        <v>332</v>
      </c>
      <c r="K109" s="1" t="s">
        <v>332</v>
      </c>
      <c r="L109" s="1" t="s">
        <v>332</v>
      </c>
      <c r="M109" s="7"/>
      <c r="N109" s="8">
        <v>50</v>
      </c>
      <c r="O109" s="3">
        <v>2</v>
      </c>
      <c r="P109">
        <f t="shared" si="9"/>
        <v>0</v>
      </c>
      <c r="Q109">
        <f t="shared" si="10"/>
        <v>1</v>
      </c>
      <c r="R109">
        <f t="shared" si="8"/>
        <v>216</v>
      </c>
    </row>
    <row r="110" spans="1:18">
      <c r="A110" s="1">
        <v>109</v>
      </c>
      <c r="B110" s="1">
        <f t="shared" si="11"/>
        <v>0</v>
      </c>
      <c r="C110" s="1" t="s">
        <v>374</v>
      </c>
      <c r="D110" s="1">
        <v>2</v>
      </c>
      <c r="E110" s="2" t="s">
        <v>873</v>
      </c>
      <c r="F110" s="2" t="s">
        <v>713</v>
      </c>
      <c r="G110" s="1">
        <v>0</v>
      </c>
      <c r="H110" s="1">
        <v>0</v>
      </c>
      <c r="I110" s="1" t="s">
        <v>332</v>
      </c>
      <c r="J110" s="1" t="s">
        <v>332</v>
      </c>
      <c r="K110" s="1" t="s">
        <v>332</v>
      </c>
      <c r="L110" s="1" t="s">
        <v>332</v>
      </c>
      <c r="M110" s="7"/>
      <c r="N110" s="8">
        <v>0</v>
      </c>
      <c r="O110" s="3">
        <v>0</v>
      </c>
      <c r="P110">
        <f t="shared" si="9"/>
        <v>0</v>
      </c>
      <c r="Q110">
        <f t="shared" si="10"/>
        <v>2</v>
      </c>
      <c r="R110">
        <f t="shared" si="8"/>
        <v>0</v>
      </c>
    </row>
    <row r="111" spans="1:18">
      <c r="A111" s="1">
        <v>110</v>
      </c>
      <c r="B111" s="1">
        <f t="shared" si="11"/>
        <v>0</v>
      </c>
      <c r="C111" s="1" t="s">
        <v>131</v>
      </c>
      <c r="D111" s="1">
        <v>1</v>
      </c>
      <c r="E111" s="2" t="s">
        <v>887</v>
      </c>
      <c r="F111" s="2"/>
      <c r="G111" s="1" t="s">
        <v>332</v>
      </c>
      <c r="H111" s="1">
        <v>0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0</v>
      </c>
      <c r="O111" s="3">
        <v>0</v>
      </c>
      <c r="P111">
        <f t="shared" si="9"/>
        <v>0</v>
      </c>
      <c r="Q111">
        <f t="shared" si="10"/>
        <v>1</v>
      </c>
      <c r="R111">
        <f t="shared" si="8"/>
        <v>0</v>
      </c>
    </row>
    <row r="112" spans="1:18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A1:O111">
    <sortCondition descending="1" ref="O2"/>
  </sortState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14"/>
  <sheetViews>
    <sheetView topLeftCell="A19" workbookViewId="0">
      <selection activeCell="I23" sqref="I23"/>
    </sheetView>
  </sheetViews>
  <sheetFormatPr defaultRowHeight="15"/>
  <cols>
    <col min="1" max="1" width="4" bestFit="1" customWidth="1"/>
    <col min="2" max="2" width="3" bestFit="1" customWidth="1"/>
    <col min="3" max="3" width="8" bestFit="1" customWidth="1"/>
    <col min="4" max="4" width="2" bestFit="1" customWidth="1"/>
    <col min="5" max="5" width="26.42578125" bestFit="1" customWidth="1"/>
    <col min="6" max="6" width="29.42578125" bestFit="1" customWidth="1"/>
    <col min="7" max="12" width="3" bestFit="1" customWidth="1"/>
    <col min="13" max="13" width="2" customWidth="1"/>
    <col min="14" max="15" width="4" bestFit="1" customWidth="1"/>
    <col min="16" max="16" width="5.85546875" bestFit="1" customWidth="1"/>
  </cols>
  <sheetData>
    <row r="1" spans="1:17">
      <c r="Q1">
        <f>COUNT(P:P)</f>
        <v>612</v>
      </c>
    </row>
    <row r="2" spans="1:17">
      <c r="Q2">
        <f>SUM(P:P)</f>
        <v>154</v>
      </c>
    </row>
    <row r="3" spans="1:17">
      <c r="A3" s="1">
        <v>194</v>
      </c>
      <c r="B3" s="1">
        <v>27</v>
      </c>
      <c r="C3" s="1" t="s">
        <v>1474</v>
      </c>
      <c r="D3" s="1">
        <v>2</v>
      </c>
      <c r="E3" s="2" t="s">
        <v>1476</v>
      </c>
      <c r="F3" s="2" t="s">
        <v>216</v>
      </c>
      <c r="G3" s="1">
        <v>2</v>
      </c>
      <c r="H3" s="1">
        <v>0</v>
      </c>
      <c r="I3" s="1" t="s">
        <v>14</v>
      </c>
      <c r="J3" s="1" t="s">
        <v>14</v>
      </c>
      <c r="K3" s="1" t="s">
        <v>14</v>
      </c>
      <c r="L3" s="1" t="s">
        <v>14</v>
      </c>
      <c r="M3" s="1"/>
      <c r="N3" s="1">
        <v>25</v>
      </c>
      <c r="O3" s="3">
        <v>2</v>
      </c>
      <c r="P3">
        <f>IF(E3=E2,1,0)*COUNT(O3)</f>
        <v>0</v>
      </c>
      <c r="Q3">
        <f>Q1-Q2</f>
        <v>458</v>
      </c>
    </row>
    <row r="4" spans="1:17">
      <c r="A4" s="1">
        <v>87</v>
      </c>
      <c r="B4" s="1">
        <v>27</v>
      </c>
      <c r="C4" s="1" t="s">
        <v>62</v>
      </c>
      <c r="D4" s="1">
        <v>2</v>
      </c>
      <c r="E4" s="2" t="s">
        <v>1436</v>
      </c>
      <c r="F4" s="2" t="s">
        <v>441</v>
      </c>
      <c r="G4" s="1">
        <v>12</v>
      </c>
      <c r="H4" s="1">
        <v>8</v>
      </c>
      <c r="I4" s="1">
        <v>4</v>
      </c>
      <c r="J4" s="1" t="s">
        <v>14</v>
      </c>
      <c r="K4" s="1" t="s">
        <v>14</v>
      </c>
      <c r="L4" s="1" t="s">
        <v>14</v>
      </c>
      <c r="M4" s="1"/>
      <c r="N4" s="1">
        <v>73</v>
      </c>
      <c r="O4" s="3">
        <v>24</v>
      </c>
      <c r="P4">
        <f t="shared" ref="P4:P67" si="0">IF(E4=E3,1,0)*COUNT(O4)</f>
        <v>0</v>
      </c>
    </row>
    <row r="5" spans="1:17">
      <c r="A5" s="1">
        <v>44</v>
      </c>
      <c r="B5" s="1">
        <v>27</v>
      </c>
      <c r="C5" s="1" t="s">
        <v>1369</v>
      </c>
      <c r="D5" s="1">
        <v>1</v>
      </c>
      <c r="E5" s="2" t="s">
        <v>1488</v>
      </c>
      <c r="F5" s="2" t="s">
        <v>1489</v>
      </c>
      <c r="G5" s="1">
        <v>14</v>
      </c>
      <c r="H5" s="1">
        <v>15</v>
      </c>
      <c r="I5" s="1">
        <v>11</v>
      </c>
      <c r="J5" s="1" t="s">
        <v>14</v>
      </c>
      <c r="K5" s="1">
        <v>15</v>
      </c>
      <c r="L5" s="1">
        <v>6</v>
      </c>
      <c r="M5" s="1"/>
      <c r="N5" s="1">
        <v>51</v>
      </c>
      <c r="O5" s="3">
        <v>61</v>
      </c>
      <c r="P5">
        <f t="shared" si="0"/>
        <v>0</v>
      </c>
    </row>
    <row r="6" spans="1:17">
      <c r="B6" s="1">
        <v>25</v>
      </c>
      <c r="C6" s="1" t="s">
        <v>399</v>
      </c>
      <c r="D6" s="1">
        <v>2</v>
      </c>
      <c r="E6" s="2" t="s">
        <v>116</v>
      </c>
      <c r="F6" s="2" t="s">
        <v>117</v>
      </c>
      <c r="G6" s="1">
        <v>17</v>
      </c>
      <c r="H6" s="1">
        <v>15</v>
      </c>
      <c r="I6" s="1" t="s">
        <v>332</v>
      </c>
      <c r="J6" s="1" t="s">
        <v>332</v>
      </c>
      <c r="K6" s="1" t="s">
        <v>332</v>
      </c>
      <c r="L6" s="1" t="s">
        <v>332</v>
      </c>
      <c r="M6" s="7"/>
      <c r="N6" s="8">
        <v>65</v>
      </c>
      <c r="O6" s="3">
        <v>32</v>
      </c>
      <c r="P6">
        <f t="shared" si="0"/>
        <v>0</v>
      </c>
    </row>
    <row r="7" spans="1:17">
      <c r="A7" s="1">
        <v>51</v>
      </c>
      <c r="B7" s="1">
        <v>26</v>
      </c>
      <c r="C7" s="1" t="s">
        <v>37</v>
      </c>
      <c r="D7" s="1">
        <v>3</v>
      </c>
      <c r="E7" s="2" t="s">
        <v>116</v>
      </c>
      <c r="F7" s="2" t="s">
        <v>117</v>
      </c>
      <c r="G7" s="1">
        <v>22</v>
      </c>
      <c r="H7" s="1">
        <v>11</v>
      </c>
      <c r="I7" s="1" t="s">
        <v>14</v>
      </c>
      <c r="J7" s="1" t="s">
        <v>14</v>
      </c>
      <c r="K7" s="1" t="s">
        <v>14</v>
      </c>
      <c r="L7" s="1" t="s">
        <v>14</v>
      </c>
      <c r="M7" s="1"/>
      <c r="N7" s="1">
        <v>83</v>
      </c>
      <c r="O7" s="3">
        <v>33</v>
      </c>
      <c r="P7">
        <f t="shared" si="0"/>
        <v>1</v>
      </c>
    </row>
    <row r="8" spans="1:17">
      <c r="B8" s="1">
        <v>25</v>
      </c>
      <c r="C8" s="1" t="s">
        <v>111</v>
      </c>
      <c r="D8" s="1">
        <v>3</v>
      </c>
      <c r="E8" s="2" t="s">
        <v>65</v>
      </c>
      <c r="F8" s="2" t="s">
        <v>66</v>
      </c>
      <c r="G8" s="1">
        <v>10</v>
      </c>
      <c r="H8" s="1">
        <v>8</v>
      </c>
      <c r="I8" s="1">
        <v>13</v>
      </c>
      <c r="J8" s="1">
        <v>8</v>
      </c>
      <c r="K8" s="1">
        <v>9</v>
      </c>
      <c r="L8" s="1">
        <v>10</v>
      </c>
      <c r="M8" s="7"/>
      <c r="N8" s="8">
        <v>48</v>
      </c>
      <c r="O8" s="3">
        <v>58</v>
      </c>
      <c r="P8">
        <f t="shared" si="0"/>
        <v>0</v>
      </c>
    </row>
    <row r="9" spans="1:17">
      <c r="A9" s="1">
        <v>111</v>
      </c>
      <c r="B9" s="1">
        <v>26</v>
      </c>
      <c r="C9" s="1" t="s">
        <v>62</v>
      </c>
      <c r="D9" s="1">
        <v>4</v>
      </c>
      <c r="E9" s="2" t="s">
        <v>65</v>
      </c>
      <c r="F9" s="2" t="s">
        <v>66</v>
      </c>
      <c r="G9" s="1" t="s">
        <v>14</v>
      </c>
      <c r="H9" s="1" t="s">
        <v>14</v>
      </c>
      <c r="I9" s="1" t="s">
        <v>14</v>
      </c>
      <c r="J9" s="1">
        <v>9</v>
      </c>
      <c r="K9" s="1" t="s">
        <v>14</v>
      </c>
      <c r="L9" s="1" t="s">
        <v>14</v>
      </c>
      <c r="M9" s="1"/>
      <c r="N9" s="1">
        <v>35</v>
      </c>
      <c r="O9" s="3">
        <v>9</v>
      </c>
      <c r="P9">
        <f t="shared" si="0"/>
        <v>1</v>
      </c>
    </row>
    <row r="10" spans="1:17">
      <c r="B10" s="1">
        <v>24</v>
      </c>
      <c r="C10" s="1" t="s">
        <v>217</v>
      </c>
      <c r="D10" s="1">
        <v>3</v>
      </c>
      <c r="E10" s="2" t="s">
        <v>349</v>
      </c>
      <c r="F10" s="2" t="s">
        <v>350</v>
      </c>
      <c r="G10" s="1">
        <v>4</v>
      </c>
      <c r="H10" s="1" t="s">
        <v>332</v>
      </c>
      <c r="I10" s="1">
        <v>1</v>
      </c>
      <c r="J10" s="1" t="s">
        <v>332</v>
      </c>
      <c r="K10" s="1" t="s">
        <v>332</v>
      </c>
      <c r="L10" s="1" t="s">
        <v>332</v>
      </c>
      <c r="M10" s="7"/>
      <c r="N10" s="8">
        <v>42</v>
      </c>
      <c r="O10" s="3">
        <v>5</v>
      </c>
      <c r="P10">
        <f t="shared" si="0"/>
        <v>0</v>
      </c>
    </row>
    <row r="11" spans="1:17">
      <c r="B11" s="1">
        <v>25</v>
      </c>
      <c r="C11" s="1" t="s">
        <v>120</v>
      </c>
      <c r="D11" s="1">
        <v>4</v>
      </c>
      <c r="E11" s="2" t="s">
        <v>349</v>
      </c>
      <c r="F11" s="2" t="s">
        <v>350</v>
      </c>
      <c r="G11" s="1">
        <v>11</v>
      </c>
      <c r="H11" s="1" t="s">
        <v>332</v>
      </c>
      <c r="I11" s="1" t="s">
        <v>332</v>
      </c>
      <c r="J11" s="1" t="s">
        <v>332</v>
      </c>
      <c r="K11" s="1" t="s">
        <v>332</v>
      </c>
      <c r="L11" s="1" t="s">
        <v>332</v>
      </c>
      <c r="M11" s="7"/>
      <c r="N11" s="8">
        <v>69</v>
      </c>
      <c r="O11" s="3">
        <v>11</v>
      </c>
      <c r="P11">
        <f t="shared" si="0"/>
        <v>1</v>
      </c>
    </row>
    <row r="12" spans="1:17">
      <c r="A12" s="1">
        <v>103</v>
      </c>
      <c r="B12" s="1">
        <v>26</v>
      </c>
      <c r="C12" s="1" t="s">
        <v>50</v>
      </c>
      <c r="D12" s="1">
        <v>1</v>
      </c>
      <c r="E12" s="2" t="s">
        <v>297</v>
      </c>
      <c r="F12" s="2" t="s">
        <v>60</v>
      </c>
      <c r="G12" s="1" t="s">
        <v>14</v>
      </c>
      <c r="H12" s="1" t="s">
        <v>14</v>
      </c>
      <c r="I12" s="1">
        <v>3</v>
      </c>
      <c r="J12" s="1">
        <v>6</v>
      </c>
      <c r="K12" s="1">
        <v>3</v>
      </c>
      <c r="L12" s="1" t="s">
        <v>14</v>
      </c>
      <c r="M12" s="1"/>
      <c r="N12" s="1">
        <v>55</v>
      </c>
      <c r="O12" s="3">
        <v>12</v>
      </c>
      <c r="P12">
        <f t="shared" si="0"/>
        <v>0</v>
      </c>
    </row>
    <row r="13" spans="1:17">
      <c r="A13" s="1">
        <v>187</v>
      </c>
      <c r="B13" s="1">
        <v>27</v>
      </c>
      <c r="C13" s="1" t="s">
        <v>1471</v>
      </c>
      <c r="D13" s="1">
        <v>2</v>
      </c>
      <c r="E13" s="2" t="s">
        <v>297</v>
      </c>
      <c r="F13" s="2" t="s">
        <v>60</v>
      </c>
      <c r="G13" s="1">
        <v>3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/>
      <c r="N13" s="1">
        <v>38</v>
      </c>
      <c r="O13" s="3">
        <v>3</v>
      </c>
      <c r="P13">
        <f t="shared" si="0"/>
        <v>1</v>
      </c>
    </row>
    <row r="14" spans="1:17">
      <c r="B14" s="1">
        <v>25</v>
      </c>
      <c r="C14" s="1" t="s">
        <v>429</v>
      </c>
      <c r="D14" s="1">
        <v>1</v>
      </c>
      <c r="E14" s="2" t="s">
        <v>431</v>
      </c>
      <c r="F14" s="2" t="s">
        <v>99</v>
      </c>
      <c r="G14" s="1">
        <v>12</v>
      </c>
      <c r="H14" s="1" t="s">
        <v>332</v>
      </c>
      <c r="I14" s="1" t="s">
        <v>332</v>
      </c>
      <c r="J14" s="1" t="s">
        <v>332</v>
      </c>
      <c r="K14" s="1" t="s">
        <v>332</v>
      </c>
      <c r="L14" s="1" t="s">
        <v>332</v>
      </c>
      <c r="M14" s="7"/>
      <c r="N14" s="8">
        <v>39</v>
      </c>
      <c r="O14" s="3">
        <v>12</v>
      </c>
      <c r="P14">
        <f t="shared" si="0"/>
        <v>0</v>
      </c>
    </row>
    <row r="15" spans="1:17">
      <c r="A15" s="1">
        <v>163</v>
      </c>
      <c r="B15" s="1">
        <v>27</v>
      </c>
      <c r="C15" s="1" t="s">
        <v>1461</v>
      </c>
      <c r="D15" s="1">
        <v>2</v>
      </c>
      <c r="E15" s="2" t="s">
        <v>1462</v>
      </c>
      <c r="F15" s="2" t="s">
        <v>216</v>
      </c>
      <c r="G15" s="1">
        <v>2</v>
      </c>
      <c r="H15" s="1">
        <v>4</v>
      </c>
      <c r="I15" s="1">
        <v>1</v>
      </c>
      <c r="J15" s="1" t="s">
        <v>14</v>
      </c>
      <c r="K15" s="1" t="s">
        <v>14</v>
      </c>
      <c r="L15" s="1" t="s">
        <v>14</v>
      </c>
      <c r="M15" s="1"/>
      <c r="N15" s="1">
        <v>54</v>
      </c>
      <c r="O15" s="3">
        <v>7</v>
      </c>
      <c r="P15">
        <f t="shared" si="0"/>
        <v>0</v>
      </c>
    </row>
    <row r="16" spans="1:17">
      <c r="A16" s="1">
        <v>158</v>
      </c>
      <c r="B16" s="1">
        <v>27</v>
      </c>
      <c r="C16" s="1" t="s">
        <v>1523</v>
      </c>
      <c r="D16" s="1">
        <v>1</v>
      </c>
      <c r="E16" s="2" t="s">
        <v>1524</v>
      </c>
      <c r="F16" s="2" t="s">
        <v>1501</v>
      </c>
      <c r="G16" s="1">
        <v>4</v>
      </c>
      <c r="H16" s="1">
        <v>4</v>
      </c>
      <c r="I16" s="1" t="s">
        <v>14</v>
      </c>
      <c r="J16" s="1" t="s">
        <v>14</v>
      </c>
      <c r="K16" s="1" t="s">
        <v>14</v>
      </c>
      <c r="L16" s="1" t="s">
        <v>14</v>
      </c>
      <c r="M16" s="1"/>
      <c r="N16" s="1">
        <v>100</v>
      </c>
      <c r="O16" s="3">
        <v>8</v>
      </c>
      <c r="P16">
        <f t="shared" si="0"/>
        <v>0</v>
      </c>
    </row>
    <row r="17" spans="1:16">
      <c r="B17" s="1">
        <v>25</v>
      </c>
      <c r="C17" s="1" t="s">
        <v>383</v>
      </c>
      <c r="D17" s="1">
        <v>3</v>
      </c>
      <c r="E17" s="2" t="s">
        <v>384</v>
      </c>
      <c r="F17" s="2" t="s">
        <v>385</v>
      </c>
      <c r="G17" s="1">
        <v>6</v>
      </c>
      <c r="H17" s="1" t="s">
        <v>332</v>
      </c>
      <c r="I17" s="1" t="s">
        <v>332</v>
      </c>
      <c r="J17" s="1" t="s">
        <v>332</v>
      </c>
      <c r="K17" s="1" t="s">
        <v>332</v>
      </c>
      <c r="L17" s="1" t="s">
        <v>332</v>
      </c>
      <c r="M17" s="7"/>
      <c r="N17" s="8">
        <v>50</v>
      </c>
      <c r="O17" s="3">
        <v>6</v>
      </c>
      <c r="P17">
        <f t="shared" si="0"/>
        <v>0</v>
      </c>
    </row>
    <row r="18" spans="1:16">
      <c r="B18" s="1">
        <v>25</v>
      </c>
      <c r="C18" s="1" t="s">
        <v>392</v>
      </c>
      <c r="D18" s="1">
        <v>1</v>
      </c>
      <c r="E18" s="2" t="s">
        <v>424</v>
      </c>
      <c r="F18" s="2" t="s">
        <v>425</v>
      </c>
      <c r="G18" s="1">
        <v>13</v>
      </c>
      <c r="H18" s="1">
        <v>17</v>
      </c>
      <c r="I18" s="1" t="s">
        <v>332</v>
      </c>
      <c r="J18" s="1">
        <v>8</v>
      </c>
      <c r="K18" s="1">
        <v>7</v>
      </c>
      <c r="L18" s="1" t="s">
        <v>332</v>
      </c>
      <c r="M18" s="7"/>
      <c r="N18" s="8">
        <v>54</v>
      </c>
      <c r="O18" s="3">
        <v>45</v>
      </c>
      <c r="P18">
        <f t="shared" si="0"/>
        <v>0</v>
      </c>
    </row>
    <row r="19" spans="1:16">
      <c r="A19" s="1">
        <v>115</v>
      </c>
      <c r="B19" s="1">
        <v>27</v>
      </c>
      <c r="C19" s="1" t="s">
        <v>1344</v>
      </c>
      <c r="D19" s="1">
        <v>4</v>
      </c>
      <c r="E19" s="2" t="s">
        <v>1347</v>
      </c>
      <c r="F19" s="2" t="s">
        <v>1348</v>
      </c>
      <c r="G19" s="1">
        <v>15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/>
      <c r="N19" s="1">
        <v>60</v>
      </c>
      <c r="O19" s="3">
        <v>15</v>
      </c>
      <c r="P19">
        <f t="shared" si="0"/>
        <v>0</v>
      </c>
    </row>
    <row r="20" spans="1:16">
      <c r="A20" s="1">
        <v>168</v>
      </c>
      <c r="B20" s="1">
        <v>26</v>
      </c>
      <c r="C20" s="1" t="s">
        <v>269</v>
      </c>
      <c r="D20" s="1">
        <v>2</v>
      </c>
      <c r="E20" s="2" t="s">
        <v>270</v>
      </c>
      <c r="F20" s="2" t="s">
        <v>156</v>
      </c>
      <c r="G20" s="1">
        <v>0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/>
      <c r="N20" s="1">
        <v>0</v>
      </c>
      <c r="O20" s="3">
        <v>0</v>
      </c>
      <c r="P20">
        <f t="shared" si="0"/>
        <v>0</v>
      </c>
    </row>
    <row r="21" spans="1:16">
      <c r="A21" s="1">
        <v>61</v>
      </c>
      <c r="B21" s="1">
        <v>27</v>
      </c>
      <c r="C21" s="1" t="s">
        <v>50</v>
      </c>
      <c r="D21" s="1">
        <v>1</v>
      </c>
      <c r="E21" s="2" t="s">
        <v>1495</v>
      </c>
      <c r="F21" s="2" t="s">
        <v>22</v>
      </c>
      <c r="G21" s="1">
        <v>9</v>
      </c>
      <c r="H21" s="1">
        <v>16</v>
      </c>
      <c r="I21" s="1">
        <v>13</v>
      </c>
      <c r="J21" s="1">
        <v>5</v>
      </c>
      <c r="K21" s="1" t="s">
        <v>14</v>
      </c>
      <c r="L21" s="1" t="s">
        <v>14</v>
      </c>
      <c r="M21" s="1"/>
      <c r="N21" s="1">
        <v>36</v>
      </c>
      <c r="O21" s="3">
        <v>43</v>
      </c>
      <c r="P21">
        <f t="shared" si="0"/>
        <v>0</v>
      </c>
    </row>
    <row r="22" spans="1:16">
      <c r="A22" s="1">
        <v>170</v>
      </c>
      <c r="B22" s="1">
        <v>27</v>
      </c>
      <c r="C22" s="1" t="s">
        <v>1533</v>
      </c>
      <c r="D22" s="1">
        <v>1</v>
      </c>
      <c r="E22" s="2" t="s">
        <v>1534</v>
      </c>
      <c r="F22" s="2" t="s">
        <v>474</v>
      </c>
      <c r="G22" s="1">
        <v>6</v>
      </c>
      <c r="H22" s="1" t="s">
        <v>14</v>
      </c>
      <c r="I22" s="1" t="s">
        <v>14</v>
      </c>
      <c r="J22" s="1" t="s">
        <v>14</v>
      </c>
      <c r="K22" s="1" t="s">
        <v>14</v>
      </c>
      <c r="L22" s="1" t="s">
        <v>14</v>
      </c>
      <c r="M22" s="1"/>
      <c r="N22" s="1">
        <v>75</v>
      </c>
      <c r="O22" s="3">
        <v>6</v>
      </c>
      <c r="P22">
        <f t="shared" si="0"/>
        <v>0</v>
      </c>
    </row>
    <row r="23" spans="1:16">
      <c r="B23" s="1">
        <v>23</v>
      </c>
      <c r="C23" s="1" t="s">
        <v>8</v>
      </c>
      <c r="D23" s="1">
        <v>3</v>
      </c>
      <c r="E23" s="2" t="s">
        <v>459</v>
      </c>
      <c r="F23" s="2" t="s">
        <v>22</v>
      </c>
      <c r="G23" s="1">
        <v>19</v>
      </c>
      <c r="H23" s="1">
        <v>25</v>
      </c>
      <c r="I23" s="1">
        <v>10</v>
      </c>
      <c r="J23" s="1" t="s">
        <v>332</v>
      </c>
      <c r="K23" s="1" t="s">
        <v>332</v>
      </c>
      <c r="L23" s="1" t="s">
        <v>332</v>
      </c>
      <c r="M23" s="7"/>
      <c r="N23" s="8">
        <v>72</v>
      </c>
      <c r="O23" s="3">
        <v>54</v>
      </c>
      <c r="P23">
        <f t="shared" si="0"/>
        <v>0</v>
      </c>
    </row>
    <row r="24" spans="1:16">
      <c r="B24" s="1">
        <v>24</v>
      </c>
      <c r="C24" s="1" t="s">
        <v>458</v>
      </c>
      <c r="D24" s="1">
        <v>4</v>
      </c>
      <c r="E24" s="2" t="s">
        <v>459</v>
      </c>
      <c r="F24" s="2" t="s">
        <v>22</v>
      </c>
      <c r="G24" s="1">
        <v>5</v>
      </c>
      <c r="H24" s="1" t="s">
        <v>332</v>
      </c>
      <c r="I24" s="1" t="s">
        <v>332</v>
      </c>
      <c r="J24" s="1" t="s">
        <v>332</v>
      </c>
      <c r="K24" s="1" t="s">
        <v>332</v>
      </c>
      <c r="L24" s="1" t="s">
        <v>332</v>
      </c>
      <c r="M24" s="7"/>
      <c r="N24" s="8">
        <v>50</v>
      </c>
      <c r="O24" s="3">
        <v>5</v>
      </c>
      <c r="P24">
        <f t="shared" si="0"/>
        <v>1</v>
      </c>
    </row>
    <row r="25" spans="1:16">
      <c r="A25" s="1">
        <v>8</v>
      </c>
      <c r="B25" s="1">
        <v>26</v>
      </c>
      <c r="C25" s="1" t="s">
        <v>5</v>
      </c>
      <c r="D25" s="1">
        <v>1</v>
      </c>
      <c r="E25" s="2" t="s">
        <v>272</v>
      </c>
      <c r="F25" s="2" t="s">
        <v>273</v>
      </c>
      <c r="G25" s="1">
        <v>24</v>
      </c>
      <c r="H25" s="1">
        <v>17</v>
      </c>
      <c r="I25" s="1">
        <v>25</v>
      </c>
      <c r="J25" s="1">
        <v>16</v>
      </c>
      <c r="K25" s="1">
        <v>17</v>
      </c>
      <c r="L25" s="1">
        <v>22</v>
      </c>
      <c r="M25" s="1"/>
      <c r="N25" s="1">
        <v>51</v>
      </c>
      <c r="O25" s="3">
        <v>121</v>
      </c>
      <c r="P25">
        <f t="shared" si="0"/>
        <v>0</v>
      </c>
    </row>
    <row r="26" spans="1:16">
      <c r="A26" s="1">
        <v>65</v>
      </c>
      <c r="B26" s="1">
        <v>27</v>
      </c>
      <c r="C26" s="1" t="s">
        <v>1430</v>
      </c>
      <c r="D26" s="1">
        <v>2</v>
      </c>
      <c r="E26" s="2" t="s">
        <v>272</v>
      </c>
      <c r="F26" s="2" t="s">
        <v>273</v>
      </c>
      <c r="G26" s="1">
        <v>17</v>
      </c>
      <c r="H26" s="1">
        <v>24</v>
      </c>
      <c r="I26" s="1" t="s">
        <v>14</v>
      </c>
      <c r="J26" s="1" t="s">
        <v>14</v>
      </c>
      <c r="K26" s="1" t="s">
        <v>14</v>
      </c>
      <c r="L26" s="1" t="s">
        <v>14</v>
      </c>
      <c r="M26" s="1"/>
      <c r="N26" s="1">
        <v>58</v>
      </c>
      <c r="O26" s="3">
        <v>41</v>
      </c>
      <c r="P26">
        <f t="shared" si="0"/>
        <v>1</v>
      </c>
    </row>
    <row r="27" spans="1:16">
      <c r="A27" s="1">
        <v>140</v>
      </c>
      <c r="B27" s="1">
        <v>26</v>
      </c>
      <c r="C27" s="1" t="s">
        <v>179</v>
      </c>
      <c r="D27" s="1">
        <v>3</v>
      </c>
      <c r="E27" s="2" t="s">
        <v>181</v>
      </c>
      <c r="F27" s="2" t="s">
        <v>22</v>
      </c>
      <c r="G27" s="1">
        <v>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/>
      <c r="N27" s="1">
        <v>100</v>
      </c>
      <c r="O27" s="3">
        <v>4</v>
      </c>
      <c r="P27">
        <f t="shared" si="0"/>
        <v>0</v>
      </c>
    </row>
    <row r="28" spans="1:16">
      <c r="A28" s="1">
        <v>151</v>
      </c>
      <c r="B28" s="1">
        <v>27</v>
      </c>
      <c r="C28" s="1" t="s">
        <v>269</v>
      </c>
      <c r="D28" s="1">
        <v>3</v>
      </c>
      <c r="E28" s="2" t="s">
        <v>1400</v>
      </c>
      <c r="F28" s="2" t="s">
        <v>68</v>
      </c>
      <c r="G28" s="1">
        <v>4</v>
      </c>
      <c r="H28" s="1" t="s">
        <v>14</v>
      </c>
      <c r="I28" s="1">
        <v>4</v>
      </c>
      <c r="J28" s="1">
        <v>1</v>
      </c>
      <c r="K28" s="1" t="s">
        <v>14</v>
      </c>
      <c r="L28" s="1" t="s">
        <v>14</v>
      </c>
      <c r="M28" s="1"/>
      <c r="N28" s="1">
        <v>75</v>
      </c>
      <c r="O28" s="3">
        <v>9</v>
      </c>
      <c r="P28">
        <f t="shared" si="0"/>
        <v>0</v>
      </c>
    </row>
    <row r="29" spans="1:16">
      <c r="A29" s="1">
        <v>193</v>
      </c>
      <c r="B29" s="1">
        <v>27</v>
      </c>
      <c r="C29" s="1" t="s">
        <v>1474</v>
      </c>
      <c r="D29" s="1">
        <v>2</v>
      </c>
      <c r="E29" s="2" t="s">
        <v>1475</v>
      </c>
      <c r="F29" s="2" t="s">
        <v>191</v>
      </c>
      <c r="G29" s="1">
        <v>2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/>
      <c r="N29" s="1">
        <v>50</v>
      </c>
      <c r="O29" s="3">
        <v>2</v>
      </c>
      <c r="P29">
        <f t="shared" si="0"/>
        <v>0</v>
      </c>
    </row>
    <row r="30" spans="1:16">
      <c r="B30" s="1">
        <v>23</v>
      </c>
      <c r="C30" s="1" t="s">
        <v>111</v>
      </c>
      <c r="D30" s="1">
        <v>3</v>
      </c>
      <c r="E30" s="2" t="s">
        <v>541</v>
      </c>
      <c r="F30" s="2" t="s">
        <v>83</v>
      </c>
      <c r="G30" s="1">
        <v>6</v>
      </c>
      <c r="H30" s="1">
        <v>4</v>
      </c>
      <c r="I30" s="1">
        <v>8</v>
      </c>
      <c r="J30" s="1" t="s">
        <v>332</v>
      </c>
      <c r="K30" s="1" t="s">
        <v>332</v>
      </c>
      <c r="L30" s="1" t="s">
        <v>332</v>
      </c>
      <c r="M30" s="7"/>
      <c r="N30" s="8">
        <v>49</v>
      </c>
      <c r="O30" s="3">
        <v>18</v>
      </c>
      <c r="P30">
        <f t="shared" si="0"/>
        <v>0</v>
      </c>
    </row>
    <row r="31" spans="1:16">
      <c r="B31" s="1">
        <v>23</v>
      </c>
      <c r="C31" s="1" t="s">
        <v>131</v>
      </c>
      <c r="D31" s="1">
        <v>4</v>
      </c>
      <c r="E31" s="2" t="s">
        <v>528</v>
      </c>
      <c r="F31" s="2"/>
      <c r="G31" s="1" t="s">
        <v>332</v>
      </c>
      <c r="H31" s="1" t="s">
        <v>332</v>
      </c>
      <c r="I31" s="1">
        <v>3</v>
      </c>
      <c r="J31" s="1" t="s">
        <v>332</v>
      </c>
      <c r="K31" s="1" t="s">
        <v>332</v>
      </c>
      <c r="L31" s="1" t="s">
        <v>332</v>
      </c>
      <c r="M31" s="7"/>
      <c r="N31" s="8">
        <v>100</v>
      </c>
      <c r="O31" s="3">
        <v>3</v>
      </c>
      <c r="P31">
        <f t="shared" si="0"/>
        <v>0</v>
      </c>
    </row>
    <row r="32" spans="1:16">
      <c r="A32" s="1">
        <v>202</v>
      </c>
      <c r="B32" s="1">
        <v>27</v>
      </c>
      <c r="C32" s="1" t="s">
        <v>1560</v>
      </c>
      <c r="D32" s="1">
        <v>1</v>
      </c>
      <c r="E32" s="2" t="s">
        <v>1566</v>
      </c>
      <c r="F32" s="2" t="s">
        <v>1567</v>
      </c>
      <c r="G32" s="1">
        <v>0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/>
      <c r="N32" s="1">
        <v>0</v>
      </c>
      <c r="O32" s="3">
        <v>0</v>
      </c>
      <c r="P32">
        <f t="shared" si="0"/>
        <v>0</v>
      </c>
    </row>
    <row r="33" spans="1:16">
      <c r="B33" s="1">
        <v>24</v>
      </c>
      <c r="C33" s="1" t="s">
        <v>476</v>
      </c>
      <c r="D33" s="1">
        <v>3</v>
      </c>
      <c r="E33" s="2" t="s">
        <v>478</v>
      </c>
      <c r="F33" s="2" t="s">
        <v>371</v>
      </c>
      <c r="G33" s="1">
        <v>7</v>
      </c>
      <c r="H33" s="1" t="s">
        <v>332</v>
      </c>
      <c r="I33" s="1" t="s">
        <v>332</v>
      </c>
      <c r="J33" s="1" t="s">
        <v>332</v>
      </c>
      <c r="K33" s="1" t="s">
        <v>332</v>
      </c>
      <c r="L33" s="1" t="s">
        <v>332</v>
      </c>
      <c r="M33" s="7"/>
      <c r="N33" s="8">
        <v>41</v>
      </c>
      <c r="O33" s="3">
        <v>7</v>
      </c>
      <c r="P33">
        <f t="shared" si="0"/>
        <v>0</v>
      </c>
    </row>
    <row r="34" spans="1:16">
      <c r="B34" s="1">
        <v>25</v>
      </c>
      <c r="C34" s="1" t="s">
        <v>50</v>
      </c>
      <c r="D34" s="1">
        <v>1</v>
      </c>
      <c r="E34" s="2" t="s">
        <v>240</v>
      </c>
      <c r="F34" s="2" t="s">
        <v>241</v>
      </c>
      <c r="G34" s="1">
        <v>9</v>
      </c>
      <c r="H34" s="1">
        <v>10</v>
      </c>
      <c r="I34" s="1" t="s">
        <v>332</v>
      </c>
      <c r="J34" s="1" t="s">
        <v>332</v>
      </c>
      <c r="K34" s="1" t="s">
        <v>332</v>
      </c>
      <c r="L34" s="1" t="s">
        <v>332</v>
      </c>
      <c r="M34" s="7"/>
      <c r="N34" s="8">
        <v>38</v>
      </c>
      <c r="O34" s="3">
        <v>19</v>
      </c>
      <c r="P34">
        <f t="shared" si="0"/>
        <v>0</v>
      </c>
    </row>
    <row r="35" spans="1:16">
      <c r="A35" s="1">
        <v>89</v>
      </c>
      <c r="B35" s="1">
        <v>26</v>
      </c>
      <c r="C35" s="1" t="s">
        <v>239</v>
      </c>
      <c r="D35" s="1">
        <v>2</v>
      </c>
      <c r="E35" s="2" t="s">
        <v>240</v>
      </c>
      <c r="F35" s="2" t="s">
        <v>241</v>
      </c>
      <c r="G35" s="1">
        <v>15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/>
      <c r="N35" s="1">
        <v>71</v>
      </c>
      <c r="O35" s="3">
        <v>15</v>
      </c>
      <c r="P35">
        <f t="shared" si="0"/>
        <v>1</v>
      </c>
    </row>
    <row r="36" spans="1:16">
      <c r="B36" s="1">
        <v>25</v>
      </c>
      <c r="C36" s="1" t="s">
        <v>321</v>
      </c>
      <c r="D36" s="1">
        <v>2</v>
      </c>
      <c r="E36" s="2" t="s">
        <v>417</v>
      </c>
      <c r="F36" s="2" t="s">
        <v>52</v>
      </c>
      <c r="G36" s="1">
        <v>6</v>
      </c>
      <c r="H36" s="1" t="s">
        <v>332</v>
      </c>
      <c r="I36" s="1" t="s">
        <v>332</v>
      </c>
      <c r="J36" s="1" t="s">
        <v>332</v>
      </c>
      <c r="K36" s="1" t="s">
        <v>332</v>
      </c>
      <c r="L36" s="1" t="s">
        <v>332</v>
      </c>
      <c r="M36" s="7"/>
      <c r="N36" s="8">
        <v>46</v>
      </c>
      <c r="O36" s="3">
        <v>6</v>
      </c>
      <c r="P36">
        <f t="shared" si="0"/>
        <v>0</v>
      </c>
    </row>
    <row r="37" spans="1:16">
      <c r="A37" s="1">
        <v>86</v>
      </c>
      <c r="B37" s="1">
        <v>26</v>
      </c>
      <c r="C37" s="1" t="s">
        <v>58</v>
      </c>
      <c r="D37" s="1">
        <v>4</v>
      </c>
      <c r="E37" s="2" t="s">
        <v>61</v>
      </c>
      <c r="F37" s="2"/>
      <c r="G37" s="1">
        <v>16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/>
      <c r="N37" s="1">
        <v>70</v>
      </c>
      <c r="O37" s="3">
        <v>16</v>
      </c>
      <c r="P37">
        <f t="shared" si="0"/>
        <v>0</v>
      </c>
    </row>
    <row r="38" spans="1:16">
      <c r="A38" s="1">
        <v>159</v>
      </c>
      <c r="B38" s="1">
        <v>27</v>
      </c>
      <c r="C38" s="1" t="s">
        <v>1523</v>
      </c>
      <c r="D38" s="1">
        <v>1</v>
      </c>
      <c r="E38" s="2" t="s">
        <v>1525</v>
      </c>
      <c r="F38" s="2" t="s">
        <v>1526</v>
      </c>
      <c r="G38" s="1">
        <v>3</v>
      </c>
      <c r="H38" s="1">
        <v>4</v>
      </c>
      <c r="I38" s="1">
        <v>1</v>
      </c>
      <c r="J38" s="1" t="s">
        <v>14</v>
      </c>
      <c r="K38" s="1" t="s">
        <v>14</v>
      </c>
      <c r="L38" s="1" t="s">
        <v>14</v>
      </c>
      <c r="M38" s="1"/>
      <c r="N38" s="1">
        <v>31</v>
      </c>
      <c r="O38" s="3">
        <v>8</v>
      </c>
      <c r="P38">
        <f t="shared" si="0"/>
        <v>0</v>
      </c>
    </row>
    <row r="39" spans="1:16">
      <c r="A39" s="1">
        <v>74</v>
      </c>
      <c r="B39" s="1">
        <v>27</v>
      </c>
      <c r="C39" s="1" t="s">
        <v>239</v>
      </c>
      <c r="D39" s="1">
        <v>3</v>
      </c>
      <c r="E39" s="2" t="s">
        <v>1379</v>
      </c>
      <c r="F39" s="2" t="s">
        <v>1380</v>
      </c>
      <c r="G39" s="1">
        <v>16</v>
      </c>
      <c r="H39" s="1">
        <v>7</v>
      </c>
      <c r="I39" s="1">
        <v>9</v>
      </c>
      <c r="J39" s="1" t="s">
        <v>14</v>
      </c>
      <c r="K39" s="1" t="s">
        <v>14</v>
      </c>
      <c r="L39" s="1" t="s">
        <v>14</v>
      </c>
      <c r="M39" s="1"/>
      <c r="N39" s="1">
        <v>38</v>
      </c>
      <c r="O39" s="3">
        <v>32</v>
      </c>
      <c r="P39">
        <f t="shared" si="0"/>
        <v>0</v>
      </c>
    </row>
    <row r="40" spans="1:16">
      <c r="A40" s="1">
        <v>160</v>
      </c>
      <c r="B40" s="1">
        <v>27</v>
      </c>
      <c r="C40" s="1" t="s">
        <v>1523</v>
      </c>
      <c r="D40" s="1">
        <v>1</v>
      </c>
      <c r="E40" s="2" t="s">
        <v>1527</v>
      </c>
      <c r="F40" s="2" t="s">
        <v>1403</v>
      </c>
      <c r="G40" s="1">
        <v>8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/>
      <c r="N40" s="1">
        <v>38</v>
      </c>
      <c r="O40" s="3">
        <v>8</v>
      </c>
      <c r="P40">
        <f t="shared" si="0"/>
        <v>0</v>
      </c>
    </row>
    <row r="41" spans="1:16">
      <c r="B41" s="1">
        <v>25</v>
      </c>
      <c r="C41" s="1" t="s">
        <v>97</v>
      </c>
      <c r="D41" s="1">
        <v>1</v>
      </c>
      <c r="E41" s="2" t="s">
        <v>421</v>
      </c>
      <c r="F41" s="2" t="s">
        <v>422</v>
      </c>
      <c r="G41" s="1">
        <v>15</v>
      </c>
      <c r="H41" s="1">
        <v>18</v>
      </c>
      <c r="I41" s="1">
        <v>17</v>
      </c>
      <c r="J41" s="1">
        <v>21</v>
      </c>
      <c r="K41" s="1">
        <v>26</v>
      </c>
      <c r="L41" s="1">
        <v>21</v>
      </c>
      <c r="M41" s="7"/>
      <c r="N41" s="8">
        <v>62</v>
      </c>
      <c r="O41" s="3">
        <v>118</v>
      </c>
      <c r="P41">
        <f t="shared" si="0"/>
        <v>0</v>
      </c>
    </row>
    <row r="42" spans="1:16">
      <c r="A42" s="1">
        <v>124</v>
      </c>
      <c r="B42" s="1">
        <v>27</v>
      </c>
      <c r="C42" s="1" t="s">
        <v>323</v>
      </c>
      <c r="D42" s="1">
        <v>2</v>
      </c>
      <c r="E42" s="2" t="s">
        <v>1446</v>
      </c>
      <c r="F42" s="2" t="s">
        <v>678</v>
      </c>
      <c r="G42" s="1">
        <v>10</v>
      </c>
      <c r="H42" s="1">
        <v>4</v>
      </c>
      <c r="I42" s="1" t="s">
        <v>14</v>
      </c>
      <c r="J42" s="1" t="s">
        <v>14</v>
      </c>
      <c r="K42" s="1" t="s">
        <v>14</v>
      </c>
      <c r="L42" s="1" t="s">
        <v>14</v>
      </c>
      <c r="M42" s="1"/>
      <c r="N42" s="1">
        <v>88</v>
      </c>
      <c r="O42" s="3">
        <v>14</v>
      </c>
      <c r="P42">
        <f t="shared" si="0"/>
        <v>0</v>
      </c>
    </row>
    <row r="43" spans="1:16">
      <c r="B43" s="1">
        <v>25</v>
      </c>
      <c r="C43" s="1" t="s">
        <v>406</v>
      </c>
      <c r="D43" s="1">
        <v>2</v>
      </c>
      <c r="E43" s="2" t="s">
        <v>407</v>
      </c>
      <c r="F43" s="2" t="s">
        <v>68</v>
      </c>
      <c r="G43" s="1">
        <v>19</v>
      </c>
      <c r="H43" s="1" t="s">
        <v>332</v>
      </c>
      <c r="I43" s="1" t="s">
        <v>332</v>
      </c>
      <c r="J43" s="1" t="s">
        <v>332</v>
      </c>
      <c r="K43" s="1" t="s">
        <v>332</v>
      </c>
      <c r="L43" s="1" t="s">
        <v>332</v>
      </c>
      <c r="M43" s="7"/>
      <c r="N43" s="8">
        <v>83</v>
      </c>
      <c r="O43" s="3">
        <v>19</v>
      </c>
      <c r="P43">
        <f t="shared" si="0"/>
        <v>0</v>
      </c>
    </row>
    <row r="44" spans="1:16">
      <c r="A44" s="1">
        <v>95</v>
      </c>
      <c r="B44" s="1">
        <v>27</v>
      </c>
      <c r="C44" s="1" t="s">
        <v>69</v>
      </c>
      <c r="D44" s="1">
        <v>2</v>
      </c>
      <c r="E44" s="2" t="s">
        <v>1438</v>
      </c>
      <c r="F44" s="2" t="s">
        <v>530</v>
      </c>
      <c r="G44" s="1">
        <v>21</v>
      </c>
      <c r="H44" s="1" t="s">
        <v>14</v>
      </c>
      <c r="I44" s="1" t="s">
        <v>14</v>
      </c>
      <c r="J44" s="1" t="s">
        <v>14</v>
      </c>
      <c r="K44" s="1" t="s">
        <v>14</v>
      </c>
      <c r="L44" s="1" t="s">
        <v>14</v>
      </c>
      <c r="M44" s="1"/>
      <c r="N44" s="1">
        <v>53</v>
      </c>
      <c r="O44" s="3">
        <v>21</v>
      </c>
      <c r="P44">
        <f t="shared" si="0"/>
        <v>0</v>
      </c>
    </row>
    <row r="45" spans="1:16">
      <c r="B45" s="1">
        <v>25</v>
      </c>
      <c r="C45" s="1" t="s">
        <v>100</v>
      </c>
      <c r="D45" s="1">
        <v>4</v>
      </c>
      <c r="E45" s="2" t="s">
        <v>336</v>
      </c>
      <c r="F45" s="2" t="s">
        <v>130</v>
      </c>
      <c r="G45" s="1">
        <v>14</v>
      </c>
      <c r="H45" s="1">
        <v>19</v>
      </c>
      <c r="I45" s="1">
        <v>7</v>
      </c>
      <c r="J45" s="1" t="s">
        <v>332</v>
      </c>
      <c r="K45" s="1" t="s">
        <v>332</v>
      </c>
      <c r="L45" s="1" t="s">
        <v>332</v>
      </c>
      <c r="M45" s="7"/>
      <c r="N45" s="8">
        <v>55</v>
      </c>
      <c r="O45" s="3">
        <v>40</v>
      </c>
      <c r="P45">
        <f t="shared" si="0"/>
        <v>0</v>
      </c>
    </row>
    <row r="46" spans="1:16">
      <c r="A46" s="1">
        <v>171</v>
      </c>
      <c r="B46" s="1">
        <v>27</v>
      </c>
      <c r="C46" s="1" t="s">
        <v>1533</v>
      </c>
      <c r="D46" s="1">
        <v>1</v>
      </c>
      <c r="E46" s="2" t="s">
        <v>1535</v>
      </c>
      <c r="F46" s="2" t="s">
        <v>369</v>
      </c>
      <c r="G46" s="1">
        <v>6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/>
      <c r="N46" s="1">
        <v>75</v>
      </c>
      <c r="O46" s="3">
        <v>6</v>
      </c>
      <c r="P46">
        <f t="shared" si="0"/>
        <v>0</v>
      </c>
    </row>
    <row r="47" spans="1:16">
      <c r="A47" s="1">
        <v>93</v>
      </c>
      <c r="B47" s="1">
        <v>26</v>
      </c>
      <c r="C47" s="1" t="s">
        <v>147</v>
      </c>
      <c r="D47" s="1">
        <v>3</v>
      </c>
      <c r="E47" s="2" t="s">
        <v>150</v>
      </c>
      <c r="F47" s="2"/>
      <c r="G47" s="1">
        <v>9</v>
      </c>
      <c r="H47" s="1">
        <v>5</v>
      </c>
      <c r="I47" s="1" t="s">
        <v>14</v>
      </c>
      <c r="J47" s="1" t="s">
        <v>14</v>
      </c>
      <c r="K47" s="1" t="s">
        <v>14</v>
      </c>
      <c r="L47" s="1" t="s">
        <v>14</v>
      </c>
      <c r="M47" s="1"/>
      <c r="N47" s="1">
        <v>48</v>
      </c>
      <c r="O47" s="3">
        <v>14</v>
      </c>
      <c r="P47">
        <f t="shared" si="0"/>
        <v>0</v>
      </c>
    </row>
    <row r="48" spans="1:16">
      <c r="B48" s="1">
        <v>25</v>
      </c>
      <c r="C48" s="1" t="s">
        <v>392</v>
      </c>
      <c r="D48" s="1">
        <v>2</v>
      </c>
      <c r="E48" s="2" t="s">
        <v>103</v>
      </c>
      <c r="F48" s="2" t="s">
        <v>395</v>
      </c>
      <c r="G48" s="1" t="s">
        <v>332</v>
      </c>
      <c r="H48" s="1">
        <v>16</v>
      </c>
      <c r="I48" s="1">
        <v>12</v>
      </c>
      <c r="J48" s="1">
        <v>14</v>
      </c>
      <c r="K48" s="1" t="s">
        <v>332</v>
      </c>
      <c r="L48" s="1">
        <v>10</v>
      </c>
      <c r="M48" s="7"/>
      <c r="N48" s="8">
        <v>43</v>
      </c>
      <c r="O48" s="3">
        <v>52</v>
      </c>
      <c r="P48">
        <f t="shared" si="0"/>
        <v>0</v>
      </c>
    </row>
    <row r="49" spans="1:16">
      <c r="A49" s="1">
        <v>25</v>
      </c>
      <c r="B49" s="1">
        <v>26</v>
      </c>
      <c r="C49" s="1" t="s">
        <v>20</v>
      </c>
      <c r="D49" s="1">
        <v>3</v>
      </c>
      <c r="E49" s="2" t="s">
        <v>103</v>
      </c>
      <c r="F49" s="2" t="s">
        <v>104</v>
      </c>
      <c r="G49" s="1">
        <v>20</v>
      </c>
      <c r="H49" s="1">
        <v>13</v>
      </c>
      <c r="I49" s="1">
        <v>19</v>
      </c>
      <c r="J49" s="1" t="s">
        <v>14</v>
      </c>
      <c r="K49" s="1">
        <v>17</v>
      </c>
      <c r="L49" s="1" t="s">
        <v>14</v>
      </c>
      <c r="M49" s="1"/>
      <c r="N49" s="1">
        <v>70</v>
      </c>
      <c r="O49" s="3">
        <v>69</v>
      </c>
      <c r="P49">
        <f t="shared" si="0"/>
        <v>1</v>
      </c>
    </row>
    <row r="50" spans="1:16">
      <c r="A50" s="1">
        <v>125</v>
      </c>
      <c r="B50" s="1">
        <v>27</v>
      </c>
      <c r="C50" s="1" t="s">
        <v>131</v>
      </c>
      <c r="D50" s="1">
        <v>4</v>
      </c>
      <c r="E50" s="2" t="s">
        <v>103</v>
      </c>
      <c r="F50" s="2" t="s">
        <v>104</v>
      </c>
      <c r="G50" s="1">
        <v>13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/>
      <c r="N50" s="1">
        <v>68</v>
      </c>
      <c r="O50" s="3">
        <v>13</v>
      </c>
      <c r="P50">
        <f t="shared" si="0"/>
        <v>1</v>
      </c>
    </row>
    <row r="51" spans="1:16">
      <c r="B51" s="1">
        <v>25</v>
      </c>
      <c r="C51" s="1" t="s">
        <v>214</v>
      </c>
      <c r="D51" s="1">
        <v>4</v>
      </c>
      <c r="E51" s="2" t="s">
        <v>346</v>
      </c>
      <c r="F51" s="2" t="s">
        <v>347</v>
      </c>
      <c r="G51" s="1">
        <v>9</v>
      </c>
      <c r="H51" s="1">
        <v>5</v>
      </c>
      <c r="I51" s="1" t="s">
        <v>332</v>
      </c>
      <c r="J51" s="1" t="s">
        <v>332</v>
      </c>
      <c r="K51" s="1" t="s">
        <v>332</v>
      </c>
      <c r="L51" s="1" t="s">
        <v>332</v>
      </c>
      <c r="M51" s="7"/>
      <c r="N51" s="8">
        <v>56</v>
      </c>
      <c r="O51" s="3">
        <v>14</v>
      </c>
      <c r="P51">
        <f t="shared" si="0"/>
        <v>0</v>
      </c>
    </row>
    <row r="52" spans="1:16">
      <c r="A52" s="1">
        <v>22</v>
      </c>
      <c r="B52" s="1">
        <v>27</v>
      </c>
      <c r="C52" s="1" t="s">
        <v>23</v>
      </c>
      <c r="D52" s="1">
        <v>1</v>
      </c>
      <c r="E52" s="2" t="s">
        <v>1485</v>
      </c>
      <c r="F52" s="2" t="s">
        <v>461</v>
      </c>
      <c r="G52" s="1">
        <v>19</v>
      </c>
      <c r="H52" s="1">
        <v>20</v>
      </c>
      <c r="I52" s="1">
        <v>14</v>
      </c>
      <c r="J52" s="1">
        <v>15</v>
      </c>
      <c r="K52" s="1">
        <v>13</v>
      </c>
      <c r="L52" s="1">
        <v>19</v>
      </c>
      <c r="M52" s="1"/>
      <c r="N52" s="1">
        <v>61</v>
      </c>
      <c r="O52" s="3">
        <v>100</v>
      </c>
      <c r="P52">
        <f t="shared" si="0"/>
        <v>0</v>
      </c>
    </row>
    <row r="53" spans="1:16">
      <c r="B53" s="1">
        <v>25</v>
      </c>
      <c r="C53" s="1" t="s">
        <v>413</v>
      </c>
      <c r="D53" s="1">
        <v>2</v>
      </c>
      <c r="E53" s="2" t="s">
        <v>182</v>
      </c>
      <c r="F53" s="2" t="s">
        <v>68</v>
      </c>
      <c r="G53" s="1">
        <v>10</v>
      </c>
      <c r="H53" s="1" t="s">
        <v>332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83</v>
      </c>
      <c r="O53" s="3">
        <v>10</v>
      </c>
      <c r="P53">
        <f t="shared" si="0"/>
        <v>0</v>
      </c>
    </row>
    <row r="54" spans="1:16">
      <c r="A54" s="1">
        <v>141</v>
      </c>
      <c r="B54" s="1">
        <v>26</v>
      </c>
      <c r="C54" s="1" t="s">
        <v>179</v>
      </c>
      <c r="D54" s="1">
        <v>3</v>
      </c>
      <c r="E54" s="2" t="s">
        <v>182</v>
      </c>
      <c r="F54" s="2" t="s">
        <v>68</v>
      </c>
      <c r="G54" s="1" t="s">
        <v>14</v>
      </c>
      <c r="H54" s="1">
        <v>1</v>
      </c>
      <c r="I54" s="1">
        <v>3</v>
      </c>
      <c r="J54" s="1" t="s">
        <v>14</v>
      </c>
      <c r="K54" s="1" t="s">
        <v>14</v>
      </c>
      <c r="L54" s="1" t="s">
        <v>14</v>
      </c>
      <c r="M54" s="1"/>
      <c r="N54" s="1">
        <v>67</v>
      </c>
      <c r="O54" s="3">
        <v>4</v>
      </c>
      <c r="P54">
        <f t="shared" si="0"/>
        <v>1</v>
      </c>
    </row>
    <row r="55" spans="1:16">
      <c r="A55" s="1">
        <v>24</v>
      </c>
      <c r="B55" s="1">
        <v>27</v>
      </c>
      <c r="C55" s="1" t="s">
        <v>20</v>
      </c>
      <c r="D55" s="1">
        <v>2</v>
      </c>
      <c r="E55" s="2" t="s">
        <v>1416</v>
      </c>
      <c r="F55" s="2" t="s">
        <v>1417</v>
      </c>
      <c r="G55" s="1">
        <v>15</v>
      </c>
      <c r="H55" s="1">
        <v>17</v>
      </c>
      <c r="I55" s="1">
        <v>20</v>
      </c>
      <c r="J55" s="1">
        <v>23</v>
      </c>
      <c r="K55" s="1">
        <v>17</v>
      </c>
      <c r="L55" s="1">
        <v>7</v>
      </c>
      <c r="M55" s="1"/>
      <c r="N55" s="1">
        <v>59</v>
      </c>
      <c r="O55" s="3">
        <v>99</v>
      </c>
      <c r="P55">
        <f t="shared" si="0"/>
        <v>0</v>
      </c>
    </row>
    <row r="56" spans="1:16">
      <c r="A56" s="1">
        <v>143</v>
      </c>
      <c r="B56" s="1">
        <v>26</v>
      </c>
      <c r="C56" s="1" t="s">
        <v>258</v>
      </c>
      <c r="D56" s="1">
        <v>2</v>
      </c>
      <c r="E56" s="2" t="s">
        <v>259</v>
      </c>
      <c r="F56" s="2" t="s">
        <v>260</v>
      </c>
      <c r="G56" s="1">
        <v>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/>
      <c r="N56" s="1">
        <v>100</v>
      </c>
      <c r="O56" s="3">
        <v>4</v>
      </c>
      <c r="P56">
        <f t="shared" si="0"/>
        <v>0</v>
      </c>
    </row>
    <row r="57" spans="1:16">
      <c r="B57" s="1">
        <v>25</v>
      </c>
      <c r="C57" s="1" t="s">
        <v>20</v>
      </c>
      <c r="D57" s="1">
        <v>3</v>
      </c>
      <c r="E57" s="2" t="s">
        <v>356</v>
      </c>
      <c r="F57" s="2" t="s">
        <v>71</v>
      </c>
      <c r="G57" s="1">
        <v>14</v>
      </c>
      <c r="H57" s="1">
        <v>15</v>
      </c>
      <c r="I57" s="1">
        <v>10</v>
      </c>
      <c r="J57" s="1">
        <v>9</v>
      </c>
      <c r="K57" s="1">
        <v>12</v>
      </c>
      <c r="L57" s="1">
        <v>13</v>
      </c>
      <c r="M57" s="7"/>
      <c r="N57" s="8">
        <v>82</v>
      </c>
      <c r="O57" s="3">
        <v>73</v>
      </c>
      <c r="P57">
        <f t="shared" si="0"/>
        <v>0</v>
      </c>
    </row>
    <row r="58" spans="1:16">
      <c r="A58" s="1">
        <v>138</v>
      </c>
      <c r="B58" s="1">
        <v>26</v>
      </c>
      <c r="C58" s="1" t="s">
        <v>76</v>
      </c>
      <c r="D58" s="1">
        <v>4</v>
      </c>
      <c r="E58" s="2" t="s">
        <v>77</v>
      </c>
      <c r="F58" s="2" t="s">
        <v>78</v>
      </c>
      <c r="G58" s="1">
        <v>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/>
      <c r="N58" s="1">
        <v>100</v>
      </c>
      <c r="O58" s="3">
        <v>4</v>
      </c>
      <c r="P58">
        <f t="shared" si="0"/>
        <v>0</v>
      </c>
    </row>
    <row r="59" spans="1:16">
      <c r="B59" s="1">
        <v>23</v>
      </c>
      <c r="C59" s="1" t="s">
        <v>20</v>
      </c>
      <c r="D59" s="1">
        <v>3</v>
      </c>
      <c r="E59" s="2" t="s">
        <v>537</v>
      </c>
      <c r="F59" s="2" t="s">
        <v>428</v>
      </c>
      <c r="G59" s="1">
        <v>13</v>
      </c>
      <c r="H59" s="1">
        <v>4</v>
      </c>
      <c r="I59" s="1">
        <v>5</v>
      </c>
      <c r="J59" s="1" t="s">
        <v>332</v>
      </c>
      <c r="K59" s="1">
        <v>6</v>
      </c>
      <c r="L59" s="1" t="s">
        <v>332</v>
      </c>
      <c r="M59" s="7"/>
      <c r="N59" s="8">
        <v>68</v>
      </c>
      <c r="O59" s="3">
        <v>28</v>
      </c>
      <c r="P59">
        <f t="shared" si="0"/>
        <v>0</v>
      </c>
    </row>
    <row r="60" spans="1:16">
      <c r="A60" s="1">
        <v>21</v>
      </c>
      <c r="B60" s="1">
        <v>26</v>
      </c>
      <c r="C60" s="1" t="s">
        <v>15</v>
      </c>
      <c r="D60" s="1">
        <v>4</v>
      </c>
      <c r="E60" s="2" t="s">
        <v>16</v>
      </c>
      <c r="F60" s="2" t="s">
        <v>17</v>
      </c>
      <c r="G60" s="1">
        <v>18</v>
      </c>
      <c r="H60" s="1">
        <v>21</v>
      </c>
      <c r="I60" s="1">
        <v>24</v>
      </c>
      <c r="J60" s="1" t="s">
        <v>14</v>
      </c>
      <c r="K60" s="1">
        <v>6</v>
      </c>
      <c r="L60" s="1">
        <v>7</v>
      </c>
      <c r="M60" s="1"/>
      <c r="N60" s="1">
        <v>80</v>
      </c>
      <c r="O60" s="3">
        <v>76</v>
      </c>
      <c r="P60">
        <f t="shared" si="0"/>
        <v>0</v>
      </c>
    </row>
    <row r="61" spans="1:16">
      <c r="A61" s="1">
        <v>182</v>
      </c>
      <c r="B61" s="1">
        <v>27</v>
      </c>
      <c r="C61" s="1" t="s">
        <v>1543</v>
      </c>
      <c r="D61" s="1">
        <v>1</v>
      </c>
      <c r="E61" s="2" t="s">
        <v>1544</v>
      </c>
      <c r="F61" s="2" t="s">
        <v>1545</v>
      </c>
      <c r="G61" s="1" t="s">
        <v>14</v>
      </c>
      <c r="H61" s="1" t="s">
        <v>14</v>
      </c>
      <c r="I61" s="1" t="s">
        <v>14</v>
      </c>
      <c r="J61" s="1" t="s">
        <v>14</v>
      </c>
      <c r="K61" s="1" t="s">
        <v>14</v>
      </c>
      <c r="L61" s="1">
        <v>4</v>
      </c>
      <c r="M61" s="1"/>
      <c r="N61" s="1">
        <v>100</v>
      </c>
      <c r="O61" s="3">
        <v>4</v>
      </c>
      <c r="P61">
        <f t="shared" si="0"/>
        <v>0</v>
      </c>
    </row>
    <row r="62" spans="1:16">
      <c r="A62" s="1">
        <v>106</v>
      </c>
      <c r="B62" s="1">
        <v>26</v>
      </c>
      <c r="C62" s="1" t="s">
        <v>53</v>
      </c>
      <c r="D62" s="1">
        <v>1</v>
      </c>
      <c r="E62" s="2" t="s">
        <v>302</v>
      </c>
      <c r="F62" s="2" t="s">
        <v>227</v>
      </c>
      <c r="G62" s="1">
        <v>11</v>
      </c>
      <c r="H62" s="1" t="s">
        <v>14</v>
      </c>
      <c r="I62" s="1" t="s">
        <v>14</v>
      </c>
      <c r="J62" s="1" t="s">
        <v>14</v>
      </c>
      <c r="K62" s="1" t="s">
        <v>14</v>
      </c>
      <c r="L62" s="1" t="s">
        <v>14</v>
      </c>
      <c r="M62" s="1"/>
      <c r="N62" s="1">
        <v>65</v>
      </c>
      <c r="O62" s="3">
        <v>11</v>
      </c>
      <c r="P62">
        <f t="shared" si="0"/>
        <v>0</v>
      </c>
    </row>
    <row r="63" spans="1:16">
      <c r="A63" s="1">
        <v>135</v>
      </c>
      <c r="B63" s="1">
        <v>27</v>
      </c>
      <c r="C63" s="1" t="s">
        <v>1449</v>
      </c>
      <c r="D63" s="1">
        <v>2</v>
      </c>
      <c r="E63" s="2" t="s">
        <v>302</v>
      </c>
      <c r="F63" s="2" t="s">
        <v>227</v>
      </c>
      <c r="G63" s="1">
        <v>8</v>
      </c>
      <c r="H63" s="1">
        <v>4</v>
      </c>
      <c r="I63" s="1" t="s">
        <v>14</v>
      </c>
      <c r="J63" s="1" t="s">
        <v>14</v>
      </c>
      <c r="K63" s="1" t="s">
        <v>14</v>
      </c>
      <c r="L63" s="1" t="s">
        <v>14</v>
      </c>
      <c r="M63" s="1"/>
      <c r="N63" s="1">
        <v>60</v>
      </c>
      <c r="O63" s="3">
        <v>12</v>
      </c>
      <c r="P63">
        <f t="shared" si="0"/>
        <v>1</v>
      </c>
    </row>
    <row r="64" spans="1:16">
      <c r="A64" s="1">
        <v>158</v>
      </c>
      <c r="B64" s="1">
        <v>26</v>
      </c>
      <c r="C64" s="1" t="s">
        <v>188</v>
      </c>
      <c r="D64" s="1">
        <v>3</v>
      </c>
      <c r="E64" s="2" t="s">
        <v>189</v>
      </c>
      <c r="F64" s="2"/>
      <c r="G64" s="1">
        <v>2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14</v>
      </c>
      <c r="M64" s="1"/>
      <c r="N64" s="1">
        <v>15</v>
      </c>
      <c r="O64" s="3">
        <v>2</v>
      </c>
      <c r="P64">
        <f t="shared" si="0"/>
        <v>0</v>
      </c>
    </row>
    <row r="65" spans="1:16">
      <c r="A65" s="1">
        <v>146</v>
      </c>
      <c r="B65" s="1">
        <v>26</v>
      </c>
      <c r="C65" s="1" t="s">
        <v>258</v>
      </c>
      <c r="D65" s="1">
        <v>2</v>
      </c>
      <c r="E65" s="2" t="s">
        <v>263</v>
      </c>
      <c r="F65" s="2" t="s">
        <v>264</v>
      </c>
      <c r="G65" s="1">
        <v>4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14</v>
      </c>
      <c r="M65" s="1"/>
      <c r="N65" s="1">
        <v>22</v>
      </c>
      <c r="O65" s="3">
        <v>4</v>
      </c>
      <c r="P65">
        <f t="shared" si="0"/>
        <v>0</v>
      </c>
    </row>
    <row r="66" spans="1:16">
      <c r="A66" s="1">
        <v>33</v>
      </c>
      <c r="B66" s="1">
        <v>26</v>
      </c>
      <c r="C66" s="1" t="s">
        <v>23</v>
      </c>
      <c r="D66" s="1">
        <v>4</v>
      </c>
      <c r="E66" s="2" t="s">
        <v>24</v>
      </c>
      <c r="F66" s="2" t="s">
        <v>25</v>
      </c>
      <c r="G66" s="1">
        <v>22</v>
      </c>
      <c r="H66" s="1">
        <v>16</v>
      </c>
      <c r="I66" s="1">
        <v>15</v>
      </c>
      <c r="J66" s="1">
        <v>2</v>
      </c>
      <c r="K66" s="1" t="s">
        <v>14</v>
      </c>
      <c r="L66" s="1" t="s">
        <v>14</v>
      </c>
      <c r="M66" s="1"/>
      <c r="N66" s="1">
        <v>76</v>
      </c>
      <c r="O66" s="3">
        <v>55</v>
      </c>
      <c r="P66">
        <f t="shared" si="0"/>
        <v>0</v>
      </c>
    </row>
    <row r="67" spans="1:16">
      <c r="A67" s="1">
        <v>180</v>
      </c>
      <c r="B67" s="1">
        <v>27</v>
      </c>
      <c r="C67" s="1" t="s">
        <v>192</v>
      </c>
      <c r="D67" s="1">
        <v>2</v>
      </c>
      <c r="E67" s="2" t="s">
        <v>1468</v>
      </c>
      <c r="F67" s="2" t="s">
        <v>1469</v>
      </c>
      <c r="G67" s="1" t="s">
        <v>14</v>
      </c>
      <c r="H67" s="1">
        <v>4</v>
      </c>
      <c r="I67" s="1" t="s">
        <v>14</v>
      </c>
      <c r="J67" s="1" t="s">
        <v>14</v>
      </c>
      <c r="K67" s="1" t="s">
        <v>14</v>
      </c>
      <c r="L67" s="1" t="s">
        <v>14</v>
      </c>
      <c r="M67" s="1"/>
      <c r="N67" s="1">
        <v>50</v>
      </c>
      <c r="O67" s="3">
        <v>4</v>
      </c>
      <c r="P67">
        <f t="shared" si="0"/>
        <v>0</v>
      </c>
    </row>
    <row r="68" spans="1:16">
      <c r="A68" s="1">
        <v>82</v>
      </c>
      <c r="B68" s="1">
        <v>27</v>
      </c>
      <c r="C68" s="1" t="s">
        <v>23</v>
      </c>
      <c r="D68" s="1">
        <v>4</v>
      </c>
      <c r="E68" s="2" t="s">
        <v>1340</v>
      </c>
      <c r="F68" s="2" t="s">
        <v>1341</v>
      </c>
      <c r="G68" s="1">
        <v>18</v>
      </c>
      <c r="H68" s="1">
        <v>3</v>
      </c>
      <c r="I68" s="1" t="s">
        <v>14</v>
      </c>
      <c r="J68" s="1">
        <v>4</v>
      </c>
      <c r="K68" s="1" t="s">
        <v>14</v>
      </c>
      <c r="L68" s="1" t="s">
        <v>14</v>
      </c>
      <c r="M68" s="1"/>
      <c r="N68" s="1">
        <v>83</v>
      </c>
      <c r="O68" s="3">
        <v>25</v>
      </c>
      <c r="P68">
        <f t="shared" ref="P68:P131" si="1">IF(E68=E67,1,0)*COUNT(O68)</f>
        <v>0</v>
      </c>
    </row>
    <row r="69" spans="1:16">
      <c r="A69" s="1">
        <v>64</v>
      </c>
      <c r="B69" s="1">
        <v>26</v>
      </c>
      <c r="C69" s="1" t="s">
        <v>34</v>
      </c>
      <c r="D69" s="1">
        <v>1</v>
      </c>
      <c r="E69" s="2" t="s">
        <v>287</v>
      </c>
      <c r="F69" s="2" t="s">
        <v>288</v>
      </c>
      <c r="G69" s="1">
        <v>26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14</v>
      </c>
      <c r="M69" s="1"/>
      <c r="N69" s="1">
        <v>65</v>
      </c>
      <c r="O69" s="3">
        <v>26</v>
      </c>
      <c r="P69">
        <f t="shared" si="1"/>
        <v>0</v>
      </c>
    </row>
    <row r="70" spans="1:16">
      <c r="A70" s="1">
        <v>121</v>
      </c>
      <c r="B70" s="1">
        <v>27</v>
      </c>
      <c r="C70" s="1" t="s">
        <v>1358</v>
      </c>
      <c r="D70" s="1">
        <v>1</v>
      </c>
      <c r="E70" s="2" t="s">
        <v>1508</v>
      </c>
      <c r="F70" s="2" t="s">
        <v>1473</v>
      </c>
      <c r="G70" s="1">
        <v>15</v>
      </c>
      <c r="H70" s="1" t="s">
        <v>14</v>
      </c>
      <c r="I70" s="1" t="s">
        <v>14</v>
      </c>
      <c r="J70" s="1" t="s">
        <v>14</v>
      </c>
      <c r="K70" s="1" t="s">
        <v>14</v>
      </c>
      <c r="L70" s="1" t="s">
        <v>14</v>
      </c>
      <c r="M70" s="1"/>
      <c r="N70" s="1">
        <v>65</v>
      </c>
      <c r="O70" s="3">
        <v>15</v>
      </c>
      <c r="P70">
        <f t="shared" si="1"/>
        <v>0</v>
      </c>
    </row>
    <row r="71" spans="1:16">
      <c r="A71" s="1">
        <v>166</v>
      </c>
      <c r="B71" s="1">
        <v>27</v>
      </c>
      <c r="C71" s="1" t="s">
        <v>1358</v>
      </c>
      <c r="D71" s="1">
        <v>4</v>
      </c>
      <c r="E71" s="2" t="s">
        <v>1359</v>
      </c>
      <c r="F71" s="2" t="s">
        <v>1360</v>
      </c>
      <c r="G71" s="1">
        <v>6</v>
      </c>
      <c r="H71" s="1" t="s">
        <v>14</v>
      </c>
      <c r="I71" s="1" t="s">
        <v>14</v>
      </c>
      <c r="J71" s="1" t="s">
        <v>14</v>
      </c>
      <c r="K71" s="1" t="s">
        <v>14</v>
      </c>
      <c r="L71" s="1" t="s">
        <v>14</v>
      </c>
      <c r="M71" s="1"/>
      <c r="N71" s="1">
        <v>35</v>
      </c>
      <c r="O71" s="3">
        <v>6</v>
      </c>
      <c r="P71">
        <f t="shared" si="1"/>
        <v>0</v>
      </c>
    </row>
    <row r="72" spans="1:16">
      <c r="A72" s="1">
        <v>11</v>
      </c>
      <c r="B72" s="1">
        <v>27</v>
      </c>
      <c r="C72" s="1" t="s">
        <v>5</v>
      </c>
      <c r="D72" s="1">
        <v>2</v>
      </c>
      <c r="E72" s="2" t="s">
        <v>1413</v>
      </c>
      <c r="F72" s="2" t="s">
        <v>645</v>
      </c>
      <c r="G72" s="1">
        <v>22</v>
      </c>
      <c r="H72" s="1">
        <v>27</v>
      </c>
      <c r="I72" s="1">
        <v>27</v>
      </c>
      <c r="J72" s="1">
        <v>24</v>
      </c>
      <c r="K72" s="1">
        <v>32</v>
      </c>
      <c r="L72" s="1">
        <v>27</v>
      </c>
      <c r="M72" s="1"/>
      <c r="N72" s="1">
        <v>73</v>
      </c>
      <c r="O72" s="3">
        <v>159</v>
      </c>
      <c r="P72">
        <f t="shared" si="1"/>
        <v>0</v>
      </c>
    </row>
    <row r="73" spans="1:16">
      <c r="B73" s="1">
        <v>23</v>
      </c>
      <c r="C73" s="1" t="s">
        <v>5</v>
      </c>
      <c r="D73" s="1">
        <v>3</v>
      </c>
      <c r="E73" s="2" t="s">
        <v>449</v>
      </c>
      <c r="F73" s="2" t="s">
        <v>113</v>
      </c>
      <c r="G73" s="1">
        <v>17</v>
      </c>
      <c r="H73" s="1">
        <v>13</v>
      </c>
      <c r="I73" s="1">
        <v>12</v>
      </c>
      <c r="J73" s="1">
        <v>20</v>
      </c>
      <c r="K73" s="1">
        <v>3</v>
      </c>
      <c r="L73" s="1">
        <v>17</v>
      </c>
      <c r="M73" s="7"/>
      <c r="N73" s="8">
        <v>59</v>
      </c>
      <c r="O73" s="3">
        <v>82</v>
      </c>
      <c r="P73">
        <f t="shared" si="1"/>
        <v>0</v>
      </c>
    </row>
    <row r="74" spans="1:16">
      <c r="B74" s="1">
        <v>24</v>
      </c>
      <c r="C74" s="1" t="s">
        <v>8</v>
      </c>
      <c r="D74" s="1">
        <v>4</v>
      </c>
      <c r="E74" s="2" t="s">
        <v>449</v>
      </c>
      <c r="F74" s="2" t="s">
        <v>113</v>
      </c>
      <c r="G74" s="1">
        <v>10</v>
      </c>
      <c r="H74" s="1">
        <v>2</v>
      </c>
      <c r="I74" s="1">
        <v>4</v>
      </c>
      <c r="J74" s="1">
        <v>2</v>
      </c>
      <c r="K74" s="1">
        <v>5</v>
      </c>
      <c r="L74" s="1">
        <v>3</v>
      </c>
      <c r="M74" s="7"/>
      <c r="N74" s="8">
        <v>43</v>
      </c>
      <c r="O74" s="3">
        <v>26</v>
      </c>
      <c r="P74">
        <f t="shared" si="1"/>
        <v>1</v>
      </c>
    </row>
    <row r="75" spans="1:16">
      <c r="A75" s="1">
        <v>138</v>
      </c>
      <c r="B75" s="1">
        <v>27</v>
      </c>
      <c r="C75" s="1" t="s">
        <v>1512</v>
      </c>
      <c r="D75" s="1">
        <v>1</v>
      </c>
      <c r="E75" s="2" t="s">
        <v>1516</v>
      </c>
      <c r="F75" s="2" t="s">
        <v>276</v>
      </c>
      <c r="G75" s="1">
        <v>8</v>
      </c>
      <c r="H75" s="1">
        <v>4</v>
      </c>
      <c r="I75" s="1" t="s">
        <v>14</v>
      </c>
      <c r="J75" s="1" t="s">
        <v>14</v>
      </c>
      <c r="K75" s="1" t="s">
        <v>14</v>
      </c>
      <c r="L75" s="1" t="s">
        <v>14</v>
      </c>
      <c r="M75" s="1"/>
      <c r="N75" s="1">
        <v>35</v>
      </c>
      <c r="O75" s="3">
        <v>12</v>
      </c>
      <c r="P75">
        <f t="shared" si="1"/>
        <v>0</v>
      </c>
    </row>
    <row r="76" spans="1:16">
      <c r="B76" s="1">
        <v>24</v>
      </c>
      <c r="C76" s="1" t="s">
        <v>11</v>
      </c>
      <c r="D76" s="1">
        <v>1</v>
      </c>
      <c r="E76" s="2" t="s">
        <v>499</v>
      </c>
      <c r="F76" s="2" t="s">
        <v>500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1">
        <v>9</v>
      </c>
      <c r="M76" s="7"/>
      <c r="N76" s="8">
        <v>31</v>
      </c>
      <c r="O76" s="3">
        <v>9</v>
      </c>
      <c r="P76">
        <f t="shared" si="1"/>
        <v>0</v>
      </c>
    </row>
    <row r="77" spans="1:16">
      <c r="A77" s="1">
        <v>201</v>
      </c>
      <c r="B77" s="1">
        <v>27</v>
      </c>
      <c r="C77" s="1" t="s">
        <v>1560</v>
      </c>
      <c r="D77" s="1">
        <v>1</v>
      </c>
      <c r="E77" s="2" t="s">
        <v>1565</v>
      </c>
      <c r="F77" s="2" t="s">
        <v>1363</v>
      </c>
      <c r="G77" s="1">
        <v>0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14</v>
      </c>
      <c r="M77" s="1"/>
      <c r="N77" s="1">
        <v>0</v>
      </c>
      <c r="O77" s="3">
        <v>0</v>
      </c>
      <c r="P77">
        <f t="shared" si="1"/>
        <v>0</v>
      </c>
    </row>
    <row r="78" spans="1:16">
      <c r="A78" s="1">
        <v>39</v>
      </c>
      <c r="B78" s="1">
        <v>26</v>
      </c>
      <c r="C78" s="1" t="s">
        <v>217</v>
      </c>
      <c r="D78" s="1">
        <v>2</v>
      </c>
      <c r="E78" s="2" t="s">
        <v>218</v>
      </c>
      <c r="F78" s="2" t="s">
        <v>201</v>
      </c>
      <c r="G78" s="1">
        <v>8</v>
      </c>
      <c r="H78" s="1">
        <v>8</v>
      </c>
      <c r="I78" s="1">
        <v>9</v>
      </c>
      <c r="J78" s="1">
        <v>10</v>
      </c>
      <c r="K78" s="1">
        <v>7</v>
      </c>
      <c r="L78" s="1">
        <v>8</v>
      </c>
      <c r="M78" s="1"/>
      <c r="N78" s="1">
        <v>72</v>
      </c>
      <c r="O78" s="3">
        <v>50</v>
      </c>
      <c r="P78">
        <f t="shared" si="1"/>
        <v>0</v>
      </c>
    </row>
    <row r="79" spans="1:16">
      <c r="A79" s="1">
        <v>157</v>
      </c>
      <c r="B79" s="1">
        <v>27</v>
      </c>
      <c r="C79" s="1" t="s">
        <v>1401</v>
      </c>
      <c r="D79" s="1">
        <v>3</v>
      </c>
      <c r="E79" s="2" t="s">
        <v>218</v>
      </c>
      <c r="F79" s="2" t="s">
        <v>1366</v>
      </c>
      <c r="G79" s="1">
        <v>6</v>
      </c>
      <c r="H79" s="1">
        <v>2</v>
      </c>
      <c r="I79" s="1" t="s">
        <v>14</v>
      </c>
      <c r="J79" s="1" t="s">
        <v>14</v>
      </c>
      <c r="K79" s="1" t="s">
        <v>14</v>
      </c>
      <c r="L79" s="1" t="s">
        <v>14</v>
      </c>
      <c r="M79" s="1"/>
      <c r="N79" s="1">
        <v>42</v>
      </c>
      <c r="O79" s="3">
        <v>8</v>
      </c>
      <c r="P79">
        <f t="shared" si="1"/>
        <v>1</v>
      </c>
    </row>
    <row r="80" spans="1:16">
      <c r="A80" s="1">
        <v>135</v>
      </c>
      <c r="B80" s="1">
        <v>26</v>
      </c>
      <c r="C80" s="1" t="s">
        <v>174</v>
      </c>
      <c r="D80" s="1">
        <v>3</v>
      </c>
      <c r="E80" s="2" t="s">
        <v>175</v>
      </c>
      <c r="F80" s="2" t="s">
        <v>176</v>
      </c>
      <c r="G80" s="1">
        <v>5</v>
      </c>
      <c r="H80" s="1" t="s">
        <v>14</v>
      </c>
      <c r="I80" s="1" t="s">
        <v>14</v>
      </c>
      <c r="J80" s="1" t="s">
        <v>14</v>
      </c>
      <c r="K80" s="1" t="s">
        <v>14</v>
      </c>
      <c r="L80" s="1" t="s">
        <v>14</v>
      </c>
      <c r="M80" s="1"/>
      <c r="N80" s="1">
        <v>56</v>
      </c>
      <c r="O80" s="3">
        <v>5</v>
      </c>
      <c r="P80">
        <f t="shared" si="1"/>
        <v>0</v>
      </c>
    </row>
    <row r="81" spans="1:16">
      <c r="B81" s="1">
        <v>25</v>
      </c>
      <c r="C81" s="1" t="s">
        <v>97</v>
      </c>
      <c r="D81" s="1">
        <v>4</v>
      </c>
      <c r="E81" s="2" t="s">
        <v>335</v>
      </c>
      <c r="F81" s="2"/>
      <c r="G81" s="1" t="s">
        <v>332</v>
      </c>
      <c r="H81" s="1">
        <v>9</v>
      </c>
      <c r="I81" s="1">
        <v>6</v>
      </c>
      <c r="J81" s="1">
        <v>11</v>
      </c>
      <c r="K81" s="1">
        <v>8</v>
      </c>
      <c r="L81" s="1">
        <v>10</v>
      </c>
      <c r="M81" s="7"/>
      <c r="N81" s="8">
        <v>42</v>
      </c>
      <c r="O81" s="3">
        <v>44</v>
      </c>
      <c r="P81">
        <f t="shared" si="1"/>
        <v>0</v>
      </c>
    </row>
    <row r="82" spans="1:16">
      <c r="B82" s="1">
        <v>25</v>
      </c>
      <c r="C82" s="1" t="s">
        <v>228</v>
      </c>
      <c r="D82" s="1">
        <v>2</v>
      </c>
      <c r="E82" s="2" t="s">
        <v>401</v>
      </c>
      <c r="F82" s="2" t="s">
        <v>402</v>
      </c>
      <c r="G82" s="1">
        <v>16</v>
      </c>
      <c r="H82" s="1">
        <v>15</v>
      </c>
      <c r="I82" s="1" t="s">
        <v>332</v>
      </c>
      <c r="J82" s="1" t="s">
        <v>332</v>
      </c>
      <c r="K82" s="1" t="s">
        <v>332</v>
      </c>
      <c r="L82" s="1" t="s">
        <v>332</v>
      </c>
      <c r="M82" s="7"/>
      <c r="N82" s="8">
        <v>57</v>
      </c>
      <c r="O82" s="3">
        <v>31</v>
      </c>
      <c r="P82">
        <f t="shared" si="1"/>
        <v>0</v>
      </c>
    </row>
    <row r="83" spans="1:16">
      <c r="A83" s="1">
        <v>15</v>
      </c>
      <c r="B83" s="1">
        <v>26</v>
      </c>
      <c r="C83" s="1" t="s">
        <v>100</v>
      </c>
      <c r="D83" s="1">
        <v>2</v>
      </c>
      <c r="E83" s="2" t="s">
        <v>203</v>
      </c>
      <c r="F83" s="2" t="s">
        <v>204</v>
      </c>
      <c r="G83" s="1">
        <v>16</v>
      </c>
      <c r="H83" s="1">
        <v>17</v>
      </c>
      <c r="I83" s="1">
        <v>20</v>
      </c>
      <c r="J83" s="1">
        <v>16</v>
      </c>
      <c r="K83" s="1">
        <v>8</v>
      </c>
      <c r="L83" s="1">
        <v>14</v>
      </c>
      <c r="M83" s="1"/>
      <c r="N83" s="1">
        <v>66</v>
      </c>
      <c r="O83" s="3">
        <v>91</v>
      </c>
      <c r="P83">
        <f t="shared" si="1"/>
        <v>0</v>
      </c>
    </row>
    <row r="84" spans="1:16">
      <c r="B84" s="1">
        <v>25</v>
      </c>
      <c r="C84" s="1" t="s">
        <v>230</v>
      </c>
      <c r="D84" s="1">
        <v>3</v>
      </c>
      <c r="E84" s="2" t="s">
        <v>40</v>
      </c>
      <c r="F84" s="2" t="s">
        <v>41</v>
      </c>
      <c r="G84" s="1">
        <v>14</v>
      </c>
      <c r="H84" s="1" t="s">
        <v>332</v>
      </c>
      <c r="I84" s="1" t="s">
        <v>332</v>
      </c>
      <c r="J84" s="1" t="s">
        <v>332</v>
      </c>
      <c r="K84" s="1" t="s">
        <v>332</v>
      </c>
      <c r="L84" s="1" t="s">
        <v>332</v>
      </c>
      <c r="M84" s="7"/>
      <c r="N84" s="8">
        <v>82</v>
      </c>
      <c r="O84" s="3">
        <v>14</v>
      </c>
      <c r="P84">
        <f t="shared" si="1"/>
        <v>0</v>
      </c>
    </row>
    <row r="85" spans="1:16">
      <c r="A85" s="1">
        <v>58</v>
      </c>
      <c r="B85" s="1">
        <v>26</v>
      </c>
      <c r="C85" s="1" t="s">
        <v>37</v>
      </c>
      <c r="D85" s="1">
        <v>4</v>
      </c>
      <c r="E85" s="2" t="s">
        <v>40</v>
      </c>
      <c r="F85" s="2" t="s">
        <v>41</v>
      </c>
      <c r="G85" s="1">
        <v>9</v>
      </c>
      <c r="H85" s="1">
        <v>19</v>
      </c>
      <c r="I85" s="1">
        <v>2</v>
      </c>
      <c r="J85" s="1" t="s">
        <v>14</v>
      </c>
      <c r="K85" s="1" t="s">
        <v>14</v>
      </c>
      <c r="L85" s="1" t="s">
        <v>14</v>
      </c>
      <c r="M85" s="1"/>
      <c r="N85" s="1">
        <v>91</v>
      </c>
      <c r="O85" s="3">
        <v>30</v>
      </c>
      <c r="P85">
        <f t="shared" si="1"/>
        <v>1</v>
      </c>
    </row>
    <row r="86" spans="1:16">
      <c r="A86" s="1">
        <v>70</v>
      </c>
      <c r="B86" s="1">
        <v>27</v>
      </c>
      <c r="C86" s="1" t="s">
        <v>228</v>
      </c>
      <c r="D86" s="1">
        <v>1</v>
      </c>
      <c r="E86" s="2" t="s">
        <v>1497</v>
      </c>
      <c r="F86" s="2" t="s">
        <v>1498</v>
      </c>
      <c r="G86" s="1">
        <v>13</v>
      </c>
      <c r="H86" s="1">
        <v>15</v>
      </c>
      <c r="I86" s="1">
        <v>2</v>
      </c>
      <c r="J86" s="1">
        <v>5</v>
      </c>
      <c r="K86" s="1" t="s">
        <v>14</v>
      </c>
      <c r="L86" s="1" t="s">
        <v>14</v>
      </c>
      <c r="M86" s="1"/>
      <c r="N86" s="1">
        <v>50</v>
      </c>
      <c r="O86" s="3">
        <v>35</v>
      </c>
      <c r="P86">
        <f t="shared" si="1"/>
        <v>0</v>
      </c>
    </row>
    <row r="87" spans="1:16">
      <c r="B87" s="1">
        <v>25</v>
      </c>
      <c r="C87" s="1" t="s">
        <v>429</v>
      </c>
      <c r="D87" s="1">
        <v>1</v>
      </c>
      <c r="E87" s="2" t="s">
        <v>430</v>
      </c>
      <c r="F87" s="2" t="s">
        <v>350</v>
      </c>
      <c r="G87" s="1">
        <v>12</v>
      </c>
      <c r="H87" s="1" t="s">
        <v>332</v>
      </c>
      <c r="I87" s="1" t="s">
        <v>332</v>
      </c>
      <c r="J87" s="1" t="s">
        <v>332</v>
      </c>
      <c r="K87" s="1" t="s">
        <v>332</v>
      </c>
      <c r="L87" s="1" t="s">
        <v>332</v>
      </c>
      <c r="M87" s="7"/>
      <c r="N87" s="8">
        <v>44</v>
      </c>
      <c r="O87" s="3">
        <v>12</v>
      </c>
      <c r="P87">
        <f t="shared" si="1"/>
        <v>0</v>
      </c>
    </row>
    <row r="88" spans="1:16">
      <c r="B88" s="1">
        <v>25</v>
      </c>
      <c r="C88" s="1" t="s">
        <v>100</v>
      </c>
      <c r="D88" s="1">
        <v>1</v>
      </c>
      <c r="E88" s="2" t="s">
        <v>423</v>
      </c>
      <c r="F88" s="2" t="s">
        <v>146</v>
      </c>
      <c r="G88" s="1">
        <v>17</v>
      </c>
      <c r="H88" s="1">
        <v>25</v>
      </c>
      <c r="I88" s="1">
        <v>16</v>
      </c>
      <c r="J88" s="1">
        <v>18</v>
      </c>
      <c r="K88" s="1">
        <v>14</v>
      </c>
      <c r="L88" s="1">
        <v>15</v>
      </c>
      <c r="M88" s="7"/>
      <c r="N88" s="8">
        <v>60</v>
      </c>
      <c r="O88" s="3">
        <v>105</v>
      </c>
      <c r="P88">
        <f t="shared" si="1"/>
        <v>0</v>
      </c>
    </row>
    <row r="89" spans="1:16">
      <c r="B89" s="1">
        <v>25</v>
      </c>
      <c r="C89" s="1" t="s">
        <v>8</v>
      </c>
      <c r="D89" s="1">
        <v>1</v>
      </c>
      <c r="E89" s="2" t="s">
        <v>196</v>
      </c>
      <c r="F89" s="2" t="s">
        <v>83</v>
      </c>
      <c r="G89" s="1">
        <v>14</v>
      </c>
      <c r="H89" s="1">
        <v>12</v>
      </c>
      <c r="I89" s="1">
        <v>21</v>
      </c>
      <c r="J89" s="1">
        <v>23</v>
      </c>
      <c r="K89" s="1">
        <v>29</v>
      </c>
      <c r="L89" s="1">
        <v>28</v>
      </c>
      <c r="M89" s="7"/>
      <c r="N89" s="8">
        <v>66</v>
      </c>
      <c r="O89" s="3">
        <v>127</v>
      </c>
      <c r="P89">
        <f t="shared" si="1"/>
        <v>0</v>
      </c>
    </row>
    <row r="90" spans="1:16">
      <c r="A90" s="1">
        <v>2</v>
      </c>
      <c r="B90" s="1">
        <v>26</v>
      </c>
      <c r="C90" s="1" t="s">
        <v>2</v>
      </c>
      <c r="D90" s="1">
        <v>2</v>
      </c>
      <c r="E90" s="2" t="s">
        <v>196</v>
      </c>
      <c r="F90" s="2" t="s">
        <v>83</v>
      </c>
      <c r="G90" s="1">
        <v>32</v>
      </c>
      <c r="H90" s="1">
        <v>33</v>
      </c>
      <c r="I90" s="1">
        <v>30</v>
      </c>
      <c r="J90" s="1">
        <v>23</v>
      </c>
      <c r="K90" s="1">
        <v>25</v>
      </c>
      <c r="L90" s="1">
        <v>33</v>
      </c>
      <c r="M90" s="1"/>
      <c r="N90" s="1">
        <v>77</v>
      </c>
      <c r="O90" s="3">
        <v>176</v>
      </c>
      <c r="P90">
        <f t="shared" si="1"/>
        <v>1</v>
      </c>
    </row>
    <row r="91" spans="1:16">
      <c r="A91" s="1">
        <v>1</v>
      </c>
      <c r="B91" s="1">
        <v>27</v>
      </c>
      <c r="C91" s="1" t="s">
        <v>2</v>
      </c>
      <c r="D91" s="1">
        <v>3</v>
      </c>
      <c r="E91" s="2" t="s">
        <v>196</v>
      </c>
      <c r="F91" s="2" t="s">
        <v>83</v>
      </c>
      <c r="G91" s="1">
        <v>32</v>
      </c>
      <c r="H91" s="1">
        <v>36</v>
      </c>
      <c r="I91" s="1">
        <v>40</v>
      </c>
      <c r="J91" s="1">
        <v>32</v>
      </c>
      <c r="K91" s="1">
        <v>39</v>
      </c>
      <c r="L91" s="1">
        <v>34</v>
      </c>
      <c r="M91" s="1"/>
      <c r="N91" s="1">
        <v>100</v>
      </c>
      <c r="O91" s="3">
        <v>213</v>
      </c>
      <c r="P91">
        <f t="shared" si="1"/>
        <v>1</v>
      </c>
    </row>
    <row r="92" spans="1:16">
      <c r="A92" s="1">
        <v>131</v>
      </c>
      <c r="B92" s="1">
        <v>26</v>
      </c>
      <c r="C92" s="1" t="s">
        <v>169</v>
      </c>
      <c r="D92" s="1">
        <v>3</v>
      </c>
      <c r="E92" s="2" t="s">
        <v>170</v>
      </c>
      <c r="F92" s="2" t="s">
        <v>171</v>
      </c>
      <c r="G92" s="1">
        <v>6</v>
      </c>
      <c r="H92" s="1" t="s">
        <v>14</v>
      </c>
      <c r="I92" s="1" t="s">
        <v>14</v>
      </c>
      <c r="J92" s="1" t="s">
        <v>14</v>
      </c>
      <c r="K92" s="1" t="s">
        <v>14</v>
      </c>
      <c r="L92" s="1" t="s">
        <v>14</v>
      </c>
      <c r="M92" s="1"/>
      <c r="N92" s="1">
        <v>75</v>
      </c>
      <c r="O92" s="3">
        <v>6</v>
      </c>
      <c r="P92">
        <f t="shared" si="1"/>
        <v>0</v>
      </c>
    </row>
    <row r="93" spans="1:16">
      <c r="A93" s="1">
        <v>78</v>
      </c>
      <c r="B93" s="1">
        <v>26</v>
      </c>
      <c r="C93" s="1" t="s">
        <v>144</v>
      </c>
      <c r="D93" s="1">
        <v>2</v>
      </c>
      <c r="E93" s="2" t="s">
        <v>238</v>
      </c>
      <c r="F93" s="2"/>
      <c r="G93" s="1">
        <v>13</v>
      </c>
      <c r="H93" s="1">
        <v>2</v>
      </c>
      <c r="I93" s="1">
        <v>4</v>
      </c>
      <c r="J93" s="1" t="s">
        <v>14</v>
      </c>
      <c r="K93" s="1" t="s">
        <v>14</v>
      </c>
      <c r="L93" s="1" t="s">
        <v>14</v>
      </c>
      <c r="M93" s="1"/>
      <c r="N93" s="1">
        <v>66</v>
      </c>
      <c r="O93" s="3">
        <v>19</v>
      </c>
      <c r="P93">
        <f t="shared" si="1"/>
        <v>0</v>
      </c>
    </row>
    <row r="94" spans="1:16">
      <c r="A94" s="1">
        <v>154</v>
      </c>
      <c r="B94" s="1">
        <v>26</v>
      </c>
      <c r="C94" s="1" t="s">
        <v>185</v>
      </c>
      <c r="D94" s="1">
        <v>3</v>
      </c>
      <c r="E94" s="2" t="s">
        <v>187</v>
      </c>
      <c r="F94" s="2" t="s">
        <v>171</v>
      </c>
      <c r="G94" s="1">
        <v>3</v>
      </c>
      <c r="H94" s="1" t="s">
        <v>14</v>
      </c>
      <c r="I94" s="1" t="s">
        <v>14</v>
      </c>
      <c r="J94" s="1" t="s">
        <v>14</v>
      </c>
      <c r="K94" s="1" t="s">
        <v>14</v>
      </c>
      <c r="L94" s="1" t="s">
        <v>14</v>
      </c>
      <c r="M94" s="1"/>
      <c r="N94" s="1">
        <v>75</v>
      </c>
      <c r="O94" s="3">
        <v>3</v>
      </c>
      <c r="P94">
        <f t="shared" si="1"/>
        <v>0</v>
      </c>
    </row>
    <row r="95" spans="1:16">
      <c r="A95" s="1">
        <v>137</v>
      </c>
      <c r="B95" s="1">
        <v>27</v>
      </c>
      <c r="C95" s="1" t="s">
        <v>1512</v>
      </c>
      <c r="D95" s="1">
        <v>1</v>
      </c>
      <c r="E95" s="2" t="s">
        <v>1514</v>
      </c>
      <c r="F95" s="2" t="s">
        <v>1515</v>
      </c>
      <c r="G95" s="1">
        <v>8</v>
      </c>
      <c r="H95" s="1">
        <v>4</v>
      </c>
      <c r="I95" s="1" t="s">
        <v>14</v>
      </c>
      <c r="J95" s="1" t="s">
        <v>14</v>
      </c>
      <c r="K95" s="1" t="s">
        <v>14</v>
      </c>
      <c r="L95" s="1" t="s">
        <v>14</v>
      </c>
      <c r="M95" s="1"/>
      <c r="N95" s="1">
        <v>57</v>
      </c>
      <c r="O95" s="3">
        <v>12</v>
      </c>
      <c r="P95">
        <f t="shared" si="1"/>
        <v>0</v>
      </c>
    </row>
    <row r="96" spans="1:16">
      <c r="B96" s="1">
        <v>23</v>
      </c>
      <c r="C96" s="1" t="s">
        <v>5</v>
      </c>
      <c r="D96" s="1">
        <v>1</v>
      </c>
      <c r="E96" s="2" t="s">
        <v>45</v>
      </c>
      <c r="F96" s="2" t="s">
        <v>46</v>
      </c>
      <c r="G96" s="1">
        <v>14</v>
      </c>
      <c r="H96" s="1">
        <v>3</v>
      </c>
      <c r="I96" s="1">
        <v>16</v>
      </c>
      <c r="J96" s="1">
        <v>8</v>
      </c>
      <c r="K96" s="1" t="s">
        <v>332</v>
      </c>
      <c r="L96" s="1">
        <v>3</v>
      </c>
      <c r="M96" s="7"/>
      <c r="N96" s="8">
        <v>86</v>
      </c>
      <c r="O96" s="3">
        <v>44</v>
      </c>
      <c r="P96">
        <f t="shared" si="1"/>
        <v>0</v>
      </c>
    </row>
    <row r="97" spans="1:16">
      <c r="B97" s="1">
        <v>24</v>
      </c>
      <c r="C97" s="1" t="s">
        <v>5</v>
      </c>
      <c r="D97" s="1">
        <v>2</v>
      </c>
      <c r="E97" s="2" t="s">
        <v>45</v>
      </c>
      <c r="F97" s="2" t="s">
        <v>46</v>
      </c>
      <c r="G97" s="1">
        <v>15</v>
      </c>
      <c r="H97" s="1">
        <v>6</v>
      </c>
      <c r="I97" s="1">
        <v>20</v>
      </c>
      <c r="J97" s="1">
        <v>14</v>
      </c>
      <c r="K97" s="1">
        <v>10</v>
      </c>
      <c r="L97" s="1">
        <v>17</v>
      </c>
      <c r="M97" s="7"/>
      <c r="N97" s="8">
        <v>71</v>
      </c>
      <c r="O97" s="3">
        <v>82</v>
      </c>
      <c r="P97">
        <f t="shared" si="1"/>
        <v>1</v>
      </c>
    </row>
    <row r="98" spans="1:16">
      <c r="B98" s="1">
        <v>25</v>
      </c>
      <c r="C98" s="1" t="s">
        <v>5</v>
      </c>
      <c r="D98" s="1">
        <v>3</v>
      </c>
      <c r="E98" s="2" t="s">
        <v>45</v>
      </c>
      <c r="F98" s="2" t="s">
        <v>46</v>
      </c>
      <c r="G98" s="1">
        <v>18</v>
      </c>
      <c r="H98" s="1">
        <v>29</v>
      </c>
      <c r="I98" s="1">
        <v>14</v>
      </c>
      <c r="J98" s="1">
        <v>18</v>
      </c>
      <c r="K98" s="1">
        <v>18</v>
      </c>
      <c r="L98" s="1">
        <v>28</v>
      </c>
      <c r="M98" s="7"/>
      <c r="N98" s="8">
        <v>78</v>
      </c>
      <c r="O98" s="3">
        <v>125</v>
      </c>
      <c r="P98">
        <f t="shared" si="1"/>
        <v>1</v>
      </c>
    </row>
    <row r="99" spans="1:16">
      <c r="A99" s="1">
        <v>61</v>
      </c>
      <c r="B99" s="1">
        <v>26</v>
      </c>
      <c r="C99" s="1" t="s">
        <v>42</v>
      </c>
      <c r="D99" s="1">
        <v>4</v>
      </c>
      <c r="E99" s="2" t="s">
        <v>45</v>
      </c>
      <c r="F99" s="2" t="s">
        <v>46</v>
      </c>
      <c r="G99" s="1">
        <v>16</v>
      </c>
      <c r="H99" s="1" t="s">
        <v>14</v>
      </c>
      <c r="I99" s="1">
        <v>13</v>
      </c>
      <c r="J99" s="1" t="s">
        <v>14</v>
      </c>
      <c r="K99" s="1" t="s">
        <v>14</v>
      </c>
      <c r="L99" s="1" t="s">
        <v>14</v>
      </c>
      <c r="M99" s="1"/>
      <c r="N99" s="1">
        <v>85</v>
      </c>
      <c r="O99" s="3">
        <v>29</v>
      </c>
      <c r="P99">
        <f t="shared" si="1"/>
        <v>1</v>
      </c>
    </row>
    <row r="100" spans="1:16">
      <c r="B100" s="1">
        <v>25</v>
      </c>
      <c r="C100" s="1" t="s">
        <v>445</v>
      </c>
      <c r="D100" s="1">
        <v>1</v>
      </c>
      <c r="E100" s="2" t="s">
        <v>279</v>
      </c>
      <c r="F100" s="2" t="s">
        <v>359</v>
      </c>
      <c r="G100" s="1" t="s">
        <v>332</v>
      </c>
      <c r="H100" s="1" t="s">
        <v>332</v>
      </c>
      <c r="I100" s="1">
        <v>0</v>
      </c>
      <c r="J100" s="1" t="s">
        <v>332</v>
      </c>
      <c r="K100" s="1" t="s">
        <v>332</v>
      </c>
      <c r="L100" s="1" t="s">
        <v>332</v>
      </c>
      <c r="M100" s="7"/>
      <c r="N100" s="8">
        <v>0</v>
      </c>
      <c r="O100" s="3">
        <v>0</v>
      </c>
      <c r="P100">
        <f t="shared" si="1"/>
        <v>0</v>
      </c>
    </row>
    <row r="101" spans="1:16">
      <c r="A101" s="1">
        <v>44</v>
      </c>
      <c r="B101" s="1">
        <v>26</v>
      </c>
      <c r="C101" s="1" t="s">
        <v>100</v>
      </c>
      <c r="D101" s="1">
        <v>1</v>
      </c>
      <c r="E101" s="2" t="s">
        <v>279</v>
      </c>
      <c r="F101" s="2" t="s">
        <v>44</v>
      </c>
      <c r="G101" s="1">
        <v>7</v>
      </c>
      <c r="H101" s="1">
        <v>3</v>
      </c>
      <c r="I101" s="1">
        <v>9</v>
      </c>
      <c r="J101" s="1">
        <v>11</v>
      </c>
      <c r="K101" s="1">
        <v>10</v>
      </c>
      <c r="L101" s="1">
        <v>5</v>
      </c>
      <c r="M101" s="1"/>
      <c r="N101" s="1">
        <v>42</v>
      </c>
      <c r="O101" s="3">
        <v>45</v>
      </c>
      <c r="P101">
        <f t="shared" si="1"/>
        <v>1</v>
      </c>
    </row>
    <row r="102" spans="1:16">
      <c r="A102" s="1">
        <v>120</v>
      </c>
      <c r="B102" s="1">
        <v>27</v>
      </c>
      <c r="C102" s="1" t="s">
        <v>321</v>
      </c>
      <c r="D102" s="1">
        <v>2</v>
      </c>
      <c r="E102" s="2" t="s">
        <v>279</v>
      </c>
      <c r="F102" s="2" t="s">
        <v>44</v>
      </c>
      <c r="G102" s="1">
        <v>10</v>
      </c>
      <c r="H102" s="1">
        <v>5</v>
      </c>
      <c r="I102" s="1" t="s">
        <v>14</v>
      </c>
      <c r="J102" s="1" t="s">
        <v>14</v>
      </c>
      <c r="K102" s="1" t="s">
        <v>14</v>
      </c>
      <c r="L102" s="1" t="s">
        <v>14</v>
      </c>
      <c r="M102" s="1"/>
      <c r="N102" s="1">
        <v>39</v>
      </c>
      <c r="O102" s="3">
        <v>15</v>
      </c>
      <c r="P102">
        <f t="shared" si="1"/>
        <v>1</v>
      </c>
    </row>
    <row r="103" spans="1:16">
      <c r="A103" s="1">
        <v>133</v>
      </c>
      <c r="B103" s="1">
        <v>26</v>
      </c>
      <c r="C103" s="1" t="s">
        <v>254</v>
      </c>
      <c r="D103" s="1">
        <v>2</v>
      </c>
      <c r="E103" s="2" t="s">
        <v>255</v>
      </c>
      <c r="F103" s="2"/>
      <c r="G103" s="1">
        <v>6</v>
      </c>
      <c r="H103" s="1" t="s">
        <v>14</v>
      </c>
      <c r="I103" s="1" t="s">
        <v>14</v>
      </c>
      <c r="J103" s="1" t="s">
        <v>14</v>
      </c>
      <c r="K103" s="1" t="s">
        <v>14</v>
      </c>
      <c r="L103" s="1" t="s">
        <v>14</v>
      </c>
      <c r="M103" s="1"/>
      <c r="N103" s="1">
        <v>50</v>
      </c>
      <c r="O103" s="3">
        <v>6</v>
      </c>
      <c r="P103">
        <f t="shared" si="1"/>
        <v>0</v>
      </c>
    </row>
    <row r="104" spans="1:16">
      <c r="A104" s="1">
        <v>132</v>
      </c>
      <c r="B104" s="1">
        <v>26</v>
      </c>
      <c r="C104" s="1" t="s">
        <v>169</v>
      </c>
      <c r="D104" s="1">
        <v>3</v>
      </c>
      <c r="E104" s="2" t="s">
        <v>172</v>
      </c>
      <c r="F104" s="2" t="s">
        <v>173</v>
      </c>
      <c r="G104" s="1">
        <v>6</v>
      </c>
      <c r="H104" s="1" t="s">
        <v>14</v>
      </c>
      <c r="I104" s="1" t="s">
        <v>14</v>
      </c>
      <c r="J104" s="1" t="s">
        <v>14</v>
      </c>
      <c r="K104" s="1" t="s">
        <v>14</v>
      </c>
      <c r="L104" s="1" t="s">
        <v>14</v>
      </c>
      <c r="M104" s="1"/>
      <c r="N104" s="1">
        <v>100</v>
      </c>
      <c r="O104" s="3">
        <v>6</v>
      </c>
      <c r="P104">
        <f t="shared" si="1"/>
        <v>0</v>
      </c>
    </row>
    <row r="105" spans="1:16">
      <c r="A105" s="1">
        <v>35</v>
      </c>
      <c r="B105" s="1">
        <v>26</v>
      </c>
      <c r="C105" s="1" t="s">
        <v>11</v>
      </c>
      <c r="D105" s="1">
        <v>1</v>
      </c>
      <c r="E105" s="2" t="s">
        <v>275</v>
      </c>
      <c r="F105" s="2" t="s">
        <v>276</v>
      </c>
      <c r="G105" s="1">
        <v>14</v>
      </c>
      <c r="H105" s="1">
        <v>4</v>
      </c>
      <c r="I105" s="1">
        <v>11</v>
      </c>
      <c r="J105" s="1">
        <v>10</v>
      </c>
      <c r="K105" s="1">
        <v>6</v>
      </c>
      <c r="L105" s="1">
        <v>9</v>
      </c>
      <c r="M105" s="1"/>
      <c r="N105" s="1">
        <v>78</v>
      </c>
      <c r="O105" s="3">
        <v>54</v>
      </c>
      <c r="P105">
        <f t="shared" si="1"/>
        <v>0</v>
      </c>
    </row>
    <row r="106" spans="1:16">
      <c r="A106" s="1">
        <v>51</v>
      </c>
      <c r="B106" s="1">
        <v>27</v>
      </c>
      <c r="C106" s="1" t="s">
        <v>1494</v>
      </c>
      <c r="D106" s="1">
        <v>1</v>
      </c>
      <c r="E106" s="2" t="s">
        <v>275</v>
      </c>
      <c r="F106" s="2" t="s">
        <v>276</v>
      </c>
      <c r="G106" s="1">
        <v>11</v>
      </c>
      <c r="H106" s="1">
        <v>7</v>
      </c>
      <c r="I106" s="1">
        <v>21</v>
      </c>
      <c r="J106" s="1">
        <v>7</v>
      </c>
      <c r="K106" s="1">
        <v>10</v>
      </c>
      <c r="L106" s="1" t="s">
        <v>14</v>
      </c>
      <c r="M106" s="1"/>
      <c r="N106" s="1">
        <v>76</v>
      </c>
      <c r="O106" s="3">
        <v>56</v>
      </c>
      <c r="P106">
        <f t="shared" si="1"/>
        <v>1</v>
      </c>
    </row>
    <row r="107" spans="1:16">
      <c r="B107" s="1">
        <v>23</v>
      </c>
      <c r="C107" s="1" t="s">
        <v>11</v>
      </c>
      <c r="D107" s="1">
        <v>2</v>
      </c>
      <c r="E107" s="2" t="s">
        <v>471</v>
      </c>
      <c r="F107" s="2"/>
      <c r="G107" s="1" t="s">
        <v>332</v>
      </c>
      <c r="H107" s="1">
        <v>12</v>
      </c>
      <c r="I107" s="1">
        <v>7</v>
      </c>
      <c r="J107" s="1">
        <v>4</v>
      </c>
      <c r="K107" s="1">
        <v>2</v>
      </c>
      <c r="L107" s="1">
        <v>4</v>
      </c>
      <c r="M107" s="7"/>
      <c r="N107" s="8">
        <v>59</v>
      </c>
      <c r="O107" s="3">
        <v>29</v>
      </c>
      <c r="P107">
        <f t="shared" si="1"/>
        <v>0</v>
      </c>
    </row>
    <row r="108" spans="1:16">
      <c r="B108" s="1">
        <v>24</v>
      </c>
      <c r="C108" s="1" t="s">
        <v>468</v>
      </c>
      <c r="D108" s="1">
        <v>3</v>
      </c>
      <c r="E108" s="2" t="s">
        <v>471</v>
      </c>
      <c r="F108" s="2" t="s">
        <v>472</v>
      </c>
      <c r="G108" s="1">
        <v>10</v>
      </c>
      <c r="H108" s="1">
        <v>6</v>
      </c>
      <c r="I108" s="1">
        <v>2</v>
      </c>
      <c r="J108" s="1" t="s">
        <v>332</v>
      </c>
      <c r="K108" s="1" t="s">
        <v>332</v>
      </c>
      <c r="L108" s="1" t="s">
        <v>332</v>
      </c>
      <c r="M108" s="7"/>
      <c r="N108" s="8">
        <v>60</v>
      </c>
      <c r="O108" s="3">
        <v>18</v>
      </c>
      <c r="P108">
        <f t="shared" si="1"/>
        <v>1</v>
      </c>
    </row>
    <row r="109" spans="1:16">
      <c r="B109" s="1">
        <v>25</v>
      </c>
      <c r="C109" s="1" t="s">
        <v>445</v>
      </c>
      <c r="D109" s="1">
        <v>1</v>
      </c>
      <c r="E109" s="2" t="s">
        <v>446</v>
      </c>
      <c r="F109" s="2" t="s">
        <v>359</v>
      </c>
      <c r="G109" s="1" t="s">
        <v>332</v>
      </c>
      <c r="H109" s="1" t="s">
        <v>332</v>
      </c>
      <c r="I109" s="1">
        <v>0</v>
      </c>
      <c r="J109" s="1" t="s">
        <v>332</v>
      </c>
      <c r="K109" s="1" t="s">
        <v>332</v>
      </c>
      <c r="L109" s="1" t="s">
        <v>332</v>
      </c>
      <c r="M109" s="7"/>
      <c r="N109" s="8">
        <v>0</v>
      </c>
      <c r="O109" s="3">
        <v>0</v>
      </c>
      <c r="P109">
        <f t="shared" si="1"/>
        <v>0</v>
      </c>
    </row>
    <row r="110" spans="1:16">
      <c r="A110" s="1">
        <v>110</v>
      </c>
      <c r="B110" s="1">
        <v>27</v>
      </c>
      <c r="C110" s="1" t="s">
        <v>254</v>
      </c>
      <c r="D110" s="1">
        <v>3</v>
      </c>
      <c r="E110" s="2" t="s">
        <v>1391</v>
      </c>
      <c r="F110" s="2"/>
      <c r="G110" s="1">
        <v>16</v>
      </c>
      <c r="H110" s="1" t="s">
        <v>14</v>
      </c>
      <c r="I110" s="1" t="s">
        <v>14</v>
      </c>
      <c r="J110" s="1" t="s">
        <v>14</v>
      </c>
      <c r="K110" s="1" t="s">
        <v>14</v>
      </c>
      <c r="L110" s="1" t="s">
        <v>14</v>
      </c>
      <c r="M110" s="1"/>
      <c r="N110" s="1">
        <v>57</v>
      </c>
      <c r="O110" s="3">
        <v>16</v>
      </c>
      <c r="P110">
        <f t="shared" si="1"/>
        <v>0</v>
      </c>
    </row>
    <row r="111" spans="1:16">
      <c r="B111" s="1">
        <v>24</v>
      </c>
      <c r="C111" s="1" t="s">
        <v>489</v>
      </c>
      <c r="D111" s="1">
        <v>2</v>
      </c>
      <c r="E111" s="2" t="s">
        <v>490</v>
      </c>
      <c r="F111" s="2" t="s">
        <v>472</v>
      </c>
      <c r="G111" s="1" t="s">
        <v>332</v>
      </c>
      <c r="H111" s="1">
        <v>5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20</v>
      </c>
      <c r="O111" s="3">
        <v>5</v>
      </c>
      <c r="P111">
        <f t="shared" si="1"/>
        <v>0</v>
      </c>
    </row>
    <row r="112" spans="1:16">
      <c r="B112" s="1">
        <v>24</v>
      </c>
      <c r="C112" s="1" t="s">
        <v>120</v>
      </c>
      <c r="D112" s="1">
        <v>3</v>
      </c>
      <c r="E112" s="2" t="s">
        <v>479</v>
      </c>
      <c r="F112" s="2" t="s">
        <v>472</v>
      </c>
      <c r="G112" s="1" t="s">
        <v>332</v>
      </c>
      <c r="H112" s="1">
        <v>3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60</v>
      </c>
      <c r="O112" s="3">
        <v>3</v>
      </c>
      <c r="P112">
        <f t="shared" si="1"/>
        <v>0</v>
      </c>
    </row>
    <row r="113" spans="1:16">
      <c r="A113" s="1">
        <v>75</v>
      </c>
      <c r="B113" s="1">
        <v>27</v>
      </c>
      <c r="C113" s="1" t="s">
        <v>137</v>
      </c>
      <c r="D113" s="1">
        <v>1</v>
      </c>
      <c r="E113" s="2" t="s">
        <v>1500</v>
      </c>
      <c r="F113" s="2" t="s">
        <v>1501</v>
      </c>
      <c r="G113" s="1">
        <v>18</v>
      </c>
      <c r="H113" s="1">
        <v>14</v>
      </c>
      <c r="I113" s="1" t="s">
        <v>14</v>
      </c>
      <c r="J113" s="1" t="s">
        <v>14</v>
      </c>
      <c r="K113" s="1" t="s">
        <v>14</v>
      </c>
      <c r="L113" s="1" t="s">
        <v>14</v>
      </c>
      <c r="M113" s="1"/>
      <c r="N113" s="1">
        <v>63</v>
      </c>
      <c r="O113" s="3">
        <v>32</v>
      </c>
      <c r="P113">
        <f t="shared" si="1"/>
        <v>0</v>
      </c>
    </row>
    <row r="114" spans="1:16">
      <c r="A114" s="1">
        <v>98</v>
      </c>
      <c r="B114" s="1">
        <v>26</v>
      </c>
      <c r="C114" s="1" t="s">
        <v>242</v>
      </c>
      <c r="D114" s="1">
        <v>2</v>
      </c>
      <c r="E114" s="2" t="s">
        <v>245</v>
      </c>
      <c r="F114" s="2"/>
      <c r="G114" s="1">
        <v>14</v>
      </c>
      <c r="H114" s="1" t="s">
        <v>14</v>
      </c>
      <c r="I114" s="1" t="s">
        <v>14</v>
      </c>
      <c r="J114" s="1" t="s">
        <v>14</v>
      </c>
      <c r="K114" s="1" t="s">
        <v>14</v>
      </c>
      <c r="L114" s="1" t="s">
        <v>14</v>
      </c>
      <c r="M114" s="1"/>
      <c r="N114" s="1">
        <v>48</v>
      </c>
      <c r="O114" s="3">
        <v>14</v>
      </c>
      <c r="P114">
        <f t="shared" si="1"/>
        <v>0</v>
      </c>
    </row>
    <row r="115" spans="1:16">
      <c r="A115" s="1">
        <v>128</v>
      </c>
      <c r="B115" s="1">
        <v>27</v>
      </c>
      <c r="C115" s="1" t="s">
        <v>79</v>
      </c>
      <c r="D115" s="1">
        <v>1</v>
      </c>
      <c r="E115" s="2" t="s">
        <v>1511</v>
      </c>
      <c r="F115" s="2" t="s">
        <v>276</v>
      </c>
      <c r="G115" s="1">
        <v>9</v>
      </c>
      <c r="H115" s="1">
        <v>4</v>
      </c>
      <c r="I115" s="1" t="s">
        <v>14</v>
      </c>
      <c r="J115" s="1" t="s">
        <v>14</v>
      </c>
      <c r="K115" s="1" t="s">
        <v>14</v>
      </c>
      <c r="L115" s="1" t="s">
        <v>14</v>
      </c>
      <c r="M115" s="1"/>
      <c r="N115" s="1">
        <v>62</v>
      </c>
      <c r="O115" s="3">
        <v>13</v>
      </c>
      <c r="P115">
        <f t="shared" si="1"/>
        <v>0</v>
      </c>
    </row>
    <row r="116" spans="1:16">
      <c r="A116" s="1">
        <v>127</v>
      </c>
      <c r="B116" s="1">
        <v>27</v>
      </c>
      <c r="C116" s="1" t="s">
        <v>1447</v>
      </c>
      <c r="D116" s="1">
        <v>2</v>
      </c>
      <c r="E116" s="2" t="s">
        <v>1448</v>
      </c>
      <c r="F116" s="2" t="s">
        <v>893</v>
      </c>
      <c r="G116" s="1">
        <v>8</v>
      </c>
      <c r="H116" s="1">
        <v>4</v>
      </c>
      <c r="I116" s="1">
        <v>1</v>
      </c>
      <c r="J116" s="1" t="s">
        <v>14</v>
      </c>
      <c r="K116" s="1" t="s">
        <v>14</v>
      </c>
      <c r="L116" s="1" t="s">
        <v>14</v>
      </c>
      <c r="M116" s="1"/>
      <c r="N116" s="1">
        <v>65</v>
      </c>
      <c r="O116" s="3">
        <v>13</v>
      </c>
      <c r="P116">
        <f t="shared" si="1"/>
        <v>0</v>
      </c>
    </row>
    <row r="117" spans="1:16">
      <c r="A117" s="1">
        <v>96</v>
      </c>
      <c r="B117" s="1">
        <v>27</v>
      </c>
      <c r="C117" s="1" t="s">
        <v>69</v>
      </c>
      <c r="D117" s="1">
        <v>2</v>
      </c>
      <c r="E117" s="2" t="s">
        <v>1439</v>
      </c>
      <c r="F117" s="2" t="s">
        <v>1419</v>
      </c>
      <c r="G117" s="1">
        <v>21</v>
      </c>
      <c r="H117" s="1" t="s">
        <v>14</v>
      </c>
      <c r="I117" s="1" t="s">
        <v>14</v>
      </c>
      <c r="J117" s="1" t="s">
        <v>14</v>
      </c>
      <c r="K117" s="1" t="s">
        <v>14</v>
      </c>
      <c r="L117" s="1" t="s">
        <v>14</v>
      </c>
      <c r="M117" s="1"/>
      <c r="N117" s="1">
        <v>72</v>
      </c>
      <c r="O117" s="3">
        <v>21</v>
      </c>
      <c r="P117">
        <f t="shared" si="1"/>
        <v>0</v>
      </c>
    </row>
    <row r="118" spans="1:16">
      <c r="A118" s="1">
        <v>127</v>
      </c>
      <c r="B118" s="1">
        <v>26</v>
      </c>
      <c r="C118" s="1" t="s">
        <v>163</v>
      </c>
      <c r="D118" s="1">
        <v>3</v>
      </c>
      <c r="E118" s="2" t="s">
        <v>164</v>
      </c>
      <c r="F118" s="2"/>
      <c r="G118" s="1">
        <v>7</v>
      </c>
      <c r="H118" s="1" t="s">
        <v>14</v>
      </c>
      <c r="I118" s="1" t="s">
        <v>14</v>
      </c>
      <c r="J118" s="1" t="s">
        <v>14</v>
      </c>
      <c r="K118" s="1" t="s">
        <v>14</v>
      </c>
      <c r="L118" s="1" t="s">
        <v>14</v>
      </c>
      <c r="M118" s="1"/>
      <c r="N118" s="1">
        <v>88</v>
      </c>
      <c r="O118" s="3">
        <v>7</v>
      </c>
      <c r="P118">
        <f t="shared" si="1"/>
        <v>0</v>
      </c>
    </row>
    <row r="119" spans="1:16">
      <c r="A119" s="1">
        <v>139</v>
      </c>
      <c r="B119" s="1">
        <v>27</v>
      </c>
      <c r="C119" s="1" t="s">
        <v>137</v>
      </c>
      <c r="D119" s="1">
        <v>4</v>
      </c>
      <c r="E119" s="2" t="s">
        <v>164</v>
      </c>
      <c r="F119" s="2" t="s">
        <v>1343</v>
      </c>
      <c r="G119" s="1">
        <v>11</v>
      </c>
      <c r="H119" s="1" t="s">
        <v>14</v>
      </c>
      <c r="I119" s="1" t="s">
        <v>14</v>
      </c>
      <c r="J119" s="1" t="s">
        <v>14</v>
      </c>
      <c r="K119" s="1" t="s">
        <v>14</v>
      </c>
      <c r="L119" s="1" t="s">
        <v>14</v>
      </c>
      <c r="M119" s="1"/>
      <c r="N119" s="1">
        <v>92</v>
      </c>
      <c r="O119" s="3">
        <v>11</v>
      </c>
      <c r="P119">
        <f t="shared" si="1"/>
        <v>1</v>
      </c>
    </row>
    <row r="120" spans="1:16">
      <c r="A120" s="1">
        <v>183</v>
      </c>
      <c r="B120" s="1">
        <v>27</v>
      </c>
      <c r="C120" s="1" t="s">
        <v>1543</v>
      </c>
      <c r="D120" s="1">
        <v>1</v>
      </c>
      <c r="E120" s="2" t="s">
        <v>1546</v>
      </c>
      <c r="F120" s="2" t="s">
        <v>1547</v>
      </c>
      <c r="G120" s="1">
        <v>4</v>
      </c>
      <c r="H120" s="1" t="s">
        <v>14</v>
      </c>
      <c r="I120" s="1" t="s">
        <v>14</v>
      </c>
      <c r="J120" s="1" t="s">
        <v>14</v>
      </c>
      <c r="K120" s="1" t="s">
        <v>14</v>
      </c>
      <c r="L120" s="1" t="s">
        <v>14</v>
      </c>
      <c r="M120" s="1"/>
      <c r="N120" s="1">
        <v>100</v>
      </c>
      <c r="O120" s="3">
        <v>4</v>
      </c>
      <c r="P120">
        <f t="shared" si="1"/>
        <v>0</v>
      </c>
    </row>
    <row r="121" spans="1:16">
      <c r="A121" s="1">
        <v>80</v>
      </c>
      <c r="B121" s="1">
        <v>26</v>
      </c>
      <c r="C121" s="1" t="s">
        <v>53</v>
      </c>
      <c r="D121" s="1">
        <v>4</v>
      </c>
      <c r="E121" s="2" t="s">
        <v>56</v>
      </c>
      <c r="F121" s="2" t="s">
        <v>49</v>
      </c>
      <c r="G121" s="1">
        <v>18</v>
      </c>
      <c r="H121" s="1" t="s">
        <v>14</v>
      </c>
      <c r="I121" s="1" t="s">
        <v>14</v>
      </c>
      <c r="J121" s="1" t="s">
        <v>14</v>
      </c>
      <c r="K121" s="1" t="s">
        <v>14</v>
      </c>
      <c r="L121" s="1" t="s">
        <v>14</v>
      </c>
      <c r="M121" s="1"/>
      <c r="N121" s="1">
        <v>60</v>
      </c>
      <c r="O121" s="3">
        <v>18</v>
      </c>
      <c r="P121">
        <f t="shared" si="1"/>
        <v>0</v>
      </c>
    </row>
    <row r="122" spans="1:16">
      <c r="A122" s="1">
        <v>131</v>
      </c>
      <c r="B122" s="1">
        <v>27</v>
      </c>
      <c r="C122" s="1" t="s">
        <v>265</v>
      </c>
      <c r="D122" s="1">
        <v>3</v>
      </c>
      <c r="E122" s="2" t="s">
        <v>1398</v>
      </c>
      <c r="F122" s="2" t="s">
        <v>1387</v>
      </c>
      <c r="G122" s="1">
        <v>12</v>
      </c>
      <c r="H122" s="1" t="s">
        <v>14</v>
      </c>
      <c r="I122" s="1" t="s">
        <v>14</v>
      </c>
      <c r="J122" s="1" t="s">
        <v>14</v>
      </c>
      <c r="K122" s="1" t="s">
        <v>14</v>
      </c>
      <c r="L122" s="1" t="s">
        <v>14</v>
      </c>
      <c r="M122" s="1"/>
      <c r="N122" s="1">
        <v>63</v>
      </c>
      <c r="O122" s="3">
        <v>12</v>
      </c>
      <c r="P122">
        <f t="shared" si="1"/>
        <v>0</v>
      </c>
    </row>
    <row r="123" spans="1:16">
      <c r="B123" s="1">
        <v>24</v>
      </c>
      <c r="C123" s="1" t="s">
        <v>26</v>
      </c>
      <c r="D123" s="1">
        <v>3</v>
      </c>
      <c r="E123" s="2" t="s">
        <v>339</v>
      </c>
      <c r="F123" s="2" t="s">
        <v>340</v>
      </c>
      <c r="G123" s="1">
        <v>11</v>
      </c>
      <c r="H123" s="1">
        <v>5</v>
      </c>
      <c r="I123" s="1" t="s">
        <v>332</v>
      </c>
      <c r="J123" s="1" t="s">
        <v>332</v>
      </c>
      <c r="K123" s="1" t="s">
        <v>332</v>
      </c>
      <c r="L123" s="1" t="s">
        <v>332</v>
      </c>
      <c r="M123" s="7"/>
      <c r="N123" s="8">
        <v>55</v>
      </c>
      <c r="O123" s="3">
        <v>16</v>
      </c>
      <c r="P123">
        <f t="shared" si="1"/>
        <v>0</v>
      </c>
    </row>
    <row r="124" spans="1:16">
      <c r="B124" s="1">
        <v>25</v>
      </c>
      <c r="C124" s="1" t="s">
        <v>338</v>
      </c>
      <c r="D124" s="1">
        <v>4</v>
      </c>
      <c r="E124" s="2" t="s">
        <v>339</v>
      </c>
      <c r="F124" s="2" t="s">
        <v>340</v>
      </c>
      <c r="G124" s="1">
        <v>20</v>
      </c>
      <c r="H124" s="1">
        <v>6</v>
      </c>
      <c r="I124" s="1" t="s">
        <v>332</v>
      </c>
      <c r="J124" s="1" t="s">
        <v>332</v>
      </c>
      <c r="K124" s="1" t="s">
        <v>332</v>
      </c>
      <c r="L124" s="1" t="s">
        <v>332</v>
      </c>
      <c r="M124" s="7"/>
      <c r="N124" s="8">
        <v>48</v>
      </c>
      <c r="O124" s="3">
        <v>26</v>
      </c>
      <c r="P124">
        <f t="shared" si="1"/>
        <v>1</v>
      </c>
    </row>
    <row r="125" spans="1:16">
      <c r="A125" s="1">
        <v>8</v>
      </c>
      <c r="B125" s="1">
        <v>27</v>
      </c>
      <c r="C125" s="1" t="s">
        <v>11</v>
      </c>
      <c r="D125" s="1">
        <v>1</v>
      </c>
      <c r="E125" s="2" t="s">
        <v>1481</v>
      </c>
      <c r="F125" s="2" t="s">
        <v>740</v>
      </c>
      <c r="G125" s="1">
        <v>29</v>
      </c>
      <c r="H125" s="1">
        <v>28</v>
      </c>
      <c r="I125" s="1">
        <v>25</v>
      </c>
      <c r="J125" s="1">
        <v>25</v>
      </c>
      <c r="K125" s="1">
        <v>33</v>
      </c>
      <c r="L125" s="1">
        <v>30</v>
      </c>
      <c r="M125" s="1"/>
      <c r="N125" s="1">
        <v>72</v>
      </c>
      <c r="O125" s="3">
        <v>170</v>
      </c>
      <c r="P125">
        <f t="shared" si="1"/>
        <v>0</v>
      </c>
    </row>
    <row r="126" spans="1:16">
      <c r="B126" s="1">
        <v>23</v>
      </c>
      <c r="C126" s="1" t="s">
        <v>120</v>
      </c>
      <c r="D126" s="1">
        <v>4</v>
      </c>
      <c r="E126" s="2" t="s">
        <v>521</v>
      </c>
      <c r="F126" s="2" t="s">
        <v>22</v>
      </c>
      <c r="G126" s="1" t="s">
        <v>332</v>
      </c>
      <c r="H126" s="1" t="s">
        <v>332</v>
      </c>
      <c r="I126" s="1" t="s">
        <v>332</v>
      </c>
      <c r="J126" s="1">
        <v>11</v>
      </c>
      <c r="K126" s="1" t="s">
        <v>332</v>
      </c>
      <c r="L126" s="1" t="s">
        <v>332</v>
      </c>
      <c r="M126" s="7"/>
      <c r="N126" s="8">
        <v>92</v>
      </c>
      <c r="O126" s="3">
        <v>11</v>
      </c>
      <c r="P126">
        <f t="shared" si="1"/>
        <v>0</v>
      </c>
    </row>
    <row r="127" spans="1:16">
      <c r="A127" s="1">
        <v>20</v>
      </c>
      <c r="B127" s="1">
        <v>26</v>
      </c>
      <c r="C127" s="1" t="s">
        <v>11</v>
      </c>
      <c r="D127" s="1">
        <v>4</v>
      </c>
      <c r="E127" s="2" t="s">
        <v>12</v>
      </c>
      <c r="F127" s="2" t="s">
        <v>13</v>
      </c>
      <c r="G127" s="1">
        <v>27</v>
      </c>
      <c r="H127" s="1">
        <v>26</v>
      </c>
      <c r="I127" s="1">
        <v>24</v>
      </c>
      <c r="J127" s="1" t="s">
        <v>14</v>
      </c>
      <c r="K127" s="1" t="s">
        <v>14</v>
      </c>
      <c r="L127" s="1" t="s">
        <v>14</v>
      </c>
      <c r="M127" s="1"/>
      <c r="N127" s="1">
        <v>71</v>
      </c>
      <c r="O127" s="3">
        <v>77</v>
      </c>
      <c r="P127">
        <f t="shared" si="1"/>
        <v>0</v>
      </c>
    </row>
    <row r="128" spans="1:16">
      <c r="B128" s="1">
        <v>25</v>
      </c>
      <c r="C128" s="1" t="s">
        <v>217</v>
      </c>
      <c r="D128" s="1">
        <v>3</v>
      </c>
      <c r="E128" s="2" t="s">
        <v>360</v>
      </c>
      <c r="F128" s="2" t="s">
        <v>184</v>
      </c>
      <c r="G128" s="1" t="s">
        <v>332</v>
      </c>
      <c r="H128" s="1" t="s">
        <v>332</v>
      </c>
      <c r="I128" s="1">
        <v>21</v>
      </c>
      <c r="J128" s="1">
        <v>16</v>
      </c>
      <c r="K128" s="1">
        <v>6</v>
      </c>
      <c r="L128" s="1">
        <v>6</v>
      </c>
      <c r="M128" s="7"/>
      <c r="N128" s="8">
        <v>64</v>
      </c>
      <c r="O128" s="3">
        <v>49</v>
      </c>
      <c r="P128">
        <f t="shared" si="1"/>
        <v>0</v>
      </c>
    </row>
    <row r="129" spans="1:16">
      <c r="B129" s="1">
        <v>25</v>
      </c>
      <c r="C129" s="1" t="s">
        <v>20</v>
      </c>
      <c r="D129" s="1">
        <v>1</v>
      </c>
      <c r="E129" s="2" t="s">
        <v>200</v>
      </c>
      <c r="F129" s="2" t="s">
        <v>201</v>
      </c>
      <c r="G129" s="1">
        <v>13</v>
      </c>
      <c r="H129" s="1">
        <v>21</v>
      </c>
      <c r="I129" s="1">
        <v>19</v>
      </c>
      <c r="J129" s="1">
        <v>15</v>
      </c>
      <c r="K129" s="1">
        <v>15</v>
      </c>
      <c r="L129" s="1">
        <v>11</v>
      </c>
      <c r="M129" s="7"/>
      <c r="N129" s="8">
        <v>59</v>
      </c>
      <c r="O129" s="3">
        <v>94</v>
      </c>
      <c r="P129">
        <f t="shared" si="1"/>
        <v>0</v>
      </c>
    </row>
    <row r="130" spans="1:16">
      <c r="A130" s="1">
        <v>9</v>
      </c>
      <c r="B130" s="1">
        <v>26</v>
      </c>
      <c r="C130" s="1" t="s">
        <v>11</v>
      </c>
      <c r="D130" s="1">
        <v>2</v>
      </c>
      <c r="E130" s="2" t="s">
        <v>200</v>
      </c>
      <c r="F130" s="2" t="s">
        <v>201</v>
      </c>
      <c r="G130" s="1">
        <v>22</v>
      </c>
      <c r="H130" s="1">
        <v>19</v>
      </c>
      <c r="I130" s="1">
        <v>19</v>
      </c>
      <c r="J130" s="1">
        <v>14</v>
      </c>
      <c r="K130" s="1">
        <v>27</v>
      </c>
      <c r="L130" s="1">
        <v>18</v>
      </c>
      <c r="M130" s="1"/>
      <c r="N130" s="1">
        <v>73</v>
      </c>
      <c r="O130" s="3">
        <v>119</v>
      </c>
      <c r="P130">
        <f t="shared" si="1"/>
        <v>1</v>
      </c>
    </row>
    <row r="131" spans="1:16">
      <c r="A131" s="1">
        <v>16</v>
      </c>
      <c r="B131" s="1">
        <v>27</v>
      </c>
      <c r="C131" s="1" t="s">
        <v>97</v>
      </c>
      <c r="D131" s="1">
        <v>3</v>
      </c>
      <c r="E131" s="2" t="s">
        <v>200</v>
      </c>
      <c r="F131" s="2" t="s">
        <v>1366</v>
      </c>
      <c r="G131" s="1">
        <v>24</v>
      </c>
      <c r="H131" s="1">
        <v>25</v>
      </c>
      <c r="I131" s="1">
        <v>17</v>
      </c>
      <c r="J131" s="1">
        <v>24</v>
      </c>
      <c r="K131" s="1">
        <v>26</v>
      </c>
      <c r="L131" s="1">
        <v>22</v>
      </c>
      <c r="M131" s="1"/>
      <c r="N131" s="1">
        <v>87</v>
      </c>
      <c r="O131" s="3">
        <v>138</v>
      </c>
      <c r="P131">
        <f t="shared" si="1"/>
        <v>1</v>
      </c>
    </row>
    <row r="132" spans="1:16">
      <c r="B132" s="1">
        <v>24</v>
      </c>
      <c r="C132" s="1" t="s">
        <v>23</v>
      </c>
      <c r="D132" s="1">
        <v>2</v>
      </c>
      <c r="E132" s="2" t="s">
        <v>54</v>
      </c>
      <c r="F132" s="2" t="s">
        <v>55</v>
      </c>
      <c r="G132" s="1">
        <v>10</v>
      </c>
      <c r="H132" s="1">
        <v>4</v>
      </c>
      <c r="I132" s="1">
        <v>4</v>
      </c>
      <c r="J132" s="1">
        <v>3</v>
      </c>
      <c r="K132" s="1">
        <v>4</v>
      </c>
      <c r="L132" s="1" t="s">
        <v>332</v>
      </c>
      <c r="M132" s="7"/>
      <c r="N132" s="8">
        <v>40</v>
      </c>
      <c r="O132" s="3">
        <v>25</v>
      </c>
      <c r="P132">
        <f t="shared" ref="P132:P195" si="2">IF(E132=E131,1,0)*COUNT(O132)</f>
        <v>0</v>
      </c>
    </row>
    <row r="133" spans="1:16">
      <c r="B133" s="1">
        <v>25</v>
      </c>
      <c r="C133" s="1" t="s">
        <v>23</v>
      </c>
      <c r="D133" s="1">
        <v>3</v>
      </c>
      <c r="E133" s="2" t="s">
        <v>54</v>
      </c>
      <c r="F133" s="2" t="s">
        <v>55</v>
      </c>
      <c r="G133" s="1">
        <v>2</v>
      </c>
      <c r="H133" s="1">
        <v>18</v>
      </c>
      <c r="I133" s="1">
        <v>21</v>
      </c>
      <c r="J133" s="1">
        <v>15</v>
      </c>
      <c r="K133" s="1">
        <v>15</v>
      </c>
      <c r="L133" s="1" t="s">
        <v>332</v>
      </c>
      <c r="M133" s="7"/>
      <c r="N133" s="8">
        <v>63</v>
      </c>
      <c r="O133" s="3">
        <v>71</v>
      </c>
      <c r="P133">
        <f t="shared" si="2"/>
        <v>1</v>
      </c>
    </row>
    <row r="134" spans="1:16">
      <c r="A134" s="1">
        <v>79</v>
      </c>
      <c r="B134" s="1">
        <v>26</v>
      </c>
      <c r="C134" s="1" t="s">
        <v>53</v>
      </c>
      <c r="D134" s="1">
        <v>4</v>
      </c>
      <c r="E134" s="2" t="s">
        <v>54</v>
      </c>
      <c r="F134" s="2" t="s">
        <v>55</v>
      </c>
      <c r="G134" s="1" t="s">
        <v>14</v>
      </c>
      <c r="H134" s="1" t="s">
        <v>14</v>
      </c>
      <c r="I134" s="1">
        <v>18</v>
      </c>
      <c r="J134" s="1" t="s">
        <v>14</v>
      </c>
      <c r="K134" s="1" t="s">
        <v>14</v>
      </c>
      <c r="L134" s="1" t="s">
        <v>14</v>
      </c>
      <c r="M134" s="1"/>
      <c r="N134" s="1">
        <v>64</v>
      </c>
      <c r="O134" s="3">
        <v>18</v>
      </c>
      <c r="P134">
        <f t="shared" si="2"/>
        <v>1</v>
      </c>
    </row>
    <row r="135" spans="1:16">
      <c r="B135" s="1">
        <v>25</v>
      </c>
      <c r="C135" s="1" t="s">
        <v>374</v>
      </c>
      <c r="D135" s="1">
        <v>1</v>
      </c>
      <c r="E135" s="2" t="s">
        <v>439</v>
      </c>
      <c r="F135" s="2" t="s">
        <v>130</v>
      </c>
      <c r="G135" s="1">
        <v>7</v>
      </c>
      <c r="H135" s="1" t="s">
        <v>332</v>
      </c>
      <c r="I135" s="1" t="s">
        <v>332</v>
      </c>
      <c r="J135" s="1" t="s">
        <v>332</v>
      </c>
      <c r="K135" s="1" t="s">
        <v>332</v>
      </c>
      <c r="L135" s="1" t="s">
        <v>332</v>
      </c>
      <c r="M135" s="7"/>
      <c r="N135" s="8">
        <v>58</v>
      </c>
      <c r="O135" s="3">
        <v>7</v>
      </c>
      <c r="P135">
        <f t="shared" si="2"/>
        <v>0</v>
      </c>
    </row>
    <row r="136" spans="1:16">
      <c r="A136" s="1">
        <v>45</v>
      </c>
      <c r="B136" s="1">
        <v>26</v>
      </c>
      <c r="C136" s="1" t="s">
        <v>123</v>
      </c>
      <c r="D136" s="1">
        <v>2</v>
      </c>
      <c r="E136" s="2" t="s">
        <v>221</v>
      </c>
      <c r="F136" s="2" t="s">
        <v>222</v>
      </c>
      <c r="G136" s="1">
        <v>14</v>
      </c>
      <c r="H136" s="1">
        <v>7</v>
      </c>
      <c r="I136" s="1">
        <v>3</v>
      </c>
      <c r="J136" s="1">
        <v>12</v>
      </c>
      <c r="K136" s="1" t="s">
        <v>14</v>
      </c>
      <c r="L136" s="1">
        <v>8</v>
      </c>
      <c r="M136" s="1"/>
      <c r="N136" s="1">
        <v>76</v>
      </c>
      <c r="O136" s="3">
        <v>44</v>
      </c>
      <c r="P136">
        <f t="shared" si="2"/>
        <v>0</v>
      </c>
    </row>
    <row r="137" spans="1:16">
      <c r="A137" s="1">
        <v>118</v>
      </c>
      <c r="B137" s="1">
        <v>27</v>
      </c>
      <c r="C137" s="1" t="s">
        <v>1393</v>
      </c>
      <c r="D137" s="1">
        <v>3</v>
      </c>
      <c r="E137" s="2" t="s">
        <v>221</v>
      </c>
      <c r="F137" s="2" t="s">
        <v>222</v>
      </c>
      <c r="G137" s="1">
        <v>13</v>
      </c>
      <c r="H137" s="1">
        <v>2</v>
      </c>
      <c r="I137" s="1" t="s">
        <v>14</v>
      </c>
      <c r="J137" s="1" t="s">
        <v>14</v>
      </c>
      <c r="K137" s="1" t="s">
        <v>14</v>
      </c>
      <c r="L137" s="1" t="s">
        <v>14</v>
      </c>
      <c r="M137" s="1"/>
      <c r="N137" s="1">
        <v>71</v>
      </c>
      <c r="O137" s="3">
        <v>15</v>
      </c>
      <c r="P137">
        <f t="shared" si="2"/>
        <v>1</v>
      </c>
    </row>
    <row r="138" spans="1:16">
      <c r="A138" s="1">
        <v>13</v>
      </c>
      <c r="B138" s="1">
        <v>27</v>
      </c>
      <c r="C138" s="1" t="s">
        <v>11</v>
      </c>
      <c r="D138" s="1">
        <v>2</v>
      </c>
      <c r="E138" s="2" t="s">
        <v>1415</v>
      </c>
      <c r="F138" s="2" t="s">
        <v>49</v>
      </c>
      <c r="G138" s="1">
        <v>24</v>
      </c>
      <c r="H138" s="1">
        <v>26</v>
      </c>
      <c r="I138" s="1">
        <v>26</v>
      </c>
      <c r="J138" s="1">
        <v>25</v>
      </c>
      <c r="K138" s="1">
        <v>25</v>
      </c>
      <c r="L138" s="1">
        <v>20</v>
      </c>
      <c r="M138" s="1"/>
      <c r="N138" s="1">
        <v>63</v>
      </c>
      <c r="O138" s="3">
        <v>146</v>
      </c>
      <c r="P138">
        <f t="shared" si="2"/>
        <v>0</v>
      </c>
    </row>
    <row r="139" spans="1:16">
      <c r="B139" s="1">
        <v>23</v>
      </c>
      <c r="C139" s="1" t="s">
        <v>5</v>
      </c>
      <c r="D139" s="1">
        <v>4</v>
      </c>
      <c r="E139" s="2" t="s">
        <v>502</v>
      </c>
      <c r="F139" s="2" t="s">
        <v>216</v>
      </c>
      <c r="G139" s="1">
        <v>20</v>
      </c>
      <c r="H139" s="1">
        <v>19</v>
      </c>
      <c r="I139" s="1">
        <v>11</v>
      </c>
      <c r="J139" s="1">
        <v>16</v>
      </c>
      <c r="K139" s="1">
        <v>12</v>
      </c>
      <c r="L139" s="1">
        <v>9</v>
      </c>
      <c r="M139" s="7"/>
      <c r="N139" s="8">
        <v>76</v>
      </c>
      <c r="O139" s="3">
        <v>87</v>
      </c>
      <c r="P139">
        <f t="shared" si="2"/>
        <v>0</v>
      </c>
    </row>
    <row r="140" spans="1:16">
      <c r="B140" s="1">
        <v>24</v>
      </c>
      <c r="C140" s="1" t="s">
        <v>458</v>
      </c>
      <c r="D140" s="1">
        <v>4</v>
      </c>
      <c r="E140" s="2" t="s">
        <v>460</v>
      </c>
      <c r="F140" s="2" t="s">
        <v>461</v>
      </c>
      <c r="G140" s="1">
        <v>5</v>
      </c>
      <c r="H140" s="1" t="s">
        <v>332</v>
      </c>
      <c r="I140" s="1" t="s">
        <v>332</v>
      </c>
      <c r="J140" s="1" t="s">
        <v>332</v>
      </c>
      <c r="K140" s="1" t="s">
        <v>332</v>
      </c>
      <c r="L140" s="1" t="s">
        <v>332</v>
      </c>
      <c r="M140" s="7"/>
      <c r="N140" s="8">
        <v>63</v>
      </c>
      <c r="O140" s="3">
        <v>5</v>
      </c>
      <c r="P140">
        <f t="shared" si="2"/>
        <v>0</v>
      </c>
    </row>
    <row r="141" spans="1:16">
      <c r="A141" s="1">
        <v>48</v>
      </c>
      <c r="B141" s="1">
        <v>26</v>
      </c>
      <c r="C141" s="1" t="s">
        <v>26</v>
      </c>
      <c r="D141" s="1">
        <v>1</v>
      </c>
      <c r="E141" s="2" t="s">
        <v>283</v>
      </c>
      <c r="F141" s="2" t="s">
        <v>284</v>
      </c>
      <c r="G141" s="1">
        <v>8</v>
      </c>
      <c r="H141" s="1">
        <v>4</v>
      </c>
      <c r="I141" s="1">
        <v>2</v>
      </c>
      <c r="J141" s="1">
        <v>8</v>
      </c>
      <c r="K141" s="1">
        <v>8</v>
      </c>
      <c r="L141" s="1">
        <v>10</v>
      </c>
      <c r="M141" s="1"/>
      <c r="N141" s="1">
        <v>47</v>
      </c>
      <c r="O141" s="3">
        <v>40</v>
      </c>
      <c r="P141">
        <f t="shared" si="2"/>
        <v>0</v>
      </c>
    </row>
    <row r="142" spans="1:16">
      <c r="A142" s="1">
        <v>88</v>
      </c>
      <c r="B142" s="1">
        <v>27</v>
      </c>
      <c r="C142" s="1" t="s">
        <v>62</v>
      </c>
      <c r="D142" s="1">
        <v>2</v>
      </c>
      <c r="E142" s="2" t="s">
        <v>283</v>
      </c>
      <c r="F142" s="2" t="s">
        <v>284</v>
      </c>
      <c r="G142" s="1">
        <v>13</v>
      </c>
      <c r="H142" s="1">
        <v>11</v>
      </c>
      <c r="I142" s="1" t="s">
        <v>14</v>
      </c>
      <c r="J142" s="1" t="s">
        <v>14</v>
      </c>
      <c r="K142" s="1" t="s">
        <v>14</v>
      </c>
      <c r="L142" s="1" t="s">
        <v>14</v>
      </c>
      <c r="M142" s="1"/>
      <c r="N142" s="1">
        <v>53</v>
      </c>
      <c r="O142" s="3">
        <v>24</v>
      </c>
      <c r="P142">
        <f t="shared" si="2"/>
        <v>1</v>
      </c>
    </row>
    <row r="143" spans="1:16">
      <c r="B143" s="1">
        <v>24</v>
      </c>
      <c r="C143" s="1" t="s">
        <v>8</v>
      </c>
      <c r="D143" s="1">
        <v>3</v>
      </c>
      <c r="E143" s="2" t="s">
        <v>333</v>
      </c>
      <c r="F143" s="2" t="s">
        <v>276</v>
      </c>
      <c r="G143" s="1">
        <v>16</v>
      </c>
      <c r="H143" s="1">
        <v>10</v>
      </c>
      <c r="I143" s="1">
        <v>6</v>
      </c>
      <c r="J143" s="1">
        <v>12</v>
      </c>
      <c r="K143" s="1">
        <v>5</v>
      </c>
      <c r="L143" s="1" t="s">
        <v>332</v>
      </c>
      <c r="M143" s="7"/>
      <c r="N143" s="8">
        <v>52</v>
      </c>
      <c r="O143" s="3">
        <v>49</v>
      </c>
      <c r="P143">
        <f t="shared" si="2"/>
        <v>0</v>
      </c>
    </row>
    <row r="144" spans="1:16">
      <c r="B144" s="1">
        <v>25</v>
      </c>
      <c r="C144" s="1" t="s">
        <v>8</v>
      </c>
      <c r="D144" s="1">
        <v>4</v>
      </c>
      <c r="E144" s="2" t="s">
        <v>333</v>
      </c>
      <c r="F144" s="2" t="s">
        <v>276</v>
      </c>
      <c r="G144" s="1">
        <v>23</v>
      </c>
      <c r="H144" s="1">
        <v>20</v>
      </c>
      <c r="I144" s="1">
        <v>10</v>
      </c>
      <c r="J144" s="1">
        <v>10</v>
      </c>
      <c r="K144" s="1">
        <v>4</v>
      </c>
      <c r="L144" s="1" t="s">
        <v>332</v>
      </c>
      <c r="M144" s="7"/>
      <c r="N144" s="8">
        <v>58</v>
      </c>
      <c r="O144" s="3">
        <v>67</v>
      </c>
      <c r="P144">
        <f t="shared" si="2"/>
        <v>1</v>
      </c>
    </row>
    <row r="145" spans="1:16">
      <c r="A145" s="1">
        <v>115</v>
      </c>
      <c r="B145" s="1">
        <v>26</v>
      </c>
      <c r="C145" s="1" t="s">
        <v>159</v>
      </c>
      <c r="D145" s="1">
        <v>3</v>
      </c>
      <c r="E145" s="2" t="s">
        <v>160</v>
      </c>
      <c r="F145" s="2"/>
      <c r="G145" s="1">
        <v>7</v>
      </c>
      <c r="H145" s="1">
        <v>1</v>
      </c>
      <c r="I145" s="1" t="s">
        <v>14</v>
      </c>
      <c r="J145" s="1" t="s">
        <v>14</v>
      </c>
      <c r="K145" s="1" t="s">
        <v>14</v>
      </c>
      <c r="L145" s="1" t="s">
        <v>14</v>
      </c>
      <c r="M145" s="1"/>
      <c r="N145" s="1">
        <v>30</v>
      </c>
      <c r="O145" s="3">
        <v>8</v>
      </c>
      <c r="P145">
        <f t="shared" si="2"/>
        <v>0</v>
      </c>
    </row>
    <row r="146" spans="1:16">
      <c r="B146" s="1">
        <v>25</v>
      </c>
      <c r="C146" s="1" t="s">
        <v>8</v>
      </c>
      <c r="D146" s="1">
        <v>2</v>
      </c>
      <c r="E146" s="2" t="s">
        <v>91</v>
      </c>
      <c r="F146" s="2" t="s">
        <v>389</v>
      </c>
      <c r="G146" s="1">
        <v>24</v>
      </c>
      <c r="H146" s="1">
        <v>18</v>
      </c>
      <c r="I146" s="1">
        <v>21</v>
      </c>
      <c r="J146" s="1">
        <v>23</v>
      </c>
      <c r="K146" s="1">
        <v>16</v>
      </c>
      <c r="L146" s="1">
        <v>23</v>
      </c>
      <c r="M146" s="7"/>
      <c r="N146" s="8">
        <v>59</v>
      </c>
      <c r="O146" s="3">
        <v>125</v>
      </c>
      <c r="P146">
        <f t="shared" si="2"/>
        <v>0</v>
      </c>
    </row>
    <row r="147" spans="1:16">
      <c r="A147" s="1">
        <v>4</v>
      </c>
      <c r="B147" s="1">
        <v>26</v>
      </c>
      <c r="C147" s="1" t="s">
        <v>2</v>
      </c>
      <c r="D147" s="1">
        <v>3</v>
      </c>
      <c r="E147" s="2" t="s">
        <v>91</v>
      </c>
      <c r="F147" s="2" t="s">
        <v>17</v>
      </c>
      <c r="G147" s="1">
        <v>33</v>
      </c>
      <c r="H147" s="1">
        <v>22</v>
      </c>
      <c r="I147" s="1">
        <v>29</v>
      </c>
      <c r="J147" s="1">
        <v>19</v>
      </c>
      <c r="K147" s="1">
        <v>30</v>
      </c>
      <c r="L147" s="1">
        <v>22</v>
      </c>
      <c r="M147" s="1"/>
      <c r="N147" s="1">
        <v>77</v>
      </c>
      <c r="O147" s="3">
        <v>155</v>
      </c>
      <c r="P147">
        <f t="shared" si="2"/>
        <v>1</v>
      </c>
    </row>
    <row r="148" spans="1:16">
      <c r="A148" s="1">
        <v>2</v>
      </c>
      <c r="B148" s="1">
        <v>27</v>
      </c>
      <c r="C148" s="1" t="s">
        <v>2</v>
      </c>
      <c r="D148" s="1">
        <v>4</v>
      </c>
      <c r="E148" s="2" t="s">
        <v>91</v>
      </c>
      <c r="F148" s="2" t="s">
        <v>17</v>
      </c>
      <c r="G148" s="1">
        <v>34</v>
      </c>
      <c r="H148" s="1">
        <v>36</v>
      </c>
      <c r="I148" s="1">
        <v>34</v>
      </c>
      <c r="J148" s="1">
        <v>33</v>
      </c>
      <c r="K148" s="1">
        <v>29</v>
      </c>
      <c r="L148" s="1">
        <v>29</v>
      </c>
      <c r="M148" s="1"/>
      <c r="N148" s="1">
        <v>92</v>
      </c>
      <c r="O148" s="3">
        <v>195</v>
      </c>
      <c r="P148">
        <f t="shared" si="2"/>
        <v>1</v>
      </c>
    </row>
    <row r="149" spans="1:16">
      <c r="A149" s="1">
        <v>140</v>
      </c>
      <c r="B149" s="1">
        <v>27</v>
      </c>
      <c r="C149" s="1" t="s">
        <v>174</v>
      </c>
      <c r="D149" s="1">
        <v>2</v>
      </c>
      <c r="E149" s="2" t="s">
        <v>1453</v>
      </c>
      <c r="F149" s="2" t="s">
        <v>604</v>
      </c>
      <c r="G149" s="1">
        <v>9</v>
      </c>
      <c r="H149" s="1">
        <v>2</v>
      </c>
      <c r="I149" s="1" t="s">
        <v>14</v>
      </c>
      <c r="J149" s="1" t="s">
        <v>14</v>
      </c>
      <c r="K149" s="1" t="s">
        <v>14</v>
      </c>
      <c r="L149" s="1" t="s">
        <v>14</v>
      </c>
      <c r="M149" s="1"/>
      <c r="N149" s="1">
        <v>44</v>
      </c>
      <c r="O149" s="3">
        <v>11</v>
      </c>
      <c r="P149">
        <f t="shared" si="2"/>
        <v>0</v>
      </c>
    </row>
    <row r="150" spans="1:16">
      <c r="A150" s="1">
        <v>86</v>
      </c>
      <c r="B150" s="1">
        <v>27</v>
      </c>
      <c r="C150" s="1" t="s">
        <v>74</v>
      </c>
      <c r="D150" s="1">
        <v>3</v>
      </c>
      <c r="E150" s="2" t="s">
        <v>1383</v>
      </c>
      <c r="F150" s="2" t="s">
        <v>1384</v>
      </c>
      <c r="G150" s="1">
        <v>17</v>
      </c>
      <c r="H150" s="1">
        <v>7</v>
      </c>
      <c r="I150" s="1" t="s">
        <v>14</v>
      </c>
      <c r="J150" s="1" t="s">
        <v>14</v>
      </c>
      <c r="K150" s="1" t="s">
        <v>14</v>
      </c>
      <c r="L150" s="1" t="s">
        <v>14</v>
      </c>
      <c r="M150" s="1"/>
      <c r="N150" s="1">
        <v>52</v>
      </c>
      <c r="O150" s="3">
        <v>24</v>
      </c>
      <c r="P150">
        <f t="shared" si="2"/>
        <v>0</v>
      </c>
    </row>
    <row r="151" spans="1:16">
      <c r="B151" s="1">
        <v>24</v>
      </c>
      <c r="C151" s="1" t="s">
        <v>468</v>
      </c>
      <c r="D151" s="1">
        <v>3</v>
      </c>
      <c r="E151" s="2" t="s">
        <v>469</v>
      </c>
      <c r="F151" s="2" t="s">
        <v>470</v>
      </c>
      <c r="G151" s="1">
        <v>12</v>
      </c>
      <c r="H151" s="1">
        <v>6</v>
      </c>
      <c r="I151" s="1" t="s">
        <v>332</v>
      </c>
      <c r="J151" s="1" t="s">
        <v>332</v>
      </c>
      <c r="K151" s="1" t="s">
        <v>332</v>
      </c>
      <c r="L151" s="1" t="s">
        <v>332</v>
      </c>
      <c r="M151" s="7"/>
      <c r="N151" s="8">
        <v>60</v>
      </c>
      <c r="O151" s="3">
        <v>18</v>
      </c>
      <c r="P151">
        <f t="shared" si="2"/>
        <v>0</v>
      </c>
    </row>
    <row r="152" spans="1:16">
      <c r="A152" s="1">
        <v>55</v>
      </c>
      <c r="B152" s="1">
        <v>27</v>
      </c>
      <c r="C152" s="1" t="s">
        <v>123</v>
      </c>
      <c r="D152" s="1">
        <v>2</v>
      </c>
      <c r="E152" s="2" t="s">
        <v>1427</v>
      </c>
      <c r="F152" s="2" t="s">
        <v>1428</v>
      </c>
      <c r="G152" s="1">
        <v>12</v>
      </c>
      <c r="H152" s="1">
        <v>5</v>
      </c>
      <c r="I152" s="1">
        <v>9</v>
      </c>
      <c r="J152" s="1">
        <v>5</v>
      </c>
      <c r="K152" s="1">
        <v>10</v>
      </c>
      <c r="L152" s="1">
        <v>6</v>
      </c>
      <c r="M152" s="1"/>
      <c r="N152" s="1">
        <v>28</v>
      </c>
      <c r="O152" s="3">
        <v>47</v>
      </c>
      <c r="P152">
        <f t="shared" si="2"/>
        <v>0</v>
      </c>
    </row>
    <row r="153" spans="1:16">
      <c r="A153" s="1">
        <v>63</v>
      </c>
      <c r="B153" s="1">
        <v>26</v>
      </c>
      <c r="C153" s="1" t="s">
        <v>228</v>
      </c>
      <c r="D153" s="1">
        <v>2</v>
      </c>
      <c r="E153" s="2" t="s">
        <v>229</v>
      </c>
      <c r="F153" s="2" t="s">
        <v>156</v>
      </c>
      <c r="G153" s="1">
        <v>14</v>
      </c>
      <c r="H153" s="1">
        <v>4</v>
      </c>
      <c r="I153" s="1" t="s">
        <v>14</v>
      </c>
      <c r="J153" s="1">
        <v>8</v>
      </c>
      <c r="K153" s="1" t="s">
        <v>14</v>
      </c>
      <c r="L153" s="1" t="s">
        <v>14</v>
      </c>
      <c r="M153" s="1"/>
      <c r="N153" s="1">
        <v>63</v>
      </c>
      <c r="O153" s="3">
        <v>26</v>
      </c>
      <c r="P153">
        <f t="shared" si="2"/>
        <v>0</v>
      </c>
    </row>
    <row r="154" spans="1:16">
      <c r="A154" s="1">
        <v>23</v>
      </c>
      <c r="B154" s="1">
        <v>27</v>
      </c>
      <c r="C154" s="1" t="s">
        <v>20</v>
      </c>
      <c r="D154" s="1">
        <v>3</v>
      </c>
      <c r="E154" s="2" t="s">
        <v>229</v>
      </c>
      <c r="F154" s="2" t="s">
        <v>156</v>
      </c>
      <c r="G154" s="1">
        <v>24</v>
      </c>
      <c r="H154" s="1">
        <v>14</v>
      </c>
      <c r="I154" s="1">
        <v>9</v>
      </c>
      <c r="J154" s="1">
        <v>18</v>
      </c>
      <c r="K154" s="1">
        <v>17</v>
      </c>
      <c r="L154" s="1">
        <v>17</v>
      </c>
      <c r="M154" s="1"/>
      <c r="N154" s="1">
        <v>69</v>
      </c>
      <c r="O154" s="3">
        <v>99</v>
      </c>
      <c r="P154">
        <f t="shared" si="2"/>
        <v>1</v>
      </c>
    </row>
    <row r="155" spans="1:16">
      <c r="A155" s="1">
        <v>105</v>
      </c>
      <c r="B155" s="1">
        <v>26</v>
      </c>
      <c r="C155" s="1" t="s">
        <v>53</v>
      </c>
      <c r="D155" s="1">
        <v>1</v>
      </c>
      <c r="E155" s="2" t="s">
        <v>300</v>
      </c>
      <c r="F155" s="2" t="s">
        <v>301</v>
      </c>
      <c r="G155" s="1">
        <v>4</v>
      </c>
      <c r="H155" s="1">
        <v>5</v>
      </c>
      <c r="I155" s="1" t="s">
        <v>14</v>
      </c>
      <c r="J155" s="1" t="s">
        <v>14</v>
      </c>
      <c r="K155" s="1">
        <v>2</v>
      </c>
      <c r="L155" s="1" t="s">
        <v>14</v>
      </c>
      <c r="M155" s="1"/>
      <c r="N155" s="1">
        <v>52</v>
      </c>
      <c r="O155" s="3">
        <v>11</v>
      </c>
      <c r="P155">
        <f t="shared" si="2"/>
        <v>0</v>
      </c>
    </row>
    <row r="156" spans="1:16">
      <c r="A156" s="1">
        <v>18</v>
      </c>
      <c r="B156" s="1">
        <v>27</v>
      </c>
      <c r="C156" s="1" t="s">
        <v>100</v>
      </c>
      <c r="D156" s="1">
        <v>3</v>
      </c>
      <c r="E156" s="2" t="s">
        <v>1367</v>
      </c>
      <c r="F156" s="2" t="s">
        <v>1368</v>
      </c>
      <c r="G156" s="1">
        <v>23</v>
      </c>
      <c r="H156" s="1">
        <v>24</v>
      </c>
      <c r="I156" s="1">
        <v>27</v>
      </c>
      <c r="J156" s="1">
        <v>26</v>
      </c>
      <c r="K156" s="1">
        <v>21</v>
      </c>
      <c r="L156" s="1">
        <v>12</v>
      </c>
      <c r="M156" s="1"/>
      <c r="N156" s="1">
        <v>69</v>
      </c>
      <c r="O156" s="3">
        <v>133</v>
      </c>
      <c r="P156">
        <f t="shared" si="2"/>
        <v>0</v>
      </c>
    </row>
    <row r="157" spans="1:16">
      <c r="A157" s="1">
        <v>188</v>
      </c>
      <c r="B157" s="1">
        <v>27</v>
      </c>
      <c r="C157" s="1" t="s">
        <v>1471</v>
      </c>
      <c r="D157" s="1">
        <v>2</v>
      </c>
      <c r="E157" s="2" t="s">
        <v>1472</v>
      </c>
      <c r="F157" s="2" t="s">
        <v>1473</v>
      </c>
      <c r="G157" s="1">
        <v>3</v>
      </c>
      <c r="H157" s="1" t="s">
        <v>14</v>
      </c>
      <c r="I157" s="1" t="s">
        <v>14</v>
      </c>
      <c r="J157" s="1" t="s">
        <v>14</v>
      </c>
      <c r="K157" s="1" t="s">
        <v>14</v>
      </c>
      <c r="L157" s="1" t="s">
        <v>14</v>
      </c>
      <c r="M157" s="1"/>
      <c r="N157" s="1">
        <v>14</v>
      </c>
      <c r="O157" s="3">
        <v>3</v>
      </c>
      <c r="P157">
        <f t="shared" si="2"/>
        <v>0</v>
      </c>
    </row>
    <row r="158" spans="1:16">
      <c r="A158" s="1">
        <v>3</v>
      </c>
      <c r="B158" s="1">
        <v>26</v>
      </c>
      <c r="C158" s="1" t="s">
        <v>5</v>
      </c>
      <c r="D158" s="1">
        <v>4</v>
      </c>
      <c r="E158" s="2" t="s">
        <v>6</v>
      </c>
      <c r="F158" s="2" t="s">
        <v>7</v>
      </c>
      <c r="G158" s="1">
        <v>31</v>
      </c>
      <c r="H158" s="1">
        <v>27</v>
      </c>
      <c r="I158" s="1">
        <v>29</v>
      </c>
      <c r="J158" s="1">
        <v>23</v>
      </c>
      <c r="K158" s="1">
        <v>23</v>
      </c>
      <c r="L158" s="1">
        <v>28</v>
      </c>
      <c r="M158" s="1"/>
      <c r="N158" s="1">
        <v>81</v>
      </c>
      <c r="O158" s="3">
        <v>161</v>
      </c>
      <c r="P158">
        <f t="shared" si="2"/>
        <v>0</v>
      </c>
    </row>
    <row r="159" spans="1:16">
      <c r="B159" s="1">
        <v>24</v>
      </c>
      <c r="C159" s="1" t="s">
        <v>8</v>
      </c>
      <c r="D159" s="1">
        <v>2</v>
      </c>
      <c r="E159" s="2" t="s">
        <v>485</v>
      </c>
      <c r="F159" s="2" t="s">
        <v>7</v>
      </c>
      <c r="G159" s="1">
        <v>24</v>
      </c>
      <c r="H159" s="1">
        <v>15</v>
      </c>
      <c r="I159" s="1">
        <v>26</v>
      </c>
      <c r="J159" s="1" t="s">
        <v>332</v>
      </c>
      <c r="K159" s="1" t="s">
        <v>332</v>
      </c>
      <c r="L159" s="1" t="s">
        <v>332</v>
      </c>
      <c r="M159" s="7"/>
      <c r="N159" s="8">
        <v>67</v>
      </c>
      <c r="O159" s="3">
        <v>65</v>
      </c>
      <c r="P159">
        <f t="shared" si="2"/>
        <v>0</v>
      </c>
    </row>
    <row r="160" spans="1:16">
      <c r="B160" s="1">
        <v>23</v>
      </c>
      <c r="C160" s="1" t="s">
        <v>2</v>
      </c>
      <c r="D160" s="1">
        <v>2</v>
      </c>
      <c r="E160" s="2" t="s">
        <v>465</v>
      </c>
      <c r="F160" s="2" t="s">
        <v>241</v>
      </c>
      <c r="G160" s="1">
        <v>19</v>
      </c>
      <c r="H160" s="1">
        <v>30</v>
      </c>
      <c r="I160" s="1">
        <v>18</v>
      </c>
      <c r="J160" s="1">
        <v>13</v>
      </c>
      <c r="K160" s="1">
        <v>32</v>
      </c>
      <c r="L160" s="1" t="s">
        <v>332</v>
      </c>
      <c r="M160" s="7"/>
      <c r="N160" s="8">
        <v>82</v>
      </c>
      <c r="O160" s="3">
        <v>112</v>
      </c>
      <c r="P160">
        <f t="shared" si="2"/>
        <v>0</v>
      </c>
    </row>
    <row r="161" spans="1:16">
      <c r="B161" s="1">
        <v>24</v>
      </c>
      <c r="C161" s="1" t="s">
        <v>2</v>
      </c>
      <c r="D161" s="1">
        <v>3</v>
      </c>
      <c r="E161" s="2" t="s">
        <v>465</v>
      </c>
      <c r="F161" s="2" t="s">
        <v>241</v>
      </c>
      <c r="G161" s="1">
        <v>28</v>
      </c>
      <c r="H161" s="1">
        <v>35</v>
      </c>
      <c r="I161" s="1">
        <v>20</v>
      </c>
      <c r="J161" s="1">
        <v>8</v>
      </c>
      <c r="K161" s="1">
        <v>5</v>
      </c>
      <c r="L161" s="1">
        <v>25</v>
      </c>
      <c r="M161" s="7" t="s">
        <v>466</v>
      </c>
      <c r="N161" s="8">
        <v>88</v>
      </c>
      <c r="O161" s="3">
        <v>121</v>
      </c>
      <c r="P161">
        <f t="shared" si="2"/>
        <v>1</v>
      </c>
    </row>
    <row r="162" spans="1:16">
      <c r="A162" s="1">
        <v>178</v>
      </c>
      <c r="B162" s="1">
        <v>27</v>
      </c>
      <c r="C162" s="1" t="s">
        <v>1538</v>
      </c>
      <c r="D162" s="1">
        <v>1</v>
      </c>
      <c r="E162" s="2" t="s">
        <v>1542</v>
      </c>
      <c r="F162" s="2" t="s">
        <v>44</v>
      </c>
      <c r="G162" s="1">
        <v>4</v>
      </c>
      <c r="H162" s="1" t="s">
        <v>14</v>
      </c>
      <c r="I162" s="1">
        <v>1</v>
      </c>
      <c r="J162" s="1" t="s">
        <v>14</v>
      </c>
      <c r="K162" s="1" t="s">
        <v>14</v>
      </c>
      <c r="L162" s="1" t="s">
        <v>14</v>
      </c>
      <c r="M162" s="1"/>
      <c r="N162" s="1">
        <v>56</v>
      </c>
      <c r="O162" s="3">
        <v>5</v>
      </c>
      <c r="P162">
        <f t="shared" si="2"/>
        <v>0</v>
      </c>
    </row>
    <row r="163" spans="1:16">
      <c r="A163" s="1">
        <v>147</v>
      </c>
      <c r="B163" s="1">
        <v>26</v>
      </c>
      <c r="C163" s="1" t="s">
        <v>313</v>
      </c>
      <c r="D163" s="1">
        <v>1</v>
      </c>
      <c r="E163" s="2" t="s">
        <v>314</v>
      </c>
      <c r="F163" s="2" t="s">
        <v>315</v>
      </c>
      <c r="G163" s="1" t="s">
        <v>14</v>
      </c>
      <c r="H163" s="1" t="s">
        <v>14</v>
      </c>
      <c r="I163" s="1" t="s">
        <v>14</v>
      </c>
      <c r="J163" s="1">
        <v>4</v>
      </c>
      <c r="K163" s="1" t="s">
        <v>14</v>
      </c>
      <c r="L163" s="1" t="s">
        <v>14</v>
      </c>
      <c r="M163" s="1"/>
      <c r="N163" s="1">
        <v>100</v>
      </c>
      <c r="O163" s="3">
        <v>4</v>
      </c>
      <c r="P163">
        <f t="shared" si="2"/>
        <v>0</v>
      </c>
    </row>
    <row r="164" spans="1:16">
      <c r="B164" s="1">
        <v>23</v>
      </c>
      <c r="C164" s="1" t="s">
        <v>468</v>
      </c>
      <c r="D164" s="1">
        <v>4</v>
      </c>
      <c r="E164" s="2" t="s">
        <v>509</v>
      </c>
      <c r="F164" s="2" t="s">
        <v>83</v>
      </c>
      <c r="G164" s="1">
        <v>11</v>
      </c>
      <c r="H164" s="1">
        <v>18</v>
      </c>
      <c r="I164" s="1" t="s">
        <v>332</v>
      </c>
      <c r="J164" s="1" t="s">
        <v>332</v>
      </c>
      <c r="K164" s="1" t="s">
        <v>332</v>
      </c>
      <c r="L164" s="1" t="s">
        <v>332</v>
      </c>
      <c r="M164" s="7"/>
      <c r="N164" s="8">
        <v>74</v>
      </c>
      <c r="O164" s="3">
        <v>29</v>
      </c>
      <c r="P164">
        <f t="shared" si="2"/>
        <v>0</v>
      </c>
    </row>
    <row r="165" spans="1:16">
      <c r="B165" s="1">
        <v>24</v>
      </c>
      <c r="C165" s="1" t="s">
        <v>97</v>
      </c>
      <c r="D165" s="1">
        <v>4</v>
      </c>
      <c r="E165" s="2" t="s">
        <v>451</v>
      </c>
      <c r="F165" s="2" t="s">
        <v>22</v>
      </c>
      <c r="G165" s="1">
        <v>17</v>
      </c>
      <c r="H165" s="1" t="s">
        <v>332</v>
      </c>
      <c r="I165" s="1" t="s">
        <v>332</v>
      </c>
      <c r="J165" s="1" t="s">
        <v>332</v>
      </c>
      <c r="K165" s="1" t="s">
        <v>332</v>
      </c>
      <c r="L165" s="1" t="s">
        <v>332</v>
      </c>
      <c r="M165" s="7"/>
      <c r="N165" s="8">
        <v>65</v>
      </c>
      <c r="O165" s="3">
        <v>17</v>
      </c>
      <c r="P165">
        <f t="shared" si="2"/>
        <v>0</v>
      </c>
    </row>
    <row r="166" spans="1:16">
      <c r="B166" s="1">
        <v>25</v>
      </c>
      <c r="C166" s="1" t="s">
        <v>139</v>
      </c>
      <c r="D166" s="1">
        <v>2</v>
      </c>
      <c r="E166" s="2" t="s">
        <v>405</v>
      </c>
      <c r="F166" s="2" t="s">
        <v>153</v>
      </c>
      <c r="G166" s="1">
        <v>8</v>
      </c>
      <c r="H166" s="1">
        <v>11</v>
      </c>
      <c r="I166" s="1" t="s">
        <v>332</v>
      </c>
      <c r="J166" s="1" t="s">
        <v>332</v>
      </c>
      <c r="K166" s="1" t="s">
        <v>332</v>
      </c>
      <c r="L166" s="1">
        <v>3</v>
      </c>
      <c r="M166" s="7"/>
      <c r="N166" s="8">
        <v>48</v>
      </c>
      <c r="O166" s="3">
        <v>22</v>
      </c>
      <c r="P166">
        <f t="shared" si="2"/>
        <v>0</v>
      </c>
    </row>
    <row r="167" spans="1:16">
      <c r="B167" s="1">
        <v>23</v>
      </c>
      <c r="C167" s="1" t="s">
        <v>20</v>
      </c>
      <c r="D167" s="1">
        <v>2</v>
      </c>
      <c r="E167" s="2" t="s">
        <v>477</v>
      </c>
      <c r="F167" s="2" t="s">
        <v>41</v>
      </c>
      <c r="G167" s="1" t="s">
        <v>332</v>
      </c>
      <c r="H167" s="1">
        <v>8</v>
      </c>
      <c r="I167" s="1">
        <v>1</v>
      </c>
      <c r="J167" s="1" t="s">
        <v>332</v>
      </c>
      <c r="K167" s="1" t="s">
        <v>332</v>
      </c>
      <c r="L167" s="1" t="s">
        <v>332</v>
      </c>
      <c r="M167" s="7"/>
      <c r="N167" s="8">
        <v>69</v>
      </c>
      <c r="O167" s="3">
        <v>9</v>
      </c>
      <c r="P167">
        <f t="shared" si="2"/>
        <v>0</v>
      </c>
    </row>
    <row r="168" spans="1:16">
      <c r="B168" s="1">
        <v>24</v>
      </c>
      <c r="C168" s="1" t="s">
        <v>476</v>
      </c>
      <c r="D168" s="1">
        <v>3</v>
      </c>
      <c r="E168" s="2" t="s">
        <v>477</v>
      </c>
      <c r="F168" s="2" t="s">
        <v>41</v>
      </c>
      <c r="G168" s="1">
        <v>6</v>
      </c>
      <c r="H168" s="1">
        <v>1</v>
      </c>
      <c r="I168" s="1" t="s">
        <v>332</v>
      </c>
      <c r="J168" s="1" t="s">
        <v>332</v>
      </c>
      <c r="K168" s="1" t="s">
        <v>332</v>
      </c>
      <c r="L168" s="1" t="s">
        <v>332</v>
      </c>
      <c r="M168" s="7"/>
      <c r="N168" s="8">
        <v>41</v>
      </c>
      <c r="O168" s="3">
        <v>7</v>
      </c>
      <c r="P168">
        <f t="shared" si="2"/>
        <v>1</v>
      </c>
    </row>
    <row r="169" spans="1:16">
      <c r="B169" s="1">
        <v>23</v>
      </c>
      <c r="C169" s="1" t="s">
        <v>392</v>
      </c>
      <c r="D169" s="1">
        <v>2</v>
      </c>
      <c r="E169" s="2" t="s">
        <v>483</v>
      </c>
      <c r="F169" s="2" t="s">
        <v>484</v>
      </c>
      <c r="G169" s="1" t="s">
        <v>332</v>
      </c>
      <c r="H169" s="1" t="s">
        <v>332</v>
      </c>
      <c r="I169" s="1">
        <v>3</v>
      </c>
      <c r="J169" s="1" t="s">
        <v>332</v>
      </c>
      <c r="K169" s="1" t="s">
        <v>332</v>
      </c>
      <c r="L169" s="1" t="s">
        <v>332</v>
      </c>
      <c r="M169" s="7"/>
      <c r="N169" s="8">
        <v>38</v>
      </c>
      <c r="O169" s="3">
        <v>3</v>
      </c>
      <c r="P169">
        <f t="shared" si="2"/>
        <v>0</v>
      </c>
    </row>
    <row r="170" spans="1:16">
      <c r="B170" s="1">
        <v>24</v>
      </c>
      <c r="C170" s="1" t="s">
        <v>131</v>
      </c>
      <c r="D170" s="1">
        <v>3</v>
      </c>
      <c r="E170" s="2" t="s">
        <v>483</v>
      </c>
      <c r="F170" s="2" t="s">
        <v>484</v>
      </c>
      <c r="G170" s="1" t="s">
        <v>332</v>
      </c>
      <c r="H170" s="1">
        <v>0</v>
      </c>
      <c r="I170" s="1" t="s">
        <v>332</v>
      </c>
      <c r="J170" s="1" t="s">
        <v>332</v>
      </c>
      <c r="K170" s="1" t="s">
        <v>332</v>
      </c>
      <c r="L170" s="1" t="s">
        <v>332</v>
      </c>
      <c r="M170" s="7"/>
      <c r="N170" s="8">
        <v>0</v>
      </c>
      <c r="O170" s="3">
        <v>0</v>
      </c>
      <c r="P170">
        <f t="shared" si="2"/>
        <v>1</v>
      </c>
    </row>
    <row r="171" spans="1:16">
      <c r="A171" s="1">
        <v>110</v>
      </c>
      <c r="B171" s="1">
        <v>26</v>
      </c>
      <c r="C171" s="1" t="s">
        <v>62</v>
      </c>
      <c r="D171" s="1">
        <v>4</v>
      </c>
      <c r="E171" s="2" t="s">
        <v>63</v>
      </c>
      <c r="F171" s="2" t="s">
        <v>64</v>
      </c>
      <c r="G171" s="1">
        <v>9</v>
      </c>
      <c r="H171" s="1" t="s">
        <v>14</v>
      </c>
      <c r="I171" s="1" t="s">
        <v>14</v>
      </c>
      <c r="J171" s="1" t="s">
        <v>14</v>
      </c>
      <c r="K171" s="1" t="s">
        <v>14</v>
      </c>
      <c r="L171" s="1" t="s">
        <v>14</v>
      </c>
      <c r="M171" s="1"/>
      <c r="N171" s="1">
        <v>82</v>
      </c>
      <c r="O171" s="3">
        <v>9</v>
      </c>
      <c r="P171">
        <f t="shared" si="2"/>
        <v>0</v>
      </c>
    </row>
    <row r="172" spans="1:16">
      <c r="B172" s="1">
        <v>23</v>
      </c>
      <c r="C172" s="1" t="s">
        <v>123</v>
      </c>
      <c r="D172" s="1">
        <v>4</v>
      </c>
      <c r="E172" s="2" t="s">
        <v>522</v>
      </c>
      <c r="F172" s="2" t="s">
        <v>523</v>
      </c>
      <c r="G172" s="1">
        <v>10</v>
      </c>
      <c r="H172" s="1" t="s">
        <v>332</v>
      </c>
      <c r="I172" s="1" t="s">
        <v>332</v>
      </c>
      <c r="J172" s="1" t="s">
        <v>332</v>
      </c>
      <c r="K172" s="1" t="s">
        <v>332</v>
      </c>
      <c r="L172" s="1" t="s">
        <v>332</v>
      </c>
      <c r="M172" s="7"/>
      <c r="N172" s="8">
        <v>48</v>
      </c>
      <c r="O172" s="3">
        <v>10</v>
      </c>
      <c r="P172">
        <f t="shared" si="2"/>
        <v>0</v>
      </c>
    </row>
    <row r="173" spans="1:16">
      <c r="B173" s="1">
        <v>25</v>
      </c>
      <c r="C173" s="1" t="s">
        <v>217</v>
      </c>
      <c r="D173" s="1">
        <v>1</v>
      </c>
      <c r="E173" s="2" t="s">
        <v>249</v>
      </c>
      <c r="F173" s="2" t="s">
        <v>250</v>
      </c>
      <c r="G173" s="1">
        <v>11</v>
      </c>
      <c r="H173" s="1">
        <v>9</v>
      </c>
      <c r="I173" s="1">
        <v>5</v>
      </c>
      <c r="J173" s="1">
        <v>8</v>
      </c>
      <c r="K173" s="1" t="s">
        <v>332</v>
      </c>
      <c r="L173" s="1">
        <v>2</v>
      </c>
      <c r="M173" s="7"/>
      <c r="N173" s="8">
        <v>49</v>
      </c>
      <c r="O173" s="3">
        <v>35</v>
      </c>
      <c r="P173">
        <f t="shared" si="2"/>
        <v>0</v>
      </c>
    </row>
    <row r="174" spans="1:16">
      <c r="A174" s="1">
        <v>119</v>
      </c>
      <c r="B174" s="1">
        <v>26</v>
      </c>
      <c r="C174" s="1" t="s">
        <v>247</v>
      </c>
      <c r="D174" s="1">
        <v>2</v>
      </c>
      <c r="E174" s="2" t="s">
        <v>249</v>
      </c>
      <c r="F174" s="2" t="s">
        <v>250</v>
      </c>
      <c r="G174" s="1">
        <v>8</v>
      </c>
      <c r="H174" s="1" t="s">
        <v>14</v>
      </c>
      <c r="I174" s="1" t="s">
        <v>14</v>
      </c>
      <c r="J174" s="1" t="s">
        <v>14</v>
      </c>
      <c r="K174" s="1" t="s">
        <v>14</v>
      </c>
      <c r="L174" s="1" t="s">
        <v>14</v>
      </c>
      <c r="M174" s="1"/>
      <c r="N174" s="1">
        <v>100</v>
      </c>
      <c r="O174" s="3">
        <v>8</v>
      </c>
      <c r="P174">
        <f t="shared" si="2"/>
        <v>1</v>
      </c>
    </row>
    <row r="175" spans="1:16">
      <c r="A175" s="1">
        <v>94</v>
      </c>
      <c r="B175" s="1">
        <v>26</v>
      </c>
      <c r="C175" s="1" t="s">
        <v>147</v>
      </c>
      <c r="D175" s="1">
        <v>3</v>
      </c>
      <c r="E175" s="2" t="s">
        <v>151</v>
      </c>
      <c r="F175" s="2" t="s">
        <v>39</v>
      </c>
      <c r="G175" s="1">
        <v>14</v>
      </c>
      <c r="H175" s="1" t="s">
        <v>14</v>
      </c>
      <c r="I175" s="1" t="s">
        <v>14</v>
      </c>
      <c r="J175" s="1" t="s">
        <v>14</v>
      </c>
      <c r="K175" s="1" t="s">
        <v>14</v>
      </c>
      <c r="L175" s="1" t="s">
        <v>14</v>
      </c>
      <c r="M175" s="1"/>
      <c r="N175" s="1">
        <v>74</v>
      </c>
      <c r="O175" s="3">
        <v>14</v>
      </c>
      <c r="P175">
        <f t="shared" si="2"/>
        <v>0</v>
      </c>
    </row>
    <row r="176" spans="1:16">
      <c r="A176" s="1">
        <v>94</v>
      </c>
      <c r="B176" s="1">
        <v>27</v>
      </c>
      <c r="C176" s="1" t="s">
        <v>29</v>
      </c>
      <c r="D176" s="1">
        <v>4</v>
      </c>
      <c r="E176" s="2" t="s">
        <v>151</v>
      </c>
      <c r="F176" s="2" t="s">
        <v>39</v>
      </c>
      <c r="G176" s="1">
        <v>21</v>
      </c>
      <c r="H176" s="1" t="s">
        <v>14</v>
      </c>
      <c r="I176" s="1" t="s">
        <v>14</v>
      </c>
      <c r="J176" s="1" t="s">
        <v>14</v>
      </c>
      <c r="K176" s="1" t="s">
        <v>14</v>
      </c>
      <c r="L176" s="1" t="s">
        <v>14</v>
      </c>
      <c r="M176" s="1"/>
      <c r="N176" s="1">
        <v>75</v>
      </c>
      <c r="O176" s="3">
        <v>21</v>
      </c>
      <c r="P176">
        <f t="shared" si="2"/>
        <v>1</v>
      </c>
    </row>
    <row r="177" spans="1:16">
      <c r="B177" s="1">
        <v>24</v>
      </c>
      <c r="C177" s="1" t="s">
        <v>97</v>
      </c>
      <c r="D177" s="1">
        <v>1</v>
      </c>
      <c r="E177" s="2" t="s">
        <v>418</v>
      </c>
      <c r="F177" s="2" t="s">
        <v>22</v>
      </c>
      <c r="G177" s="1">
        <v>6</v>
      </c>
      <c r="H177" s="1" t="s">
        <v>332</v>
      </c>
      <c r="I177" s="1" t="s">
        <v>332</v>
      </c>
      <c r="J177" s="1" t="s">
        <v>332</v>
      </c>
      <c r="K177" s="1" t="s">
        <v>332</v>
      </c>
      <c r="L177" s="1" t="s">
        <v>332</v>
      </c>
      <c r="M177" s="7"/>
      <c r="N177" s="8">
        <v>60</v>
      </c>
      <c r="O177" s="3">
        <v>6</v>
      </c>
      <c r="P177">
        <f t="shared" si="2"/>
        <v>0</v>
      </c>
    </row>
    <row r="178" spans="1:16">
      <c r="B178" s="1">
        <v>25</v>
      </c>
      <c r="C178" s="1" t="s">
        <v>323</v>
      </c>
      <c r="D178" s="1">
        <v>2</v>
      </c>
      <c r="E178" s="2" t="s">
        <v>418</v>
      </c>
      <c r="F178" s="2" t="s">
        <v>22</v>
      </c>
      <c r="G178" s="1">
        <v>4</v>
      </c>
      <c r="H178" s="1">
        <v>1</v>
      </c>
      <c r="I178" s="1" t="s">
        <v>332</v>
      </c>
      <c r="J178" s="1" t="s">
        <v>332</v>
      </c>
      <c r="K178" s="1" t="s">
        <v>332</v>
      </c>
      <c r="L178" s="1" t="s">
        <v>332</v>
      </c>
      <c r="M178" s="7"/>
      <c r="N178" s="8">
        <v>36</v>
      </c>
      <c r="O178" s="3">
        <v>5</v>
      </c>
      <c r="P178">
        <f t="shared" si="2"/>
        <v>1</v>
      </c>
    </row>
    <row r="179" spans="1:16">
      <c r="B179" s="1">
        <v>24</v>
      </c>
      <c r="C179" s="1" t="s">
        <v>26</v>
      </c>
      <c r="D179" s="1">
        <v>2</v>
      </c>
      <c r="E179" s="2" t="s">
        <v>387</v>
      </c>
      <c r="F179" s="2" t="s">
        <v>371</v>
      </c>
      <c r="G179" s="1" t="s">
        <v>332</v>
      </c>
      <c r="H179" s="1" t="s">
        <v>332</v>
      </c>
      <c r="I179" s="1" t="s">
        <v>332</v>
      </c>
      <c r="J179" s="1">
        <v>10</v>
      </c>
      <c r="K179" s="1">
        <v>4</v>
      </c>
      <c r="L179" s="1">
        <v>5</v>
      </c>
      <c r="M179" s="7"/>
      <c r="N179" s="8">
        <v>70</v>
      </c>
      <c r="O179" s="3">
        <v>19</v>
      </c>
      <c r="P179">
        <f t="shared" si="2"/>
        <v>0</v>
      </c>
    </row>
    <row r="180" spans="1:16">
      <c r="B180" s="1">
        <v>25</v>
      </c>
      <c r="C180" s="1" t="s">
        <v>386</v>
      </c>
      <c r="D180" s="1">
        <v>3</v>
      </c>
      <c r="E180" s="2" t="s">
        <v>387</v>
      </c>
      <c r="F180" s="2" t="s">
        <v>371</v>
      </c>
      <c r="G180" s="1">
        <v>3</v>
      </c>
      <c r="H180" s="1" t="s">
        <v>332</v>
      </c>
      <c r="I180" s="1" t="s">
        <v>332</v>
      </c>
      <c r="J180" s="1" t="s">
        <v>332</v>
      </c>
      <c r="K180" s="1" t="s">
        <v>332</v>
      </c>
      <c r="L180" s="1" t="s">
        <v>332</v>
      </c>
      <c r="M180" s="7"/>
      <c r="N180" s="8">
        <v>75</v>
      </c>
      <c r="O180" s="3">
        <v>3</v>
      </c>
      <c r="P180">
        <f t="shared" si="2"/>
        <v>1</v>
      </c>
    </row>
    <row r="181" spans="1:16">
      <c r="A181" s="1">
        <v>4</v>
      </c>
      <c r="B181" s="1">
        <v>27</v>
      </c>
      <c r="C181" s="1" t="s">
        <v>2</v>
      </c>
      <c r="D181" s="1">
        <v>1</v>
      </c>
      <c r="E181" s="2" t="s">
        <v>1477</v>
      </c>
      <c r="F181" s="2" t="s">
        <v>1478</v>
      </c>
      <c r="G181" s="1">
        <v>33</v>
      </c>
      <c r="H181" s="1">
        <v>33</v>
      </c>
      <c r="I181" s="1">
        <v>29</v>
      </c>
      <c r="J181" s="1">
        <v>26</v>
      </c>
      <c r="K181" s="1">
        <v>25</v>
      </c>
      <c r="L181" s="1">
        <v>33</v>
      </c>
      <c r="M181" s="1"/>
      <c r="N181" s="1">
        <v>78</v>
      </c>
      <c r="O181" s="3">
        <v>179</v>
      </c>
      <c r="P181">
        <f t="shared" si="2"/>
        <v>0</v>
      </c>
    </row>
    <row r="182" spans="1:16">
      <c r="B182" s="1">
        <v>24</v>
      </c>
      <c r="C182" s="1" t="s">
        <v>2</v>
      </c>
      <c r="D182" s="1">
        <v>4</v>
      </c>
      <c r="E182" s="2" t="s">
        <v>447</v>
      </c>
      <c r="F182" s="2" t="s">
        <v>39</v>
      </c>
      <c r="G182" s="1" t="s">
        <v>332</v>
      </c>
      <c r="H182" s="1">
        <v>3</v>
      </c>
      <c r="I182" s="1">
        <v>4</v>
      </c>
      <c r="J182" s="1">
        <v>14</v>
      </c>
      <c r="K182" s="1">
        <v>22</v>
      </c>
      <c r="L182" s="1">
        <v>20</v>
      </c>
      <c r="M182" s="7"/>
      <c r="N182" s="8">
        <v>84</v>
      </c>
      <c r="O182" s="3">
        <v>63</v>
      </c>
      <c r="P182">
        <f t="shared" si="2"/>
        <v>0</v>
      </c>
    </row>
    <row r="183" spans="1:16">
      <c r="B183" s="1">
        <v>25</v>
      </c>
      <c r="C183" s="1" t="s">
        <v>365</v>
      </c>
      <c r="D183" s="1">
        <v>3</v>
      </c>
      <c r="E183" s="2" t="s">
        <v>368</v>
      </c>
      <c r="F183" s="2" t="s">
        <v>369</v>
      </c>
      <c r="G183" s="1">
        <v>11</v>
      </c>
      <c r="H183" s="1" t="s">
        <v>332</v>
      </c>
      <c r="I183" s="1" t="s">
        <v>332</v>
      </c>
      <c r="J183" s="1" t="s">
        <v>332</v>
      </c>
      <c r="K183" s="1" t="s">
        <v>332</v>
      </c>
      <c r="L183" s="1" t="s">
        <v>332</v>
      </c>
      <c r="M183" s="7"/>
      <c r="N183" s="8">
        <v>92</v>
      </c>
      <c r="O183" s="3">
        <v>11</v>
      </c>
      <c r="P183">
        <f t="shared" si="2"/>
        <v>0</v>
      </c>
    </row>
    <row r="184" spans="1:16">
      <c r="B184" s="1">
        <v>24</v>
      </c>
      <c r="C184" s="1" t="s">
        <v>5</v>
      </c>
      <c r="D184" s="1">
        <v>4</v>
      </c>
      <c r="E184" s="2" t="s">
        <v>448</v>
      </c>
      <c r="F184" s="2" t="s">
        <v>416</v>
      </c>
      <c r="G184" s="1">
        <v>9</v>
      </c>
      <c r="H184" s="1" t="s">
        <v>332</v>
      </c>
      <c r="I184" s="1">
        <v>9</v>
      </c>
      <c r="J184" s="1">
        <v>11</v>
      </c>
      <c r="K184" s="1" t="s">
        <v>332</v>
      </c>
      <c r="L184" s="1" t="s">
        <v>332</v>
      </c>
      <c r="M184" s="7"/>
      <c r="N184" s="8">
        <v>58</v>
      </c>
      <c r="O184" s="3">
        <v>29</v>
      </c>
      <c r="P184">
        <f t="shared" si="2"/>
        <v>0</v>
      </c>
    </row>
    <row r="185" spans="1:16">
      <c r="B185" s="1">
        <v>25</v>
      </c>
      <c r="C185" s="1" t="s">
        <v>228</v>
      </c>
      <c r="D185" s="1">
        <v>1</v>
      </c>
      <c r="E185" s="2" t="s">
        <v>251</v>
      </c>
      <c r="F185" s="2" t="s">
        <v>216</v>
      </c>
      <c r="G185" s="1">
        <v>6</v>
      </c>
      <c r="H185" s="1">
        <v>7</v>
      </c>
      <c r="I185" s="1">
        <v>2</v>
      </c>
      <c r="J185" s="1" t="s">
        <v>332</v>
      </c>
      <c r="K185" s="1" t="s">
        <v>332</v>
      </c>
      <c r="L185" s="1" t="s">
        <v>332</v>
      </c>
      <c r="M185" s="7"/>
      <c r="N185" s="8">
        <v>44</v>
      </c>
      <c r="O185" s="3">
        <v>15</v>
      </c>
      <c r="P185">
        <f t="shared" si="2"/>
        <v>0</v>
      </c>
    </row>
    <row r="186" spans="1:16">
      <c r="A186" s="1">
        <v>120</v>
      </c>
      <c r="B186" s="1">
        <v>26</v>
      </c>
      <c r="C186" s="1" t="s">
        <v>247</v>
      </c>
      <c r="D186" s="1">
        <v>2</v>
      </c>
      <c r="E186" s="2" t="s">
        <v>251</v>
      </c>
      <c r="F186" s="2" t="s">
        <v>216</v>
      </c>
      <c r="G186" s="1">
        <v>8</v>
      </c>
      <c r="H186" s="1" t="s">
        <v>14</v>
      </c>
      <c r="I186" s="1" t="s">
        <v>14</v>
      </c>
      <c r="J186" s="1" t="s">
        <v>14</v>
      </c>
      <c r="K186" s="1" t="s">
        <v>14</v>
      </c>
      <c r="L186" s="1" t="s">
        <v>14</v>
      </c>
      <c r="M186" s="1"/>
      <c r="N186" s="1">
        <v>100</v>
      </c>
      <c r="O186" s="3">
        <v>8</v>
      </c>
      <c r="P186">
        <f t="shared" si="2"/>
        <v>1</v>
      </c>
    </row>
    <row r="187" spans="1:16">
      <c r="B187" s="1">
        <v>25</v>
      </c>
      <c r="C187" s="1" t="s">
        <v>397</v>
      </c>
      <c r="D187" s="1">
        <v>2</v>
      </c>
      <c r="E187" s="2" t="s">
        <v>145</v>
      </c>
      <c r="F187" s="2" t="s">
        <v>146</v>
      </c>
      <c r="G187" s="1">
        <v>8</v>
      </c>
      <c r="H187" s="1">
        <v>19</v>
      </c>
      <c r="I187" s="1" t="s">
        <v>332</v>
      </c>
      <c r="J187" s="1">
        <v>12</v>
      </c>
      <c r="K187" s="1">
        <v>8</v>
      </c>
      <c r="L187" s="1" t="s">
        <v>332</v>
      </c>
      <c r="M187" s="7"/>
      <c r="N187" s="8">
        <v>48</v>
      </c>
      <c r="O187" s="3">
        <v>47</v>
      </c>
      <c r="P187">
        <f t="shared" si="2"/>
        <v>0</v>
      </c>
    </row>
    <row r="188" spans="1:16">
      <c r="A188" s="1">
        <v>88</v>
      </c>
      <c r="B188" s="1">
        <v>26</v>
      </c>
      <c r="C188" s="1" t="s">
        <v>144</v>
      </c>
      <c r="D188" s="1">
        <v>3</v>
      </c>
      <c r="E188" s="2" t="s">
        <v>145</v>
      </c>
      <c r="F188" s="2" t="s">
        <v>146</v>
      </c>
      <c r="G188" s="1">
        <v>4</v>
      </c>
      <c r="H188" s="1">
        <v>11</v>
      </c>
      <c r="I188" s="1" t="s">
        <v>14</v>
      </c>
      <c r="J188" s="1" t="s">
        <v>14</v>
      </c>
      <c r="K188" s="1" t="s">
        <v>14</v>
      </c>
      <c r="L188" s="1" t="s">
        <v>14</v>
      </c>
      <c r="M188" s="1"/>
      <c r="N188" s="1">
        <v>94</v>
      </c>
      <c r="O188" s="3">
        <v>15</v>
      </c>
      <c r="P188">
        <f t="shared" si="2"/>
        <v>1</v>
      </c>
    </row>
    <row r="189" spans="1:16">
      <c r="A189" s="1">
        <v>150</v>
      </c>
      <c r="B189" s="1">
        <v>27</v>
      </c>
      <c r="C189" s="1" t="s">
        <v>1350</v>
      </c>
      <c r="D189" s="1">
        <v>4</v>
      </c>
      <c r="E189" s="2" t="s">
        <v>1352</v>
      </c>
      <c r="F189" s="2" t="s">
        <v>1353</v>
      </c>
      <c r="G189" s="1">
        <v>9</v>
      </c>
      <c r="H189" s="1" t="s">
        <v>14</v>
      </c>
      <c r="I189" s="1" t="s">
        <v>14</v>
      </c>
      <c r="J189" s="1" t="s">
        <v>14</v>
      </c>
      <c r="K189" s="1" t="s">
        <v>14</v>
      </c>
      <c r="L189" s="1" t="s">
        <v>14</v>
      </c>
      <c r="M189" s="1"/>
      <c r="N189" s="1">
        <v>36</v>
      </c>
      <c r="O189" s="3">
        <v>9</v>
      </c>
      <c r="P189">
        <f t="shared" si="2"/>
        <v>0</v>
      </c>
    </row>
    <row r="190" spans="1:16">
      <c r="A190" s="1">
        <v>119</v>
      </c>
      <c r="B190" s="1">
        <v>27</v>
      </c>
      <c r="C190" s="1" t="s">
        <v>1393</v>
      </c>
      <c r="D190" s="1">
        <v>3</v>
      </c>
      <c r="E190" s="2" t="s">
        <v>1396</v>
      </c>
      <c r="F190" s="2" t="s">
        <v>146</v>
      </c>
      <c r="G190" s="1">
        <v>6</v>
      </c>
      <c r="H190" s="1" t="s">
        <v>14</v>
      </c>
      <c r="I190" s="1" t="s">
        <v>14</v>
      </c>
      <c r="J190" s="1" t="s">
        <v>14</v>
      </c>
      <c r="K190" s="1" t="s">
        <v>14</v>
      </c>
      <c r="L190" s="1">
        <v>9</v>
      </c>
      <c r="M190" s="1"/>
      <c r="N190" s="1">
        <v>68</v>
      </c>
      <c r="O190" s="3">
        <v>15</v>
      </c>
      <c r="P190">
        <f t="shared" si="2"/>
        <v>0</v>
      </c>
    </row>
    <row r="191" spans="1:16">
      <c r="B191" s="1">
        <v>25</v>
      </c>
      <c r="C191" s="1" t="s">
        <v>123</v>
      </c>
      <c r="D191" s="1">
        <v>4</v>
      </c>
      <c r="E191" s="2" t="s">
        <v>351</v>
      </c>
      <c r="F191" s="2" t="s">
        <v>343</v>
      </c>
      <c r="G191" s="1">
        <v>10</v>
      </c>
      <c r="H191" s="1" t="s">
        <v>332</v>
      </c>
      <c r="I191" s="1" t="s">
        <v>332</v>
      </c>
      <c r="J191" s="1" t="s">
        <v>332</v>
      </c>
      <c r="K191" s="1" t="s">
        <v>332</v>
      </c>
      <c r="L191" s="1" t="s">
        <v>332</v>
      </c>
      <c r="M191" s="7"/>
      <c r="N191" s="8">
        <v>83</v>
      </c>
      <c r="O191" s="3">
        <v>10</v>
      </c>
      <c r="P191">
        <f t="shared" si="2"/>
        <v>0</v>
      </c>
    </row>
    <row r="192" spans="1:16">
      <c r="A192" s="1">
        <v>125</v>
      </c>
      <c r="B192" s="1">
        <v>26</v>
      </c>
      <c r="C192" s="1" t="s">
        <v>307</v>
      </c>
      <c r="D192" s="1">
        <v>1</v>
      </c>
      <c r="E192" s="2" t="s">
        <v>311</v>
      </c>
      <c r="F192" s="2"/>
      <c r="G192" s="1">
        <v>8</v>
      </c>
      <c r="H192" s="1" t="s">
        <v>14</v>
      </c>
      <c r="I192" s="1" t="s">
        <v>14</v>
      </c>
      <c r="J192" s="1" t="s">
        <v>14</v>
      </c>
      <c r="K192" s="1" t="s">
        <v>14</v>
      </c>
      <c r="L192" s="1" t="s">
        <v>14</v>
      </c>
      <c r="M192" s="1"/>
      <c r="N192" s="1">
        <v>67</v>
      </c>
      <c r="O192" s="3">
        <v>8</v>
      </c>
      <c r="P192">
        <f t="shared" si="2"/>
        <v>0</v>
      </c>
    </row>
    <row r="193" spans="1:16">
      <c r="A193" s="1">
        <v>102</v>
      </c>
      <c r="B193" s="1">
        <v>26</v>
      </c>
      <c r="C193" s="1" t="s">
        <v>76</v>
      </c>
      <c r="D193" s="1">
        <v>2</v>
      </c>
      <c r="E193" s="2" t="s">
        <v>246</v>
      </c>
      <c r="F193" s="2"/>
      <c r="G193" s="1">
        <v>12</v>
      </c>
      <c r="H193" s="1" t="s">
        <v>14</v>
      </c>
      <c r="I193" s="1" t="s">
        <v>14</v>
      </c>
      <c r="J193" s="1" t="s">
        <v>14</v>
      </c>
      <c r="K193" s="1" t="s">
        <v>14</v>
      </c>
      <c r="L193" s="1" t="s">
        <v>14</v>
      </c>
      <c r="M193" s="1"/>
      <c r="N193" s="1">
        <v>71</v>
      </c>
      <c r="O193" s="3">
        <v>12</v>
      </c>
      <c r="P193">
        <f t="shared" si="2"/>
        <v>0</v>
      </c>
    </row>
    <row r="194" spans="1:16">
      <c r="B194" s="1">
        <v>23</v>
      </c>
      <c r="C194" s="1" t="s">
        <v>34</v>
      </c>
      <c r="D194" s="1">
        <v>4</v>
      </c>
      <c r="E194" s="2" t="s">
        <v>518</v>
      </c>
      <c r="F194" s="2" t="s">
        <v>83</v>
      </c>
      <c r="G194" s="1">
        <v>8</v>
      </c>
      <c r="H194" s="1" t="s">
        <v>332</v>
      </c>
      <c r="I194" s="1">
        <v>6</v>
      </c>
      <c r="J194" s="1" t="s">
        <v>332</v>
      </c>
      <c r="K194" s="1" t="s">
        <v>332</v>
      </c>
      <c r="L194" s="1" t="s">
        <v>332</v>
      </c>
      <c r="M194" s="7"/>
      <c r="N194" s="8">
        <v>56</v>
      </c>
      <c r="O194" s="3">
        <v>14</v>
      </c>
      <c r="P194">
        <f t="shared" si="2"/>
        <v>0</v>
      </c>
    </row>
    <row r="195" spans="1:16">
      <c r="A195" s="1">
        <v>164</v>
      </c>
      <c r="B195" s="1">
        <v>26</v>
      </c>
      <c r="C195" s="1" t="s">
        <v>86</v>
      </c>
      <c r="D195" s="1">
        <v>4</v>
      </c>
      <c r="E195" s="2" t="s">
        <v>88</v>
      </c>
      <c r="F195" s="2" t="s">
        <v>89</v>
      </c>
      <c r="G195" s="1" t="s">
        <v>14</v>
      </c>
      <c r="H195" s="1">
        <v>1</v>
      </c>
      <c r="I195" s="1" t="s">
        <v>14</v>
      </c>
      <c r="J195" s="1" t="s">
        <v>14</v>
      </c>
      <c r="K195" s="1" t="s">
        <v>14</v>
      </c>
      <c r="L195" s="1" t="s">
        <v>14</v>
      </c>
      <c r="M195" s="1"/>
      <c r="N195" s="1">
        <v>50</v>
      </c>
      <c r="O195" s="3">
        <v>1</v>
      </c>
      <c r="P195">
        <f t="shared" si="2"/>
        <v>0</v>
      </c>
    </row>
    <row r="196" spans="1:16">
      <c r="A196" s="1">
        <v>145</v>
      </c>
      <c r="B196" s="1">
        <v>26</v>
      </c>
      <c r="C196" s="1" t="s">
        <v>258</v>
      </c>
      <c r="D196" s="1">
        <v>2</v>
      </c>
      <c r="E196" s="2" t="s">
        <v>262</v>
      </c>
      <c r="F196" s="2"/>
      <c r="G196" s="1">
        <v>4</v>
      </c>
      <c r="H196" s="1">
        <v>0</v>
      </c>
      <c r="I196" s="1" t="s">
        <v>14</v>
      </c>
      <c r="J196" s="1" t="s">
        <v>14</v>
      </c>
      <c r="K196" s="1" t="s">
        <v>14</v>
      </c>
      <c r="L196" s="1" t="s">
        <v>14</v>
      </c>
      <c r="M196" s="1"/>
      <c r="N196" s="1">
        <v>24</v>
      </c>
      <c r="O196" s="3">
        <v>4</v>
      </c>
      <c r="P196">
        <f t="shared" ref="P196:P259" si="3">IF(E196=E195,1,0)*COUNT(O196)</f>
        <v>0</v>
      </c>
    </row>
    <row r="197" spans="1:16">
      <c r="A197" s="1">
        <v>112</v>
      </c>
      <c r="B197" s="1">
        <v>26</v>
      </c>
      <c r="C197" s="1" t="s">
        <v>62</v>
      </c>
      <c r="D197" s="1">
        <v>4</v>
      </c>
      <c r="E197" s="2" t="s">
        <v>67</v>
      </c>
      <c r="F197" s="2" t="s">
        <v>68</v>
      </c>
      <c r="G197" s="1" t="s">
        <v>14</v>
      </c>
      <c r="H197" s="1" t="s">
        <v>14</v>
      </c>
      <c r="I197" s="1">
        <v>9</v>
      </c>
      <c r="J197" s="1" t="s">
        <v>14</v>
      </c>
      <c r="K197" s="1" t="s">
        <v>14</v>
      </c>
      <c r="L197" s="1" t="s">
        <v>14</v>
      </c>
      <c r="M197" s="1"/>
      <c r="N197" s="1">
        <v>69</v>
      </c>
      <c r="O197" s="3">
        <v>9</v>
      </c>
      <c r="P197">
        <f t="shared" si="3"/>
        <v>0</v>
      </c>
    </row>
    <row r="198" spans="1:16">
      <c r="B198" s="1">
        <v>23</v>
      </c>
      <c r="C198" s="1" t="s">
        <v>545</v>
      </c>
      <c r="D198" s="1">
        <v>3</v>
      </c>
      <c r="E198" s="2" t="s">
        <v>547</v>
      </c>
      <c r="F198" s="2" t="s">
        <v>83</v>
      </c>
      <c r="G198" s="1" t="s">
        <v>332</v>
      </c>
      <c r="H198" s="1" t="s">
        <v>332</v>
      </c>
      <c r="I198" s="1">
        <v>8</v>
      </c>
      <c r="J198" s="1" t="s">
        <v>332</v>
      </c>
      <c r="K198" s="1" t="s">
        <v>332</v>
      </c>
      <c r="L198" s="1" t="s">
        <v>332</v>
      </c>
      <c r="M198" s="7"/>
      <c r="N198" s="8">
        <v>67</v>
      </c>
      <c r="O198" s="3">
        <v>8</v>
      </c>
      <c r="P198">
        <f t="shared" si="3"/>
        <v>0</v>
      </c>
    </row>
    <row r="199" spans="1:16">
      <c r="A199" s="1">
        <v>143</v>
      </c>
      <c r="B199" s="1">
        <v>27</v>
      </c>
      <c r="C199" s="1" t="s">
        <v>254</v>
      </c>
      <c r="D199" s="1">
        <v>1</v>
      </c>
      <c r="E199" s="2" t="s">
        <v>1518</v>
      </c>
      <c r="F199" s="2" t="s">
        <v>125</v>
      </c>
      <c r="G199" s="1">
        <v>11</v>
      </c>
      <c r="H199" s="1" t="s">
        <v>14</v>
      </c>
      <c r="I199" s="1" t="s">
        <v>14</v>
      </c>
      <c r="J199" s="1" t="s">
        <v>14</v>
      </c>
      <c r="K199" s="1" t="s">
        <v>14</v>
      </c>
      <c r="L199" s="1" t="s">
        <v>14</v>
      </c>
      <c r="M199" s="1"/>
      <c r="N199" s="1">
        <v>50</v>
      </c>
      <c r="O199" s="3">
        <v>11</v>
      </c>
      <c r="P199">
        <f t="shared" si="3"/>
        <v>0</v>
      </c>
    </row>
    <row r="200" spans="1:16">
      <c r="A200" s="1">
        <v>46</v>
      </c>
      <c r="B200" s="1">
        <v>26</v>
      </c>
      <c r="C200" s="1" t="s">
        <v>20</v>
      </c>
      <c r="D200" s="1">
        <v>1</v>
      </c>
      <c r="E200" s="2" t="s">
        <v>280</v>
      </c>
      <c r="F200" s="2" t="s">
        <v>281</v>
      </c>
      <c r="G200" s="1">
        <v>7</v>
      </c>
      <c r="H200" s="1">
        <v>10</v>
      </c>
      <c r="I200" s="1">
        <v>9</v>
      </c>
      <c r="J200" s="1">
        <v>7</v>
      </c>
      <c r="K200" s="1">
        <v>4</v>
      </c>
      <c r="L200" s="1">
        <v>6</v>
      </c>
      <c r="M200" s="1"/>
      <c r="N200" s="1">
        <v>57</v>
      </c>
      <c r="O200" s="3">
        <v>43</v>
      </c>
      <c r="P200">
        <f t="shared" si="3"/>
        <v>0</v>
      </c>
    </row>
    <row r="201" spans="1:16">
      <c r="A201" s="1">
        <v>126</v>
      </c>
      <c r="B201" s="1">
        <v>27</v>
      </c>
      <c r="C201" s="1" t="s">
        <v>1447</v>
      </c>
      <c r="D201" s="1">
        <v>2</v>
      </c>
      <c r="E201" s="2" t="s">
        <v>280</v>
      </c>
      <c r="F201" s="2" t="s">
        <v>281</v>
      </c>
      <c r="G201" s="1">
        <v>7</v>
      </c>
      <c r="H201" s="1">
        <v>2</v>
      </c>
      <c r="I201" s="1">
        <v>2</v>
      </c>
      <c r="J201" s="1">
        <v>2</v>
      </c>
      <c r="K201" s="1" t="s">
        <v>14</v>
      </c>
      <c r="L201" s="1" t="s">
        <v>14</v>
      </c>
      <c r="M201" s="1"/>
      <c r="N201" s="1">
        <v>38</v>
      </c>
      <c r="O201" s="3">
        <v>13</v>
      </c>
      <c r="P201">
        <f t="shared" si="3"/>
        <v>1</v>
      </c>
    </row>
    <row r="202" spans="1:16">
      <c r="B202" s="1">
        <v>25</v>
      </c>
      <c r="C202" s="1" t="s">
        <v>26</v>
      </c>
      <c r="D202" s="1">
        <v>2</v>
      </c>
      <c r="E202" s="2" t="s">
        <v>134</v>
      </c>
      <c r="F202" s="2" t="s">
        <v>49</v>
      </c>
      <c r="G202" s="1">
        <v>22</v>
      </c>
      <c r="H202" s="1">
        <v>13</v>
      </c>
      <c r="I202" s="1">
        <v>6</v>
      </c>
      <c r="J202" s="1">
        <v>5</v>
      </c>
      <c r="K202" s="1">
        <v>8</v>
      </c>
      <c r="L202" s="1" t="s">
        <v>332</v>
      </c>
      <c r="M202" s="7"/>
      <c r="N202" s="8">
        <v>68</v>
      </c>
      <c r="O202" s="3">
        <v>54</v>
      </c>
      <c r="P202">
        <f t="shared" si="3"/>
        <v>0</v>
      </c>
    </row>
    <row r="203" spans="1:16">
      <c r="A203" s="1">
        <v>74</v>
      </c>
      <c r="B203" s="1">
        <v>26</v>
      </c>
      <c r="C203" s="1" t="s">
        <v>133</v>
      </c>
      <c r="D203" s="1">
        <v>3</v>
      </c>
      <c r="E203" s="2" t="s">
        <v>134</v>
      </c>
      <c r="F203" s="2" t="s">
        <v>49</v>
      </c>
      <c r="G203" s="1">
        <v>14</v>
      </c>
      <c r="H203" s="1">
        <v>7</v>
      </c>
      <c r="I203" s="1" t="s">
        <v>14</v>
      </c>
      <c r="J203" s="1" t="s">
        <v>14</v>
      </c>
      <c r="K203" s="1" t="s">
        <v>14</v>
      </c>
      <c r="L203" s="1" t="s">
        <v>14</v>
      </c>
      <c r="M203" s="1"/>
      <c r="N203" s="1">
        <v>81</v>
      </c>
      <c r="O203" s="3">
        <v>21</v>
      </c>
      <c r="P203">
        <f t="shared" si="3"/>
        <v>1</v>
      </c>
    </row>
    <row r="204" spans="1:16">
      <c r="B204" s="1">
        <v>25</v>
      </c>
      <c r="C204" s="1" t="s">
        <v>74</v>
      </c>
      <c r="D204" s="1">
        <v>1</v>
      </c>
      <c r="E204" s="2" t="s">
        <v>440</v>
      </c>
      <c r="F204" s="2" t="s">
        <v>441</v>
      </c>
      <c r="G204" s="1">
        <v>4</v>
      </c>
      <c r="H204" s="1" t="s">
        <v>332</v>
      </c>
      <c r="I204" s="1" t="s">
        <v>332</v>
      </c>
      <c r="J204" s="1" t="s">
        <v>332</v>
      </c>
      <c r="K204" s="1" t="s">
        <v>332</v>
      </c>
      <c r="L204" s="1" t="s">
        <v>332</v>
      </c>
      <c r="M204" s="7"/>
      <c r="N204" s="8">
        <v>100</v>
      </c>
      <c r="O204" s="3">
        <v>4</v>
      </c>
      <c r="P204">
        <f t="shared" si="3"/>
        <v>0</v>
      </c>
    </row>
    <row r="205" spans="1:16">
      <c r="A205" s="1">
        <v>34</v>
      </c>
      <c r="B205" s="1">
        <v>27</v>
      </c>
      <c r="C205" s="1" t="s">
        <v>209</v>
      </c>
      <c r="D205" s="1">
        <v>1</v>
      </c>
      <c r="E205" s="2" t="s">
        <v>440</v>
      </c>
      <c r="F205" s="2" t="s">
        <v>441</v>
      </c>
      <c r="G205" s="1">
        <v>12</v>
      </c>
      <c r="H205" s="1">
        <v>15</v>
      </c>
      <c r="I205" s="1">
        <v>21</v>
      </c>
      <c r="J205" s="1">
        <v>18</v>
      </c>
      <c r="K205" s="1">
        <v>5</v>
      </c>
      <c r="L205" s="1">
        <v>4</v>
      </c>
      <c r="M205" s="1"/>
      <c r="N205" s="1">
        <v>77</v>
      </c>
      <c r="O205" s="3">
        <v>75</v>
      </c>
      <c r="P205">
        <f t="shared" si="3"/>
        <v>1</v>
      </c>
    </row>
    <row r="206" spans="1:16">
      <c r="B206" s="1">
        <v>25</v>
      </c>
      <c r="C206" s="1" t="s">
        <v>11</v>
      </c>
      <c r="D206" s="1">
        <v>3</v>
      </c>
      <c r="E206" s="2" t="s">
        <v>59</v>
      </c>
      <c r="F206" s="2" t="s">
        <v>60</v>
      </c>
      <c r="G206" s="1">
        <v>18</v>
      </c>
      <c r="H206" s="1">
        <v>23</v>
      </c>
      <c r="I206" s="1">
        <v>10</v>
      </c>
      <c r="J206" s="1">
        <v>19</v>
      </c>
      <c r="K206" s="1">
        <v>21</v>
      </c>
      <c r="L206" s="1">
        <v>14</v>
      </c>
      <c r="M206" s="7"/>
      <c r="N206" s="8">
        <v>54</v>
      </c>
      <c r="O206" s="3">
        <v>105</v>
      </c>
      <c r="P206">
        <f t="shared" si="3"/>
        <v>0</v>
      </c>
    </row>
    <row r="207" spans="1:16">
      <c r="A207" s="1">
        <v>85</v>
      </c>
      <c r="B207" s="1">
        <v>26</v>
      </c>
      <c r="C207" s="1" t="s">
        <v>58</v>
      </c>
      <c r="D207" s="1">
        <v>4</v>
      </c>
      <c r="E207" s="2" t="s">
        <v>59</v>
      </c>
      <c r="F207" s="2" t="s">
        <v>60</v>
      </c>
      <c r="G207" s="1">
        <v>16</v>
      </c>
      <c r="H207" s="1" t="s">
        <v>14</v>
      </c>
      <c r="I207" s="1" t="s">
        <v>14</v>
      </c>
      <c r="J207" s="1" t="s">
        <v>14</v>
      </c>
      <c r="K207" s="1" t="s">
        <v>14</v>
      </c>
      <c r="L207" s="1" t="s">
        <v>14</v>
      </c>
      <c r="M207" s="1"/>
      <c r="N207" s="1">
        <v>53</v>
      </c>
      <c r="O207" s="3">
        <v>16</v>
      </c>
      <c r="P207">
        <f t="shared" si="3"/>
        <v>1</v>
      </c>
    </row>
    <row r="208" spans="1:16">
      <c r="A208" s="1">
        <v>39</v>
      </c>
      <c r="B208" s="1">
        <v>27</v>
      </c>
      <c r="C208" s="1" t="s">
        <v>34</v>
      </c>
      <c r="D208" s="1">
        <v>2</v>
      </c>
      <c r="E208" s="2" t="s">
        <v>1423</v>
      </c>
      <c r="F208" s="2" t="s">
        <v>1424</v>
      </c>
      <c r="G208" s="1">
        <v>8</v>
      </c>
      <c r="H208" s="1">
        <v>15</v>
      </c>
      <c r="I208" s="1">
        <v>12</v>
      </c>
      <c r="J208" s="1">
        <v>11</v>
      </c>
      <c r="K208" s="1">
        <v>7</v>
      </c>
      <c r="L208" s="1">
        <v>14</v>
      </c>
      <c r="M208" s="1"/>
      <c r="N208" s="1">
        <v>56</v>
      </c>
      <c r="O208" s="3">
        <v>67</v>
      </c>
      <c r="P208">
        <f t="shared" si="3"/>
        <v>0</v>
      </c>
    </row>
    <row r="209" spans="1:16">
      <c r="A209" s="1">
        <v>16</v>
      </c>
      <c r="B209" s="1">
        <v>26</v>
      </c>
      <c r="C209" s="1" t="s">
        <v>97</v>
      </c>
      <c r="D209" s="1">
        <v>3</v>
      </c>
      <c r="E209" s="2" t="s">
        <v>98</v>
      </c>
      <c r="F209" s="2" t="s">
        <v>99</v>
      </c>
      <c r="G209" s="1">
        <v>25</v>
      </c>
      <c r="H209" s="1">
        <v>19</v>
      </c>
      <c r="I209" s="1">
        <v>13</v>
      </c>
      <c r="J209" s="1">
        <v>13</v>
      </c>
      <c r="K209" s="1">
        <v>10</v>
      </c>
      <c r="L209" s="1">
        <v>8</v>
      </c>
      <c r="M209" s="1"/>
      <c r="N209" s="1">
        <v>89</v>
      </c>
      <c r="O209" s="3">
        <v>88</v>
      </c>
      <c r="P209">
        <f t="shared" si="3"/>
        <v>0</v>
      </c>
    </row>
    <row r="210" spans="1:16">
      <c r="B210" s="1">
        <v>25</v>
      </c>
      <c r="C210" s="1" t="s">
        <v>11</v>
      </c>
      <c r="D210" s="1">
        <v>2</v>
      </c>
      <c r="E210" s="2" t="s">
        <v>390</v>
      </c>
      <c r="F210" s="2" t="s">
        <v>99</v>
      </c>
      <c r="G210" s="1">
        <v>31</v>
      </c>
      <c r="H210" s="1">
        <v>22</v>
      </c>
      <c r="I210" s="1" t="s">
        <v>332</v>
      </c>
      <c r="J210" s="1">
        <v>12</v>
      </c>
      <c r="K210" s="1">
        <v>9</v>
      </c>
      <c r="L210" s="1">
        <v>22</v>
      </c>
      <c r="M210" s="7"/>
      <c r="N210" s="8">
        <v>73</v>
      </c>
      <c r="O210" s="3">
        <v>96</v>
      </c>
      <c r="P210">
        <f t="shared" si="3"/>
        <v>0</v>
      </c>
    </row>
    <row r="211" spans="1:16">
      <c r="A211" s="1">
        <v>129</v>
      </c>
      <c r="B211" s="1">
        <v>27</v>
      </c>
      <c r="C211" s="1" t="s">
        <v>133</v>
      </c>
      <c r="D211" s="1">
        <v>4</v>
      </c>
      <c r="E211" s="2" t="s">
        <v>390</v>
      </c>
      <c r="F211" s="2" t="s">
        <v>99</v>
      </c>
      <c r="G211" s="1" t="s">
        <v>14</v>
      </c>
      <c r="H211" s="1">
        <v>7</v>
      </c>
      <c r="I211" s="1">
        <v>5</v>
      </c>
      <c r="J211" s="1" t="s">
        <v>14</v>
      </c>
      <c r="K211" s="1" t="s">
        <v>14</v>
      </c>
      <c r="L211" s="1" t="s">
        <v>14</v>
      </c>
      <c r="M211" s="1"/>
      <c r="N211" s="1">
        <v>100</v>
      </c>
      <c r="O211" s="3">
        <v>12</v>
      </c>
      <c r="P211">
        <f t="shared" si="3"/>
        <v>1</v>
      </c>
    </row>
    <row r="212" spans="1:16">
      <c r="A212" s="1">
        <v>133</v>
      </c>
      <c r="B212" s="1">
        <v>27</v>
      </c>
      <c r="C212" s="1" t="s">
        <v>1449</v>
      </c>
      <c r="D212" s="1">
        <v>2</v>
      </c>
      <c r="E212" s="2" t="s">
        <v>1450</v>
      </c>
      <c r="F212" s="2" t="s">
        <v>1451</v>
      </c>
      <c r="G212" s="1" t="s">
        <v>14</v>
      </c>
      <c r="H212" s="1">
        <v>8</v>
      </c>
      <c r="I212" s="1" t="s">
        <v>14</v>
      </c>
      <c r="J212" s="1" t="s">
        <v>14</v>
      </c>
      <c r="K212" s="1" t="s">
        <v>14</v>
      </c>
      <c r="L212" s="1">
        <v>4</v>
      </c>
      <c r="M212" s="1"/>
      <c r="N212" s="1">
        <v>75</v>
      </c>
      <c r="O212" s="3">
        <v>12</v>
      </c>
      <c r="P212">
        <f t="shared" si="3"/>
        <v>0</v>
      </c>
    </row>
    <row r="213" spans="1:16">
      <c r="A213" s="1">
        <v>6</v>
      </c>
      <c r="B213" s="1">
        <v>26</v>
      </c>
      <c r="C213" s="1" t="s">
        <v>2</v>
      </c>
      <c r="D213" s="1">
        <v>1</v>
      </c>
      <c r="E213" s="2" t="s">
        <v>271</v>
      </c>
      <c r="F213" s="2" t="s">
        <v>216</v>
      </c>
      <c r="G213" s="1">
        <v>26</v>
      </c>
      <c r="H213" s="1">
        <v>25</v>
      </c>
      <c r="I213" s="1">
        <v>24</v>
      </c>
      <c r="J213" s="1">
        <v>19</v>
      </c>
      <c r="K213" s="1">
        <v>24</v>
      </c>
      <c r="L213" s="1">
        <v>21</v>
      </c>
      <c r="M213" s="1"/>
      <c r="N213" s="1">
        <v>61</v>
      </c>
      <c r="O213" s="3">
        <v>139</v>
      </c>
      <c r="P213">
        <f t="shared" si="3"/>
        <v>0</v>
      </c>
    </row>
    <row r="214" spans="1:16">
      <c r="A214" s="1">
        <v>19</v>
      </c>
      <c r="B214" s="1">
        <v>27</v>
      </c>
      <c r="C214" s="1" t="s">
        <v>97</v>
      </c>
      <c r="D214" s="1">
        <v>2</v>
      </c>
      <c r="E214" s="2" t="s">
        <v>271</v>
      </c>
      <c r="F214" s="2" t="s">
        <v>216</v>
      </c>
      <c r="G214" s="1">
        <v>25</v>
      </c>
      <c r="H214" s="1">
        <v>32</v>
      </c>
      <c r="I214" s="1">
        <v>19</v>
      </c>
      <c r="J214" s="1">
        <v>22</v>
      </c>
      <c r="K214" s="1">
        <v>14</v>
      </c>
      <c r="L214" s="1" t="s">
        <v>14</v>
      </c>
      <c r="M214" s="1"/>
      <c r="N214" s="1">
        <v>66</v>
      </c>
      <c r="O214" s="3">
        <v>112</v>
      </c>
      <c r="P214">
        <f t="shared" si="3"/>
        <v>1</v>
      </c>
    </row>
    <row r="215" spans="1:16">
      <c r="A215" s="1">
        <v>77</v>
      </c>
      <c r="B215" s="1">
        <v>26</v>
      </c>
      <c r="C215" s="1" t="s">
        <v>137</v>
      </c>
      <c r="D215" s="1">
        <v>3</v>
      </c>
      <c r="E215" s="2" t="s">
        <v>138</v>
      </c>
      <c r="F215" s="2" t="s">
        <v>136</v>
      </c>
      <c r="G215" s="1">
        <v>8</v>
      </c>
      <c r="H215" s="1">
        <v>11</v>
      </c>
      <c r="I215" s="1" t="s">
        <v>14</v>
      </c>
      <c r="J215" s="1" t="s">
        <v>14</v>
      </c>
      <c r="K215" s="1" t="s">
        <v>14</v>
      </c>
      <c r="L215" s="1" t="s">
        <v>14</v>
      </c>
      <c r="M215" s="1"/>
      <c r="N215" s="1">
        <v>56</v>
      </c>
      <c r="O215" s="3">
        <v>19</v>
      </c>
      <c r="P215">
        <f t="shared" si="3"/>
        <v>0</v>
      </c>
    </row>
    <row r="216" spans="1:16">
      <c r="B216" s="1">
        <v>23</v>
      </c>
      <c r="C216" s="1" t="s">
        <v>34</v>
      </c>
      <c r="D216" s="1">
        <v>3</v>
      </c>
      <c r="E216" s="2" t="s">
        <v>542</v>
      </c>
      <c r="F216" s="2" t="s">
        <v>543</v>
      </c>
      <c r="G216" s="1">
        <v>4</v>
      </c>
      <c r="H216" s="1">
        <v>12</v>
      </c>
      <c r="I216" s="1" t="s">
        <v>332</v>
      </c>
      <c r="J216" s="1" t="s">
        <v>332</v>
      </c>
      <c r="K216" s="1" t="s">
        <v>332</v>
      </c>
      <c r="L216" s="1" t="s">
        <v>332</v>
      </c>
      <c r="M216" s="7"/>
      <c r="N216" s="8">
        <v>70</v>
      </c>
      <c r="O216" s="3">
        <v>16</v>
      </c>
      <c r="P216">
        <f t="shared" si="3"/>
        <v>0</v>
      </c>
    </row>
    <row r="217" spans="1:16">
      <c r="B217" s="1">
        <v>24</v>
      </c>
      <c r="C217" s="1" t="s">
        <v>111</v>
      </c>
      <c r="D217" s="1">
        <v>2</v>
      </c>
      <c r="E217" s="2" t="s">
        <v>487</v>
      </c>
      <c r="F217" s="2" t="s">
        <v>359</v>
      </c>
      <c r="G217" s="1">
        <v>11</v>
      </c>
      <c r="H217" s="1" t="s">
        <v>332</v>
      </c>
      <c r="I217" s="1" t="s">
        <v>332</v>
      </c>
      <c r="J217" s="1" t="s">
        <v>332</v>
      </c>
      <c r="K217" s="1" t="s">
        <v>332</v>
      </c>
      <c r="L217" s="1" t="s">
        <v>332</v>
      </c>
      <c r="M217" s="7"/>
      <c r="N217" s="8">
        <v>85</v>
      </c>
      <c r="O217" s="3">
        <v>11</v>
      </c>
      <c r="P217">
        <f t="shared" si="3"/>
        <v>0</v>
      </c>
    </row>
    <row r="218" spans="1:16">
      <c r="A218" s="1">
        <v>83</v>
      </c>
      <c r="B218" s="1">
        <v>27</v>
      </c>
      <c r="C218" s="1" t="s">
        <v>374</v>
      </c>
      <c r="D218" s="1">
        <v>3</v>
      </c>
      <c r="E218" s="2" t="s">
        <v>1382</v>
      </c>
      <c r="F218" s="2" t="s">
        <v>574</v>
      </c>
      <c r="G218" s="1">
        <v>25</v>
      </c>
      <c r="H218" s="1" t="s">
        <v>14</v>
      </c>
      <c r="I218" s="1" t="s">
        <v>14</v>
      </c>
      <c r="J218" s="1" t="s">
        <v>14</v>
      </c>
      <c r="K218" s="1" t="s">
        <v>14</v>
      </c>
      <c r="L218" s="1" t="s">
        <v>14</v>
      </c>
      <c r="M218" s="1"/>
      <c r="N218" s="1">
        <v>69</v>
      </c>
      <c r="O218" s="3">
        <v>25</v>
      </c>
      <c r="P218">
        <f t="shared" si="3"/>
        <v>0</v>
      </c>
    </row>
    <row r="219" spans="1:16">
      <c r="A219" s="1">
        <v>84</v>
      </c>
      <c r="B219" s="1">
        <v>27</v>
      </c>
      <c r="C219" s="1" t="s">
        <v>144</v>
      </c>
      <c r="D219" s="1">
        <v>1</v>
      </c>
      <c r="E219" s="2" t="s">
        <v>1503</v>
      </c>
      <c r="F219" s="2" t="s">
        <v>1368</v>
      </c>
      <c r="G219" s="1">
        <v>7</v>
      </c>
      <c r="H219" s="1">
        <v>4</v>
      </c>
      <c r="I219" s="1">
        <v>7</v>
      </c>
      <c r="J219" s="1">
        <v>7</v>
      </c>
      <c r="K219" s="1" t="s">
        <v>14</v>
      </c>
      <c r="L219" s="1" t="s">
        <v>14</v>
      </c>
      <c r="M219" s="1"/>
      <c r="N219" s="1">
        <v>68</v>
      </c>
      <c r="O219" s="3">
        <v>25</v>
      </c>
      <c r="P219">
        <f t="shared" si="3"/>
        <v>0</v>
      </c>
    </row>
    <row r="220" spans="1:16">
      <c r="A220" s="1">
        <v>176</v>
      </c>
      <c r="B220" s="1">
        <v>27</v>
      </c>
      <c r="C220" s="1" t="s">
        <v>1538</v>
      </c>
      <c r="D220" s="1">
        <v>1</v>
      </c>
      <c r="E220" s="2" t="s">
        <v>1539</v>
      </c>
      <c r="F220" s="2" t="s">
        <v>1540</v>
      </c>
      <c r="G220" s="1">
        <v>5</v>
      </c>
      <c r="H220" s="1" t="s">
        <v>14</v>
      </c>
      <c r="I220" s="1" t="s">
        <v>14</v>
      </c>
      <c r="J220" s="1" t="s">
        <v>14</v>
      </c>
      <c r="K220" s="1" t="s">
        <v>14</v>
      </c>
      <c r="L220" s="1" t="s">
        <v>14</v>
      </c>
      <c r="M220" s="1"/>
      <c r="N220" s="1">
        <v>63</v>
      </c>
      <c r="O220" s="3">
        <v>5</v>
      </c>
      <c r="P220">
        <f t="shared" si="3"/>
        <v>0</v>
      </c>
    </row>
    <row r="221" spans="1:16">
      <c r="B221" s="1">
        <v>23</v>
      </c>
      <c r="C221" s="1" t="s">
        <v>26</v>
      </c>
      <c r="D221" s="1">
        <v>3</v>
      </c>
      <c r="E221" s="2" t="s">
        <v>464</v>
      </c>
      <c r="F221" s="2" t="s">
        <v>113</v>
      </c>
      <c r="G221" s="1">
        <v>9</v>
      </c>
      <c r="H221" s="1">
        <v>12</v>
      </c>
      <c r="I221" s="1" t="s">
        <v>332</v>
      </c>
      <c r="J221" s="1" t="s">
        <v>332</v>
      </c>
      <c r="K221" s="1" t="s">
        <v>332</v>
      </c>
      <c r="L221" s="1" t="s">
        <v>332</v>
      </c>
      <c r="M221" s="7"/>
      <c r="N221" s="8">
        <v>88</v>
      </c>
      <c r="O221" s="3">
        <v>21</v>
      </c>
      <c r="P221">
        <f t="shared" si="3"/>
        <v>0</v>
      </c>
    </row>
    <row r="222" spans="1:16">
      <c r="B222" s="1">
        <v>24</v>
      </c>
      <c r="C222" s="1" t="s">
        <v>217</v>
      </c>
      <c r="D222" s="1">
        <v>4</v>
      </c>
      <c r="E222" s="2" t="s">
        <v>464</v>
      </c>
      <c r="F222" s="2" t="s">
        <v>113</v>
      </c>
      <c r="G222" s="1" t="s">
        <v>332</v>
      </c>
      <c r="H222" s="1" t="s">
        <v>332</v>
      </c>
      <c r="I222" s="1">
        <v>3</v>
      </c>
      <c r="J222" s="1" t="s">
        <v>332</v>
      </c>
      <c r="K222" s="1" t="s">
        <v>332</v>
      </c>
      <c r="L222" s="1" t="s">
        <v>332</v>
      </c>
      <c r="M222" s="7"/>
      <c r="N222" s="8">
        <v>50</v>
      </c>
      <c r="O222" s="3">
        <v>3</v>
      </c>
      <c r="P222">
        <f t="shared" si="3"/>
        <v>1</v>
      </c>
    </row>
    <row r="223" spans="1:16">
      <c r="B223" s="1">
        <v>25</v>
      </c>
      <c r="C223" s="1" t="s">
        <v>76</v>
      </c>
      <c r="D223" s="1">
        <v>2</v>
      </c>
      <c r="E223" s="2" t="s">
        <v>412</v>
      </c>
      <c r="F223" s="2" t="s">
        <v>276</v>
      </c>
      <c r="G223" s="1">
        <v>6</v>
      </c>
      <c r="H223" s="1">
        <v>5</v>
      </c>
      <c r="I223" s="1" t="s">
        <v>332</v>
      </c>
      <c r="J223" s="1" t="s">
        <v>332</v>
      </c>
      <c r="K223" s="1" t="s">
        <v>332</v>
      </c>
      <c r="L223" s="1" t="s">
        <v>332</v>
      </c>
      <c r="M223" s="7"/>
      <c r="N223" s="8">
        <v>39</v>
      </c>
      <c r="O223" s="3">
        <v>11</v>
      </c>
      <c r="P223">
        <f t="shared" si="3"/>
        <v>0</v>
      </c>
    </row>
    <row r="224" spans="1:16">
      <c r="B224" s="1">
        <v>23</v>
      </c>
      <c r="C224" s="1" t="s">
        <v>123</v>
      </c>
      <c r="D224" s="1">
        <v>3</v>
      </c>
      <c r="E224" s="2" t="s">
        <v>548</v>
      </c>
      <c r="F224" s="2" t="s">
        <v>549</v>
      </c>
      <c r="G224" s="1">
        <v>7</v>
      </c>
      <c r="H224" s="1" t="s">
        <v>332</v>
      </c>
      <c r="I224" s="1" t="s">
        <v>332</v>
      </c>
      <c r="J224" s="1" t="s">
        <v>332</v>
      </c>
      <c r="K224" s="1" t="s">
        <v>332</v>
      </c>
      <c r="L224" s="1" t="s">
        <v>332</v>
      </c>
      <c r="M224" s="7"/>
      <c r="N224" s="8">
        <v>41</v>
      </c>
      <c r="O224" s="3">
        <v>7</v>
      </c>
      <c r="P224">
        <f t="shared" si="3"/>
        <v>0</v>
      </c>
    </row>
    <row r="225" spans="1:16">
      <c r="B225" s="1">
        <v>25</v>
      </c>
      <c r="C225" s="1" t="s">
        <v>338</v>
      </c>
      <c r="D225" s="1">
        <v>4</v>
      </c>
      <c r="E225" s="2" t="s">
        <v>341</v>
      </c>
      <c r="F225" s="2" t="s">
        <v>201</v>
      </c>
      <c r="G225" s="1">
        <v>16</v>
      </c>
      <c r="H225" s="1">
        <v>10</v>
      </c>
      <c r="I225" s="1" t="s">
        <v>332</v>
      </c>
      <c r="J225" s="1" t="s">
        <v>332</v>
      </c>
      <c r="K225" s="1" t="s">
        <v>332</v>
      </c>
      <c r="L225" s="1" t="s">
        <v>332</v>
      </c>
      <c r="M225" s="7"/>
      <c r="N225" s="8">
        <v>65</v>
      </c>
      <c r="O225" s="3">
        <v>26</v>
      </c>
      <c r="P225">
        <f t="shared" si="3"/>
        <v>0</v>
      </c>
    </row>
    <row r="226" spans="1:16">
      <c r="A226" s="1">
        <v>101</v>
      </c>
      <c r="B226" s="1">
        <v>26</v>
      </c>
      <c r="C226" s="1" t="s">
        <v>154</v>
      </c>
      <c r="D226" s="1">
        <v>3</v>
      </c>
      <c r="E226" s="2" t="s">
        <v>157</v>
      </c>
      <c r="F226" s="2" t="s">
        <v>158</v>
      </c>
      <c r="G226" s="1">
        <v>12</v>
      </c>
      <c r="H226" s="1" t="s">
        <v>14</v>
      </c>
      <c r="I226" s="1" t="s">
        <v>14</v>
      </c>
      <c r="J226" s="1" t="s">
        <v>14</v>
      </c>
      <c r="K226" s="1" t="s">
        <v>14</v>
      </c>
      <c r="L226" s="1" t="s">
        <v>14</v>
      </c>
      <c r="M226" s="1"/>
      <c r="N226" s="1">
        <v>52</v>
      </c>
      <c r="O226" s="3">
        <v>12</v>
      </c>
      <c r="P226">
        <f t="shared" si="3"/>
        <v>0</v>
      </c>
    </row>
    <row r="227" spans="1:16">
      <c r="A227" s="1">
        <v>161</v>
      </c>
      <c r="B227" s="1">
        <v>27</v>
      </c>
      <c r="C227" s="1" t="s">
        <v>1523</v>
      </c>
      <c r="D227" s="1">
        <v>1</v>
      </c>
      <c r="E227" s="2" t="s">
        <v>1528</v>
      </c>
      <c r="F227" s="2" t="s">
        <v>1529</v>
      </c>
      <c r="G227" s="1">
        <v>8</v>
      </c>
      <c r="H227" s="1" t="s">
        <v>14</v>
      </c>
      <c r="I227" s="1" t="s">
        <v>14</v>
      </c>
      <c r="J227" s="1" t="s">
        <v>14</v>
      </c>
      <c r="K227" s="1" t="s">
        <v>14</v>
      </c>
      <c r="L227" s="1" t="s">
        <v>14</v>
      </c>
      <c r="M227" s="1"/>
      <c r="N227" s="1">
        <v>36</v>
      </c>
      <c r="O227" s="3">
        <v>8</v>
      </c>
      <c r="P227">
        <f t="shared" si="3"/>
        <v>0</v>
      </c>
    </row>
    <row r="228" spans="1:16">
      <c r="A228" s="1">
        <v>149</v>
      </c>
      <c r="B228" s="1">
        <v>27</v>
      </c>
      <c r="C228" s="1" t="s">
        <v>1350</v>
      </c>
      <c r="D228" s="1">
        <v>4</v>
      </c>
      <c r="E228" s="2" t="s">
        <v>1351</v>
      </c>
      <c r="F228" s="2" t="s">
        <v>463</v>
      </c>
      <c r="G228" s="1">
        <v>9</v>
      </c>
      <c r="H228" s="1" t="s">
        <v>14</v>
      </c>
      <c r="I228" s="1" t="s">
        <v>14</v>
      </c>
      <c r="J228" s="1" t="s">
        <v>14</v>
      </c>
      <c r="K228" s="1" t="s">
        <v>14</v>
      </c>
      <c r="L228" s="1" t="s">
        <v>14</v>
      </c>
      <c r="M228" s="1"/>
      <c r="N228" s="1">
        <v>75</v>
      </c>
      <c r="O228" s="3">
        <v>9</v>
      </c>
      <c r="P228">
        <f t="shared" si="3"/>
        <v>0</v>
      </c>
    </row>
    <row r="229" spans="1:16">
      <c r="B229" s="1">
        <v>25</v>
      </c>
      <c r="C229" s="1" t="s">
        <v>34</v>
      </c>
      <c r="D229" s="1">
        <v>2</v>
      </c>
      <c r="E229" s="2" t="s">
        <v>396</v>
      </c>
      <c r="F229" s="2" t="s">
        <v>276</v>
      </c>
      <c r="G229" s="1">
        <v>16</v>
      </c>
      <c r="H229" s="1">
        <v>11</v>
      </c>
      <c r="I229" s="1">
        <v>5</v>
      </c>
      <c r="J229" s="1">
        <v>5</v>
      </c>
      <c r="K229" s="1" t="s">
        <v>332</v>
      </c>
      <c r="L229" s="1">
        <v>13</v>
      </c>
      <c r="M229" s="7"/>
      <c r="N229" s="8">
        <v>70</v>
      </c>
      <c r="O229" s="3">
        <v>50</v>
      </c>
      <c r="P229">
        <f t="shared" si="3"/>
        <v>0</v>
      </c>
    </row>
    <row r="230" spans="1:16">
      <c r="A230" s="1">
        <v>108</v>
      </c>
      <c r="B230" s="1">
        <v>26</v>
      </c>
      <c r="C230" s="1" t="s">
        <v>303</v>
      </c>
      <c r="D230" s="1">
        <v>1</v>
      </c>
      <c r="E230" s="2" t="s">
        <v>305</v>
      </c>
      <c r="F230" s="2"/>
      <c r="G230" s="1">
        <v>8</v>
      </c>
      <c r="H230" s="1" t="s">
        <v>14</v>
      </c>
      <c r="I230" s="1" t="s">
        <v>14</v>
      </c>
      <c r="J230" s="1" t="s">
        <v>14</v>
      </c>
      <c r="K230" s="1">
        <v>2</v>
      </c>
      <c r="L230" s="1" t="s">
        <v>14</v>
      </c>
      <c r="M230" s="1"/>
      <c r="N230" s="1">
        <v>83</v>
      </c>
      <c r="O230" s="3">
        <v>10</v>
      </c>
      <c r="P230">
        <f t="shared" si="3"/>
        <v>0</v>
      </c>
    </row>
    <row r="231" spans="1:16">
      <c r="B231" s="1">
        <v>25</v>
      </c>
      <c r="C231" s="1" t="s">
        <v>5</v>
      </c>
      <c r="D231" s="1">
        <v>1</v>
      </c>
      <c r="E231" s="2" t="s">
        <v>205</v>
      </c>
      <c r="F231" s="2" t="s">
        <v>420</v>
      </c>
      <c r="G231" s="1">
        <v>17</v>
      </c>
      <c r="H231" s="1">
        <v>18</v>
      </c>
      <c r="I231" s="1">
        <v>21</v>
      </c>
      <c r="J231" s="1">
        <v>22</v>
      </c>
      <c r="K231" s="1">
        <v>29</v>
      </c>
      <c r="L231" s="1">
        <v>22</v>
      </c>
      <c r="M231" s="7"/>
      <c r="N231" s="8">
        <v>64</v>
      </c>
      <c r="O231" s="3">
        <v>129</v>
      </c>
      <c r="P231">
        <f t="shared" si="3"/>
        <v>0</v>
      </c>
    </row>
    <row r="232" spans="1:16">
      <c r="A232" s="1">
        <v>18</v>
      </c>
      <c r="B232" s="1">
        <v>26</v>
      </c>
      <c r="C232" s="1" t="s">
        <v>20</v>
      </c>
      <c r="D232" s="1">
        <v>2</v>
      </c>
      <c r="E232" s="2" t="s">
        <v>205</v>
      </c>
      <c r="F232" s="2" t="s">
        <v>10</v>
      </c>
      <c r="G232" s="1">
        <v>30</v>
      </c>
      <c r="H232" s="1">
        <v>26</v>
      </c>
      <c r="I232" s="1">
        <v>28</v>
      </c>
      <c r="J232" s="1" t="s">
        <v>14</v>
      </c>
      <c r="K232" s="1" t="s">
        <v>14</v>
      </c>
      <c r="L232" s="1" t="s">
        <v>14</v>
      </c>
      <c r="M232" s="1"/>
      <c r="N232" s="1">
        <v>73</v>
      </c>
      <c r="O232" s="3">
        <v>84</v>
      </c>
      <c r="P232">
        <f t="shared" si="3"/>
        <v>1</v>
      </c>
    </row>
    <row r="233" spans="1:16">
      <c r="A233" s="1">
        <v>30</v>
      </c>
      <c r="B233" s="1">
        <v>27</v>
      </c>
      <c r="C233" s="1" t="s">
        <v>111</v>
      </c>
      <c r="D233" s="1">
        <v>3</v>
      </c>
      <c r="E233" s="2" t="s">
        <v>205</v>
      </c>
      <c r="F233" s="2" t="s">
        <v>10</v>
      </c>
      <c r="G233" s="1">
        <v>32</v>
      </c>
      <c r="H233" s="1">
        <v>27</v>
      </c>
      <c r="I233" s="1">
        <v>21</v>
      </c>
      <c r="J233" s="1" t="s">
        <v>14</v>
      </c>
      <c r="K233" s="1" t="s">
        <v>14</v>
      </c>
      <c r="L233" s="1" t="s">
        <v>14</v>
      </c>
      <c r="M233" s="1"/>
      <c r="N233" s="1">
        <v>75</v>
      </c>
      <c r="O233" s="3">
        <v>80</v>
      </c>
      <c r="P233">
        <f t="shared" si="3"/>
        <v>1</v>
      </c>
    </row>
    <row r="234" spans="1:16">
      <c r="A234" s="1">
        <v>47</v>
      </c>
      <c r="B234" s="1">
        <v>27</v>
      </c>
      <c r="C234" s="1" t="s">
        <v>217</v>
      </c>
      <c r="D234" s="1">
        <v>1</v>
      </c>
      <c r="E234" s="2" t="s">
        <v>1491</v>
      </c>
      <c r="F234" s="2" t="s">
        <v>1492</v>
      </c>
      <c r="G234" s="1">
        <v>20</v>
      </c>
      <c r="H234" s="1">
        <v>14</v>
      </c>
      <c r="I234" s="1">
        <v>10</v>
      </c>
      <c r="J234" s="1">
        <v>6</v>
      </c>
      <c r="K234" s="1">
        <v>10</v>
      </c>
      <c r="L234" s="1" t="s">
        <v>14</v>
      </c>
      <c r="M234" s="1"/>
      <c r="N234" s="1">
        <v>51</v>
      </c>
      <c r="O234" s="3">
        <v>60</v>
      </c>
      <c r="P234">
        <f t="shared" si="3"/>
        <v>0</v>
      </c>
    </row>
    <row r="235" spans="1:16">
      <c r="B235" s="1">
        <v>25</v>
      </c>
      <c r="C235" s="1" t="s">
        <v>209</v>
      </c>
      <c r="D235" s="1">
        <v>3</v>
      </c>
      <c r="E235" s="2" t="s">
        <v>357</v>
      </c>
      <c r="F235" s="2" t="s">
        <v>358</v>
      </c>
      <c r="G235" s="1">
        <v>18</v>
      </c>
      <c r="H235" s="1">
        <v>19</v>
      </c>
      <c r="I235" s="1">
        <v>14</v>
      </c>
      <c r="J235" s="1">
        <v>8</v>
      </c>
      <c r="K235" s="1">
        <v>6</v>
      </c>
      <c r="L235" s="1" t="s">
        <v>332</v>
      </c>
      <c r="M235" s="7"/>
      <c r="N235" s="8">
        <v>49</v>
      </c>
      <c r="O235" s="3">
        <v>65</v>
      </c>
      <c r="P235">
        <f t="shared" si="3"/>
        <v>0</v>
      </c>
    </row>
    <row r="236" spans="1:16">
      <c r="A236" s="1">
        <v>14</v>
      </c>
      <c r="B236" s="1">
        <v>27</v>
      </c>
      <c r="C236" s="1" t="s">
        <v>97</v>
      </c>
      <c r="D236" s="1">
        <v>1</v>
      </c>
      <c r="E236" s="2" t="s">
        <v>1482</v>
      </c>
      <c r="F236" s="2" t="s">
        <v>184</v>
      </c>
      <c r="G236" s="1">
        <v>22</v>
      </c>
      <c r="H236" s="1">
        <v>22</v>
      </c>
      <c r="I236" s="1">
        <v>20</v>
      </c>
      <c r="J236" s="1">
        <v>25</v>
      </c>
      <c r="K236" s="1">
        <v>33</v>
      </c>
      <c r="L236" s="1">
        <v>23</v>
      </c>
      <c r="M236" s="1"/>
      <c r="N236" s="1">
        <v>67</v>
      </c>
      <c r="O236" s="3">
        <v>145</v>
      </c>
      <c r="P236">
        <f t="shared" si="3"/>
        <v>0</v>
      </c>
    </row>
    <row r="237" spans="1:16">
      <c r="A237" s="1">
        <v>67</v>
      </c>
      <c r="B237" s="1">
        <v>27</v>
      </c>
      <c r="C237" s="1" t="s">
        <v>228</v>
      </c>
      <c r="D237" s="1">
        <v>2</v>
      </c>
      <c r="E237" s="2" t="s">
        <v>1432</v>
      </c>
      <c r="F237" s="2" t="s">
        <v>1375</v>
      </c>
      <c r="G237" s="1">
        <v>9</v>
      </c>
      <c r="H237" s="1">
        <v>7</v>
      </c>
      <c r="I237" s="1">
        <v>7</v>
      </c>
      <c r="J237" s="1">
        <v>4</v>
      </c>
      <c r="K237" s="1">
        <v>4</v>
      </c>
      <c r="L237" s="1">
        <v>8</v>
      </c>
      <c r="M237" s="1"/>
      <c r="N237" s="1">
        <v>51</v>
      </c>
      <c r="O237" s="3">
        <v>39</v>
      </c>
      <c r="P237">
        <f t="shared" si="3"/>
        <v>0</v>
      </c>
    </row>
    <row r="238" spans="1:16">
      <c r="A238" s="1">
        <v>159</v>
      </c>
      <c r="B238" s="1">
        <v>26</v>
      </c>
      <c r="C238" s="1" t="s">
        <v>188</v>
      </c>
      <c r="D238" s="1">
        <v>3</v>
      </c>
      <c r="E238" s="2" t="s">
        <v>190</v>
      </c>
      <c r="F238" s="2" t="s">
        <v>191</v>
      </c>
      <c r="G238" s="1" t="s">
        <v>14</v>
      </c>
      <c r="H238" s="1" t="s">
        <v>14</v>
      </c>
      <c r="I238" s="1">
        <v>2</v>
      </c>
      <c r="J238" s="1" t="s">
        <v>14</v>
      </c>
      <c r="K238" s="1" t="s">
        <v>14</v>
      </c>
      <c r="L238" s="1" t="s">
        <v>14</v>
      </c>
      <c r="M238" s="1"/>
      <c r="N238" s="1">
        <v>100</v>
      </c>
      <c r="O238" s="3">
        <v>2</v>
      </c>
      <c r="P238">
        <f t="shared" si="3"/>
        <v>0</v>
      </c>
    </row>
    <row r="239" spans="1:16">
      <c r="A239" s="1">
        <v>114</v>
      </c>
      <c r="B239" s="1">
        <v>27</v>
      </c>
      <c r="C239" s="1" t="s">
        <v>1344</v>
      </c>
      <c r="D239" s="1">
        <v>4</v>
      </c>
      <c r="E239" s="2" t="s">
        <v>1345</v>
      </c>
      <c r="F239" s="2" t="s">
        <v>1346</v>
      </c>
      <c r="G239" s="1">
        <v>15</v>
      </c>
      <c r="H239" s="1" t="s">
        <v>14</v>
      </c>
      <c r="I239" s="1" t="s">
        <v>14</v>
      </c>
      <c r="J239" s="1" t="s">
        <v>14</v>
      </c>
      <c r="K239" s="1" t="s">
        <v>14</v>
      </c>
      <c r="L239" s="1" t="s">
        <v>14</v>
      </c>
      <c r="M239" s="1"/>
      <c r="N239" s="1">
        <v>79</v>
      </c>
      <c r="O239" s="3">
        <v>15</v>
      </c>
      <c r="P239">
        <f t="shared" si="3"/>
        <v>0</v>
      </c>
    </row>
    <row r="240" spans="1:16">
      <c r="A240" s="1">
        <v>145</v>
      </c>
      <c r="B240" s="1">
        <v>27</v>
      </c>
      <c r="C240" s="1" t="s">
        <v>1455</v>
      </c>
      <c r="D240" s="1">
        <v>2</v>
      </c>
      <c r="E240" s="2" t="s">
        <v>1457</v>
      </c>
      <c r="F240" s="2" t="s">
        <v>213</v>
      </c>
      <c r="G240" s="1">
        <v>10</v>
      </c>
      <c r="H240" s="1" t="s">
        <v>14</v>
      </c>
      <c r="I240" s="1" t="s">
        <v>14</v>
      </c>
      <c r="J240" s="1" t="s">
        <v>14</v>
      </c>
      <c r="K240" s="1" t="s">
        <v>14</v>
      </c>
      <c r="L240" s="1" t="s">
        <v>14</v>
      </c>
      <c r="M240" s="1"/>
      <c r="N240" s="1">
        <v>83</v>
      </c>
      <c r="O240" s="3">
        <v>10</v>
      </c>
      <c r="P240">
        <f t="shared" si="3"/>
        <v>0</v>
      </c>
    </row>
    <row r="241" spans="1:16">
      <c r="A241" s="1">
        <v>92</v>
      </c>
      <c r="B241" s="1">
        <v>27</v>
      </c>
      <c r="C241" s="1" t="s">
        <v>79</v>
      </c>
      <c r="D241" s="1">
        <v>3</v>
      </c>
      <c r="E241" s="2" t="s">
        <v>1386</v>
      </c>
      <c r="F241" s="2" t="s">
        <v>1387</v>
      </c>
      <c r="G241" s="1">
        <v>12</v>
      </c>
      <c r="H241" s="1">
        <v>10</v>
      </c>
      <c r="I241" s="1" t="s">
        <v>14</v>
      </c>
      <c r="J241" s="1" t="s">
        <v>14</v>
      </c>
      <c r="K241" s="1" t="s">
        <v>14</v>
      </c>
      <c r="L241" s="1" t="s">
        <v>14</v>
      </c>
      <c r="M241" s="1"/>
      <c r="N241" s="1">
        <v>52</v>
      </c>
      <c r="O241" s="3">
        <v>22</v>
      </c>
      <c r="P241">
        <f t="shared" si="3"/>
        <v>0</v>
      </c>
    </row>
    <row r="242" spans="1:16">
      <c r="A242" s="1">
        <v>87</v>
      </c>
      <c r="B242" s="1">
        <v>26</v>
      </c>
      <c r="C242" s="1" t="s">
        <v>120</v>
      </c>
      <c r="D242" s="1">
        <v>1</v>
      </c>
      <c r="E242" s="2" t="s">
        <v>292</v>
      </c>
      <c r="F242" s="2" t="s">
        <v>293</v>
      </c>
      <c r="G242" s="1">
        <v>16</v>
      </c>
      <c r="H242" s="1" t="s">
        <v>14</v>
      </c>
      <c r="I242" s="1" t="s">
        <v>14</v>
      </c>
      <c r="J242" s="1" t="s">
        <v>14</v>
      </c>
      <c r="K242" s="1" t="s">
        <v>14</v>
      </c>
      <c r="L242" s="1" t="s">
        <v>14</v>
      </c>
      <c r="M242" s="1"/>
      <c r="N242" s="1">
        <v>40</v>
      </c>
      <c r="O242" s="3">
        <v>16</v>
      </c>
      <c r="P242">
        <f t="shared" si="3"/>
        <v>0</v>
      </c>
    </row>
    <row r="243" spans="1:16">
      <c r="A243" s="1">
        <v>102</v>
      </c>
      <c r="B243" s="1">
        <v>27</v>
      </c>
      <c r="C243" s="1" t="s">
        <v>76</v>
      </c>
      <c r="D243" s="1">
        <v>2</v>
      </c>
      <c r="E243" s="2" t="s">
        <v>292</v>
      </c>
      <c r="F243" s="2" t="s">
        <v>293</v>
      </c>
      <c r="G243" s="1">
        <v>19</v>
      </c>
      <c r="H243" s="1" t="s">
        <v>14</v>
      </c>
      <c r="I243" s="1" t="s">
        <v>14</v>
      </c>
      <c r="J243" s="1" t="s">
        <v>14</v>
      </c>
      <c r="K243" s="1" t="s">
        <v>14</v>
      </c>
      <c r="L243" s="1" t="s">
        <v>14</v>
      </c>
      <c r="M243" s="1"/>
      <c r="N243" s="1">
        <v>70</v>
      </c>
      <c r="O243" s="3">
        <v>19</v>
      </c>
      <c r="P243">
        <f t="shared" si="3"/>
        <v>1</v>
      </c>
    </row>
    <row r="244" spans="1:16">
      <c r="B244" s="1">
        <v>23</v>
      </c>
      <c r="C244" s="1" t="s">
        <v>23</v>
      </c>
      <c r="D244" s="1">
        <v>4</v>
      </c>
      <c r="E244" s="2" t="s">
        <v>512</v>
      </c>
      <c r="F244" s="2" t="s">
        <v>513</v>
      </c>
      <c r="G244" s="1">
        <v>10</v>
      </c>
      <c r="H244" s="1">
        <v>8</v>
      </c>
      <c r="I244" s="1" t="s">
        <v>332</v>
      </c>
      <c r="J244" s="1">
        <v>4</v>
      </c>
      <c r="K244" s="1" t="s">
        <v>332</v>
      </c>
      <c r="L244" s="1" t="s">
        <v>332</v>
      </c>
      <c r="M244" s="7"/>
      <c r="N244" s="8">
        <v>71</v>
      </c>
      <c r="O244" s="3">
        <v>22</v>
      </c>
      <c r="P244">
        <f t="shared" si="3"/>
        <v>0</v>
      </c>
    </row>
    <row r="245" spans="1:16">
      <c r="A245" s="1">
        <v>116</v>
      </c>
      <c r="B245" s="1">
        <v>26</v>
      </c>
      <c r="C245" s="1" t="s">
        <v>159</v>
      </c>
      <c r="D245" s="1">
        <v>3</v>
      </c>
      <c r="E245" s="2" t="s">
        <v>161</v>
      </c>
      <c r="F245" s="2"/>
      <c r="G245" s="1">
        <v>8</v>
      </c>
      <c r="H245" s="1" t="s">
        <v>14</v>
      </c>
      <c r="I245" s="1" t="s">
        <v>14</v>
      </c>
      <c r="J245" s="1" t="s">
        <v>14</v>
      </c>
      <c r="K245" s="1" t="s">
        <v>14</v>
      </c>
      <c r="L245" s="1" t="s">
        <v>14</v>
      </c>
      <c r="M245" s="1"/>
      <c r="N245" s="1">
        <v>100</v>
      </c>
      <c r="O245" s="3">
        <v>8</v>
      </c>
      <c r="P245">
        <f t="shared" si="3"/>
        <v>0</v>
      </c>
    </row>
    <row r="246" spans="1:16">
      <c r="B246" s="1">
        <v>24</v>
      </c>
      <c r="C246" s="1" t="s">
        <v>5</v>
      </c>
      <c r="D246" s="1">
        <v>1</v>
      </c>
      <c r="E246" s="2" t="s">
        <v>118</v>
      </c>
      <c r="F246" s="2" t="s">
        <v>498</v>
      </c>
      <c r="G246" s="1" t="s">
        <v>332</v>
      </c>
      <c r="H246" s="1" t="s">
        <v>332</v>
      </c>
      <c r="I246" s="1">
        <v>6</v>
      </c>
      <c r="J246" s="1">
        <v>7</v>
      </c>
      <c r="K246" s="1">
        <v>1</v>
      </c>
      <c r="L246" s="1">
        <v>3</v>
      </c>
      <c r="M246" s="7"/>
      <c r="N246" s="8">
        <v>44</v>
      </c>
      <c r="O246" s="3">
        <v>17</v>
      </c>
      <c r="P246">
        <f t="shared" si="3"/>
        <v>0</v>
      </c>
    </row>
    <row r="247" spans="1:16">
      <c r="A247" s="1">
        <v>52</v>
      </c>
      <c r="B247" s="1">
        <v>26</v>
      </c>
      <c r="C247" s="1" t="s">
        <v>37</v>
      </c>
      <c r="D247" s="1">
        <v>3</v>
      </c>
      <c r="E247" s="2" t="s">
        <v>118</v>
      </c>
      <c r="F247" s="2" t="s">
        <v>119</v>
      </c>
      <c r="G247" s="1">
        <v>7</v>
      </c>
      <c r="H247" s="1" t="s">
        <v>14</v>
      </c>
      <c r="I247" s="1">
        <v>8</v>
      </c>
      <c r="J247" s="1" t="s">
        <v>14</v>
      </c>
      <c r="K247" s="1" t="s">
        <v>14</v>
      </c>
      <c r="L247" s="1">
        <v>18</v>
      </c>
      <c r="M247" s="1"/>
      <c r="N247" s="1">
        <v>69</v>
      </c>
      <c r="O247" s="3">
        <v>33</v>
      </c>
      <c r="P247">
        <f t="shared" si="3"/>
        <v>1</v>
      </c>
    </row>
    <row r="248" spans="1:16">
      <c r="A248" s="1">
        <v>101</v>
      </c>
      <c r="B248" s="1">
        <v>27</v>
      </c>
      <c r="C248" s="1" t="s">
        <v>37</v>
      </c>
      <c r="D248" s="1">
        <v>4</v>
      </c>
      <c r="E248" s="2" t="s">
        <v>118</v>
      </c>
      <c r="F248" s="2" t="s">
        <v>1343</v>
      </c>
      <c r="G248" s="1">
        <v>19</v>
      </c>
      <c r="H248" s="1" t="s">
        <v>14</v>
      </c>
      <c r="I248" s="1" t="s">
        <v>14</v>
      </c>
      <c r="J248" s="1" t="s">
        <v>14</v>
      </c>
      <c r="K248" s="1" t="s">
        <v>14</v>
      </c>
      <c r="L248" s="1" t="s">
        <v>14</v>
      </c>
      <c r="M248" s="1"/>
      <c r="N248" s="1">
        <v>68</v>
      </c>
      <c r="O248" s="3">
        <v>19</v>
      </c>
      <c r="P248">
        <f t="shared" si="3"/>
        <v>1</v>
      </c>
    </row>
    <row r="249" spans="1:16">
      <c r="B249" s="1">
        <v>23</v>
      </c>
      <c r="C249" s="1" t="s">
        <v>23</v>
      </c>
      <c r="D249" s="1">
        <v>3</v>
      </c>
      <c r="E249" s="2" t="s">
        <v>538</v>
      </c>
      <c r="F249" s="2" t="s">
        <v>539</v>
      </c>
      <c r="G249" s="1">
        <v>7</v>
      </c>
      <c r="H249" s="1" t="s">
        <v>332</v>
      </c>
      <c r="I249" s="1">
        <v>2</v>
      </c>
      <c r="J249" s="1">
        <v>16</v>
      </c>
      <c r="K249" s="1" t="s">
        <v>332</v>
      </c>
      <c r="L249" s="1" t="s">
        <v>332</v>
      </c>
      <c r="M249" s="7"/>
      <c r="N249" s="8">
        <v>78</v>
      </c>
      <c r="O249" s="3">
        <v>25</v>
      </c>
      <c r="P249">
        <f t="shared" si="3"/>
        <v>0</v>
      </c>
    </row>
    <row r="250" spans="1:16">
      <c r="A250" s="1">
        <v>165</v>
      </c>
      <c r="B250" s="1">
        <v>26</v>
      </c>
      <c r="C250" s="1" t="s">
        <v>86</v>
      </c>
      <c r="D250" s="1">
        <v>4</v>
      </c>
      <c r="E250" s="2" t="s">
        <v>90</v>
      </c>
      <c r="F250" s="2" t="s">
        <v>89</v>
      </c>
      <c r="G250" s="1" t="s">
        <v>14</v>
      </c>
      <c r="H250" s="1">
        <v>1</v>
      </c>
      <c r="I250" s="1" t="s">
        <v>14</v>
      </c>
      <c r="J250" s="1" t="s">
        <v>14</v>
      </c>
      <c r="K250" s="1" t="s">
        <v>14</v>
      </c>
      <c r="L250" s="1" t="s">
        <v>14</v>
      </c>
      <c r="M250" s="1"/>
      <c r="N250" s="1">
        <v>50</v>
      </c>
      <c r="O250" s="3">
        <v>1</v>
      </c>
      <c r="P250">
        <f t="shared" si="3"/>
        <v>0</v>
      </c>
    </row>
    <row r="251" spans="1:16">
      <c r="A251" s="1">
        <v>41</v>
      </c>
      <c r="B251" s="1">
        <v>27</v>
      </c>
      <c r="C251" s="1" t="s">
        <v>123</v>
      </c>
      <c r="D251" s="1">
        <v>3</v>
      </c>
      <c r="E251" s="2" t="s">
        <v>1372</v>
      </c>
      <c r="F251" s="2" t="s">
        <v>474</v>
      </c>
      <c r="G251" s="1">
        <v>17</v>
      </c>
      <c r="H251" s="1">
        <v>10</v>
      </c>
      <c r="I251" s="1">
        <v>9</v>
      </c>
      <c r="J251" s="1" t="s">
        <v>14</v>
      </c>
      <c r="K251" s="1" t="s">
        <v>14</v>
      </c>
      <c r="L251" s="1">
        <v>27</v>
      </c>
      <c r="M251" s="1"/>
      <c r="N251" s="1">
        <v>59</v>
      </c>
      <c r="O251" s="3">
        <v>63</v>
      </c>
      <c r="P251">
        <f t="shared" si="3"/>
        <v>0</v>
      </c>
    </row>
    <row r="252" spans="1:16">
      <c r="A252" s="1">
        <v>37</v>
      </c>
      <c r="B252" s="1">
        <v>27</v>
      </c>
      <c r="C252" s="1" t="s">
        <v>111</v>
      </c>
      <c r="D252" s="1">
        <v>1</v>
      </c>
      <c r="E252" s="2" t="s">
        <v>1487</v>
      </c>
      <c r="F252" s="2" t="s">
        <v>474</v>
      </c>
      <c r="G252" s="1">
        <v>16</v>
      </c>
      <c r="H252" s="1">
        <v>11</v>
      </c>
      <c r="I252" s="1">
        <v>14</v>
      </c>
      <c r="J252" s="1" t="s">
        <v>14</v>
      </c>
      <c r="K252" s="1">
        <v>12</v>
      </c>
      <c r="L252" s="1">
        <v>16</v>
      </c>
      <c r="M252" s="1"/>
      <c r="N252" s="1">
        <v>77</v>
      </c>
      <c r="O252" s="3">
        <v>69</v>
      </c>
      <c r="P252">
        <f t="shared" si="3"/>
        <v>0</v>
      </c>
    </row>
    <row r="253" spans="1:16">
      <c r="A253" s="1">
        <v>185</v>
      </c>
      <c r="B253" s="1">
        <v>27</v>
      </c>
      <c r="C253" s="1" t="s">
        <v>1543</v>
      </c>
      <c r="D253" s="1">
        <v>1</v>
      </c>
      <c r="E253" s="2" t="s">
        <v>1550</v>
      </c>
      <c r="F253" s="2" t="s">
        <v>1551</v>
      </c>
      <c r="G253" s="1">
        <v>4</v>
      </c>
      <c r="H253" s="1" t="s">
        <v>14</v>
      </c>
      <c r="I253" s="1" t="s">
        <v>14</v>
      </c>
      <c r="J253" s="1" t="s">
        <v>14</v>
      </c>
      <c r="K253" s="1" t="s">
        <v>14</v>
      </c>
      <c r="L253" s="1" t="s">
        <v>14</v>
      </c>
      <c r="M253" s="1"/>
      <c r="N253" s="1">
        <v>100</v>
      </c>
      <c r="O253" s="3">
        <v>4</v>
      </c>
      <c r="P253">
        <f t="shared" si="3"/>
        <v>0</v>
      </c>
    </row>
    <row r="254" spans="1:16">
      <c r="B254" s="1">
        <v>24</v>
      </c>
      <c r="C254" s="1" t="s">
        <v>494</v>
      </c>
      <c r="D254" s="1">
        <v>2</v>
      </c>
      <c r="E254" s="2" t="s">
        <v>495</v>
      </c>
      <c r="F254" s="2" t="s">
        <v>496</v>
      </c>
      <c r="G254" s="1">
        <v>2</v>
      </c>
      <c r="H254" s="1" t="s">
        <v>332</v>
      </c>
      <c r="I254" s="1" t="s">
        <v>332</v>
      </c>
      <c r="J254" s="1" t="s">
        <v>332</v>
      </c>
      <c r="K254" s="1" t="s">
        <v>332</v>
      </c>
      <c r="L254" s="1" t="s">
        <v>332</v>
      </c>
      <c r="M254" s="7"/>
      <c r="N254" s="8">
        <v>50</v>
      </c>
      <c r="O254" s="3">
        <v>2</v>
      </c>
      <c r="P254">
        <f t="shared" si="3"/>
        <v>0</v>
      </c>
    </row>
    <row r="255" spans="1:16">
      <c r="A255" s="1">
        <v>27</v>
      </c>
      <c r="B255" s="1">
        <v>26</v>
      </c>
      <c r="C255" s="1" t="s">
        <v>8</v>
      </c>
      <c r="D255" s="1">
        <v>1</v>
      </c>
      <c r="E255" s="2" t="s">
        <v>274</v>
      </c>
      <c r="F255" s="2" t="s">
        <v>201</v>
      </c>
      <c r="G255" s="1">
        <v>22</v>
      </c>
      <c r="H255" s="1">
        <v>16</v>
      </c>
      <c r="I255" s="1">
        <v>8</v>
      </c>
      <c r="J255" s="1">
        <v>14</v>
      </c>
      <c r="K255" s="1">
        <v>4</v>
      </c>
      <c r="L255" s="1" t="s">
        <v>14</v>
      </c>
      <c r="M255" s="1"/>
      <c r="N255" s="1">
        <v>63</v>
      </c>
      <c r="O255" s="3">
        <v>64</v>
      </c>
      <c r="P255">
        <f t="shared" si="3"/>
        <v>0</v>
      </c>
    </row>
    <row r="256" spans="1:16">
      <c r="A256" s="1">
        <v>20</v>
      </c>
      <c r="B256" s="1">
        <v>27</v>
      </c>
      <c r="C256" s="1" t="s">
        <v>100</v>
      </c>
      <c r="D256" s="1">
        <v>2</v>
      </c>
      <c r="E256" s="2" t="s">
        <v>274</v>
      </c>
      <c r="F256" s="2" t="s">
        <v>1366</v>
      </c>
      <c r="G256" s="1">
        <v>15</v>
      </c>
      <c r="H256" s="1">
        <v>20</v>
      </c>
      <c r="I256" s="1">
        <v>20</v>
      </c>
      <c r="J256" s="1">
        <v>17</v>
      </c>
      <c r="K256" s="1">
        <v>17</v>
      </c>
      <c r="L256" s="1">
        <v>22</v>
      </c>
      <c r="M256" s="1"/>
      <c r="N256" s="1">
        <v>71</v>
      </c>
      <c r="O256" s="3">
        <v>111</v>
      </c>
      <c r="P256">
        <f t="shared" si="3"/>
        <v>1</v>
      </c>
    </row>
    <row r="257" spans="1:16">
      <c r="A257" s="1">
        <v>45</v>
      </c>
      <c r="B257" s="1">
        <v>27</v>
      </c>
      <c r="C257" s="1" t="s">
        <v>1369</v>
      </c>
      <c r="D257" s="1">
        <v>1</v>
      </c>
      <c r="E257" s="2" t="s">
        <v>1490</v>
      </c>
      <c r="F257" s="2" t="s">
        <v>44</v>
      </c>
      <c r="G257" s="1">
        <v>16</v>
      </c>
      <c r="H257" s="1">
        <v>18</v>
      </c>
      <c r="I257" s="1">
        <v>15</v>
      </c>
      <c r="J257" s="1">
        <v>12</v>
      </c>
      <c r="K257" s="1" t="s">
        <v>14</v>
      </c>
      <c r="L257" s="1" t="s">
        <v>14</v>
      </c>
      <c r="M257" s="1"/>
      <c r="N257" s="1">
        <v>71</v>
      </c>
      <c r="O257" s="3">
        <v>61</v>
      </c>
      <c r="P257">
        <f t="shared" si="3"/>
        <v>0</v>
      </c>
    </row>
    <row r="258" spans="1:16">
      <c r="B258" s="1">
        <v>23</v>
      </c>
      <c r="C258" s="1" t="s">
        <v>100</v>
      </c>
      <c r="D258" s="1">
        <v>1</v>
      </c>
      <c r="E258" s="2" t="s">
        <v>82</v>
      </c>
      <c r="F258" s="2" t="s">
        <v>83</v>
      </c>
      <c r="G258" s="1" t="s">
        <v>332</v>
      </c>
      <c r="H258" s="1">
        <v>6</v>
      </c>
      <c r="I258" s="1">
        <v>6</v>
      </c>
      <c r="J258" s="1">
        <v>4</v>
      </c>
      <c r="K258" s="1">
        <v>2</v>
      </c>
      <c r="L258" s="1">
        <v>2</v>
      </c>
      <c r="M258" s="7"/>
      <c r="N258" s="8">
        <v>51</v>
      </c>
      <c r="O258" s="3">
        <v>20</v>
      </c>
      <c r="P258">
        <f t="shared" si="3"/>
        <v>0</v>
      </c>
    </row>
    <row r="259" spans="1:16">
      <c r="B259" s="1">
        <v>24</v>
      </c>
      <c r="C259" s="1" t="s">
        <v>494</v>
      </c>
      <c r="D259" s="1">
        <v>2</v>
      </c>
      <c r="E259" s="2" t="s">
        <v>82</v>
      </c>
      <c r="F259" s="2" t="s">
        <v>83</v>
      </c>
      <c r="G259" s="1">
        <v>2</v>
      </c>
      <c r="H259" s="1" t="s">
        <v>332</v>
      </c>
      <c r="I259" s="1" t="s">
        <v>332</v>
      </c>
      <c r="J259" s="1" t="s">
        <v>332</v>
      </c>
      <c r="K259" s="1" t="s">
        <v>332</v>
      </c>
      <c r="L259" s="1" t="s">
        <v>332</v>
      </c>
      <c r="M259" s="7"/>
      <c r="N259" s="8">
        <v>50</v>
      </c>
      <c r="O259" s="3">
        <v>2</v>
      </c>
      <c r="P259">
        <f t="shared" si="3"/>
        <v>1</v>
      </c>
    </row>
    <row r="260" spans="1:16">
      <c r="B260" s="1">
        <v>25</v>
      </c>
      <c r="C260" s="1" t="s">
        <v>376</v>
      </c>
      <c r="D260" s="1">
        <v>3</v>
      </c>
      <c r="E260" s="2" t="s">
        <v>82</v>
      </c>
      <c r="F260" s="2" t="s">
        <v>83</v>
      </c>
      <c r="G260" s="1" t="s">
        <v>332</v>
      </c>
      <c r="H260" s="1" t="s">
        <v>332</v>
      </c>
      <c r="I260" s="1" t="s">
        <v>332</v>
      </c>
      <c r="J260" s="1">
        <v>7</v>
      </c>
      <c r="K260" s="1" t="s">
        <v>332</v>
      </c>
      <c r="L260" s="1" t="s">
        <v>332</v>
      </c>
      <c r="M260" s="7"/>
      <c r="N260" s="8">
        <v>70</v>
      </c>
      <c r="O260" s="3">
        <v>7</v>
      </c>
      <c r="P260">
        <f t="shared" ref="P260:P323" si="4">IF(E260=E259,1,0)*COUNT(O260)</f>
        <v>1</v>
      </c>
    </row>
    <row r="261" spans="1:16">
      <c r="A261" s="1">
        <v>156</v>
      </c>
      <c r="B261" s="1">
        <v>26</v>
      </c>
      <c r="C261" s="1" t="s">
        <v>81</v>
      </c>
      <c r="D261" s="1">
        <v>4</v>
      </c>
      <c r="E261" s="2" t="s">
        <v>82</v>
      </c>
      <c r="F261" s="2" t="s">
        <v>83</v>
      </c>
      <c r="G261" s="1" t="s">
        <v>14</v>
      </c>
      <c r="H261" s="1" t="s">
        <v>14</v>
      </c>
      <c r="I261" s="1">
        <v>2</v>
      </c>
      <c r="J261" s="1" t="s">
        <v>14</v>
      </c>
      <c r="K261" s="1" t="s">
        <v>14</v>
      </c>
      <c r="L261" s="1" t="s">
        <v>14</v>
      </c>
      <c r="M261" s="1"/>
      <c r="N261" s="1">
        <v>100</v>
      </c>
      <c r="O261" s="3">
        <v>2</v>
      </c>
      <c r="P261">
        <f t="shared" si="4"/>
        <v>1</v>
      </c>
    </row>
    <row r="262" spans="1:16">
      <c r="A262" s="1">
        <v>181</v>
      </c>
      <c r="B262" s="1">
        <v>27</v>
      </c>
      <c r="C262" s="1" t="s">
        <v>192</v>
      </c>
      <c r="D262" s="1">
        <v>2</v>
      </c>
      <c r="E262" s="2" t="s">
        <v>1470</v>
      </c>
      <c r="F262" s="2" t="s">
        <v>102</v>
      </c>
      <c r="G262" s="1">
        <v>4</v>
      </c>
      <c r="H262" s="1" t="s">
        <v>14</v>
      </c>
      <c r="I262" s="1" t="s">
        <v>14</v>
      </c>
      <c r="J262" s="1" t="s">
        <v>14</v>
      </c>
      <c r="K262" s="1" t="s">
        <v>14</v>
      </c>
      <c r="L262" s="1" t="s">
        <v>14</v>
      </c>
      <c r="M262" s="1"/>
      <c r="N262" s="1">
        <v>50</v>
      </c>
      <c r="O262" s="3">
        <v>4</v>
      </c>
      <c r="P262">
        <f t="shared" si="4"/>
        <v>0</v>
      </c>
    </row>
    <row r="263" spans="1:16">
      <c r="B263" s="1">
        <v>24</v>
      </c>
      <c r="C263" s="1" t="s">
        <v>23</v>
      </c>
      <c r="D263" s="1">
        <v>3</v>
      </c>
      <c r="E263" s="2" t="s">
        <v>337</v>
      </c>
      <c r="F263" s="2" t="s">
        <v>113</v>
      </c>
      <c r="G263" s="1">
        <v>6</v>
      </c>
      <c r="H263" s="1" t="s">
        <v>332</v>
      </c>
      <c r="I263" s="1">
        <v>2</v>
      </c>
      <c r="J263" s="1">
        <v>9</v>
      </c>
      <c r="K263" s="1" t="s">
        <v>332</v>
      </c>
      <c r="L263" s="1" t="s">
        <v>332</v>
      </c>
      <c r="M263" s="7"/>
      <c r="N263" s="8">
        <v>59</v>
      </c>
      <c r="O263" s="3">
        <v>17</v>
      </c>
      <c r="P263">
        <f t="shared" si="4"/>
        <v>0</v>
      </c>
    </row>
    <row r="264" spans="1:16">
      <c r="B264" s="1">
        <v>25</v>
      </c>
      <c r="C264" s="1" t="s">
        <v>20</v>
      </c>
      <c r="D264" s="1">
        <v>4</v>
      </c>
      <c r="E264" s="2" t="s">
        <v>337</v>
      </c>
      <c r="F264" s="2" t="s">
        <v>113</v>
      </c>
      <c r="G264" s="1">
        <v>2</v>
      </c>
      <c r="H264" s="1">
        <v>8</v>
      </c>
      <c r="I264" s="1">
        <v>16</v>
      </c>
      <c r="J264" s="1">
        <v>13</v>
      </c>
      <c r="K264" s="1" t="s">
        <v>332</v>
      </c>
      <c r="L264" s="1" t="s">
        <v>332</v>
      </c>
      <c r="M264" s="7"/>
      <c r="N264" s="8">
        <v>68</v>
      </c>
      <c r="O264" s="3">
        <v>39</v>
      </c>
      <c r="P264">
        <f t="shared" si="4"/>
        <v>1</v>
      </c>
    </row>
    <row r="265" spans="1:16">
      <c r="B265" s="1">
        <v>23</v>
      </c>
      <c r="C265" s="1" t="s">
        <v>2</v>
      </c>
      <c r="D265" s="1">
        <v>1</v>
      </c>
      <c r="E265" s="2" t="s">
        <v>355</v>
      </c>
      <c r="F265" s="2" t="s">
        <v>178</v>
      </c>
      <c r="G265" s="1">
        <v>11</v>
      </c>
      <c r="H265" s="1">
        <v>25</v>
      </c>
      <c r="I265" s="1">
        <v>15</v>
      </c>
      <c r="J265" s="1">
        <v>20</v>
      </c>
      <c r="K265" s="1">
        <v>11</v>
      </c>
      <c r="L265" s="1">
        <v>7</v>
      </c>
      <c r="M265" s="7"/>
      <c r="N265" s="8">
        <v>66</v>
      </c>
      <c r="O265" s="3">
        <v>89</v>
      </c>
      <c r="P265">
        <f t="shared" si="4"/>
        <v>0</v>
      </c>
    </row>
    <row r="266" spans="1:16">
      <c r="B266" s="1">
        <v>24</v>
      </c>
      <c r="C266" s="1" t="s">
        <v>2</v>
      </c>
      <c r="D266" s="1">
        <v>2</v>
      </c>
      <c r="E266" s="2" t="s">
        <v>355</v>
      </c>
      <c r="F266" s="2" t="s">
        <v>178</v>
      </c>
      <c r="G266" s="1">
        <v>11</v>
      </c>
      <c r="H266" s="1">
        <v>22</v>
      </c>
      <c r="I266" s="1">
        <v>5</v>
      </c>
      <c r="J266" s="1">
        <v>16</v>
      </c>
      <c r="K266" s="1">
        <v>13</v>
      </c>
      <c r="L266" s="1">
        <v>18</v>
      </c>
      <c r="M266" s="7"/>
      <c r="N266" s="8">
        <v>66</v>
      </c>
      <c r="O266" s="3">
        <v>85</v>
      </c>
      <c r="P266">
        <f t="shared" si="4"/>
        <v>1</v>
      </c>
    </row>
    <row r="267" spans="1:16">
      <c r="B267" s="1">
        <v>25</v>
      </c>
      <c r="C267" s="1" t="s">
        <v>97</v>
      </c>
      <c r="D267" s="1">
        <v>3</v>
      </c>
      <c r="E267" s="2" t="s">
        <v>355</v>
      </c>
      <c r="F267" s="2" t="s">
        <v>178</v>
      </c>
      <c r="G267" s="1">
        <v>14</v>
      </c>
      <c r="H267" s="1">
        <v>18</v>
      </c>
      <c r="I267" s="1">
        <v>18</v>
      </c>
      <c r="J267" s="1">
        <v>20</v>
      </c>
      <c r="K267" s="1">
        <v>14</v>
      </c>
      <c r="L267" s="1">
        <v>4</v>
      </c>
      <c r="M267" s="7"/>
      <c r="N267" s="8">
        <v>72</v>
      </c>
      <c r="O267" s="3">
        <v>88</v>
      </c>
      <c r="P267">
        <f t="shared" si="4"/>
        <v>1</v>
      </c>
    </row>
    <row r="268" spans="1:16">
      <c r="B268" s="1">
        <v>23</v>
      </c>
      <c r="C268" s="1" t="s">
        <v>97</v>
      </c>
      <c r="D268" s="1">
        <v>2</v>
      </c>
      <c r="E268" s="2" t="s">
        <v>551</v>
      </c>
      <c r="F268" s="2" t="s">
        <v>113</v>
      </c>
      <c r="G268" s="1">
        <v>2</v>
      </c>
      <c r="H268" s="1">
        <v>3</v>
      </c>
      <c r="I268" s="1">
        <v>6</v>
      </c>
      <c r="J268" s="1">
        <v>4</v>
      </c>
      <c r="K268" s="1">
        <v>6</v>
      </c>
      <c r="L268" s="1">
        <v>2</v>
      </c>
      <c r="M268" s="7"/>
      <c r="N268" s="8">
        <v>66</v>
      </c>
      <c r="O268" s="3">
        <v>23</v>
      </c>
      <c r="P268">
        <f t="shared" si="4"/>
        <v>0</v>
      </c>
    </row>
    <row r="269" spans="1:16">
      <c r="B269" s="1">
        <v>23</v>
      </c>
      <c r="C269" s="1" t="s">
        <v>50</v>
      </c>
      <c r="D269" s="1">
        <v>4</v>
      </c>
      <c r="E269" s="2" t="s">
        <v>526</v>
      </c>
      <c r="F269" s="2" t="s">
        <v>527</v>
      </c>
      <c r="G269" s="1">
        <v>4</v>
      </c>
      <c r="H269" s="1" t="s">
        <v>332</v>
      </c>
      <c r="I269" s="1" t="s">
        <v>332</v>
      </c>
      <c r="J269" s="1" t="s">
        <v>332</v>
      </c>
      <c r="K269" s="1" t="s">
        <v>332</v>
      </c>
      <c r="L269" s="1" t="s">
        <v>332</v>
      </c>
      <c r="M269" s="7"/>
      <c r="N269" s="8">
        <v>50</v>
      </c>
      <c r="O269" s="3">
        <v>4</v>
      </c>
      <c r="P269">
        <f t="shared" si="4"/>
        <v>0</v>
      </c>
    </row>
    <row r="270" spans="1:16">
      <c r="B270" s="1">
        <v>25</v>
      </c>
      <c r="C270" s="1" t="s">
        <v>74</v>
      </c>
      <c r="D270" s="1">
        <v>2</v>
      </c>
      <c r="E270" s="2" t="s">
        <v>411</v>
      </c>
      <c r="F270" s="2" t="s">
        <v>41</v>
      </c>
      <c r="G270" s="1">
        <v>6</v>
      </c>
      <c r="H270" s="1">
        <v>8</v>
      </c>
      <c r="I270" s="1" t="s">
        <v>332</v>
      </c>
      <c r="J270" s="1" t="s">
        <v>332</v>
      </c>
      <c r="K270" s="1" t="s">
        <v>332</v>
      </c>
      <c r="L270" s="1" t="s">
        <v>332</v>
      </c>
      <c r="M270" s="7"/>
      <c r="N270" s="8">
        <v>50</v>
      </c>
      <c r="O270" s="3">
        <v>14</v>
      </c>
      <c r="P270">
        <f t="shared" si="4"/>
        <v>0</v>
      </c>
    </row>
    <row r="271" spans="1:16">
      <c r="A271" s="1">
        <v>43</v>
      </c>
      <c r="B271" s="1">
        <v>27</v>
      </c>
      <c r="C271" s="1" t="s">
        <v>47</v>
      </c>
      <c r="D271" s="1">
        <v>3</v>
      </c>
      <c r="E271" s="2" t="s">
        <v>1373</v>
      </c>
      <c r="F271" s="2" t="s">
        <v>655</v>
      </c>
      <c r="G271" s="1" t="s">
        <v>14</v>
      </c>
      <c r="H271" s="1">
        <v>16</v>
      </c>
      <c r="I271" s="1">
        <v>11</v>
      </c>
      <c r="J271" s="1">
        <v>8</v>
      </c>
      <c r="K271" s="1">
        <v>14</v>
      </c>
      <c r="L271" s="1">
        <v>12</v>
      </c>
      <c r="M271" s="1"/>
      <c r="N271" s="1">
        <v>77</v>
      </c>
      <c r="O271" s="3">
        <v>61</v>
      </c>
      <c r="P271">
        <f t="shared" si="4"/>
        <v>0</v>
      </c>
    </row>
    <row r="272" spans="1:16">
      <c r="A272" s="1">
        <v>31</v>
      </c>
      <c r="B272" s="1">
        <v>27</v>
      </c>
      <c r="C272" s="1" t="s">
        <v>29</v>
      </c>
      <c r="D272" s="1">
        <v>2</v>
      </c>
      <c r="E272" s="2" t="s">
        <v>1421</v>
      </c>
      <c r="F272" s="2" t="s">
        <v>523</v>
      </c>
      <c r="G272" s="1">
        <v>19</v>
      </c>
      <c r="H272" s="1">
        <v>12</v>
      </c>
      <c r="I272" s="1">
        <v>7</v>
      </c>
      <c r="J272" s="1">
        <v>14</v>
      </c>
      <c r="K272" s="1">
        <v>9</v>
      </c>
      <c r="L272" s="1">
        <v>18</v>
      </c>
      <c r="M272" s="1"/>
      <c r="N272" s="1">
        <v>60</v>
      </c>
      <c r="O272" s="3">
        <v>79</v>
      </c>
      <c r="P272">
        <f t="shared" si="4"/>
        <v>0</v>
      </c>
    </row>
    <row r="273" spans="1:16">
      <c r="B273" s="1">
        <v>23</v>
      </c>
      <c r="C273" s="1" t="s">
        <v>505</v>
      </c>
      <c r="D273" s="1">
        <v>4</v>
      </c>
      <c r="E273" s="2" t="s">
        <v>508</v>
      </c>
      <c r="F273" s="2" t="s">
        <v>22</v>
      </c>
      <c r="G273" s="1">
        <v>10</v>
      </c>
      <c r="H273" s="1">
        <v>7</v>
      </c>
      <c r="I273" s="1" t="s">
        <v>332</v>
      </c>
      <c r="J273" s="1">
        <v>13</v>
      </c>
      <c r="K273" s="1" t="s">
        <v>332</v>
      </c>
      <c r="L273" s="1" t="s">
        <v>332</v>
      </c>
      <c r="M273" s="7"/>
      <c r="N273" s="8">
        <v>77</v>
      </c>
      <c r="O273" s="3">
        <v>30</v>
      </c>
      <c r="P273">
        <f t="shared" si="4"/>
        <v>0</v>
      </c>
    </row>
    <row r="274" spans="1:16">
      <c r="A274" s="1">
        <v>162</v>
      </c>
      <c r="B274" s="1">
        <v>26</v>
      </c>
      <c r="C274" s="1" t="s">
        <v>323</v>
      </c>
      <c r="D274" s="1">
        <v>1</v>
      </c>
      <c r="E274" s="2" t="s">
        <v>324</v>
      </c>
      <c r="F274" s="2" t="s">
        <v>325</v>
      </c>
      <c r="G274" s="1">
        <v>2</v>
      </c>
      <c r="H274" s="1" t="s">
        <v>14</v>
      </c>
      <c r="I274" s="1" t="s">
        <v>14</v>
      </c>
      <c r="J274" s="1" t="s">
        <v>14</v>
      </c>
      <c r="K274" s="1" t="s">
        <v>14</v>
      </c>
      <c r="L274" s="1" t="s">
        <v>14</v>
      </c>
      <c r="M274" s="1"/>
      <c r="N274" s="1">
        <v>25</v>
      </c>
      <c r="O274" s="3">
        <v>2</v>
      </c>
      <c r="P274">
        <f t="shared" si="4"/>
        <v>0</v>
      </c>
    </row>
    <row r="275" spans="1:16">
      <c r="A275" s="1">
        <v>128</v>
      </c>
      <c r="B275" s="1">
        <v>26</v>
      </c>
      <c r="C275" s="1" t="s">
        <v>163</v>
      </c>
      <c r="D275" s="1">
        <v>3</v>
      </c>
      <c r="E275" s="2" t="s">
        <v>165</v>
      </c>
      <c r="F275" s="2" t="s">
        <v>68</v>
      </c>
      <c r="G275" s="1" t="s">
        <v>14</v>
      </c>
      <c r="H275" s="1">
        <v>2</v>
      </c>
      <c r="I275" s="1">
        <v>5</v>
      </c>
      <c r="J275" s="1" t="s">
        <v>14</v>
      </c>
      <c r="K275" s="1" t="s">
        <v>14</v>
      </c>
      <c r="L275" s="1" t="s">
        <v>14</v>
      </c>
      <c r="M275" s="1"/>
      <c r="N275" s="1">
        <v>88</v>
      </c>
      <c r="O275" s="3">
        <v>7</v>
      </c>
      <c r="P275">
        <f t="shared" si="4"/>
        <v>0</v>
      </c>
    </row>
    <row r="276" spans="1:16">
      <c r="A276" s="1">
        <v>186</v>
      </c>
      <c r="B276" s="1">
        <v>27</v>
      </c>
      <c r="C276" s="1" t="s">
        <v>974</v>
      </c>
      <c r="D276" s="1">
        <v>3</v>
      </c>
      <c r="E276" s="2" t="s">
        <v>1402</v>
      </c>
      <c r="F276" s="2" t="s">
        <v>1403</v>
      </c>
      <c r="G276" s="1">
        <v>3</v>
      </c>
      <c r="H276" s="1" t="s">
        <v>14</v>
      </c>
      <c r="I276" s="1" t="s">
        <v>14</v>
      </c>
      <c r="J276" s="1" t="s">
        <v>14</v>
      </c>
      <c r="K276" s="1" t="s">
        <v>14</v>
      </c>
      <c r="L276" s="1" t="s">
        <v>14</v>
      </c>
      <c r="M276" s="1"/>
      <c r="N276" s="1">
        <v>75</v>
      </c>
      <c r="O276" s="3">
        <v>3</v>
      </c>
      <c r="P276">
        <f t="shared" si="4"/>
        <v>0</v>
      </c>
    </row>
    <row r="277" spans="1:16">
      <c r="B277" s="1">
        <v>23</v>
      </c>
      <c r="C277" s="1" t="s">
        <v>8</v>
      </c>
      <c r="D277" s="1">
        <v>1</v>
      </c>
      <c r="E277" s="2" t="s">
        <v>21</v>
      </c>
      <c r="F277" s="2" t="s">
        <v>250</v>
      </c>
      <c r="G277" s="1">
        <v>8</v>
      </c>
      <c r="H277" s="1">
        <v>7</v>
      </c>
      <c r="I277" s="1">
        <v>8</v>
      </c>
      <c r="J277" s="1">
        <v>6</v>
      </c>
      <c r="K277" s="1" t="s">
        <v>332</v>
      </c>
      <c r="L277" s="1">
        <v>8</v>
      </c>
      <c r="M277" s="7"/>
      <c r="N277" s="8">
        <v>74</v>
      </c>
      <c r="O277" s="3">
        <v>37</v>
      </c>
      <c r="P277">
        <f t="shared" si="4"/>
        <v>0</v>
      </c>
    </row>
    <row r="278" spans="1:16">
      <c r="B278" s="1">
        <v>24</v>
      </c>
      <c r="C278" s="1" t="s">
        <v>11</v>
      </c>
      <c r="D278" s="1">
        <v>2</v>
      </c>
      <c r="E278" s="2" t="s">
        <v>21</v>
      </c>
      <c r="F278" s="2" t="s">
        <v>250</v>
      </c>
      <c r="G278" s="1">
        <v>12</v>
      </c>
      <c r="H278" s="1">
        <v>10</v>
      </c>
      <c r="I278" s="1" t="s">
        <v>332</v>
      </c>
      <c r="J278" s="1">
        <v>10</v>
      </c>
      <c r="K278" s="1">
        <v>10</v>
      </c>
      <c r="L278" s="1">
        <v>10</v>
      </c>
      <c r="M278" s="7"/>
      <c r="N278" s="8">
        <v>65</v>
      </c>
      <c r="O278" s="3">
        <v>52</v>
      </c>
      <c r="P278">
        <f t="shared" si="4"/>
        <v>1</v>
      </c>
    </row>
    <row r="279" spans="1:16">
      <c r="B279" s="1">
        <v>25</v>
      </c>
      <c r="C279" s="1" t="s">
        <v>123</v>
      </c>
      <c r="D279" s="1">
        <v>3</v>
      </c>
      <c r="E279" s="2" t="s">
        <v>21</v>
      </c>
      <c r="F279" s="2" t="s">
        <v>22</v>
      </c>
      <c r="G279" s="1" t="s">
        <v>332</v>
      </c>
      <c r="H279" s="1">
        <v>18</v>
      </c>
      <c r="I279" s="1">
        <v>10</v>
      </c>
      <c r="J279" s="1" t="s">
        <v>332</v>
      </c>
      <c r="K279" s="1">
        <v>7</v>
      </c>
      <c r="L279" s="1" t="s">
        <v>332</v>
      </c>
      <c r="M279" s="7"/>
      <c r="N279" s="8">
        <v>64</v>
      </c>
      <c r="O279" s="3">
        <v>35</v>
      </c>
      <c r="P279">
        <f t="shared" si="4"/>
        <v>1</v>
      </c>
    </row>
    <row r="280" spans="1:16">
      <c r="A280" s="1">
        <v>23</v>
      </c>
      <c r="B280" s="1">
        <v>26</v>
      </c>
      <c r="C280" s="1" t="s">
        <v>20</v>
      </c>
      <c r="D280" s="1">
        <v>4</v>
      </c>
      <c r="E280" s="2" t="s">
        <v>21</v>
      </c>
      <c r="F280" s="2" t="s">
        <v>22</v>
      </c>
      <c r="G280" s="1">
        <v>31</v>
      </c>
      <c r="H280" s="1">
        <v>27</v>
      </c>
      <c r="I280" s="1">
        <v>17</v>
      </c>
      <c r="J280" s="1" t="s">
        <v>14</v>
      </c>
      <c r="K280" s="1" t="s">
        <v>14</v>
      </c>
      <c r="L280" s="1" t="s">
        <v>14</v>
      </c>
      <c r="M280" s="1"/>
      <c r="N280" s="1">
        <v>69</v>
      </c>
      <c r="O280" s="3">
        <v>75</v>
      </c>
      <c r="P280">
        <f t="shared" si="4"/>
        <v>1</v>
      </c>
    </row>
    <row r="281" spans="1:16">
      <c r="A281" s="1">
        <v>56</v>
      </c>
      <c r="B281" s="1">
        <v>27</v>
      </c>
      <c r="C281" s="1" t="s">
        <v>131</v>
      </c>
      <c r="D281" s="1">
        <v>3</v>
      </c>
      <c r="E281" s="2" t="s">
        <v>1374</v>
      </c>
      <c r="F281" s="2" t="s">
        <v>1375</v>
      </c>
      <c r="G281" s="1">
        <v>11</v>
      </c>
      <c r="H281" s="1">
        <v>11</v>
      </c>
      <c r="I281" s="1">
        <v>8</v>
      </c>
      <c r="J281" s="1">
        <v>9</v>
      </c>
      <c r="K281" s="1">
        <v>4</v>
      </c>
      <c r="L281" s="1">
        <v>3</v>
      </c>
      <c r="M281" s="1"/>
      <c r="N281" s="1">
        <v>57</v>
      </c>
      <c r="O281" s="3">
        <v>46</v>
      </c>
      <c r="P281">
        <f t="shared" si="4"/>
        <v>0</v>
      </c>
    </row>
    <row r="282" spans="1:16">
      <c r="A282" s="1">
        <v>3</v>
      </c>
      <c r="B282" s="1">
        <v>27</v>
      </c>
      <c r="C282" s="1" t="s">
        <v>5</v>
      </c>
      <c r="D282" s="1">
        <v>3</v>
      </c>
      <c r="E282" s="2" t="s">
        <v>1362</v>
      </c>
      <c r="F282" s="2" t="s">
        <v>1363</v>
      </c>
      <c r="G282" s="1">
        <v>32</v>
      </c>
      <c r="H282" s="1">
        <v>28</v>
      </c>
      <c r="I282" s="1">
        <v>30</v>
      </c>
      <c r="J282" s="1">
        <v>26</v>
      </c>
      <c r="K282" s="1">
        <v>34</v>
      </c>
      <c r="L282" s="1">
        <v>29</v>
      </c>
      <c r="M282" s="1"/>
      <c r="N282" s="1">
        <v>84</v>
      </c>
      <c r="O282" s="3">
        <v>179</v>
      </c>
      <c r="P282">
        <f t="shared" si="4"/>
        <v>0</v>
      </c>
    </row>
    <row r="283" spans="1:16">
      <c r="B283" s="1">
        <v>23</v>
      </c>
      <c r="C283" s="1" t="s">
        <v>338</v>
      </c>
      <c r="D283" s="1">
        <v>2</v>
      </c>
      <c r="E283" s="2" t="s">
        <v>352</v>
      </c>
      <c r="F283" s="2" t="s">
        <v>353</v>
      </c>
      <c r="G283" s="1" t="s">
        <v>332</v>
      </c>
      <c r="H283" s="1">
        <v>6</v>
      </c>
      <c r="I283" s="1" t="s">
        <v>332</v>
      </c>
      <c r="J283" s="1">
        <v>1</v>
      </c>
      <c r="K283" s="1">
        <v>0</v>
      </c>
      <c r="L283" s="1" t="s">
        <v>332</v>
      </c>
      <c r="M283" s="7"/>
      <c r="N283" s="8">
        <v>26</v>
      </c>
      <c r="O283" s="3">
        <v>7</v>
      </c>
      <c r="P283">
        <f t="shared" si="4"/>
        <v>0</v>
      </c>
    </row>
    <row r="284" spans="1:16">
      <c r="B284" s="1">
        <v>24</v>
      </c>
      <c r="C284" s="1" t="s">
        <v>482</v>
      </c>
      <c r="D284" s="1">
        <v>3</v>
      </c>
      <c r="E284" s="2" t="s">
        <v>352</v>
      </c>
      <c r="F284" s="2" t="s">
        <v>353</v>
      </c>
      <c r="G284" s="1">
        <v>1</v>
      </c>
      <c r="H284" s="1" t="s">
        <v>332</v>
      </c>
      <c r="I284" s="1" t="s">
        <v>332</v>
      </c>
      <c r="J284" s="1" t="s">
        <v>332</v>
      </c>
      <c r="K284" s="1" t="s">
        <v>332</v>
      </c>
      <c r="L284" s="1" t="s">
        <v>332</v>
      </c>
      <c r="M284" s="7"/>
      <c r="N284" s="8">
        <v>25</v>
      </c>
      <c r="O284" s="3">
        <v>1</v>
      </c>
      <c r="P284">
        <f t="shared" si="4"/>
        <v>1</v>
      </c>
    </row>
    <row r="285" spans="1:16">
      <c r="B285" s="1">
        <v>25</v>
      </c>
      <c r="C285" s="1" t="s">
        <v>47</v>
      </c>
      <c r="D285" s="1">
        <v>4</v>
      </c>
      <c r="E285" s="2" t="s">
        <v>352</v>
      </c>
      <c r="F285" s="2" t="s">
        <v>353</v>
      </c>
      <c r="G285" s="1">
        <v>1</v>
      </c>
      <c r="H285" s="1" t="s">
        <v>332</v>
      </c>
      <c r="I285" s="1" t="s">
        <v>332</v>
      </c>
      <c r="J285" s="1" t="s">
        <v>332</v>
      </c>
      <c r="K285" s="1" t="s">
        <v>332</v>
      </c>
      <c r="L285" s="1" t="s">
        <v>332</v>
      </c>
      <c r="M285" s="7"/>
      <c r="N285" s="8">
        <v>50</v>
      </c>
      <c r="O285" s="3">
        <v>1</v>
      </c>
      <c r="P285">
        <f t="shared" si="4"/>
        <v>1</v>
      </c>
    </row>
    <row r="286" spans="1:16">
      <c r="A286" s="1">
        <v>40</v>
      </c>
      <c r="B286" s="1">
        <v>27</v>
      </c>
      <c r="C286" s="1" t="s">
        <v>120</v>
      </c>
      <c r="D286" s="1">
        <v>3</v>
      </c>
      <c r="E286" s="2" t="s">
        <v>1370</v>
      </c>
      <c r="F286" s="2" t="s">
        <v>1371</v>
      </c>
      <c r="G286" s="1">
        <v>19</v>
      </c>
      <c r="H286" s="1">
        <v>13</v>
      </c>
      <c r="I286" s="1">
        <v>7</v>
      </c>
      <c r="J286" s="1">
        <v>11</v>
      </c>
      <c r="K286" s="1">
        <v>7</v>
      </c>
      <c r="L286" s="1">
        <v>9</v>
      </c>
      <c r="M286" s="1"/>
      <c r="N286" s="1">
        <v>46</v>
      </c>
      <c r="O286" s="3">
        <v>66</v>
      </c>
      <c r="P286">
        <f t="shared" si="4"/>
        <v>0</v>
      </c>
    </row>
    <row r="287" spans="1:16">
      <c r="B287" s="1">
        <v>25</v>
      </c>
      <c r="C287" s="1" t="s">
        <v>2</v>
      </c>
      <c r="D287" s="1">
        <v>1</v>
      </c>
      <c r="E287" s="2" t="s">
        <v>419</v>
      </c>
      <c r="F287" s="2" t="s">
        <v>52</v>
      </c>
      <c r="G287" s="1">
        <v>19</v>
      </c>
      <c r="H287" s="1">
        <v>30</v>
      </c>
      <c r="I287" s="1">
        <v>20</v>
      </c>
      <c r="J287" s="1">
        <v>23</v>
      </c>
      <c r="K287" s="1">
        <v>22</v>
      </c>
      <c r="L287" s="1">
        <v>30</v>
      </c>
      <c r="M287" s="7"/>
      <c r="N287" s="8">
        <v>75</v>
      </c>
      <c r="O287" s="3">
        <v>144</v>
      </c>
      <c r="P287">
        <f t="shared" si="4"/>
        <v>0</v>
      </c>
    </row>
    <row r="288" spans="1:16">
      <c r="A288" s="1">
        <v>21</v>
      </c>
      <c r="B288" s="1">
        <v>27</v>
      </c>
      <c r="C288" s="1" t="s">
        <v>20</v>
      </c>
      <c r="D288" s="1">
        <v>1</v>
      </c>
      <c r="E288" s="2" t="s">
        <v>1484</v>
      </c>
      <c r="F288" s="2" t="s">
        <v>1426</v>
      </c>
      <c r="G288" s="1">
        <v>27</v>
      </c>
      <c r="H288" s="1">
        <v>21</v>
      </c>
      <c r="I288" s="1">
        <v>18</v>
      </c>
      <c r="J288" s="1">
        <v>10</v>
      </c>
      <c r="K288" s="1">
        <v>15</v>
      </c>
      <c r="L288" s="1">
        <v>16</v>
      </c>
      <c r="M288" s="1"/>
      <c r="N288" s="1">
        <v>52</v>
      </c>
      <c r="O288" s="3">
        <v>107</v>
      </c>
      <c r="P288">
        <f t="shared" si="4"/>
        <v>0</v>
      </c>
    </row>
    <row r="289" spans="1:16">
      <c r="B289" s="1">
        <v>25</v>
      </c>
      <c r="C289" s="1" t="s">
        <v>23</v>
      </c>
      <c r="D289" s="1">
        <v>2</v>
      </c>
      <c r="E289" s="2" t="s">
        <v>112</v>
      </c>
      <c r="F289" s="2" t="s">
        <v>113</v>
      </c>
      <c r="G289" s="1">
        <v>11</v>
      </c>
      <c r="H289" s="1">
        <v>8</v>
      </c>
      <c r="I289" s="1">
        <v>7</v>
      </c>
      <c r="J289" s="1">
        <v>10</v>
      </c>
      <c r="K289" s="1">
        <v>10</v>
      </c>
      <c r="L289" s="1">
        <v>12</v>
      </c>
      <c r="M289" s="7"/>
      <c r="N289" s="8">
        <v>50</v>
      </c>
      <c r="O289" s="3">
        <v>58</v>
      </c>
      <c r="P289">
        <f t="shared" si="4"/>
        <v>0</v>
      </c>
    </row>
    <row r="290" spans="1:16">
      <c r="A290" s="1">
        <v>32</v>
      </c>
      <c r="B290" s="1">
        <v>26</v>
      </c>
      <c r="C290" s="1" t="s">
        <v>111</v>
      </c>
      <c r="D290" s="1">
        <v>3</v>
      </c>
      <c r="E290" s="2" t="s">
        <v>112</v>
      </c>
      <c r="F290" s="2" t="s">
        <v>113</v>
      </c>
      <c r="G290" s="1">
        <v>11</v>
      </c>
      <c r="H290" s="1">
        <v>10</v>
      </c>
      <c r="I290" s="1">
        <v>3</v>
      </c>
      <c r="J290" s="1">
        <v>13</v>
      </c>
      <c r="K290" s="1">
        <v>10</v>
      </c>
      <c r="L290" s="1">
        <v>9</v>
      </c>
      <c r="M290" s="1"/>
      <c r="N290" s="1">
        <v>55</v>
      </c>
      <c r="O290" s="3">
        <v>56</v>
      </c>
      <c r="P290">
        <f t="shared" si="4"/>
        <v>1</v>
      </c>
    </row>
    <row r="291" spans="1:16">
      <c r="A291" s="1">
        <v>198</v>
      </c>
      <c r="B291" s="1">
        <v>27</v>
      </c>
      <c r="C291" s="1" t="s">
        <v>1560</v>
      </c>
      <c r="D291" s="1">
        <v>1</v>
      </c>
      <c r="E291" s="2" t="s">
        <v>1561</v>
      </c>
      <c r="F291" s="2" t="s">
        <v>55</v>
      </c>
      <c r="G291" s="1">
        <v>0</v>
      </c>
      <c r="H291" s="1" t="s">
        <v>14</v>
      </c>
      <c r="I291" s="1" t="s">
        <v>14</v>
      </c>
      <c r="J291" s="1" t="s">
        <v>14</v>
      </c>
      <c r="K291" s="1" t="s">
        <v>14</v>
      </c>
      <c r="L291" s="1" t="s">
        <v>14</v>
      </c>
      <c r="M291" s="1"/>
      <c r="N291" s="1">
        <v>0</v>
      </c>
      <c r="O291" s="3">
        <v>0</v>
      </c>
      <c r="P291">
        <f t="shared" si="4"/>
        <v>0</v>
      </c>
    </row>
    <row r="292" spans="1:16">
      <c r="A292" s="1">
        <v>142</v>
      </c>
      <c r="B292" s="1">
        <v>27</v>
      </c>
      <c r="C292" s="1" t="s">
        <v>254</v>
      </c>
      <c r="D292" s="1">
        <v>1</v>
      </c>
      <c r="E292" s="2" t="s">
        <v>1517</v>
      </c>
      <c r="F292" s="2" t="s">
        <v>158</v>
      </c>
      <c r="G292" s="1">
        <v>7</v>
      </c>
      <c r="H292" s="1">
        <v>4</v>
      </c>
      <c r="I292" s="1" t="s">
        <v>14</v>
      </c>
      <c r="J292" s="1" t="s">
        <v>14</v>
      </c>
      <c r="K292" s="1" t="s">
        <v>14</v>
      </c>
      <c r="L292" s="1" t="s">
        <v>14</v>
      </c>
      <c r="M292" s="1"/>
      <c r="N292" s="1">
        <v>69</v>
      </c>
      <c r="O292" s="3">
        <v>11</v>
      </c>
      <c r="P292">
        <f t="shared" si="4"/>
        <v>0</v>
      </c>
    </row>
    <row r="293" spans="1:16">
      <c r="B293" s="1">
        <v>24</v>
      </c>
      <c r="C293" s="1" t="s">
        <v>34</v>
      </c>
      <c r="D293" s="1">
        <v>2</v>
      </c>
      <c r="E293" s="2" t="s">
        <v>43</v>
      </c>
      <c r="F293" s="2" t="s">
        <v>359</v>
      </c>
      <c r="G293" s="1">
        <v>7</v>
      </c>
      <c r="H293" s="1" t="s">
        <v>332</v>
      </c>
      <c r="I293" s="1">
        <v>2</v>
      </c>
      <c r="J293" s="1" t="s">
        <v>332</v>
      </c>
      <c r="K293" s="1" t="s">
        <v>332</v>
      </c>
      <c r="L293" s="1" t="s">
        <v>332</v>
      </c>
      <c r="M293" s="7"/>
      <c r="N293" s="8">
        <v>47</v>
      </c>
      <c r="O293" s="3">
        <v>9</v>
      </c>
      <c r="P293">
        <f t="shared" si="4"/>
        <v>0</v>
      </c>
    </row>
    <row r="294" spans="1:16">
      <c r="B294" s="1">
        <v>25</v>
      </c>
      <c r="C294" s="1" t="s">
        <v>214</v>
      </c>
      <c r="D294" s="1">
        <v>3</v>
      </c>
      <c r="E294" s="2" t="s">
        <v>43</v>
      </c>
      <c r="F294" s="2" t="s">
        <v>359</v>
      </c>
      <c r="G294" s="1">
        <v>13</v>
      </c>
      <c r="H294" s="1">
        <v>5</v>
      </c>
      <c r="I294" s="1">
        <v>4</v>
      </c>
      <c r="J294" s="1">
        <v>12</v>
      </c>
      <c r="K294" s="1">
        <v>8</v>
      </c>
      <c r="L294" s="1">
        <v>9</v>
      </c>
      <c r="M294" s="7"/>
      <c r="N294" s="8">
        <v>56</v>
      </c>
      <c r="O294" s="3">
        <v>51</v>
      </c>
      <c r="P294">
        <f t="shared" si="4"/>
        <v>1</v>
      </c>
    </row>
    <row r="295" spans="1:16">
      <c r="A295" s="1">
        <v>60</v>
      </c>
      <c r="B295" s="1">
        <v>26</v>
      </c>
      <c r="C295" s="1" t="s">
        <v>42</v>
      </c>
      <c r="D295" s="1">
        <v>4</v>
      </c>
      <c r="E295" s="2" t="s">
        <v>43</v>
      </c>
      <c r="F295" s="2" t="s">
        <v>44</v>
      </c>
      <c r="G295" s="1">
        <v>13</v>
      </c>
      <c r="H295" s="1" t="s">
        <v>14</v>
      </c>
      <c r="I295" s="1">
        <v>9</v>
      </c>
      <c r="J295" s="1">
        <v>7</v>
      </c>
      <c r="K295" s="1" t="s">
        <v>14</v>
      </c>
      <c r="L295" s="1" t="s">
        <v>14</v>
      </c>
      <c r="M295" s="1"/>
      <c r="N295" s="1">
        <v>66</v>
      </c>
      <c r="O295" s="3">
        <v>29</v>
      </c>
      <c r="P295">
        <f t="shared" si="4"/>
        <v>1</v>
      </c>
    </row>
    <row r="296" spans="1:16">
      <c r="A296" s="1">
        <v>153</v>
      </c>
      <c r="B296" s="1">
        <v>26</v>
      </c>
      <c r="C296" s="1" t="s">
        <v>185</v>
      </c>
      <c r="D296" s="1">
        <v>3</v>
      </c>
      <c r="E296" s="2" t="s">
        <v>186</v>
      </c>
      <c r="F296" s="2" t="s">
        <v>68</v>
      </c>
      <c r="G296" s="1" t="s">
        <v>14</v>
      </c>
      <c r="H296" s="1" t="s">
        <v>14</v>
      </c>
      <c r="I296" s="1">
        <v>3</v>
      </c>
      <c r="J296" s="1" t="s">
        <v>14</v>
      </c>
      <c r="K296" s="1" t="s">
        <v>14</v>
      </c>
      <c r="L296" s="1" t="s">
        <v>14</v>
      </c>
      <c r="M296" s="1"/>
      <c r="N296" s="1">
        <v>38</v>
      </c>
      <c r="O296" s="3">
        <v>3</v>
      </c>
      <c r="P296">
        <f t="shared" si="4"/>
        <v>0</v>
      </c>
    </row>
    <row r="297" spans="1:16">
      <c r="A297" s="1">
        <v>69</v>
      </c>
      <c r="B297" s="1">
        <v>27</v>
      </c>
      <c r="C297" s="1" t="s">
        <v>230</v>
      </c>
      <c r="D297" s="1">
        <v>2</v>
      </c>
      <c r="E297" s="2" t="s">
        <v>1433</v>
      </c>
      <c r="F297" s="2" t="s">
        <v>99</v>
      </c>
      <c r="G297" s="1">
        <v>16</v>
      </c>
      <c r="H297" s="1">
        <v>10</v>
      </c>
      <c r="I297" s="1">
        <v>5</v>
      </c>
      <c r="J297" s="1">
        <v>4</v>
      </c>
      <c r="K297" s="1" t="s">
        <v>14</v>
      </c>
      <c r="L297" s="1" t="s">
        <v>14</v>
      </c>
      <c r="M297" s="1"/>
      <c r="N297" s="1">
        <v>76</v>
      </c>
      <c r="O297" s="3">
        <v>35</v>
      </c>
      <c r="P297">
        <f t="shared" si="4"/>
        <v>0</v>
      </c>
    </row>
    <row r="298" spans="1:16">
      <c r="A298" s="1">
        <v>28</v>
      </c>
      <c r="B298" s="1">
        <v>26</v>
      </c>
      <c r="C298" s="1" t="s">
        <v>23</v>
      </c>
      <c r="D298" s="1">
        <v>3</v>
      </c>
      <c r="E298" s="2" t="s">
        <v>105</v>
      </c>
      <c r="F298" s="2" t="s">
        <v>106</v>
      </c>
      <c r="G298" s="1">
        <v>29</v>
      </c>
      <c r="H298" s="1">
        <v>23</v>
      </c>
      <c r="I298" s="1">
        <v>10</v>
      </c>
      <c r="J298" s="1" t="s">
        <v>14</v>
      </c>
      <c r="K298" s="1" t="s">
        <v>14</v>
      </c>
      <c r="L298" s="1" t="s">
        <v>14</v>
      </c>
      <c r="M298" s="1"/>
      <c r="N298" s="1">
        <v>86</v>
      </c>
      <c r="O298" s="3">
        <v>62</v>
      </c>
      <c r="P298">
        <f t="shared" si="4"/>
        <v>0</v>
      </c>
    </row>
    <row r="299" spans="1:16">
      <c r="A299" s="1">
        <v>104</v>
      </c>
      <c r="B299" s="1">
        <v>27</v>
      </c>
      <c r="C299" s="1" t="s">
        <v>120</v>
      </c>
      <c r="D299" s="1">
        <v>4</v>
      </c>
      <c r="E299" s="2" t="s">
        <v>105</v>
      </c>
      <c r="F299" s="2" t="s">
        <v>106</v>
      </c>
      <c r="G299" s="1">
        <v>18</v>
      </c>
      <c r="H299" s="1" t="s">
        <v>14</v>
      </c>
      <c r="I299" s="1" t="s">
        <v>14</v>
      </c>
      <c r="J299" s="1" t="s">
        <v>14</v>
      </c>
      <c r="K299" s="1" t="s">
        <v>14</v>
      </c>
      <c r="L299" s="1" t="s">
        <v>14</v>
      </c>
      <c r="M299" s="1"/>
      <c r="N299" s="1">
        <v>95</v>
      </c>
      <c r="O299" s="3">
        <v>18</v>
      </c>
      <c r="P299">
        <f t="shared" si="4"/>
        <v>1</v>
      </c>
    </row>
    <row r="300" spans="1:16">
      <c r="A300" s="1">
        <v>47</v>
      </c>
      <c r="B300" s="1">
        <v>26</v>
      </c>
      <c r="C300" s="1" t="s">
        <v>23</v>
      </c>
      <c r="D300" s="1">
        <v>1</v>
      </c>
      <c r="E300" s="2" t="s">
        <v>282</v>
      </c>
      <c r="F300" s="2" t="s">
        <v>83</v>
      </c>
      <c r="G300" s="1">
        <v>8</v>
      </c>
      <c r="H300" s="1">
        <v>13</v>
      </c>
      <c r="I300" s="1">
        <v>8</v>
      </c>
      <c r="J300" s="1">
        <v>8</v>
      </c>
      <c r="K300" s="1">
        <v>5</v>
      </c>
      <c r="L300" s="1" t="s">
        <v>14</v>
      </c>
      <c r="M300" s="1"/>
      <c r="N300" s="1">
        <v>66</v>
      </c>
      <c r="O300" s="3">
        <v>42</v>
      </c>
      <c r="P300">
        <f t="shared" si="4"/>
        <v>0</v>
      </c>
    </row>
    <row r="301" spans="1:16">
      <c r="A301" s="1">
        <v>172</v>
      </c>
      <c r="B301" s="1">
        <v>27</v>
      </c>
      <c r="C301" s="1" t="s">
        <v>1533</v>
      </c>
      <c r="D301" s="1">
        <v>1</v>
      </c>
      <c r="E301" s="2" t="s">
        <v>1536</v>
      </c>
      <c r="F301" s="2" t="s">
        <v>136</v>
      </c>
      <c r="G301" s="1">
        <v>6</v>
      </c>
      <c r="H301" s="1" t="s">
        <v>14</v>
      </c>
      <c r="I301" s="1" t="s">
        <v>14</v>
      </c>
      <c r="J301" s="1" t="s">
        <v>14</v>
      </c>
      <c r="K301" s="1" t="s">
        <v>14</v>
      </c>
      <c r="L301" s="1" t="s">
        <v>14</v>
      </c>
      <c r="M301" s="1"/>
      <c r="N301" s="1">
        <v>50</v>
      </c>
      <c r="O301" s="3">
        <v>6</v>
      </c>
      <c r="P301">
        <f t="shared" si="4"/>
        <v>0</v>
      </c>
    </row>
    <row r="302" spans="1:16">
      <c r="A302" s="1">
        <v>89</v>
      </c>
      <c r="B302" s="1">
        <v>27</v>
      </c>
      <c r="C302" s="1" t="s">
        <v>62</v>
      </c>
      <c r="D302" s="1">
        <v>2</v>
      </c>
      <c r="E302" s="2" t="s">
        <v>1437</v>
      </c>
      <c r="F302" s="2" t="s">
        <v>558</v>
      </c>
      <c r="G302" s="1">
        <v>24</v>
      </c>
      <c r="H302" s="1" t="s">
        <v>14</v>
      </c>
      <c r="I302" s="1" t="s">
        <v>14</v>
      </c>
      <c r="J302" s="1" t="s">
        <v>14</v>
      </c>
      <c r="K302" s="1" t="s">
        <v>14</v>
      </c>
      <c r="L302" s="1" t="s">
        <v>14</v>
      </c>
      <c r="M302" s="1"/>
      <c r="N302" s="1">
        <v>69</v>
      </c>
      <c r="O302" s="3">
        <v>24</v>
      </c>
      <c r="P302">
        <f t="shared" si="4"/>
        <v>0</v>
      </c>
    </row>
    <row r="303" spans="1:16">
      <c r="B303" s="1">
        <v>23</v>
      </c>
      <c r="C303" s="1" t="s">
        <v>11</v>
      </c>
      <c r="D303" s="1">
        <v>1</v>
      </c>
      <c r="E303" s="2" t="s">
        <v>51</v>
      </c>
      <c r="F303" s="2" t="s">
        <v>52</v>
      </c>
      <c r="G303" s="1" t="s">
        <v>332</v>
      </c>
      <c r="H303" s="1">
        <v>5</v>
      </c>
      <c r="I303" s="1">
        <v>5</v>
      </c>
      <c r="J303" s="1">
        <v>10</v>
      </c>
      <c r="K303" s="1" t="s">
        <v>332</v>
      </c>
      <c r="L303" s="1">
        <v>7</v>
      </c>
      <c r="M303" s="7"/>
      <c r="N303" s="8">
        <v>63</v>
      </c>
      <c r="O303" s="3">
        <v>27</v>
      </c>
      <c r="P303">
        <f t="shared" si="4"/>
        <v>0</v>
      </c>
    </row>
    <row r="304" spans="1:16">
      <c r="B304" s="1">
        <v>24</v>
      </c>
      <c r="C304" s="1" t="s">
        <v>100</v>
      </c>
      <c r="D304" s="1">
        <v>2</v>
      </c>
      <c r="E304" s="2" t="s">
        <v>51</v>
      </c>
      <c r="F304" s="2" t="s">
        <v>52</v>
      </c>
      <c r="G304" s="1">
        <v>10</v>
      </c>
      <c r="H304" s="1">
        <v>3</v>
      </c>
      <c r="I304" s="1" t="s">
        <v>332</v>
      </c>
      <c r="J304" s="1">
        <v>4</v>
      </c>
      <c r="K304" s="1">
        <v>6</v>
      </c>
      <c r="L304" s="1">
        <v>12</v>
      </c>
      <c r="M304" s="7"/>
      <c r="N304" s="8">
        <v>67</v>
      </c>
      <c r="O304" s="3">
        <v>35</v>
      </c>
      <c r="P304">
        <f t="shared" si="4"/>
        <v>1</v>
      </c>
    </row>
    <row r="305" spans="1:16">
      <c r="B305" s="1">
        <v>25</v>
      </c>
      <c r="C305" s="1" t="s">
        <v>2</v>
      </c>
      <c r="D305" s="1">
        <v>3</v>
      </c>
      <c r="E305" s="2" t="s">
        <v>51</v>
      </c>
      <c r="F305" s="2" t="s">
        <v>52</v>
      </c>
      <c r="G305" s="1">
        <v>30</v>
      </c>
      <c r="H305" s="1">
        <v>26</v>
      </c>
      <c r="I305" s="1">
        <v>27</v>
      </c>
      <c r="J305" s="1">
        <v>4</v>
      </c>
      <c r="K305" s="1">
        <v>26</v>
      </c>
      <c r="L305" s="1">
        <v>23</v>
      </c>
      <c r="M305" s="7"/>
      <c r="N305" s="8">
        <v>78</v>
      </c>
      <c r="O305" s="3">
        <v>136</v>
      </c>
      <c r="P305">
        <f t="shared" si="4"/>
        <v>1</v>
      </c>
    </row>
    <row r="306" spans="1:16">
      <c r="A306" s="1">
        <v>73</v>
      </c>
      <c r="B306" s="1">
        <v>26</v>
      </c>
      <c r="C306" s="1" t="s">
        <v>50</v>
      </c>
      <c r="D306" s="1">
        <v>4</v>
      </c>
      <c r="E306" s="2" t="s">
        <v>51</v>
      </c>
      <c r="F306" s="2" t="s">
        <v>52</v>
      </c>
      <c r="G306" s="1">
        <v>21</v>
      </c>
      <c r="H306" s="1" t="s">
        <v>14</v>
      </c>
      <c r="I306" s="1" t="s">
        <v>14</v>
      </c>
      <c r="J306" s="1" t="s">
        <v>14</v>
      </c>
      <c r="K306" s="1" t="s">
        <v>14</v>
      </c>
      <c r="L306" s="1" t="s">
        <v>14</v>
      </c>
      <c r="M306" s="1"/>
      <c r="N306" s="1">
        <v>75</v>
      </c>
      <c r="O306" s="3">
        <v>21</v>
      </c>
      <c r="P306">
        <f t="shared" si="4"/>
        <v>1</v>
      </c>
    </row>
    <row r="307" spans="1:16">
      <c r="A307" s="1">
        <v>53</v>
      </c>
      <c r="B307" s="1">
        <v>27</v>
      </c>
      <c r="C307" s="1" t="s">
        <v>8</v>
      </c>
      <c r="D307" s="1">
        <v>4</v>
      </c>
      <c r="E307" s="2" t="s">
        <v>1334</v>
      </c>
      <c r="F307" s="2" t="s">
        <v>1335</v>
      </c>
      <c r="G307" s="1">
        <v>15</v>
      </c>
      <c r="H307" s="1">
        <v>15</v>
      </c>
      <c r="I307" s="1">
        <v>19</v>
      </c>
      <c r="J307" s="1" t="s">
        <v>14</v>
      </c>
      <c r="K307" s="1" t="s">
        <v>14</v>
      </c>
      <c r="L307" s="1" t="s">
        <v>14</v>
      </c>
      <c r="M307" s="1"/>
      <c r="N307" s="1">
        <v>56</v>
      </c>
      <c r="O307" s="3">
        <v>49</v>
      </c>
      <c r="P307">
        <f t="shared" si="4"/>
        <v>0</v>
      </c>
    </row>
    <row r="308" spans="1:16">
      <c r="A308" s="1">
        <v>72</v>
      </c>
      <c r="B308" s="1">
        <v>26</v>
      </c>
      <c r="C308" s="1" t="s">
        <v>131</v>
      </c>
      <c r="D308" s="1">
        <v>3</v>
      </c>
      <c r="E308" s="2" t="s">
        <v>132</v>
      </c>
      <c r="F308" s="2" t="s">
        <v>13</v>
      </c>
      <c r="G308" s="1" t="s">
        <v>14</v>
      </c>
      <c r="H308" s="1" t="s">
        <v>14</v>
      </c>
      <c r="I308" s="1" t="s">
        <v>14</v>
      </c>
      <c r="J308" s="1">
        <v>11</v>
      </c>
      <c r="K308" s="1">
        <v>11</v>
      </c>
      <c r="L308" s="1" t="s">
        <v>14</v>
      </c>
      <c r="M308" s="1"/>
      <c r="N308" s="1">
        <v>55</v>
      </c>
      <c r="O308" s="3">
        <v>22</v>
      </c>
      <c r="P308">
        <f t="shared" si="4"/>
        <v>0</v>
      </c>
    </row>
    <row r="309" spans="1:16">
      <c r="A309" s="1">
        <v>68</v>
      </c>
      <c r="B309" s="1">
        <v>26</v>
      </c>
      <c r="C309" s="1" t="s">
        <v>137</v>
      </c>
      <c r="D309" s="1">
        <v>2</v>
      </c>
      <c r="E309" s="2" t="s">
        <v>233</v>
      </c>
      <c r="F309" s="2" t="s">
        <v>234</v>
      </c>
      <c r="G309" s="1">
        <v>24</v>
      </c>
      <c r="H309" s="1" t="s">
        <v>14</v>
      </c>
      <c r="I309" s="1" t="s">
        <v>14</v>
      </c>
      <c r="J309" s="1" t="s">
        <v>14</v>
      </c>
      <c r="K309" s="1" t="s">
        <v>14</v>
      </c>
      <c r="L309" s="1" t="s">
        <v>14</v>
      </c>
      <c r="M309" s="1"/>
      <c r="N309" s="1">
        <v>83</v>
      </c>
      <c r="O309" s="3">
        <v>24</v>
      </c>
      <c r="P309">
        <f t="shared" si="4"/>
        <v>0</v>
      </c>
    </row>
    <row r="310" spans="1:16">
      <c r="A310" s="1">
        <v>98</v>
      </c>
      <c r="B310" s="1">
        <v>27</v>
      </c>
      <c r="C310" s="1" t="s">
        <v>34</v>
      </c>
      <c r="D310" s="1">
        <v>4</v>
      </c>
      <c r="E310" s="2" t="s">
        <v>1342</v>
      </c>
      <c r="F310" s="2" t="s">
        <v>533</v>
      </c>
      <c r="G310" s="1" t="s">
        <v>14</v>
      </c>
      <c r="H310" s="1" t="s">
        <v>14</v>
      </c>
      <c r="I310" s="1">
        <v>20</v>
      </c>
      <c r="J310" s="1" t="s">
        <v>14</v>
      </c>
      <c r="K310" s="1" t="s">
        <v>14</v>
      </c>
      <c r="L310" s="1" t="s">
        <v>14</v>
      </c>
      <c r="M310" s="1"/>
      <c r="N310" s="1">
        <v>65</v>
      </c>
      <c r="O310" s="3">
        <v>20</v>
      </c>
      <c r="P310">
        <f t="shared" si="4"/>
        <v>0</v>
      </c>
    </row>
    <row r="311" spans="1:16">
      <c r="A311" s="1">
        <v>37</v>
      </c>
      <c r="B311" s="1">
        <v>26</v>
      </c>
      <c r="C311" s="1" t="s">
        <v>97</v>
      </c>
      <c r="D311" s="1">
        <v>1</v>
      </c>
      <c r="E311" s="2" t="s">
        <v>277</v>
      </c>
      <c r="F311" s="2" t="s">
        <v>278</v>
      </c>
      <c r="G311" s="1">
        <v>10</v>
      </c>
      <c r="H311" s="1">
        <v>11</v>
      </c>
      <c r="I311" s="1">
        <v>5</v>
      </c>
      <c r="J311" s="1">
        <v>9</v>
      </c>
      <c r="K311" s="1">
        <v>8</v>
      </c>
      <c r="L311" s="1">
        <v>10</v>
      </c>
      <c r="M311" s="1"/>
      <c r="N311" s="1">
        <v>64</v>
      </c>
      <c r="O311" s="3">
        <v>53</v>
      </c>
      <c r="P311">
        <f t="shared" si="4"/>
        <v>0</v>
      </c>
    </row>
    <row r="312" spans="1:16">
      <c r="A312" s="1">
        <v>49</v>
      </c>
      <c r="B312" s="1">
        <v>27</v>
      </c>
      <c r="C312" s="1" t="s">
        <v>217</v>
      </c>
      <c r="D312" s="1">
        <v>2</v>
      </c>
      <c r="E312" s="2" t="s">
        <v>277</v>
      </c>
      <c r="F312" s="2" t="s">
        <v>278</v>
      </c>
      <c r="G312" s="1">
        <v>14</v>
      </c>
      <c r="H312" s="1">
        <v>14</v>
      </c>
      <c r="I312" s="1">
        <v>8</v>
      </c>
      <c r="J312" s="1">
        <v>9</v>
      </c>
      <c r="K312" s="1">
        <v>11</v>
      </c>
      <c r="L312" s="1" t="s">
        <v>14</v>
      </c>
      <c r="M312" s="1"/>
      <c r="N312" s="1">
        <v>56</v>
      </c>
      <c r="O312" s="3">
        <v>56</v>
      </c>
      <c r="P312">
        <f t="shared" si="4"/>
        <v>1</v>
      </c>
    </row>
    <row r="313" spans="1:16">
      <c r="A313" s="1">
        <v>81</v>
      </c>
      <c r="B313" s="1">
        <v>27</v>
      </c>
      <c r="C313" s="1" t="s">
        <v>139</v>
      </c>
      <c r="D313" s="1">
        <v>2</v>
      </c>
      <c r="E313" s="2" t="s">
        <v>1435</v>
      </c>
      <c r="F313" s="2" t="s">
        <v>146</v>
      </c>
      <c r="G313" s="1">
        <v>6</v>
      </c>
      <c r="H313" s="1" t="s">
        <v>14</v>
      </c>
      <c r="I313" s="1" t="s">
        <v>14</v>
      </c>
      <c r="J313" s="1" t="s">
        <v>14</v>
      </c>
      <c r="K313" s="1">
        <v>12</v>
      </c>
      <c r="L313" s="1">
        <v>10</v>
      </c>
      <c r="M313" s="1"/>
      <c r="N313" s="1">
        <v>78</v>
      </c>
      <c r="O313" s="3">
        <v>28</v>
      </c>
      <c r="P313">
        <f t="shared" si="4"/>
        <v>0</v>
      </c>
    </row>
    <row r="314" spans="1:16">
      <c r="A314" s="1">
        <v>189</v>
      </c>
      <c r="B314" s="1">
        <v>27</v>
      </c>
      <c r="C314" s="1" t="s">
        <v>1552</v>
      </c>
      <c r="D314" s="1">
        <v>1</v>
      </c>
      <c r="E314" s="2" t="s">
        <v>1553</v>
      </c>
      <c r="F314" s="2" t="s">
        <v>995</v>
      </c>
      <c r="G314" s="1">
        <v>3</v>
      </c>
      <c r="H314" s="1">
        <v>0</v>
      </c>
      <c r="I314" s="1" t="s">
        <v>14</v>
      </c>
      <c r="J314" s="1" t="s">
        <v>14</v>
      </c>
      <c r="K314" s="1" t="s">
        <v>14</v>
      </c>
      <c r="L314" s="1" t="s">
        <v>14</v>
      </c>
      <c r="M314" s="1"/>
      <c r="N314" s="1">
        <v>25</v>
      </c>
      <c r="O314" s="3">
        <v>3</v>
      </c>
      <c r="P314">
        <f t="shared" si="4"/>
        <v>0</v>
      </c>
    </row>
    <row r="315" spans="1:16">
      <c r="A315" s="1">
        <v>72</v>
      </c>
      <c r="B315" s="1">
        <v>27</v>
      </c>
      <c r="C315" s="1" t="s">
        <v>144</v>
      </c>
      <c r="D315" s="1">
        <v>3</v>
      </c>
      <c r="E315" s="2" t="s">
        <v>1378</v>
      </c>
      <c r="F315" s="2" t="s">
        <v>136</v>
      </c>
      <c r="G315" s="1">
        <v>12</v>
      </c>
      <c r="H315" s="1">
        <v>6</v>
      </c>
      <c r="I315" s="1">
        <v>4</v>
      </c>
      <c r="J315" s="1" t="s">
        <v>14</v>
      </c>
      <c r="K315" s="1">
        <v>5</v>
      </c>
      <c r="L315" s="1">
        <v>6</v>
      </c>
      <c r="M315" s="1"/>
      <c r="N315" s="1">
        <v>69</v>
      </c>
      <c r="O315" s="3">
        <v>33</v>
      </c>
      <c r="P315">
        <f t="shared" si="4"/>
        <v>0</v>
      </c>
    </row>
    <row r="316" spans="1:16">
      <c r="A316" s="1">
        <v>40</v>
      </c>
      <c r="B316" s="1">
        <v>26</v>
      </c>
      <c r="C316" s="1" t="s">
        <v>34</v>
      </c>
      <c r="D316" s="1">
        <v>3</v>
      </c>
      <c r="E316" s="2" t="s">
        <v>114</v>
      </c>
      <c r="F316" s="2" t="s">
        <v>115</v>
      </c>
      <c r="G316" s="1">
        <v>14</v>
      </c>
      <c r="H316" s="1">
        <v>11</v>
      </c>
      <c r="I316" s="1">
        <v>14</v>
      </c>
      <c r="J316" s="1">
        <v>8</v>
      </c>
      <c r="K316" s="1">
        <v>1</v>
      </c>
      <c r="L316" s="1" t="s">
        <v>14</v>
      </c>
      <c r="M316" s="1"/>
      <c r="N316" s="1">
        <v>53</v>
      </c>
      <c r="O316" s="3">
        <v>48</v>
      </c>
      <c r="P316">
        <f t="shared" si="4"/>
        <v>0</v>
      </c>
    </row>
    <row r="317" spans="1:16">
      <c r="A317" s="1">
        <v>144</v>
      </c>
      <c r="B317" s="1">
        <v>27</v>
      </c>
      <c r="C317" s="1" t="s">
        <v>1455</v>
      </c>
      <c r="D317" s="1">
        <v>2</v>
      </c>
      <c r="E317" s="2" t="s">
        <v>1456</v>
      </c>
      <c r="F317" s="2" t="s">
        <v>301</v>
      </c>
      <c r="G317" s="1">
        <v>8</v>
      </c>
      <c r="H317" s="1">
        <v>2</v>
      </c>
      <c r="I317" s="1" t="s">
        <v>14</v>
      </c>
      <c r="J317" s="1" t="s">
        <v>14</v>
      </c>
      <c r="K317" s="1" t="s">
        <v>14</v>
      </c>
      <c r="L317" s="1" t="s">
        <v>14</v>
      </c>
      <c r="M317" s="1"/>
      <c r="N317" s="1">
        <v>40</v>
      </c>
      <c r="O317" s="3">
        <v>10</v>
      </c>
      <c r="P317">
        <f t="shared" si="4"/>
        <v>0</v>
      </c>
    </row>
    <row r="318" spans="1:16">
      <c r="B318" s="1">
        <v>24</v>
      </c>
      <c r="C318" s="1" t="s">
        <v>489</v>
      </c>
      <c r="D318" s="1">
        <v>2</v>
      </c>
      <c r="E318" s="2" t="s">
        <v>491</v>
      </c>
      <c r="F318" s="2" t="s">
        <v>113</v>
      </c>
      <c r="G318" s="1" t="s">
        <v>332</v>
      </c>
      <c r="H318" s="1">
        <v>5</v>
      </c>
      <c r="I318" s="1" t="s">
        <v>332</v>
      </c>
      <c r="J318" s="1" t="s">
        <v>332</v>
      </c>
      <c r="K318" s="1" t="s">
        <v>332</v>
      </c>
      <c r="L318" s="1" t="s">
        <v>332</v>
      </c>
      <c r="M318" s="7"/>
      <c r="N318" s="8">
        <v>56</v>
      </c>
      <c r="O318" s="3">
        <v>5</v>
      </c>
      <c r="P318">
        <f t="shared" si="4"/>
        <v>0</v>
      </c>
    </row>
    <row r="319" spans="1:16">
      <c r="B319" s="1">
        <v>24</v>
      </c>
      <c r="C319" s="1" t="s">
        <v>8</v>
      </c>
      <c r="D319" s="1">
        <v>1</v>
      </c>
      <c r="E319" s="2" t="s">
        <v>95</v>
      </c>
      <c r="F319" s="2" t="s">
        <v>96</v>
      </c>
      <c r="G319" s="1">
        <v>2</v>
      </c>
      <c r="H319" s="1">
        <v>1</v>
      </c>
      <c r="I319" s="1">
        <v>3</v>
      </c>
      <c r="J319" s="1">
        <v>3</v>
      </c>
      <c r="K319" s="1">
        <v>1</v>
      </c>
      <c r="L319" s="1">
        <v>5</v>
      </c>
      <c r="M319" s="7"/>
      <c r="N319" s="8">
        <v>48</v>
      </c>
      <c r="O319" s="3">
        <v>15</v>
      </c>
      <c r="P319">
        <f t="shared" si="4"/>
        <v>0</v>
      </c>
    </row>
    <row r="320" spans="1:16">
      <c r="B320" s="1">
        <v>25</v>
      </c>
      <c r="C320" s="1" t="s">
        <v>100</v>
      </c>
      <c r="D320" s="1">
        <v>2</v>
      </c>
      <c r="E320" s="2" t="s">
        <v>95</v>
      </c>
      <c r="F320" s="2" t="s">
        <v>96</v>
      </c>
      <c r="G320" s="1">
        <v>19</v>
      </c>
      <c r="H320" s="1">
        <v>14</v>
      </c>
      <c r="I320" s="1">
        <v>17</v>
      </c>
      <c r="J320" s="1">
        <v>15</v>
      </c>
      <c r="K320" s="1" t="s">
        <v>332</v>
      </c>
      <c r="L320" s="1">
        <v>10</v>
      </c>
      <c r="M320" s="7"/>
      <c r="N320" s="8">
        <v>64</v>
      </c>
      <c r="O320" s="3">
        <v>75</v>
      </c>
      <c r="P320">
        <f t="shared" si="4"/>
        <v>1</v>
      </c>
    </row>
    <row r="321" spans="1:16">
      <c r="A321" s="1">
        <v>14</v>
      </c>
      <c r="B321" s="1">
        <v>26</v>
      </c>
      <c r="C321" s="1" t="s">
        <v>11</v>
      </c>
      <c r="D321" s="1">
        <v>3</v>
      </c>
      <c r="E321" s="2" t="s">
        <v>95</v>
      </c>
      <c r="F321" s="2" t="s">
        <v>96</v>
      </c>
      <c r="G321" s="1">
        <v>10</v>
      </c>
      <c r="H321" s="1">
        <v>21</v>
      </c>
      <c r="I321" s="1">
        <v>16</v>
      </c>
      <c r="J321" s="1">
        <v>14</v>
      </c>
      <c r="K321" s="1">
        <v>19</v>
      </c>
      <c r="L321" s="1">
        <v>17</v>
      </c>
      <c r="M321" s="1"/>
      <c r="N321" s="1">
        <v>64</v>
      </c>
      <c r="O321" s="3">
        <v>97</v>
      </c>
      <c r="P321">
        <f t="shared" si="4"/>
        <v>1</v>
      </c>
    </row>
    <row r="322" spans="1:16">
      <c r="A322" s="1">
        <v>58</v>
      </c>
      <c r="B322" s="1">
        <v>27</v>
      </c>
      <c r="C322" s="1" t="s">
        <v>97</v>
      </c>
      <c r="D322" s="1">
        <v>4</v>
      </c>
      <c r="E322" s="2" t="s">
        <v>95</v>
      </c>
      <c r="F322" s="2" t="s">
        <v>96</v>
      </c>
      <c r="G322" s="1">
        <v>28</v>
      </c>
      <c r="H322" s="1">
        <v>17</v>
      </c>
      <c r="I322" s="1" t="s">
        <v>14</v>
      </c>
      <c r="J322" s="1" t="s">
        <v>14</v>
      </c>
      <c r="K322" s="1" t="s">
        <v>14</v>
      </c>
      <c r="L322" s="1" t="s">
        <v>14</v>
      </c>
      <c r="M322" s="1"/>
      <c r="N322" s="1">
        <v>76</v>
      </c>
      <c r="O322" s="3">
        <v>45</v>
      </c>
      <c r="P322">
        <f t="shared" si="4"/>
        <v>1</v>
      </c>
    </row>
    <row r="323" spans="1:16">
      <c r="B323" s="1">
        <v>25</v>
      </c>
      <c r="C323" s="1" t="s">
        <v>120</v>
      </c>
      <c r="D323" s="1">
        <v>3</v>
      </c>
      <c r="E323" s="2" t="s">
        <v>361</v>
      </c>
      <c r="F323" s="2" t="s">
        <v>184</v>
      </c>
      <c r="G323" s="1" t="s">
        <v>332</v>
      </c>
      <c r="H323" s="1" t="s">
        <v>332</v>
      </c>
      <c r="I323" s="1">
        <v>20</v>
      </c>
      <c r="J323" s="1">
        <v>16</v>
      </c>
      <c r="K323" s="1">
        <v>12</v>
      </c>
      <c r="L323" s="1" t="s">
        <v>332</v>
      </c>
      <c r="M323" s="7"/>
      <c r="N323" s="8">
        <v>53</v>
      </c>
      <c r="O323" s="3">
        <v>48</v>
      </c>
      <c r="P323">
        <f t="shared" si="4"/>
        <v>0</v>
      </c>
    </row>
    <row r="324" spans="1:16">
      <c r="B324" s="1">
        <v>23</v>
      </c>
      <c r="C324" s="1" t="s">
        <v>531</v>
      </c>
      <c r="D324" s="1">
        <v>4</v>
      </c>
      <c r="E324" s="2" t="s">
        <v>532</v>
      </c>
      <c r="F324" s="2" t="s">
        <v>533</v>
      </c>
      <c r="G324" s="1">
        <v>1</v>
      </c>
      <c r="H324" s="1" t="s">
        <v>332</v>
      </c>
      <c r="I324" s="1" t="s">
        <v>332</v>
      </c>
      <c r="J324" s="1" t="s">
        <v>332</v>
      </c>
      <c r="K324" s="1" t="s">
        <v>332</v>
      </c>
      <c r="L324" s="1" t="s">
        <v>332</v>
      </c>
      <c r="M324" s="7"/>
      <c r="N324" s="8">
        <v>25</v>
      </c>
      <c r="O324" s="3">
        <v>1</v>
      </c>
      <c r="P324">
        <f t="shared" ref="P324:P387" si="5">IF(E324=E323,1,0)*COUNT(O324)</f>
        <v>0</v>
      </c>
    </row>
    <row r="325" spans="1:16">
      <c r="A325" s="1">
        <v>97</v>
      </c>
      <c r="B325" s="1">
        <v>27</v>
      </c>
      <c r="C325" s="1" t="s">
        <v>408</v>
      </c>
      <c r="D325" s="1">
        <v>1</v>
      </c>
      <c r="E325" s="2" t="s">
        <v>1505</v>
      </c>
      <c r="F325" s="2" t="s">
        <v>1506</v>
      </c>
      <c r="G325" s="1">
        <v>8</v>
      </c>
      <c r="H325" s="1">
        <v>4</v>
      </c>
      <c r="I325" s="1">
        <v>2</v>
      </c>
      <c r="J325" s="1">
        <v>4</v>
      </c>
      <c r="K325" s="1">
        <v>3</v>
      </c>
      <c r="L325" s="1" t="s">
        <v>14</v>
      </c>
      <c r="M325" s="1"/>
      <c r="N325" s="1">
        <v>45</v>
      </c>
      <c r="O325" s="3">
        <v>21</v>
      </c>
      <c r="P325">
        <f t="shared" si="5"/>
        <v>0</v>
      </c>
    </row>
    <row r="326" spans="1:16">
      <c r="B326" s="1">
        <v>23</v>
      </c>
      <c r="C326" s="1" t="s">
        <v>11</v>
      </c>
      <c r="D326" s="1">
        <v>3</v>
      </c>
      <c r="E326" s="2" t="s">
        <v>450</v>
      </c>
      <c r="F326" s="2" t="s">
        <v>394</v>
      </c>
      <c r="G326" s="1">
        <v>13</v>
      </c>
      <c r="H326" s="1">
        <v>17</v>
      </c>
      <c r="I326" s="1">
        <v>10</v>
      </c>
      <c r="J326" s="1">
        <v>9</v>
      </c>
      <c r="K326" s="1" t="s">
        <v>332</v>
      </c>
      <c r="L326" s="1" t="s">
        <v>332</v>
      </c>
      <c r="M326" s="7"/>
      <c r="N326" s="8">
        <v>88</v>
      </c>
      <c r="O326" s="3">
        <v>49</v>
      </c>
      <c r="P326">
        <f t="shared" si="5"/>
        <v>0</v>
      </c>
    </row>
    <row r="327" spans="1:16">
      <c r="B327" s="1">
        <v>24</v>
      </c>
      <c r="C327" s="1" t="s">
        <v>11</v>
      </c>
      <c r="D327" s="1">
        <v>4</v>
      </c>
      <c r="E327" s="2" t="s">
        <v>450</v>
      </c>
      <c r="F327" s="2" t="s">
        <v>394</v>
      </c>
      <c r="G327" s="1">
        <v>17</v>
      </c>
      <c r="H327" s="1">
        <v>5</v>
      </c>
      <c r="I327" s="1" t="s">
        <v>332</v>
      </c>
      <c r="J327" s="1" t="s">
        <v>332</v>
      </c>
      <c r="K327" s="1" t="s">
        <v>332</v>
      </c>
      <c r="L327" s="1" t="s">
        <v>332</v>
      </c>
      <c r="M327" s="7"/>
      <c r="N327" s="8">
        <v>79</v>
      </c>
      <c r="O327" s="3">
        <v>22</v>
      </c>
      <c r="P327">
        <f t="shared" si="5"/>
        <v>1</v>
      </c>
    </row>
    <row r="328" spans="1:16">
      <c r="B328" s="1">
        <v>24</v>
      </c>
      <c r="C328" s="1" t="s">
        <v>209</v>
      </c>
      <c r="D328" s="1">
        <v>2</v>
      </c>
      <c r="E328" s="2" t="s">
        <v>486</v>
      </c>
      <c r="F328" s="2" t="s">
        <v>359</v>
      </c>
      <c r="G328" s="1">
        <v>10</v>
      </c>
      <c r="H328" s="1">
        <v>5</v>
      </c>
      <c r="I328" s="1">
        <v>2</v>
      </c>
      <c r="J328" s="1" t="s">
        <v>332</v>
      </c>
      <c r="K328" s="1" t="s">
        <v>332</v>
      </c>
      <c r="L328" s="1" t="s">
        <v>332</v>
      </c>
      <c r="M328" s="7"/>
      <c r="N328" s="8">
        <v>61</v>
      </c>
      <c r="O328" s="3">
        <v>17</v>
      </c>
      <c r="P328">
        <f t="shared" si="5"/>
        <v>0</v>
      </c>
    </row>
    <row r="329" spans="1:16">
      <c r="A329" s="1">
        <v>64</v>
      </c>
      <c r="B329" s="1">
        <v>27</v>
      </c>
      <c r="C329" s="1" t="s">
        <v>1430</v>
      </c>
      <c r="D329" s="1">
        <v>2</v>
      </c>
      <c r="E329" s="2" t="s">
        <v>1431</v>
      </c>
      <c r="F329" s="2" t="s">
        <v>347</v>
      </c>
      <c r="G329" s="1">
        <v>28</v>
      </c>
      <c r="H329" s="1" t="s">
        <v>14</v>
      </c>
      <c r="I329" s="1">
        <v>10</v>
      </c>
      <c r="J329" s="1">
        <v>3</v>
      </c>
      <c r="K329" s="1" t="s">
        <v>14</v>
      </c>
      <c r="L329" s="1" t="s">
        <v>14</v>
      </c>
      <c r="M329" s="1"/>
      <c r="N329" s="1">
        <v>85</v>
      </c>
      <c r="O329" s="3">
        <v>41</v>
      </c>
      <c r="P329">
        <f t="shared" si="5"/>
        <v>0</v>
      </c>
    </row>
    <row r="330" spans="1:16">
      <c r="B330" s="1">
        <v>25</v>
      </c>
      <c r="C330" s="1" t="s">
        <v>413</v>
      </c>
      <c r="D330" s="1">
        <v>2</v>
      </c>
      <c r="E330" s="2" t="s">
        <v>121</v>
      </c>
      <c r="F330" s="2" t="s">
        <v>122</v>
      </c>
      <c r="G330" s="1">
        <v>7</v>
      </c>
      <c r="H330" s="1">
        <v>3</v>
      </c>
      <c r="I330" s="1" t="s">
        <v>332</v>
      </c>
      <c r="J330" s="1" t="s">
        <v>332</v>
      </c>
      <c r="K330" s="1" t="s">
        <v>332</v>
      </c>
      <c r="L330" s="1" t="s">
        <v>332</v>
      </c>
      <c r="M330" s="7"/>
      <c r="N330" s="8">
        <v>42</v>
      </c>
      <c r="O330" s="3">
        <v>10</v>
      </c>
      <c r="P330">
        <f t="shared" si="5"/>
        <v>0</v>
      </c>
    </row>
    <row r="331" spans="1:16">
      <c r="A331" s="1">
        <v>53</v>
      </c>
      <c r="B331" s="1">
        <v>26</v>
      </c>
      <c r="C331" s="1" t="s">
        <v>120</v>
      </c>
      <c r="D331" s="1">
        <v>3</v>
      </c>
      <c r="E331" s="2" t="s">
        <v>121</v>
      </c>
      <c r="F331" s="2" t="s">
        <v>122</v>
      </c>
      <c r="G331" s="1">
        <v>10</v>
      </c>
      <c r="H331" s="1" t="s">
        <v>14</v>
      </c>
      <c r="I331" s="1" t="s">
        <v>14</v>
      </c>
      <c r="J331" s="1">
        <v>12</v>
      </c>
      <c r="K331" s="1">
        <v>10</v>
      </c>
      <c r="L331" s="1" t="s">
        <v>14</v>
      </c>
      <c r="M331" s="1"/>
      <c r="N331" s="1">
        <v>78</v>
      </c>
      <c r="O331" s="3">
        <v>32</v>
      </c>
      <c r="P331">
        <f t="shared" si="5"/>
        <v>1</v>
      </c>
    </row>
    <row r="332" spans="1:16">
      <c r="A332" s="1">
        <v>179</v>
      </c>
      <c r="B332" s="1">
        <v>27</v>
      </c>
      <c r="C332" s="1" t="s">
        <v>79</v>
      </c>
      <c r="D332" s="1">
        <v>4</v>
      </c>
      <c r="E332" s="2" t="s">
        <v>121</v>
      </c>
      <c r="F332" s="2" t="s">
        <v>122</v>
      </c>
      <c r="G332" s="1">
        <v>4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14</v>
      </c>
      <c r="M332" s="1"/>
      <c r="N332" s="1">
        <v>80</v>
      </c>
      <c r="O332" s="3">
        <v>4</v>
      </c>
      <c r="P332">
        <f t="shared" si="5"/>
        <v>1</v>
      </c>
    </row>
    <row r="333" spans="1:16">
      <c r="B333" s="1">
        <v>25</v>
      </c>
      <c r="C333" s="1" t="s">
        <v>11</v>
      </c>
      <c r="D333" s="1">
        <v>1</v>
      </c>
      <c r="E333" s="2" t="s">
        <v>199</v>
      </c>
      <c r="F333" s="2" t="s">
        <v>71</v>
      </c>
      <c r="G333" s="1">
        <v>20</v>
      </c>
      <c r="H333" s="1">
        <v>21</v>
      </c>
      <c r="I333" s="1">
        <v>19</v>
      </c>
      <c r="J333" s="1">
        <v>21</v>
      </c>
      <c r="K333" s="1">
        <v>21</v>
      </c>
      <c r="L333" s="1">
        <v>17</v>
      </c>
      <c r="M333" s="7"/>
      <c r="N333" s="8">
        <v>59</v>
      </c>
      <c r="O333" s="3">
        <v>119</v>
      </c>
      <c r="P333">
        <f t="shared" si="5"/>
        <v>0</v>
      </c>
    </row>
    <row r="334" spans="1:16">
      <c r="A334" s="1">
        <v>7</v>
      </c>
      <c r="B334" s="1">
        <v>26</v>
      </c>
      <c r="C334" s="1" t="s">
        <v>8</v>
      </c>
      <c r="D334" s="1">
        <v>2</v>
      </c>
      <c r="E334" s="2" t="s">
        <v>199</v>
      </c>
      <c r="F334" s="2" t="s">
        <v>71</v>
      </c>
      <c r="G334" s="1">
        <v>29</v>
      </c>
      <c r="H334" s="1">
        <v>23</v>
      </c>
      <c r="I334" s="1">
        <v>35</v>
      </c>
      <c r="J334" s="1">
        <v>18</v>
      </c>
      <c r="K334" s="1">
        <v>16</v>
      </c>
      <c r="L334" s="1">
        <v>11</v>
      </c>
      <c r="M334" s="1"/>
      <c r="N334" s="1">
        <v>66</v>
      </c>
      <c r="O334" s="3">
        <v>132</v>
      </c>
      <c r="P334">
        <f t="shared" si="5"/>
        <v>1</v>
      </c>
    </row>
    <row r="335" spans="1:16">
      <c r="A335" s="1">
        <v>90</v>
      </c>
      <c r="B335" s="1">
        <v>27</v>
      </c>
      <c r="C335" s="1" t="s">
        <v>76</v>
      </c>
      <c r="D335" s="1">
        <v>3</v>
      </c>
      <c r="E335" s="2" t="s">
        <v>199</v>
      </c>
      <c r="F335" s="2" t="s">
        <v>1385</v>
      </c>
      <c r="G335" s="1">
        <v>16</v>
      </c>
      <c r="H335" s="1">
        <v>7</v>
      </c>
      <c r="I335" s="1" t="s">
        <v>14</v>
      </c>
      <c r="J335" s="1" t="s">
        <v>14</v>
      </c>
      <c r="K335" s="1" t="s">
        <v>14</v>
      </c>
      <c r="L335" s="1" t="s">
        <v>14</v>
      </c>
      <c r="M335" s="1"/>
      <c r="N335" s="1">
        <v>62</v>
      </c>
      <c r="O335" s="3">
        <v>23</v>
      </c>
      <c r="P335">
        <f t="shared" si="5"/>
        <v>1</v>
      </c>
    </row>
    <row r="336" spans="1:16">
      <c r="B336" s="1">
        <v>25</v>
      </c>
      <c r="C336" s="1" t="s">
        <v>408</v>
      </c>
      <c r="D336" s="1">
        <v>2</v>
      </c>
      <c r="E336" s="2" t="s">
        <v>409</v>
      </c>
      <c r="F336" s="2" t="s">
        <v>394</v>
      </c>
      <c r="G336" s="1">
        <v>12</v>
      </c>
      <c r="H336" s="1">
        <v>6</v>
      </c>
      <c r="I336" s="1" t="s">
        <v>332</v>
      </c>
      <c r="J336" s="1" t="s">
        <v>332</v>
      </c>
      <c r="K336" s="1" t="s">
        <v>332</v>
      </c>
      <c r="L336" s="1" t="s">
        <v>332</v>
      </c>
      <c r="M336" s="7"/>
      <c r="N336" s="8">
        <v>26</v>
      </c>
      <c r="O336" s="3">
        <v>18</v>
      </c>
      <c r="P336">
        <f t="shared" si="5"/>
        <v>0</v>
      </c>
    </row>
    <row r="337" spans="1:16">
      <c r="A337" s="1">
        <v>109</v>
      </c>
      <c r="B337" s="1">
        <v>26</v>
      </c>
      <c r="C337" s="1" t="s">
        <v>303</v>
      </c>
      <c r="D337" s="1">
        <v>1</v>
      </c>
      <c r="E337" s="2" t="s">
        <v>306</v>
      </c>
      <c r="F337" s="2"/>
      <c r="G337" s="1">
        <v>6</v>
      </c>
      <c r="H337" s="1" t="s">
        <v>14</v>
      </c>
      <c r="I337" s="1" t="s">
        <v>14</v>
      </c>
      <c r="J337" s="1" t="s">
        <v>14</v>
      </c>
      <c r="K337" s="1" t="s">
        <v>14</v>
      </c>
      <c r="L337" s="1">
        <v>4</v>
      </c>
      <c r="M337" s="1"/>
      <c r="N337" s="1">
        <v>48</v>
      </c>
      <c r="O337" s="3">
        <v>10</v>
      </c>
      <c r="P337">
        <f t="shared" si="5"/>
        <v>0</v>
      </c>
    </row>
    <row r="338" spans="1:16">
      <c r="A338" s="1">
        <v>173</v>
      </c>
      <c r="B338" s="1">
        <v>27</v>
      </c>
      <c r="C338" s="1" t="s">
        <v>1533</v>
      </c>
      <c r="D338" s="1">
        <v>1</v>
      </c>
      <c r="E338" s="2" t="s">
        <v>306</v>
      </c>
      <c r="F338" s="2" t="s">
        <v>463</v>
      </c>
      <c r="G338" s="1">
        <v>2</v>
      </c>
      <c r="H338" s="1">
        <v>3</v>
      </c>
      <c r="I338" s="1">
        <v>1</v>
      </c>
      <c r="J338" s="1" t="s">
        <v>14</v>
      </c>
      <c r="K338" s="1" t="s">
        <v>14</v>
      </c>
      <c r="L338" s="1" t="s">
        <v>14</v>
      </c>
      <c r="M338" s="1"/>
      <c r="N338" s="1">
        <v>29</v>
      </c>
      <c r="O338" s="3">
        <v>6</v>
      </c>
      <c r="P338">
        <f t="shared" si="5"/>
        <v>1</v>
      </c>
    </row>
    <row r="339" spans="1:16">
      <c r="B339" s="1">
        <v>23</v>
      </c>
      <c r="C339" s="1" t="s">
        <v>392</v>
      </c>
      <c r="D339" s="1">
        <v>2</v>
      </c>
      <c r="E339" s="2" t="s">
        <v>552</v>
      </c>
      <c r="F339" s="2" t="s">
        <v>553</v>
      </c>
      <c r="G339" s="1" t="s">
        <v>332</v>
      </c>
      <c r="H339" s="1" t="s">
        <v>332</v>
      </c>
      <c r="I339" s="1">
        <v>3</v>
      </c>
      <c r="J339" s="1" t="s">
        <v>332</v>
      </c>
      <c r="K339" s="1" t="s">
        <v>332</v>
      </c>
      <c r="L339" s="1" t="s">
        <v>332</v>
      </c>
      <c r="M339" s="7"/>
      <c r="N339" s="8">
        <v>27</v>
      </c>
      <c r="O339" s="3">
        <v>3</v>
      </c>
      <c r="P339">
        <f t="shared" si="5"/>
        <v>0</v>
      </c>
    </row>
    <row r="340" spans="1:16">
      <c r="B340" s="1">
        <v>25</v>
      </c>
      <c r="C340" s="1" t="s">
        <v>230</v>
      </c>
      <c r="D340" s="1">
        <v>2</v>
      </c>
      <c r="E340" s="2" t="s">
        <v>403</v>
      </c>
      <c r="F340" s="2" t="s">
        <v>404</v>
      </c>
      <c r="G340" s="1">
        <v>25</v>
      </c>
      <c r="H340" s="1" t="s">
        <v>332</v>
      </c>
      <c r="I340" s="1" t="s">
        <v>332</v>
      </c>
      <c r="J340" s="1" t="s">
        <v>332</v>
      </c>
      <c r="K340" s="1" t="s">
        <v>332</v>
      </c>
      <c r="L340" s="1" t="s">
        <v>332</v>
      </c>
      <c r="M340" s="7"/>
      <c r="N340" s="8">
        <v>64</v>
      </c>
      <c r="O340" s="3">
        <v>25</v>
      </c>
      <c r="P340">
        <f t="shared" si="5"/>
        <v>0</v>
      </c>
    </row>
    <row r="341" spans="1:16">
      <c r="A341" s="1">
        <v>65</v>
      </c>
      <c r="B341" s="1">
        <v>26</v>
      </c>
      <c r="C341" s="1" t="s">
        <v>126</v>
      </c>
      <c r="D341" s="1">
        <v>3</v>
      </c>
      <c r="E341" s="2" t="s">
        <v>127</v>
      </c>
      <c r="F341" s="2" t="s">
        <v>128</v>
      </c>
      <c r="G341" s="1">
        <v>13</v>
      </c>
      <c r="H341" s="1">
        <v>12</v>
      </c>
      <c r="I341" s="1" t="s">
        <v>14</v>
      </c>
      <c r="J341" s="1" t="s">
        <v>14</v>
      </c>
      <c r="K341" s="1" t="s">
        <v>14</v>
      </c>
      <c r="L341" s="1" t="s">
        <v>14</v>
      </c>
      <c r="M341" s="1"/>
      <c r="N341" s="1">
        <v>58</v>
      </c>
      <c r="O341" s="3">
        <v>25</v>
      </c>
      <c r="P341">
        <f t="shared" si="5"/>
        <v>0</v>
      </c>
    </row>
    <row r="342" spans="1:16">
      <c r="A342" s="1">
        <v>6</v>
      </c>
      <c r="B342" s="1">
        <v>27</v>
      </c>
      <c r="C342" s="1" t="s">
        <v>8</v>
      </c>
      <c r="D342" s="1">
        <v>1</v>
      </c>
      <c r="E342" s="2" t="s">
        <v>1480</v>
      </c>
      <c r="F342" s="2" t="s">
        <v>574</v>
      </c>
      <c r="G342" s="1">
        <v>31</v>
      </c>
      <c r="H342" s="1">
        <v>31</v>
      </c>
      <c r="I342" s="1">
        <v>28</v>
      </c>
      <c r="J342" s="1">
        <v>29</v>
      </c>
      <c r="K342" s="1">
        <v>31</v>
      </c>
      <c r="L342" s="1">
        <v>27</v>
      </c>
      <c r="M342" s="1"/>
      <c r="N342" s="1">
        <v>79</v>
      </c>
      <c r="O342" s="3">
        <v>177</v>
      </c>
      <c r="P342">
        <f t="shared" si="5"/>
        <v>0</v>
      </c>
    </row>
    <row r="343" spans="1:16">
      <c r="B343" s="1">
        <v>25</v>
      </c>
      <c r="C343" s="1" t="s">
        <v>123</v>
      </c>
      <c r="D343" s="1">
        <v>1</v>
      </c>
      <c r="E343" s="2" t="s">
        <v>427</v>
      </c>
      <c r="F343" s="2" t="s">
        <v>428</v>
      </c>
      <c r="G343" s="1">
        <v>9</v>
      </c>
      <c r="H343" s="1">
        <v>17</v>
      </c>
      <c r="I343" s="1" t="s">
        <v>332</v>
      </c>
      <c r="J343" s="1" t="s">
        <v>332</v>
      </c>
      <c r="K343" s="1" t="s">
        <v>332</v>
      </c>
      <c r="L343" s="1" t="s">
        <v>332</v>
      </c>
      <c r="M343" s="7"/>
      <c r="N343" s="8">
        <v>76</v>
      </c>
      <c r="O343" s="3">
        <v>26</v>
      </c>
      <c r="P343">
        <f t="shared" si="5"/>
        <v>0</v>
      </c>
    </row>
    <row r="344" spans="1:16">
      <c r="A344" s="1">
        <v>38</v>
      </c>
      <c r="B344" s="1">
        <v>27</v>
      </c>
      <c r="C344" s="1" t="s">
        <v>217</v>
      </c>
      <c r="D344" s="1">
        <v>3</v>
      </c>
      <c r="E344" s="2" t="s">
        <v>427</v>
      </c>
      <c r="F344" s="2" t="s">
        <v>428</v>
      </c>
      <c r="G344" s="1">
        <v>22</v>
      </c>
      <c r="H344" s="1">
        <v>15</v>
      </c>
      <c r="I344" s="1" t="s">
        <v>14</v>
      </c>
      <c r="J344" s="1">
        <v>10</v>
      </c>
      <c r="K344" s="1">
        <v>10</v>
      </c>
      <c r="L344" s="1">
        <v>11</v>
      </c>
      <c r="M344" s="1"/>
      <c r="N344" s="1">
        <v>77</v>
      </c>
      <c r="O344" s="3">
        <v>68</v>
      </c>
      <c r="P344">
        <f t="shared" si="5"/>
        <v>1</v>
      </c>
    </row>
    <row r="345" spans="1:16">
      <c r="B345" s="1">
        <v>25</v>
      </c>
      <c r="C345" s="1" t="s">
        <v>399</v>
      </c>
      <c r="D345" s="1">
        <v>2</v>
      </c>
      <c r="E345" s="2" t="s">
        <v>129</v>
      </c>
      <c r="F345" s="2" t="s">
        <v>130</v>
      </c>
      <c r="G345" s="1" t="s">
        <v>332</v>
      </c>
      <c r="H345" s="1">
        <v>12</v>
      </c>
      <c r="I345" s="1" t="s">
        <v>332</v>
      </c>
      <c r="J345" s="1">
        <v>9</v>
      </c>
      <c r="K345" s="1">
        <v>6</v>
      </c>
      <c r="L345" s="1">
        <v>5</v>
      </c>
      <c r="M345" s="7"/>
      <c r="N345" s="8">
        <v>82</v>
      </c>
      <c r="O345" s="3">
        <v>32</v>
      </c>
      <c r="P345">
        <f t="shared" si="5"/>
        <v>0</v>
      </c>
    </row>
    <row r="346" spans="1:16">
      <c r="A346" s="1">
        <v>66</v>
      </c>
      <c r="B346" s="1">
        <v>26</v>
      </c>
      <c r="C346" s="1" t="s">
        <v>126</v>
      </c>
      <c r="D346" s="1">
        <v>3</v>
      </c>
      <c r="E346" s="2" t="s">
        <v>129</v>
      </c>
      <c r="F346" s="2" t="s">
        <v>130</v>
      </c>
      <c r="G346" s="1">
        <v>13</v>
      </c>
      <c r="H346" s="1">
        <v>6</v>
      </c>
      <c r="I346" s="1" t="s">
        <v>14</v>
      </c>
      <c r="J346" s="1">
        <v>6</v>
      </c>
      <c r="K346" s="1" t="s">
        <v>14</v>
      </c>
      <c r="L346" s="1" t="s">
        <v>14</v>
      </c>
      <c r="M346" s="1"/>
      <c r="N346" s="1">
        <v>76</v>
      </c>
      <c r="O346" s="3">
        <v>25</v>
      </c>
      <c r="P346">
        <f t="shared" si="5"/>
        <v>1</v>
      </c>
    </row>
    <row r="347" spans="1:16">
      <c r="B347" s="1">
        <v>25</v>
      </c>
      <c r="C347" s="1" t="s">
        <v>321</v>
      </c>
      <c r="D347" s="1">
        <v>3</v>
      </c>
      <c r="E347" s="2" t="s">
        <v>388</v>
      </c>
      <c r="F347" s="2" t="s">
        <v>225</v>
      </c>
      <c r="G347" s="1">
        <v>1</v>
      </c>
      <c r="H347" s="1" t="s">
        <v>332</v>
      </c>
      <c r="I347" s="1" t="s">
        <v>332</v>
      </c>
      <c r="J347" s="1" t="s">
        <v>332</v>
      </c>
      <c r="K347" s="1" t="s">
        <v>332</v>
      </c>
      <c r="L347" s="1" t="s">
        <v>332</v>
      </c>
      <c r="M347" s="7"/>
      <c r="N347" s="8">
        <v>50</v>
      </c>
      <c r="O347" s="3">
        <v>1</v>
      </c>
      <c r="P347">
        <f t="shared" si="5"/>
        <v>0</v>
      </c>
    </row>
    <row r="348" spans="1:16">
      <c r="B348" s="1">
        <v>25</v>
      </c>
      <c r="C348" s="1" t="s">
        <v>392</v>
      </c>
      <c r="D348" s="1">
        <v>2</v>
      </c>
      <c r="E348" s="2" t="s">
        <v>393</v>
      </c>
      <c r="F348" s="2" t="s">
        <v>394</v>
      </c>
      <c r="G348" s="1">
        <v>19</v>
      </c>
      <c r="H348" s="1">
        <v>27</v>
      </c>
      <c r="I348" s="1" t="s">
        <v>332</v>
      </c>
      <c r="J348" s="1">
        <v>6</v>
      </c>
      <c r="K348" s="1" t="s">
        <v>332</v>
      </c>
      <c r="L348" s="1" t="s">
        <v>332</v>
      </c>
      <c r="M348" s="7"/>
      <c r="N348" s="8">
        <v>88</v>
      </c>
      <c r="O348" s="3">
        <v>52</v>
      </c>
      <c r="P348">
        <f t="shared" si="5"/>
        <v>0</v>
      </c>
    </row>
    <row r="349" spans="1:16">
      <c r="A349" s="1">
        <v>153</v>
      </c>
      <c r="B349" s="1">
        <v>27</v>
      </c>
      <c r="C349" s="1" t="s">
        <v>962</v>
      </c>
      <c r="D349" s="1">
        <v>1</v>
      </c>
      <c r="E349" s="2" t="s">
        <v>1522</v>
      </c>
      <c r="F349" s="2" t="s">
        <v>740</v>
      </c>
      <c r="G349" s="1" t="s">
        <v>14</v>
      </c>
      <c r="H349" s="1">
        <v>8</v>
      </c>
      <c r="I349" s="1">
        <v>1</v>
      </c>
      <c r="J349" s="1" t="s">
        <v>14</v>
      </c>
      <c r="K349" s="1" t="s">
        <v>14</v>
      </c>
      <c r="L349" s="1" t="s">
        <v>14</v>
      </c>
      <c r="M349" s="1"/>
      <c r="N349" s="1">
        <v>31</v>
      </c>
      <c r="O349" s="3">
        <v>9</v>
      </c>
      <c r="P349">
        <f t="shared" si="5"/>
        <v>0</v>
      </c>
    </row>
    <row r="350" spans="1:16">
      <c r="A350" s="1">
        <v>155</v>
      </c>
      <c r="B350" s="1">
        <v>26</v>
      </c>
      <c r="C350" s="1" t="s">
        <v>321</v>
      </c>
      <c r="D350" s="1">
        <v>1</v>
      </c>
      <c r="E350" s="2" t="s">
        <v>322</v>
      </c>
      <c r="F350" s="2"/>
      <c r="G350" s="1">
        <v>3</v>
      </c>
      <c r="H350" s="1" t="s">
        <v>14</v>
      </c>
      <c r="I350" s="1" t="s">
        <v>14</v>
      </c>
      <c r="J350" s="1" t="s">
        <v>14</v>
      </c>
      <c r="K350" s="1" t="s">
        <v>14</v>
      </c>
      <c r="L350" s="1" t="s">
        <v>14</v>
      </c>
      <c r="M350" s="1"/>
      <c r="N350" s="1">
        <v>25</v>
      </c>
      <c r="O350" s="3">
        <v>3</v>
      </c>
      <c r="P350">
        <f t="shared" si="5"/>
        <v>0</v>
      </c>
    </row>
    <row r="351" spans="1:16">
      <c r="A351" s="1">
        <v>118</v>
      </c>
      <c r="B351" s="1">
        <v>26</v>
      </c>
      <c r="C351" s="1" t="s">
        <v>247</v>
      </c>
      <c r="D351" s="1">
        <v>2</v>
      </c>
      <c r="E351" s="2" t="s">
        <v>248</v>
      </c>
      <c r="F351" s="2"/>
      <c r="G351" s="1">
        <v>8</v>
      </c>
      <c r="H351" s="1" t="s">
        <v>14</v>
      </c>
      <c r="I351" s="1" t="s">
        <v>14</v>
      </c>
      <c r="J351" s="1" t="s">
        <v>14</v>
      </c>
      <c r="K351" s="1" t="s">
        <v>14</v>
      </c>
      <c r="L351" s="1" t="s">
        <v>14</v>
      </c>
      <c r="M351" s="1"/>
      <c r="N351" s="1">
        <v>67</v>
      </c>
      <c r="O351" s="3">
        <v>8</v>
      </c>
      <c r="P351">
        <f t="shared" si="5"/>
        <v>0</v>
      </c>
    </row>
    <row r="352" spans="1:16">
      <c r="A352" s="1">
        <v>5</v>
      </c>
      <c r="B352" s="1">
        <v>27</v>
      </c>
      <c r="C352" s="1" t="s">
        <v>5</v>
      </c>
      <c r="D352" s="1">
        <v>1</v>
      </c>
      <c r="E352" s="2" t="s">
        <v>1479</v>
      </c>
      <c r="F352" s="2" t="s">
        <v>740</v>
      </c>
      <c r="G352" s="1">
        <v>32</v>
      </c>
      <c r="H352" s="1">
        <v>38</v>
      </c>
      <c r="I352" s="1">
        <v>30</v>
      </c>
      <c r="J352" s="1">
        <v>24</v>
      </c>
      <c r="K352" s="1">
        <v>24</v>
      </c>
      <c r="L352" s="1">
        <v>30</v>
      </c>
      <c r="M352" s="1"/>
      <c r="N352" s="1">
        <v>77</v>
      </c>
      <c r="O352" s="3">
        <v>178</v>
      </c>
      <c r="P352">
        <f t="shared" si="5"/>
        <v>0</v>
      </c>
    </row>
    <row r="353" spans="1:16">
      <c r="A353" s="1">
        <v>97</v>
      </c>
      <c r="B353" s="1">
        <v>26</v>
      </c>
      <c r="C353" s="1" t="s">
        <v>242</v>
      </c>
      <c r="D353" s="1">
        <v>2</v>
      </c>
      <c r="E353" s="2" t="s">
        <v>244</v>
      </c>
      <c r="F353" s="2" t="s">
        <v>94</v>
      </c>
      <c r="G353" s="1" t="s">
        <v>14</v>
      </c>
      <c r="H353" s="1" t="s">
        <v>14</v>
      </c>
      <c r="I353" s="1" t="s">
        <v>14</v>
      </c>
      <c r="J353" s="1">
        <v>14</v>
      </c>
      <c r="K353" s="1" t="s">
        <v>14</v>
      </c>
      <c r="L353" s="1" t="s">
        <v>14</v>
      </c>
      <c r="M353" s="1"/>
      <c r="N353" s="1">
        <v>70</v>
      </c>
      <c r="O353" s="3">
        <v>14</v>
      </c>
      <c r="P353">
        <f t="shared" si="5"/>
        <v>0</v>
      </c>
    </row>
    <row r="354" spans="1:16">
      <c r="B354" s="1">
        <v>25</v>
      </c>
      <c r="C354" s="1" t="s">
        <v>123</v>
      </c>
      <c r="D354" s="1">
        <v>2</v>
      </c>
      <c r="E354" s="2" t="s">
        <v>398</v>
      </c>
      <c r="F354" s="2" t="s">
        <v>146</v>
      </c>
      <c r="G354" s="1">
        <v>14</v>
      </c>
      <c r="H354" s="1">
        <v>19</v>
      </c>
      <c r="I354" s="1" t="s">
        <v>332</v>
      </c>
      <c r="J354" s="1" t="s">
        <v>332</v>
      </c>
      <c r="K354" s="1" t="s">
        <v>332</v>
      </c>
      <c r="L354" s="1" t="s">
        <v>332</v>
      </c>
      <c r="M354" s="7"/>
      <c r="N354" s="8">
        <v>50</v>
      </c>
      <c r="O354" s="3">
        <v>33</v>
      </c>
      <c r="P354">
        <f t="shared" si="5"/>
        <v>0</v>
      </c>
    </row>
    <row r="355" spans="1:16">
      <c r="B355" s="1">
        <v>25</v>
      </c>
      <c r="C355" s="1" t="s">
        <v>397</v>
      </c>
      <c r="D355" s="1">
        <v>2</v>
      </c>
      <c r="E355" s="2" t="s">
        <v>194</v>
      </c>
      <c r="F355" s="2" t="s">
        <v>195</v>
      </c>
      <c r="G355" s="1">
        <v>2</v>
      </c>
      <c r="H355" s="1">
        <v>12</v>
      </c>
      <c r="I355" s="1">
        <v>9</v>
      </c>
      <c r="J355" s="1">
        <v>14</v>
      </c>
      <c r="K355" s="1">
        <v>2</v>
      </c>
      <c r="L355" s="1">
        <v>8</v>
      </c>
      <c r="M355" s="7"/>
      <c r="N355" s="8">
        <v>48</v>
      </c>
      <c r="O355" s="3">
        <v>47</v>
      </c>
      <c r="P355">
        <f t="shared" si="5"/>
        <v>0</v>
      </c>
    </row>
    <row r="356" spans="1:16">
      <c r="A356" s="1">
        <v>167</v>
      </c>
      <c r="B356" s="1">
        <v>26</v>
      </c>
      <c r="C356" s="1" t="s">
        <v>192</v>
      </c>
      <c r="D356" s="1">
        <v>3</v>
      </c>
      <c r="E356" s="2" t="s">
        <v>194</v>
      </c>
      <c r="F356" s="2" t="s">
        <v>195</v>
      </c>
      <c r="G356" s="1" t="s">
        <v>14</v>
      </c>
      <c r="H356" s="1">
        <v>1</v>
      </c>
      <c r="I356" s="1" t="s">
        <v>14</v>
      </c>
      <c r="J356" s="1" t="s">
        <v>14</v>
      </c>
      <c r="K356" s="1" t="s">
        <v>14</v>
      </c>
      <c r="L356" s="1" t="s">
        <v>14</v>
      </c>
      <c r="M356" s="1"/>
      <c r="N356" s="1">
        <v>50</v>
      </c>
      <c r="O356" s="3">
        <v>1</v>
      </c>
      <c r="P356">
        <f t="shared" si="5"/>
        <v>1</v>
      </c>
    </row>
    <row r="357" spans="1:16">
      <c r="A357" s="1">
        <v>126</v>
      </c>
      <c r="B357" s="1">
        <v>26</v>
      </c>
      <c r="C357" s="1" t="s">
        <v>74</v>
      </c>
      <c r="D357" s="1">
        <v>4</v>
      </c>
      <c r="E357" s="2" t="s">
        <v>75</v>
      </c>
      <c r="F357" s="2" t="s">
        <v>31</v>
      </c>
      <c r="G357" s="1">
        <v>7</v>
      </c>
      <c r="H357" s="1" t="s">
        <v>14</v>
      </c>
      <c r="I357" s="1" t="s">
        <v>14</v>
      </c>
      <c r="J357" s="1" t="s">
        <v>14</v>
      </c>
      <c r="K357" s="1" t="s">
        <v>14</v>
      </c>
      <c r="L357" s="1" t="s">
        <v>14</v>
      </c>
      <c r="M357" s="1"/>
      <c r="N357" s="1">
        <v>88</v>
      </c>
      <c r="O357" s="3">
        <v>7</v>
      </c>
      <c r="P357">
        <f t="shared" si="5"/>
        <v>0</v>
      </c>
    </row>
    <row r="358" spans="1:16">
      <c r="A358" s="1">
        <v>113</v>
      </c>
      <c r="B358" s="1">
        <v>27</v>
      </c>
      <c r="C358" s="1" t="s">
        <v>1443</v>
      </c>
      <c r="D358" s="1">
        <v>2</v>
      </c>
      <c r="E358" s="2" t="s">
        <v>1445</v>
      </c>
      <c r="F358" s="2" t="s">
        <v>678</v>
      </c>
      <c r="G358" s="1">
        <v>16</v>
      </c>
      <c r="H358" s="1" t="s">
        <v>14</v>
      </c>
      <c r="I358" s="1" t="s">
        <v>14</v>
      </c>
      <c r="J358" s="1" t="s">
        <v>14</v>
      </c>
      <c r="K358" s="1" t="s">
        <v>14</v>
      </c>
      <c r="L358" s="1" t="s">
        <v>14</v>
      </c>
      <c r="M358" s="1"/>
      <c r="N358" s="1">
        <v>70</v>
      </c>
      <c r="O358" s="3">
        <v>16</v>
      </c>
      <c r="P358">
        <f t="shared" si="5"/>
        <v>0</v>
      </c>
    </row>
    <row r="359" spans="1:16">
      <c r="A359" s="1">
        <v>59</v>
      </c>
      <c r="B359" s="1">
        <v>27</v>
      </c>
      <c r="C359" s="1" t="s">
        <v>133</v>
      </c>
      <c r="D359" s="1">
        <v>3</v>
      </c>
      <c r="E359" s="2" t="s">
        <v>1376</v>
      </c>
      <c r="F359" s="2" t="s">
        <v>22</v>
      </c>
      <c r="G359" s="1" t="s">
        <v>14</v>
      </c>
      <c r="H359" s="1" t="s">
        <v>14</v>
      </c>
      <c r="I359" s="1" t="s">
        <v>14</v>
      </c>
      <c r="J359" s="1">
        <v>20</v>
      </c>
      <c r="K359" s="1">
        <v>15</v>
      </c>
      <c r="L359" s="1">
        <v>9</v>
      </c>
      <c r="M359" s="1"/>
      <c r="N359" s="1">
        <v>62</v>
      </c>
      <c r="O359" s="3">
        <v>44</v>
      </c>
      <c r="P359">
        <f t="shared" si="5"/>
        <v>0</v>
      </c>
    </row>
    <row r="360" spans="1:16">
      <c r="A360" s="1">
        <v>107</v>
      </c>
      <c r="B360" s="1">
        <v>27</v>
      </c>
      <c r="C360" s="1" t="s">
        <v>386</v>
      </c>
      <c r="D360" s="1">
        <v>3</v>
      </c>
      <c r="E360" s="2" t="s">
        <v>1389</v>
      </c>
      <c r="F360" s="2" t="s">
        <v>1390</v>
      </c>
      <c r="G360" s="1" t="s">
        <v>14</v>
      </c>
      <c r="H360" s="1" t="s">
        <v>14</v>
      </c>
      <c r="I360" s="1">
        <v>10</v>
      </c>
      <c r="J360" s="1">
        <v>6</v>
      </c>
      <c r="K360" s="1" t="s">
        <v>14</v>
      </c>
      <c r="L360" s="1">
        <v>1</v>
      </c>
      <c r="M360" s="1"/>
      <c r="N360" s="1">
        <v>36</v>
      </c>
      <c r="O360" s="3">
        <v>17</v>
      </c>
      <c r="P360">
        <f t="shared" si="5"/>
        <v>0</v>
      </c>
    </row>
    <row r="361" spans="1:16">
      <c r="A361" s="1">
        <v>203</v>
      </c>
      <c r="B361" s="1">
        <v>27</v>
      </c>
      <c r="C361" s="1" t="s">
        <v>1560</v>
      </c>
      <c r="D361" s="1">
        <v>1</v>
      </c>
      <c r="E361" s="2" t="s">
        <v>1568</v>
      </c>
      <c r="F361" s="2" t="s">
        <v>273</v>
      </c>
      <c r="G361" s="1">
        <v>0</v>
      </c>
      <c r="H361" s="1" t="s">
        <v>14</v>
      </c>
      <c r="I361" s="1" t="s">
        <v>14</v>
      </c>
      <c r="J361" s="1" t="s">
        <v>14</v>
      </c>
      <c r="K361" s="1" t="s">
        <v>14</v>
      </c>
      <c r="L361" s="1" t="s">
        <v>14</v>
      </c>
      <c r="M361" s="1"/>
      <c r="N361" s="1">
        <v>0</v>
      </c>
      <c r="O361" s="3">
        <v>0</v>
      </c>
      <c r="P361">
        <f t="shared" si="5"/>
        <v>0</v>
      </c>
    </row>
    <row r="362" spans="1:16">
      <c r="A362" s="1">
        <v>59</v>
      </c>
      <c r="B362" s="1">
        <v>26</v>
      </c>
      <c r="C362" s="1" t="s">
        <v>123</v>
      </c>
      <c r="D362" s="1">
        <v>3</v>
      </c>
      <c r="E362" s="2" t="s">
        <v>124</v>
      </c>
      <c r="F362" s="2" t="s">
        <v>125</v>
      </c>
      <c r="G362" s="1">
        <v>5</v>
      </c>
      <c r="H362" s="1">
        <v>11</v>
      </c>
      <c r="I362" s="1">
        <v>14</v>
      </c>
      <c r="J362" s="1" t="s">
        <v>14</v>
      </c>
      <c r="K362" s="1" t="s">
        <v>14</v>
      </c>
      <c r="L362" s="1" t="s">
        <v>14</v>
      </c>
      <c r="M362" s="1"/>
      <c r="N362" s="1">
        <v>48</v>
      </c>
      <c r="O362" s="3">
        <v>30</v>
      </c>
      <c r="P362">
        <f t="shared" si="5"/>
        <v>0</v>
      </c>
    </row>
    <row r="363" spans="1:16">
      <c r="A363" s="1">
        <v>71</v>
      </c>
      <c r="B363" s="1">
        <v>27</v>
      </c>
      <c r="C363" s="1" t="s">
        <v>100</v>
      </c>
      <c r="D363" s="1">
        <v>4</v>
      </c>
      <c r="E363" s="2" t="s">
        <v>124</v>
      </c>
      <c r="F363" s="2" t="s">
        <v>125</v>
      </c>
      <c r="G363" s="1">
        <v>20</v>
      </c>
      <c r="H363" s="1">
        <v>13</v>
      </c>
      <c r="I363" s="1" t="s">
        <v>14</v>
      </c>
      <c r="J363" s="1" t="s">
        <v>14</v>
      </c>
      <c r="K363" s="1" t="s">
        <v>14</v>
      </c>
      <c r="L363" s="1" t="s">
        <v>14</v>
      </c>
      <c r="M363" s="1"/>
      <c r="N363" s="1">
        <v>65</v>
      </c>
      <c r="O363" s="3">
        <v>33</v>
      </c>
      <c r="P363">
        <f t="shared" si="5"/>
        <v>1</v>
      </c>
    </row>
    <row r="364" spans="1:16">
      <c r="A364" s="1">
        <v>55</v>
      </c>
      <c r="B364" s="1">
        <v>26</v>
      </c>
      <c r="C364" s="1" t="s">
        <v>34</v>
      </c>
      <c r="D364" s="1">
        <v>4</v>
      </c>
      <c r="E364" s="2" t="s">
        <v>35</v>
      </c>
      <c r="F364" s="2" t="s">
        <v>36</v>
      </c>
      <c r="G364" s="1">
        <v>18</v>
      </c>
      <c r="H364" s="1">
        <v>13</v>
      </c>
      <c r="I364" s="1" t="s">
        <v>14</v>
      </c>
      <c r="J364" s="1" t="s">
        <v>14</v>
      </c>
      <c r="K364" s="1" t="s">
        <v>14</v>
      </c>
      <c r="L364" s="1" t="s">
        <v>14</v>
      </c>
      <c r="M364" s="1"/>
      <c r="N364" s="1">
        <v>78</v>
      </c>
      <c r="O364" s="3">
        <v>31</v>
      </c>
      <c r="P364">
        <f t="shared" si="5"/>
        <v>0</v>
      </c>
    </row>
    <row r="365" spans="1:16">
      <c r="B365" s="1">
        <v>25</v>
      </c>
      <c r="C365" s="1" t="s">
        <v>34</v>
      </c>
      <c r="D365" s="1">
        <v>3</v>
      </c>
      <c r="E365" s="2" t="s">
        <v>30</v>
      </c>
      <c r="F365" s="2" t="s">
        <v>31</v>
      </c>
      <c r="G365" s="1">
        <v>16</v>
      </c>
      <c r="H365" s="1">
        <v>13</v>
      </c>
      <c r="I365" s="1">
        <v>10</v>
      </c>
      <c r="J365" s="1">
        <v>7</v>
      </c>
      <c r="K365" s="1">
        <v>8</v>
      </c>
      <c r="L365" s="1">
        <v>2</v>
      </c>
      <c r="M365" s="7"/>
      <c r="N365" s="8">
        <v>62</v>
      </c>
      <c r="O365" s="3">
        <v>56</v>
      </c>
      <c r="P365">
        <f t="shared" si="5"/>
        <v>0</v>
      </c>
    </row>
    <row r="366" spans="1:16">
      <c r="A366" s="1">
        <v>41</v>
      </c>
      <c r="B366" s="1">
        <v>26</v>
      </c>
      <c r="C366" s="1" t="s">
        <v>29</v>
      </c>
      <c r="D366" s="1">
        <v>4</v>
      </c>
      <c r="E366" s="2" t="s">
        <v>30</v>
      </c>
      <c r="F366" s="2" t="s">
        <v>31</v>
      </c>
      <c r="G366" s="1">
        <v>17</v>
      </c>
      <c r="H366" s="1">
        <v>3</v>
      </c>
      <c r="I366" s="1" t="s">
        <v>14</v>
      </c>
      <c r="J366" s="1">
        <v>7</v>
      </c>
      <c r="K366" s="1">
        <v>3</v>
      </c>
      <c r="L366" s="1">
        <v>16</v>
      </c>
      <c r="M366" s="1"/>
      <c r="N366" s="1">
        <v>66</v>
      </c>
      <c r="O366" s="3">
        <v>46</v>
      </c>
      <c r="P366">
        <f t="shared" si="5"/>
        <v>1</v>
      </c>
    </row>
    <row r="367" spans="1:16">
      <c r="A367" s="1">
        <v>147</v>
      </c>
      <c r="B367" s="1">
        <v>27</v>
      </c>
      <c r="C367" s="1" t="s">
        <v>1447</v>
      </c>
      <c r="D367" s="1">
        <v>1</v>
      </c>
      <c r="E367" s="2" t="s">
        <v>1519</v>
      </c>
      <c r="F367" s="2" t="s">
        <v>1341</v>
      </c>
      <c r="G367" s="1">
        <v>6</v>
      </c>
      <c r="H367" s="1">
        <v>4</v>
      </c>
      <c r="I367" s="1" t="s">
        <v>14</v>
      </c>
      <c r="J367" s="1" t="s">
        <v>14</v>
      </c>
      <c r="K367" s="1" t="s">
        <v>14</v>
      </c>
      <c r="L367" s="1" t="s">
        <v>14</v>
      </c>
      <c r="M367" s="1"/>
      <c r="N367" s="1">
        <v>83</v>
      </c>
      <c r="O367" s="3">
        <v>10</v>
      </c>
      <c r="P367">
        <f t="shared" si="5"/>
        <v>0</v>
      </c>
    </row>
    <row r="368" spans="1:16">
      <c r="A368" s="1">
        <v>148</v>
      </c>
      <c r="B368" s="1">
        <v>26</v>
      </c>
      <c r="C368" s="1" t="s">
        <v>313</v>
      </c>
      <c r="D368" s="1">
        <v>1</v>
      </c>
      <c r="E368" s="2" t="s">
        <v>316</v>
      </c>
      <c r="F368" s="2"/>
      <c r="G368" s="1">
        <v>4</v>
      </c>
      <c r="H368" s="1" t="s">
        <v>14</v>
      </c>
      <c r="I368" s="1" t="s">
        <v>14</v>
      </c>
      <c r="J368" s="1" t="s">
        <v>14</v>
      </c>
      <c r="K368" s="1" t="s">
        <v>14</v>
      </c>
      <c r="L368" s="1" t="s">
        <v>14</v>
      </c>
      <c r="M368" s="1"/>
      <c r="N368" s="1">
        <v>100</v>
      </c>
      <c r="O368" s="3">
        <v>4</v>
      </c>
      <c r="P368">
        <f t="shared" si="5"/>
        <v>0</v>
      </c>
    </row>
    <row r="369" spans="1:16">
      <c r="B369" s="1">
        <v>23</v>
      </c>
      <c r="C369" s="1" t="s">
        <v>531</v>
      </c>
      <c r="D369" s="1">
        <v>4</v>
      </c>
      <c r="E369" s="2" t="s">
        <v>534</v>
      </c>
      <c r="F369" s="2" t="s">
        <v>227</v>
      </c>
      <c r="G369" s="1">
        <v>1</v>
      </c>
      <c r="H369" s="1" t="s">
        <v>332</v>
      </c>
      <c r="I369" s="1" t="s">
        <v>332</v>
      </c>
      <c r="J369" s="1" t="s">
        <v>332</v>
      </c>
      <c r="K369" s="1" t="s">
        <v>332</v>
      </c>
      <c r="L369" s="1" t="s">
        <v>332</v>
      </c>
      <c r="M369" s="7"/>
      <c r="N369" s="8">
        <v>13</v>
      </c>
      <c r="O369" s="3">
        <v>1</v>
      </c>
      <c r="P369">
        <f t="shared" si="5"/>
        <v>0</v>
      </c>
    </row>
    <row r="370" spans="1:16">
      <c r="B370" s="1">
        <v>25</v>
      </c>
      <c r="C370" s="1" t="s">
        <v>365</v>
      </c>
      <c r="D370" s="1">
        <v>3</v>
      </c>
      <c r="E370" s="2" t="s">
        <v>366</v>
      </c>
      <c r="F370" s="2" t="s">
        <v>367</v>
      </c>
      <c r="G370" s="1">
        <v>8</v>
      </c>
      <c r="H370" s="1">
        <v>1</v>
      </c>
      <c r="I370" s="1">
        <v>2</v>
      </c>
      <c r="J370" s="1" t="s">
        <v>332</v>
      </c>
      <c r="K370" s="1" t="s">
        <v>332</v>
      </c>
      <c r="L370" s="1" t="s">
        <v>332</v>
      </c>
      <c r="M370" s="7"/>
      <c r="N370" s="8">
        <v>35</v>
      </c>
      <c r="O370" s="3">
        <v>11</v>
      </c>
      <c r="P370">
        <f t="shared" si="5"/>
        <v>0</v>
      </c>
    </row>
    <row r="371" spans="1:16">
      <c r="A371" s="1">
        <v>190</v>
      </c>
      <c r="B371" s="1">
        <v>27</v>
      </c>
      <c r="C371" s="1" t="s">
        <v>1404</v>
      </c>
      <c r="D371" s="1">
        <v>3</v>
      </c>
      <c r="E371" s="2" t="s">
        <v>1405</v>
      </c>
      <c r="F371" s="2" t="s">
        <v>68</v>
      </c>
      <c r="G371" s="1" t="s">
        <v>14</v>
      </c>
      <c r="H371" s="1" t="s">
        <v>14</v>
      </c>
      <c r="I371" s="1">
        <v>2</v>
      </c>
      <c r="J371" s="1" t="s">
        <v>14</v>
      </c>
      <c r="K371" s="1" t="s">
        <v>14</v>
      </c>
      <c r="L371" s="1" t="s">
        <v>14</v>
      </c>
      <c r="M371" s="1"/>
      <c r="N371" s="1">
        <v>40</v>
      </c>
      <c r="O371" s="3">
        <v>2</v>
      </c>
      <c r="P371">
        <f t="shared" si="5"/>
        <v>0</v>
      </c>
    </row>
    <row r="372" spans="1:16">
      <c r="B372" s="1">
        <v>25</v>
      </c>
      <c r="C372" s="1" t="s">
        <v>26</v>
      </c>
      <c r="D372" s="1">
        <v>3</v>
      </c>
      <c r="E372" s="2" t="s">
        <v>70</v>
      </c>
      <c r="F372" s="2" t="s">
        <v>71</v>
      </c>
      <c r="G372" s="1">
        <v>15</v>
      </c>
      <c r="H372" s="1">
        <v>13</v>
      </c>
      <c r="I372" s="1">
        <v>9</v>
      </c>
      <c r="J372" s="1">
        <v>6</v>
      </c>
      <c r="K372" s="1">
        <v>8</v>
      </c>
      <c r="L372" s="1">
        <v>18</v>
      </c>
      <c r="M372" s="7"/>
      <c r="N372" s="8">
        <v>80</v>
      </c>
      <c r="O372" s="3">
        <v>69</v>
      </c>
      <c r="P372">
        <f t="shared" si="5"/>
        <v>0</v>
      </c>
    </row>
    <row r="373" spans="1:16">
      <c r="A373" s="1">
        <v>113</v>
      </c>
      <c r="B373" s="1">
        <v>26</v>
      </c>
      <c r="C373" s="1" t="s">
        <v>69</v>
      </c>
      <c r="D373" s="1">
        <v>4</v>
      </c>
      <c r="E373" s="2" t="s">
        <v>70</v>
      </c>
      <c r="F373" s="2" t="s">
        <v>71</v>
      </c>
      <c r="G373" s="1">
        <v>8</v>
      </c>
      <c r="H373" s="1" t="s">
        <v>14</v>
      </c>
      <c r="I373" s="1" t="s">
        <v>14</v>
      </c>
      <c r="J373" s="1" t="s">
        <v>14</v>
      </c>
      <c r="K373" s="1" t="s">
        <v>14</v>
      </c>
      <c r="L373" s="1" t="s">
        <v>14</v>
      </c>
      <c r="M373" s="1"/>
      <c r="N373" s="1">
        <v>100</v>
      </c>
      <c r="O373" s="3">
        <v>8</v>
      </c>
      <c r="P373">
        <f t="shared" si="5"/>
        <v>1</v>
      </c>
    </row>
    <row r="374" spans="1:16">
      <c r="A374" s="1">
        <v>111</v>
      </c>
      <c r="B374" s="1">
        <v>27</v>
      </c>
      <c r="C374" s="1" t="s">
        <v>254</v>
      </c>
      <c r="D374" s="1">
        <v>3</v>
      </c>
      <c r="E374" s="2" t="s">
        <v>1392</v>
      </c>
      <c r="F374" s="2" t="s">
        <v>68</v>
      </c>
      <c r="G374" s="1">
        <v>5</v>
      </c>
      <c r="H374" s="1">
        <v>2</v>
      </c>
      <c r="I374" s="1">
        <v>5</v>
      </c>
      <c r="J374" s="1">
        <v>2</v>
      </c>
      <c r="K374" s="1">
        <v>2</v>
      </c>
      <c r="L374" s="1" t="s">
        <v>14</v>
      </c>
      <c r="M374" s="1"/>
      <c r="N374" s="1">
        <v>59</v>
      </c>
      <c r="O374" s="3">
        <v>16</v>
      </c>
      <c r="P374">
        <f t="shared" si="5"/>
        <v>0</v>
      </c>
    </row>
    <row r="375" spans="1:16">
      <c r="A375" s="1">
        <v>90</v>
      </c>
      <c r="B375" s="1">
        <v>26</v>
      </c>
      <c r="C375" s="1" t="s">
        <v>123</v>
      </c>
      <c r="D375" s="1">
        <v>1</v>
      </c>
      <c r="E375" s="2" t="s">
        <v>294</v>
      </c>
      <c r="F375" s="2" t="s">
        <v>191</v>
      </c>
      <c r="G375" s="1" t="s">
        <v>14</v>
      </c>
      <c r="H375" s="1" t="s">
        <v>14</v>
      </c>
      <c r="I375" s="1">
        <v>3</v>
      </c>
      <c r="J375" s="1">
        <v>3</v>
      </c>
      <c r="K375" s="1">
        <v>9</v>
      </c>
      <c r="L375" s="1" t="s">
        <v>14</v>
      </c>
      <c r="M375" s="1"/>
      <c r="N375" s="1">
        <v>42</v>
      </c>
      <c r="O375" s="3">
        <v>15</v>
      </c>
      <c r="P375">
        <f t="shared" si="5"/>
        <v>0</v>
      </c>
    </row>
    <row r="376" spans="1:16">
      <c r="B376" s="1">
        <v>25</v>
      </c>
      <c r="C376" s="1" t="s">
        <v>374</v>
      </c>
      <c r="D376" s="1">
        <v>2</v>
      </c>
      <c r="E376" s="2" t="s">
        <v>410</v>
      </c>
      <c r="F376" s="2" t="s">
        <v>153</v>
      </c>
      <c r="G376" s="1">
        <v>9</v>
      </c>
      <c r="H376" s="1">
        <v>5</v>
      </c>
      <c r="I376" s="1">
        <v>3</v>
      </c>
      <c r="J376" s="1" t="s">
        <v>332</v>
      </c>
      <c r="K376" s="1" t="s">
        <v>332</v>
      </c>
      <c r="L376" s="1" t="s">
        <v>332</v>
      </c>
      <c r="M376" s="7"/>
      <c r="N376" s="8">
        <v>32</v>
      </c>
      <c r="O376" s="3">
        <v>17</v>
      </c>
      <c r="P376">
        <f t="shared" si="5"/>
        <v>0</v>
      </c>
    </row>
    <row r="377" spans="1:16">
      <c r="A377" s="1">
        <v>191</v>
      </c>
      <c r="B377" s="1">
        <v>27</v>
      </c>
      <c r="C377" s="1" t="s">
        <v>1404</v>
      </c>
      <c r="D377" s="1">
        <v>3</v>
      </c>
      <c r="E377" s="2" t="s">
        <v>1406</v>
      </c>
      <c r="F377" s="2" t="s">
        <v>1407</v>
      </c>
      <c r="G377" s="1">
        <v>2</v>
      </c>
      <c r="H377" s="1" t="s">
        <v>14</v>
      </c>
      <c r="I377" s="1" t="s">
        <v>14</v>
      </c>
      <c r="J377" s="1" t="s">
        <v>14</v>
      </c>
      <c r="K377" s="1" t="s">
        <v>14</v>
      </c>
      <c r="L377" s="1" t="s">
        <v>14</v>
      </c>
      <c r="M377" s="1"/>
      <c r="N377" s="1">
        <v>20</v>
      </c>
      <c r="O377" s="3">
        <v>2</v>
      </c>
      <c r="P377">
        <f t="shared" si="5"/>
        <v>0</v>
      </c>
    </row>
    <row r="378" spans="1:16">
      <c r="B378" s="1">
        <v>23</v>
      </c>
      <c r="C378" s="1" t="s">
        <v>392</v>
      </c>
      <c r="D378" s="1">
        <v>4</v>
      </c>
      <c r="E378" s="2" t="s">
        <v>517</v>
      </c>
      <c r="F378" s="2" t="s">
        <v>146</v>
      </c>
      <c r="G378" s="1">
        <v>14</v>
      </c>
      <c r="H378" s="1">
        <v>2</v>
      </c>
      <c r="I378" s="1" t="s">
        <v>332</v>
      </c>
      <c r="J378" s="1" t="s">
        <v>332</v>
      </c>
      <c r="K378" s="1" t="s">
        <v>332</v>
      </c>
      <c r="L378" s="1" t="s">
        <v>332</v>
      </c>
      <c r="M378" s="7"/>
      <c r="N378" s="8">
        <v>100</v>
      </c>
      <c r="O378" s="3">
        <v>16</v>
      </c>
      <c r="P378">
        <f t="shared" si="5"/>
        <v>0</v>
      </c>
    </row>
    <row r="379" spans="1:16">
      <c r="A379" s="1">
        <v>13</v>
      </c>
      <c r="B379" s="1">
        <v>26</v>
      </c>
      <c r="C379" s="1" t="s">
        <v>97</v>
      </c>
      <c r="D379" s="1">
        <v>2</v>
      </c>
      <c r="E379" s="2" t="s">
        <v>202</v>
      </c>
      <c r="F379" s="2" t="s">
        <v>71</v>
      </c>
      <c r="G379" s="1">
        <v>28</v>
      </c>
      <c r="H379" s="1">
        <v>22</v>
      </c>
      <c r="I379" s="1">
        <v>23</v>
      </c>
      <c r="J379" s="1">
        <v>12</v>
      </c>
      <c r="K379" s="1">
        <v>20</v>
      </c>
      <c r="L379" s="1" t="s">
        <v>14</v>
      </c>
      <c r="M379" s="1"/>
      <c r="N379" s="1">
        <v>77</v>
      </c>
      <c r="O379" s="3">
        <v>105</v>
      </c>
      <c r="P379">
        <f t="shared" si="5"/>
        <v>0</v>
      </c>
    </row>
    <row r="380" spans="1:16">
      <c r="B380" s="1">
        <v>25</v>
      </c>
      <c r="C380" s="1" t="s">
        <v>34</v>
      </c>
      <c r="D380" s="1">
        <v>4</v>
      </c>
      <c r="E380" s="2" t="s">
        <v>345</v>
      </c>
      <c r="F380" s="2" t="s">
        <v>83</v>
      </c>
      <c r="G380" s="1">
        <v>5</v>
      </c>
      <c r="H380" s="1">
        <v>11</v>
      </c>
      <c r="I380" s="1" t="s">
        <v>332</v>
      </c>
      <c r="J380" s="1" t="s">
        <v>332</v>
      </c>
      <c r="K380" s="1" t="s">
        <v>332</v>
      </c>
      <c r="L380" s="1" t="s">
        <v>332</v>
      </c>
      <c r="M380" s="7"/>
      <c r="N380" s="8">
        <v>67</v>
      </c>
      <c r="O380" s="3">
        <v>16</v>
      </c>
      <c r="P380">
        <f t="shared" si="5"/>
        <v>0</v>
      </c>
    </row>
    <row r="381" spans="1:16">
      <c r="A381" s="1">
        <v>99</v>
      </c>
      <c r="B381" s="1">
        <v>27</v>
      </c>
      <c r="C381" s="1" t="s">
        <v>74</v>
      </c>
      <c r="D381" s="1">
        <v>2</v>
      </c>
      <c r="E381" s="2" t="s">
        <v>1440</v>
      </c>
      <c r="F381" s="2" t="s">
        <v>113</v>
      </c>
      <c r="G381" s="1" t="s">
        <v>14</v>
      </c>
      <c r="H381" s="1" t="s">
        <v>14</v>
      </c>
      <c r="I381" s="1" t="s">
        <v>14</v>
      </c>
      <c r="J381" s="1">
        <v>14</v>
      </c>
      <c r="K381" s="1" t="s">
        <v>14</v>
      </c>
      <c r="L381" s="1">
        <v>6</v>
      </c>
      <c r="M381" s="1"/>
      <c r="N381" s="1">
        <v>77</v>
      </c>
      <c r="O381" s="3">
        <v>20</v>
      </c>
      <c r="P381">
        <f t="shared" si="5"/>
        <v>0</v>
      </c>
    </row>
    <row r="382" spans="1:16">
      <c r="A382" s="1">
        <v>50</v>
      </c>
      <c r="B382" s="1">
        <v>26</v>
      </c>
      <c r="C382" s="1" t="s">
        <v>209</v>
      </c>
      <c r="D382" s="1">
        <v>1</v>
      </c>
      <c r="E382" s="2" t="s">
        <v>285</v>
      </c>
      <c r="F382" s="2" t="s">
        <v>83</v>
      </c>
      <c r="G382" s="1">
        <v>4</v>
      </c>
      <c r="H382" s="1" t="s">
        <v>14</v>
      </c>
      <c r="I382" s="1">
        <v>7</v>
      </c>
      <c r="J382" s="1">
        <v>8</v>
      </c>
      <c r="K382" s="1">
        <v>5</v>
      </c>
      <c r="L382" s="1">
        <v>10</v>
      </c>
      <c r="M382" s="1"/>
      <c r="N382" s="1">
        <v>53</v>
      </c>
      <c r="O382" s="3">
        <v>34</v>
      </c>
      <c r="P382">
        <f t="shared" si="5"/>
        <v>0</v>
      </c>
    </row>
    <row r="383" spans="1:16">
      <c r="A383" s="1">
        <v>192</v>
      </c>
      <c r="B383" s="1">
        <v>27</v>
      </c>
      <c r="C383" s="1" t="s">
        <v>1404</v>
      </c>
      <c r="D383" s="1">
        <v>3</v>
      </c>
      <c r="E383" s="2" t="s">
        <v>1408</v>
      </c>
      <c r="F383" s="2" t="s">
        <v>68</v>
      </c>
      <c r="G383" s="1">
        <v>2</v>
      </c>
      <c r="H383" s="1" t="s">
        <v>14</v>
      </c>
      <c r="I383" s="1">
        <v>0</v>
      </c>
      <c r="J383" s="1" t="s">
        <v>14</v>
      </c>
      <c r="K383" s="1" t="s">
        <v>14</v>
      </c>
      <c r="L383" s="1" t="s">
        <v>14</v>
      </c>
      <c r="M383" s="1"/>
      <c r="N383" s="1">
        <v>29</v>
      </c>
      <c r="O383" s="3">
        <v>2</v>
      </c>
      <c r="P383">
        <f t="shared" si="5"/>
        <v>0</v>
      </c>
    </row>
    <row r="384" spans="1:16">
      <c r="A384" s="1">
        <v>24</v>
      </c>
      <c r="B384" s="1">
        <v>26</v>
      </c>
      <c r="C384" s="1" t="s">
        <v>26</v>
      </c>
      <c r="D384" s="1">
        <v>2</v>
      </c>
      <c r="E384" s="2" t="s">
        <v>208</v>
      </c>
      <c r="F384" s="2" t="s">
        <v>207</v>
      </c>
      <c r="G384" s="1">
        <v>16</v>
      </c>
      <c r="H384" s="1">
        <v>10</v>
      </c>
      <c r="I384" s="1">
        <v>13</v>
      </c>
      <c r="J384" s="1">
        <v>12</v>
      </c>
      <c r="K384" s="1">
        <v>13</v>
      </c>
      <c r="L384" s="1">
        <v>10</v>
      </c>
      <c r="M384" s="1"/>
      <c r="N384" s="1">
        <v>89</v>
      </c>
      <c r="O384" s="3">
        <v>74</v>
      </c>
      <c r="P384">
        <f t="shared" si="5"/>
        <v>0</v>
      </c>
    </row>
    <row r="385" spans="1:16">
      <c r="A385" s="1">
        <v>36</v>
      </c>
      <c r="B385" s="1">
        <v>27</v>
      </c>
      <c r="C385" s="1" t="s">
        <v>1369</v>
      </c>
      <c r="D385" s="1">
        <v>3</v>
      </c>
      <c r="E385" s="2" t="s">
        <v>208</v>
      </c>
      <c r="F385" s="2" t="s">
        <v>207</v>
      </c>
      <c r="G385" s="1">
        <v>10</v>
      </c>
      <c r="H385" s="1">
        <v>19</v>
      </c>
      <c r="I385" s="1">
        <v>17</v>
      </c>
      <c r="J385" s="1">
        <v>13</v>
      </c>
      <c r="K385" s="1">
        <v>12</v>
      </c>
      <c r="L385" s="1">
        <v>3</v>
      </c>
      <c r="M385" s="1"/>
      <c r="N385" s="1">
        <v>80</v>
      </c>
      <c r="O385" s="3">
        <v>74</v>
      </c>
      <c r="P385">
        <f t="shared" si="5"/>
        <v>1</v>
      </c>
    </row>
    <row r="386" spans="1:16">
      <c r="A386" s="1">
        <v>42</v>
      </c>
      <c r="B386" s="1">
        <v>27</v>
      </c>
      <c r="C386" s="1" t="s">
        <v>214</v>
      </c>
      <c r="D386" s="1">
        <v>2</v>
      </c>
      <c r="E386" s="2" t="s">
        <v>1425</v>
      </c>
      <c r="F386" s="2" t="s">
        <v>1426</v>
      </c>
      <c r="G386" s="1">
        <v>16</v>
      </c>
      <c r="H386" s="1">
        <v>17</v>
      </c>
      <c r="I386" s="1" t="s">
        <v>14</v>
      </c>
      <c r="J386" s="1">
        <v>13</v>
      </c>
      <c r="K386" s="1">
        <v>9</v>
      </c>
      <c r="L386" s="1">
        <v>8</v>
      </c>
      <c r="M386" s="1"/>
      <c r="N386" s="1">
        <v>70</v>
      </c>
      <c r="O386" s="3">
        <v>63</v>
      </c>
      <c r="P386">
        <f t="shared" si="5"/>
        <v>0</v>
      </c>
    </row>
    <row r="387" spans="1:16">
      <c r="A387" s="1">
        <v>165</v>
      </c>
      <c r="B387" s="1">
        <v>27</v>
      </c>
      <c r="C387" s="1" t="s">
        <v>1530</v>
      </c>
      <c r="D387" s="1">
        <v>1</v>
      </c>
      <c r="E387" s="2" t="s">
        <v>1532</v>
      </c>
      <c r="F387" s="2" t="s">
        <v>130</v>
      </c>
      <c r="G387" s="1">
        <v>7</v>
      </c>
      <c r="H387" s="1" t="s">
        <v>14</v>
      </c>
      <c r="I387" s="1" t="s">
        <v>14</v>
      </c>
      <c r="J387" s="1" t="s">
        <v>14</v>
      </c>
      <c r="K387" s="1" t="s">
        <v>14</v>
      </c>
      <c r="L387" s="1" t="s">
        <v>14</v>
      </c>
      <c r="M387" s="1"/>
      <c r="N387" s="1">
        <v>58</v>
      </c>
      <c r="O387" s="3">
        <v>7</v>
      </c>
      <c r="P387">
        <f t="shared" si="5"/>
        <v>0</v>
      </c>
    </row>
    <row r="388" spans="1:16">
      <c r="A388" s="1">
        <v>80</v>
      </c>
      <c r="B388" s="1">
        <v>27</v>
      </c>
      <c r="C388" s="1" t="s">
        <v>408</v>
      </c>
      <c r="D388" s="1">
        <v>3</v>
      </c>
      <c r="E388" s="2" t="s">
        <v>1381</v>
      </c>
      <c r="F388" s="2"/>
      <c r="G388" s="1">
        <v>28</v>
      </c>
      <c r="H388" s="1" t="s">
        <v>14</v>
      </c>
      <c r="I388" s="1" t="s">
        <v>14</v>
      </c>
      <c r="J388" s="1" t="s">
        <v>14</v>
      </c>
      <c r="K388" s="1" t="s">
        <v>14</v>
      </c>
      <c r="L388" s="1" t="s">
        <v>14</v>
      </c>
      <c r="M388" s="1"/>
      <c r="N388" s="1">
        <v>88</v>
      </c>
      <c r="O388" s="3">
        <v>28</v>
      </c>
      <c r="P388">
        <f t="shared" ref="P388:P451" si="6">IF(E388=E387,1,0)*COUNT(O388)</f>
        <v>0</v>
      </c>
    </row>
    <row r="389" spans="1:16">
      <c r="B389" s="1">
        <v>25</v>
      </c>
      <c r="C389" s="1" t="s">
        <v>8</v>
      </c>
      <c r="D389" s="1">
        <v>3</v>
      </c>
      <c r="E389" s="2" t="s">
        <v>3</v>
      </c>
      <c r="F389" s="2" t="s">
        <v>4</v>
      </c>
      <c r="G389" s="1">
        <v>25</v>
      </c>
      <c r="H389" s="1">
        <v>29</v>
      </c>
      <c r="I389" s="1" t="s">
        <v>332</v>
      </c>
      <c r="J389" s="1">
        <v>21</v>
      </c>
      <c r="K389" s="1">
        <v>18</v>
      </c>
      <c r="L389" s="1">
        <v>24</v>
      </c>
      <c r="M389" s="7"/>
      <c r="N389" s="8">
        <v>72</v>
      </c>
      <c r="O389" s="3">
        <v>117</v>
      </c>
      <c r="P389">
        <f t="shared" si="6"/>
        <v>0</v>
      </c>
    </row>
    <row r="390" spans="1:16">
      <c r="A390" s="1">
        <v>1</v>
      </c>
      <c r="B390" s="1">
        <v>26</v>
      </c>
      <c r="C390" s="1" t="s">
        <v>2</v>
      </c>
      <c r="D390" s="1">
        <v>4</v>
      </c>
      <c r="E390" s="2" t="s">
        <v>3</v>
      </c>
      <c r="F390" s="2" t="s">
        <v>4</v>
      </c>
      <c r="G390" s="1">
        <v>37</v>
      </c>
      <c r="H390" s="1">
        <v>29</v>
      </c>
      <c r="I390" s="1">
        <v>31</v>
      </c>
      <c r="J390" s="1">
        <v>27</v>
      </c>
      <c r="K390" s="1">
        <v>29</v>
      </c>
      <c r="L390" s="1">
        <v>31</v>
      </c>
      <c r="M390" s="1"/>
      <c r="N390" s="1">
        <v>91</v>
      </c>
      <c r="O390" s="3">
        <v>184</v>
      </c>
      <c r="P390">
        <f t="shared" si="6"/>
        <v>1</v>
      </c>
    </row>
    <row r="391" spans="1:16">
      <c r="A391" s="1">
        <v>15</v>
      </c>
      <c r="B391" s="1">
        <v>27</v>
      </c>
      <c r="C391" s="1" t="s">
        <v>11</v>
      </c>
      <c r="D391" s="1">
        <v>3</v>
      </c>
      <c r="E391" s="2" t="s">
        <v>1365</v>
      </c>
      <c r="F391" s="2" t="s">
        <v>241</v>
      </c>
      <c r="G391" s="1">
        <v>31</v>
      </c>
      <c r="H391" s="1">
        <v>28</v>
      </c>
      <c r="I391" s="1">
        <v>20</v>
      </c>
      <c r="J391" s="1">
        <v>27</v>
      </c>
      <c r="K391" s="1">
        <v>19</v>
      </c>
      <c r="L391" s="1">
        <v>19</v>
      </c>
      <c r="M391" s="1"/>
      <c r="N391" s="1">
        <v>73</v>
      </c>
      <c r="O391" s="3">
        <v>144</v>
      </c>
      <c r="P391">
        <f t="shared" si="6"/>
        <v>0</v>
      </c>
    </row>
    <row r="392" spans="1:16">
      <c r="B392" s="1">
        <v>24</v>
      </c>
      <c r="C392" s="1" t="s">
        <v>137</v>
      </c>
      <c r="D392" s="1">
        <v>2</v>
      </c>
      <c r="E392" s="2" t="s">
        <v>497</v>
      </c>
      <c r="F392" s="2" t="s">
        <v>472</v>
      </c>
      <c r="G392" s="1" t="s">
        <v>332</v>
      </c>
      <c r="H392" s="1">
        <v>1</v>
      </c>
      <c r="I392" s="1" t="s">
        <v>332</v>
      </c>
      <c r="J392" s="1" t="s">
        <v>332</v>
      </c>
      <c r="K392" s="1" t="s">
        <v>332</v>
      </c>
      <c r="L392" s="1" t="s">
        <v>332</v>
      </c>
      <c r="M392" s="7"/>
      <c r="N392" s="8">
        <v>6</v>
      </c>
      <c r="O392" s="3">
        <v>1</v>
      </c>
      <c r="P392">
        <f t="shared" si="6"/>
        <v>0</v>
      </c>
    </row>
    <row r="393" spans="1:16">
      <c r="B393" s="1">
        <v>23</v>
      </c>
      <c r="C393" s="1" t="s">
        <v>545</v>
      </c>
      <c r="D393" s="1">
        <v>3</v>
      </c>
      <c r="E393" s="2" t="s">
        <v>546</v>
      </c>
      <c r="F393" s="2" t="s">
        <v>525</v>
      </c>
      <c r="G393" s="1">
        <v>8</v>
      </c>
      <c r="H393" s="1" t="s">
        <v>332</v>
      </c>
      <c r="I393" s="1" t="s">
        <v>332</v>
      </c>
      <c r="J393" s="1" t="s">
        <v>332</v>
      </c>
      <c r="K393" s="1" t="s">
        <v>332</v>
      </c>
      <c r="L393" s="1" t="s">
        <v>332</v>
      </c>
      <c r="M393" s="7"/>
      <c r="N393" s="8">
        <v>47</v>
      </c>
      <c r="O393" s="3">
        <v>8</v>
      </c>
      <c r="P393">
        <f t="shared" si="6"/>
        <v>0</v>
      </c>
    </row>
    <row r="394" spans="1:16">
      <c r="B394" s="1">
        <v>24</v>
      </c>
      <c r="C394" s="1" t="s">
        <v>392</v>
      </c>
      <c r="D394" s="1">
        <v>3</v>
      </c>
      <c r="E394" s="2" t="s">
        <v>473</v>
      </c>
      <c r="F394" s="2" t="s">
        <v>474</v>
      </c>
      <c r="G394" s="1" t="s">
        <v>332</v>
      </c>
      <c r="H394" s="1" t="s">
        <v>332</v>
      </c>
      <c r="I394" s="1">
        <v>4</v>
      </c>
      <c r="J394" s="1">
        <v>5</v>
      </c>
      <c r="K394" s="1" t="s">
        <v>332</v>
      </c>
      <c r="L394" s="1" t="s">
        <v>332</v>
      </c>
      <c r="M394" s="7"/>
      <c r="N394" s="8">
        <v>33</v>
      </c>
      <c r="O394" s="3">
        <v>9</v>
      </c>
      <c r="P394">
        <f t="shared" si="6"/>
        <v>0</v>
      </c>
    </row>
    <row r="395" spans="1:16">
      <c r="A395" s="1">
        <v>142</v>
      </c>
      <c r="B395" s="1">
        <v>26</v>
      </c>
      <c r="C395" s="1" t="s">
        <v>179</v>
      </c>
      <c r="D395" s="1">
        <v>3</v>
      </c>
      <c r="E395" s="2" t="s">
        <v>183</v>
      </c>
      <c r="F395" s="2" t="s">
        <v>184</v>
      </c>
      <c r="G395" s="1" t="s">
        <v>14</v>
      </c>
      <c r="H395" s="1" t="s">
        <v>14</v>
      </c>
      <c r="I395" s="1" t="s">
        <v>14</v>
      </c>
      <c r="J395" s="1">
        <v>4</v>
      </c>
      <c r="K395" s="1" t="s">
        <v>14</v>
      </c>
      <c r="L395" s="1" t="s">
        <v>14</v>
      </c>
      <c r="M395" s="1"/>
      <c r="N395" s="1">
        <v>67</v>
      </c>
      <c r="O395" s="3">
        <v>4</v>
      </c>
      <c r="P395">
        <f t="shared" si="6"/>
        <v>0</v>
      </c>
    </row>
    <row r="396" spans="1:16">
      <c r="A396" s="1">
        <v>100</v>
      </c>
      <c r="B396" s="1">
        <v>27</v>
      </c>
      <c r="C396" s="1" t="s">
        <v>37</v>
      </c>
      <c r="D396" s="1">
        <v>4</v>
      </c>
      <c r="E396" s="2" t="s">
        <v>183</v>
      </c>
      <c r="F396" s="2" t="s">
        <v>184</v>
      </c>
      <c r="G396" s="1">
        <v>19</v>
      </c>
      <c r="H396" s="1" t="s">
        <v>14</v>
      </c>
      <c r="I396" s="1" t="s">
        <v>14</v>
      </c>
      <c r="J396" s="1" t="s">
        <v>14</v>
      </c>
      <c r="K396" s="1" t="s">
        <v>14</v>
      </c>
      <c r="L396" s="1" t="s">
        <v>14</v>
      </c>
      <c r="M396" s="1"/>
      <c r="N396" s="1">
        <v>79</v>
      </c>
      <c r="O396" s="3">
        <v>19</v>
      </c>
      <c r="P396">
        <f t="shared" si="6"/>
        <v>1</v>
      </c>
    </row>
    <row r="397" spans="1:16">
      <c r="B397" s="1">
        <v>23</v>
      </c>
      <c r="C397" s="1" t="s">
        <v>47</v>
      </c>
      <c r="D397" s="1">
        <v>4</v>
      </c>
      <c r="E397" s="2" t="s">
        <v>524</v>
      </c>
      <c r="F397" s="2" t="s">
        <v>525</v>
      </c>
      <c r="G397" s="1">
        <v>9</v>
      </c>
      <c r="H397" s="1" t="s">
        <v>332</v>
      </c>
      <c r="I397" s="1" t="s">
        <v>332</v>
      </c>
      <c r="J397" s="1" t="s">
        <v>332</v>
      </c>
      <c r="K397" s="1" t="s">
        <v>332</v>
      </c>
      <c r="L397" s="1" t="s">
        <v>332</v>
      </c>
      <c r="M397" s="7"/>
      <c r="N397" s="8">
        <v>31</v>
      </c>
      <c r="O397" s="3">
        <v>9</v>
      </c>
      <c r="P397">
        <f t="shared" si="6"/>
        <v>0</v>
      </c>
    </row>
    <row r="398" spans="1:16">
      <c r="A398" s="1">
        <v>96</v>
      </c>
      <c r="B398" s="1">
        <v>26</v>
      </c>
      <c r="C398" s="1" t="s">
        <v>242</v>
      </c>
      <c r="D398" s="1">
        <v>2</v>
      </c>
      <c r="E398" s="2" t="s">
        <v>243</v>
      </c>
      <c r="F398" s="2"/>
      <c r="G398" s="1">
        <v>4</v>
      </c>
      <c r="H398" s="1">
        <v>6</v>
      </c>
      <c r="I398" s="1" t="s">
        <v>14</v>
      </c>
      <c r="J398" s="1">
        <v>4</v>
      </c>
      <c r="K398" s="1" t="s">
        <v>14</v>
      </c>
      <c r="L398" s="1" t="s">
        <v>14</v>
      </c>
      <c r="M398" s="1"/>
      <c r="N398" s="1">
        <v>58</v>
      </c>
      <c r="O398" s="3">
        <v>14</v>
      </c>
      <c r="P398">
        <f t="shared" si="6"/>
        <v>0</v>
      </c>
    </row>
    <row r="399" spans="1:16">
      <c r="A399" s="1">
        <v>34</v>
      </c>
      <c r="B399" s="1">
        <v>26</v>
      </c>
      <c r="C399" s="1" t="s">
        <v>34</v>
      </c>
      <c r="D399" s="1">
        <v>2</v>
      </c>
      <c r="E399" s="2" t="s">
        <v>212</v>
      </c>
      <c r="F399" s="2" t="s">
        <v>213</v>
      </c>
      <c r="G399" s="1">
        <v>17</v>
      </c>
      <c r="H399" s="1">
        <v>14</v>
      </c>
      <c r="I399" s="1">
        <v>12</v>
      </c>
      <c r="J399" s="1">
        <v>4</v>
      </c>
      <c r="K399" s="1" t="s">
        <v>14</v>
      </c>
      <c r="L399" s="1">
        <v>8</v>
      </c>
      <c r="M399" s="1"/>
      <c r="N399" s="1">
        <v>79</v>
      </c>
      <c r="O399" s="3">
        <v>55</v>
      </c>
      <c r="P399">
        <f t="shared" si="6"/>
        <v>0</v>
      </c>
    </row>
    <row r="400" spans="1:16">
      <c r="A400" s="1">
        <v>122</v>
      </c>
      <c r="B400" s="1">
        <v>26</v>
      </c>
      <c r="C400" s="1" t="s">
        <v>307</v>
      </c>
      <c r="D400" s="1">
        <v>1</v>
      </c>
      <c r="E400" s="2" t="s">
        <v>308</v>
      </c>
      <c r="F400" s="2"/>
      <c r="G400" s="1">
        <v>8</v>
      </c>
      <c r="H400" s="1" t="s">
        <v>14</v>
      </c>
      <c r="I400" s="1" t="s">
        <v>14</v>
      </c>
      <c r="J400" s="1" t="s">
        <v>14</v>
      </c>
      <c r="K400" s="1" t="s">
        <v>14</v>
      </c>
      <c r="L400" s="1" t="s">
        <v>14</v>
      </c>
      <c r="M400" s="1"/>
      <c r="N400" s="1">
        <v>100</v>
      </c>
      <c r="O400" s="3">
        <v>8</v>
      </c>
      <c r="P400">
        <f t="shared" si="6"/>
        <v>0</v>
      </c>
    </row>
    <row r="401" spans="1:16">
      <c r="B401" s="1">
        <v>25</v>
      </c>
      <c r="C401" s="1" t="s">
        <v>131</v>
      </c>
      <c r="D401" s="1">
        <v>3</v>
      </c>
      <c r="E401" s="2" t="s">
        <v>363</v>
      </c>
      <c r="F401" s="2" t="s">
        <v>364</v>
      </c>
      <c r="G401" s="1">
        <v>16</v>
      </c>
      <c r="H401" s="1">
        <v>1</v>
      </c>
      <c r="I401" s="1" t="s">
        <v>332</v>
      </c>
      <c r="J401" s="1" t="s">
        <v>332</v>
      </c>
      <c r="K401" s="1" t="s">
        <v>332</v>
      </c>
      <c r="L401" s="1" t="s">
        <v>332</v>
      </c>
      <c r="M401" s="7"/>
      <c r="N401" s="8">
        <v>63</v>
      </c>
      <c r="O401" s="3">
        <v>17</v>
      </c>
      <c r="P401">
        <f t="shared" si="6"/>
        <v>0</v>
      </c>
    </row>
    <row r="402" spans="1:16">
      <c r="B402" s="1">
        <v>23</v>
      </c>
      <c r="C402" s="1" t="s">
        <v>100</v>
      </c>
      <c r="D402" s="1">
        <v>3</v>
      </c>
      <c r="E402" s="2" t="s">
        <v>455</v>
      </c>
      <c r="F402" s="2" t="s">
        <v>456</v>
      </c>
      <c r="G402" s="1">
        <v>6</v>
      </c>
      <c r="H402" s="1">
        <v>5</v>
      </c>
      <c r="I402" s="1">
        <v>5</v>
      </c>
      <c r="J402" s="1">
        <v>10</v>
      </c>
      <c r="K402" s="1">
        <v>6</v>
      </c>
      <c r="L402" s="1">
        <v>5</v>
      </c>
      <c r="M402" s="7"/>
      <c r="N402" s="8">
        <v>52</v>
      </c>
      <c r="O402" s="3">
        <v>37</v>
      </c>
      <c r="P402">
        <f t="shared" si="6"/>
        <v>0</v>
      </c>
    </row>
    <row r="403" spans="1:16">
      <c r="B403" s="1">
        <v>24</v>
      </c>
      <c r="C403" s="1" t="s">
        <v>26</v>
      </c>
      <c r="D403" s="1">
        <v>4</v>
      </c>
      <c r="E403" s="2" t="s">
        <v>455</v>
      </c>
      <c r="F403" s="2" t="s">
        <v>456</v>
      </c>
      <c r="G403" s="1">
        <v>8</v>
      </c>
      <c r="H403" s="1">
        <v>1</v>
      </c>
      <c r="I403" s="1" t="s">
        <v>332</v>
      </c>
      <c r="J403" s="1" t="s">
        <v>332</v>
      </c>
      <c r="K403" s="1" t="s">
        <v>332</v>
      </c>
      <c r="L403" s="1" t="s">
        <v>332</v>
      </c>
      <c r="M403" s="7"/>
      <c r="N403" s="8">
        <v>43</v>
      </c>
      <c r="O403" s="3">
        <v>9</v>
      </c>
      <c r="P403">
        <f t="shared" si="6"/>
        <v>1</v>
      </c>
    </row>
    <row r="404" spans="1:16">
      <c r="B404" s="1">
        <v>24</v>
      </c>
      <c r="C404" s="1" t="s">
        <v>11</v>
      </c>
      <c r="D404" s="1">
        <v>3</v>
      </c>
      <c r="E404" s="2" t="s">
        <v>467</v>
      </c>
      <c r="F404" s="2" t="s">
        <v>68</v>
      </c>
      <c r="G404" s="1">
        <v>6</v>
      </c>
      <c r="H404" s="1">
        <v>5</v>
      </c>
      <c r="I404" s="1">
        <v>8</v>
      </c>
      <c r="J404" s="1" t="s">
        <v>332</v>
      </c>
      <c r="K404" s="1">
        <v>10</v>
      </c>
      <c r="L404" s="1" t="s">
        <v>332</v>
      </c>
      <c r="M404" s="7"/>
      <c r="N404" s="8">
        <v>81</v>
      </c>
      <c r="O404" s="3">
        <v>29</v>
      </c>
      <c r="P404">
        <f t="shared" si="6"/>
        <v>0</v>
      </c>
    </row>
    <row r="405" spans="1:16">
      <c r="A405" s="1">
        <v>184</v>
      </c>
      <c r="B405" s="1">
        <v>27</v>
      </c>
      <c r="C405" s="1" t="s">
        <v>1543</v>
      </c>
      <c r="D405" s="1">
        <v>1</v>
      </c>
      <c r="E405" s="2" t="s">
        <v>1548</v>
      </c>
      <c r="F405" s="2" t="s">
        <v>1549</v>
      </c>
      <c r="G405" s="1">
        <v>2</v>
      </c>
      <c r="H405" s="1">
        <v>2</v>
      </c>
      <c r="I405" s="1" t="s">
        <v>14</v>
      </c>
      <c r="J405" s="1" t="s">
        <v>14</v>
      </c>
      <c r="K405" s="1" t="s">
        <v>14</v>
      </c>
      <c r="L405" s="1" t="s">
        <v>14</v>
      </c>
      <c r="M405" s="1"/>
      <c r="N405" s="1">
        <v>25</v>
      </c>
      <c r="O405" s="3">
        <v>4</v>
      </c>
      <c r="P405">
        <f t="shared" si="6"/>
        <v>0</v>
      </c>
    </row>
    <row r="406" spans="1:16">
      <c r="B406" s="1">
        <v>25</v>
      </c>
      <c r="C406" s="1" t="s">
        <v>47</v>
      </c>
      <c r="D406" s="1">
        <v>1</v>
      </c>
      <c r="E406" s="2" t="s">
        <v>72</v>
      </c>
      <c r="F406" s="2" t="s">
        <v>73</v>
      </c>
      <c r="G406" s="1">
        <v>6</v>
      </c>
      <c r="H406" s="1">
        <v>11</v>
      </c>
      <c r="I406" s="1">
        <v>6</v>
      </c>
      <c r="J406" s="1" t="s">
        <v>332</v>
      </c>
      <c r="K406" s="1" t="s">
        <v>332</v>
      </c>
      <c r="L406" s="1" t="s">
        <v>332</v>
      </c>
      <c r="M406" s="7"/>
      <c r="N406" s="8">
        <v>72</v>
      </c>
      <c r="O406" s="3">
        <v>23</v>
      </c>
      <c r="P406">
        <f t="shared" si="6"/>
        <v>0</v>
      </c>
    </row>
    <row r="407" spans="1:16">
      <c r="A407" s="1">
        <v>114</v>
      </c>
      <c r="B407" s="1">
        <v>26</v>
      </c>
      <c r="C407" s="1" t="s">
        <v>69</v>
      </c>
      <c r="D407" s="1">
        <v>4</v>
      </c>
      <c r="E407" s="2" t="s">
        <v>72</v>
      </c>
      <c r="F407" s="2" t="s">
        <v>73</v>
      </c>
      <c r="G407" s="1" t="s">
        <v>14</v>
      </c>
      <c r="H407" s="1" t="s">
        <v>14</v>
      </c>
      <c r="I407" s="1">
        <v>8</v>
      </c>
      <c r="J407" s="1" t="s">
        <v>14</v>
      </c>
      <c r="K407" s="1" t="s">
        <v>14</v>
      </c>
      <c r="L407" s="1" t="s">
        <v>14</v>
      </c>
      <c r="M407" s="1"/>
      <c r="N407" s="1">
        <v>67</v>
      </c>
      <c r="O407" s="3">
        <v>8</v>
      </c>
      <c r="P407">
        <f t="shared" si="6"/>
        <v>1</v>
      </c>
    </row>
    <row r="408" spans="1:16">
      <c r="A408" s="1">
        <v>161</v>
      </c>
      <c r="B408" s="1">
        <v>26</v>
      </c>
      <c r="C408" s="1" t="s">
        <v>265</v>
      </c>
      <c r="D408" s="1">
        <v>2</v>
      </c>
      <c r="E408" s="2" t="s">
        <v>268</v>
      </c>
      <c r="F408" s="2"/>
      <c r="G408" s="1">
        <v>2</v>
      </c>
      <c r="H408" s="1" t="s">
        <v>14</v>
      </c>
      <c r="I408" s="1" t="s">
        <v>14</v>
      </c>
      <c r="J408" s="1" t="s">
        <v>14</v>
      </c>
      <c r="K408" s="1" t="s">
        <v>14</v>
      </c>
      <c r="L408" s="1" t="s">
        <v>14</v>
      </c>
      <c r="M408" s="1"/>
      <c r="N408" s="1">
        <v>50</v>
      </c>
      <c r="O408" s="3">
        <v>2</v>
      </c>
      <c r="P408">
        <f t="shared" si="6"/>
        <v>0</v>
      </c>
    </row>
    <row r="409" spans="1:16">
      <c r="B409" s="1">
        <v>23</v>
      </c>
      <c r="C409" s="1" t="s">
        <v>26</v>
      </c>
      <c r="D409" s="1">
        <v>1</v>
      </c>
      <c r="E409" s="2" t="s">
        <v>554</v>
      </c>
      <c r="F409" s="2" t="s">
        <v>555</v>
      </c>
      <c r="G409" s="1" t="s">
        <v>332</v>
      </c>
      <c r="H409" s="1" t="s">
        <v>332</v>
      </c>
      <c r="I409" s="1" t="s">
        <v>332</v>
      </c>
      <c r="J409" s="1" t="s">
        <v>332</v>
      </c>
      <c r="K409" s="1" t="s">
        <v>332</v>
      </c>
      <c r="L409" s="1">
        <v>3</v>
      </c>
      <c r="M409" s="7"/>
      <c r="N409" s="8">
        <v>43</v>
      </c>
      <c r="O409" s="3">
        <v>3</v>
      </c>
      <c r="P409">
        <f t="shared" si="6"/>
        <v>0</v>
      </c>
    </row>
    <row r="410" spans="1:16">
      <c r="A410" s="1">
        <v>10</v>
      </c>
      <c r="B410" s="1">
        <v>27</v>
      </c>
      <c r="C410" s="1" t="s">
        <v>5</v>
      </c>
      <c r="D410" s="1">
        <v>4</v>
      </c>
      <c r="E410" s="2" t="s">
        <v>1332</v>
      </c>
      <c r="F410" s="2" t="s">
        <v>1333</v>
      </c>
      <c r="G410" s="1">
        <v>18</v>
      </c>
      <c r="H410" s="1">
        <v>23</v>
      </c>
      <c r="I410" s="1">
        <v>23</v>
      </c>
      <c r="J410" s="1">
        <v>37</v>
      </c>
      <c r="K410" s="1">
        <v>28</v>
      </c>
      <c r="L410" s="1">
        <v>33</v>
      </c>
      <c r="M410" s="1"/>
      <c r="N410" s="1">
        <v>87</v>
      </c>
      <c r="O410" s="3">
        <v>162</v>
      </c>
      <c r="P410">
        <f t="shared" si="6"/>
        <v>0</v>
      </c>
    </row>
    <row r="411" spans="1:16">
      <c r="A411" s="1">
        <v>92</v>
      </c>
      <c r="B411" s="1">
        <v>26</v>
      </c>
      <c r="C411" s="1" t="s">
        <v>147</v>
      </c>
      <c r="D411" s="1">
        <v>3</v>
      </c>
      <c r="E411" s="2" t="s">
        <v>149</v>
      </c>
      <c r="F411" s="2"/>
      <c r="G411" s="1">
        <v>8</v>
      </c>
      <c r="H411" s="1">
        <v>6</v>
      </c>
      <c r="I411" s="1" t="s">
        <v>14</v>
      </c>
      <c r="J411" s="1" t="s">
        <v>14</v>
      </c>
      <c r="K411" s="1" t="s">
        <v>14</v>
      </c>
      <c r="L411" s="1" t="s">
        <v>14</v>
      </c>
      <c r="M411" s="1"/>
      <c r="N411" s="1">
        <v>64</v>
      </c>
      <c r="O411" s="3">
        <v>14</v>
      </c>
      <c r="P411">
        <f t="shared" si="6"/>
        <v>0</v>
      </c>
    </row>
    <row r="412" spans="1:16">
      <c r="A412" s="1">
        <v>154</v>
      </c>
      <c r="B412" s="1">
        <v>27</v>
      </c>
      <c r="C412" s="1" t="s">
        <v>1354</v>
      </c>
      <c r="D412" s="1">
        <v>4</v>
      </c>
      <c r="E412" s="2" t="s">
        <v>149</v>
      </c>
      <c r="F412" s="2" t="s">
        <v>640</v>
      </c>
      <c r="G412" s="1">
        <v>8</v>
      </c>
      <c r="H412" s="1" t="s">
        <v>14</v>
      </c>
      <c r="I412" s="1" t="s">
        <v>14</v>
      </c>
      <c r="J412" s="1" t="s">
        <v>14</v>
      </c>
      <c r="K412" s="1" t="s">
        <v>14</v>
      </c>
      <c r="L412" s="1" t="s">
        <v>14</v>
      </c>
      <c r="M412" s="1"/>
      <c r="N412" s="1">
        <v>89</v>
      </c>
      <c r="O412" s="3">
        <v>8</v>
      </c>
      <c r="P412">
        <f t="shared" si="6"/>
        <v>1</v>
      </c>
    </row>
    <row r="413" spans="1:16">
      <c r="B413" s="1">
        <v>24</v>
      </c>
      <c r="C413" s="1" t="s">
        <v>120</v>
      </c>
      <c r="D413" s="1">
        <v>2</v>
      </c>
      <c r="E413" s="2" t="s">
        <v>377</v>
      </c>
      <c r="F413" s="2" t="s">
        <v>378</v>
      </c>
      <c r="G413" s="1" t="s">
        <v>332</v>
      </c>
      <c r="H413" s="1" t="s">
        <v>332</v>
      </c>
      <c r="I413" s="1" t="s">
        <v>332</v>
      </c>
      <c r="J413" s="1" t="s">
        <v>332</v>
      </c>
      <c r="K413" s="1">
        <v>6</v>
      </c>
      <c r="L413" s="1" t="s">
        <v>332</v>
      </c>
      <c r="M413" s="7"/>
      <c r="N413" s="8">
        <v>67</v>
      </c>
      <c r="O413" s="3">
        <v>6</v>
      </c>
      <c r="P413">
        <f t="shared" si="6"/>
        <v>0</v>
      </c>
    </row>
    <row r="414" spans="1:16">
      <c r="B414" s="1">
        <v>25</v>
      </c>
      <c r="C414" s="1" t="s">
        <v>376</v>
      </c>
      <c r="D414" s="1">
        <v>3</v>
      </c>
      <c r="E414" s="2" t="s">
        <v>377</v>
      </c>
      <c r="F414" s="2" t="s">
        <v>378</v>
      </c>
      <c r="G414" s="1">
        <v>7</v>
      </c>
      <c r="H414" s="1" t="s">
        <v>332</v>
      </c>
      <c r="I414" s="1" t="s">
        <v>332</v>
      </c>
      <c r="J414" s="1" t="s">
        <v>332</v>
      </c>
      <c r="K414" s="1" t="s">
        <v>332</v>
      </c>
      <c r="L414" s="1" t="s">
        <v>332</v>
      </c>
      <c r="M414" s="7"/>
      <c r="N414" s="8">
        <v>88</v>
      </c>
      <c r="O414" s="3">
        <v>7</v>
      </c>
      <c r="P414">
        <f t="shared" si="6"/>
        <v>1</v>
      </c>
    </row>
    <row r="415" spans="1:16">
      <c r="A415" s="1">
        <v>195</v>
      </c>
      <c r="B415" s="1">
        <v>27</v>
      </c>
      <c r="C415" s="1" t="s">
        <v>1554</v>
      </c>
      <c r="D415" s="1">
        <v>1</v>
      </c>
      <c r="E415" s="2" t="s">
        <v>1555</v>
      </c>
      <c r="F415" s="2" t="s">
        <v>1556</v>
      </c>
      <c r="G415" s="1" t="s">
        <v>14</v>
      </c>
      <c r="H415" s="1" t="s">
        <v>14</v>
      </c>
      <c r="I415" s="1">
        <v>2</v>
      </c>
      <c r="J415" s="1" t="s">
        <v>14</v>
      </c>
      <c r="K415" s="1" t="s">
        <v>14</v>
      </c>
      <c r="L415" s="1" t="s">
        <v>14</v>
      </c>
      <c r="M415" s="1"/>
      <c r="N415" s="1">
        <v>6</v>
      </c>
      <c r="O415" s="3">
        <v>2</v>
      </c>
      <c r="P415">
        <f t="shared" si="6"/>
        <v>0</v>
      </c>
    </row>
    <row r="416" spans="1:16">
      <c r="B416" s="1">
        <v>25</v>
      </c>
      <c r="C416" s="1" t="s">
        <v>120</v>
      </c>
      <c r="D416" s="1">
        <v>2</v>
      </c>
      <c r="E416" s="2" t="s">
        <v>152</v>
      </c>
      <c r="F416" s="2" t="s">
        <v>153</v>
      </c>
      <c r="G416" s="1">
        <v>17</v>
      </c>
      <c r="H416" s="1">
        <v>8</v>
      </c>
      <c r="I416" s="1">
        <v>2</v>
      </c>
      <c r="J416" s="1" t="s">
        <v>332</v>
      </c>
      <c r="K416" s="1">
        <v>1</v>
      </c>
      <c r="L416" s="1">
        <v>7</v>
      </c>
      <c r="M416" s="7"/>
      <c r="N416" s="8">
        <v>47</v>
      </c>
      <c r="O416" s="3">
        <v>35</v>
      </c>
      <c r="P416">
        <f t="shared" si="6"/>
        <v>0</v>
      </c>
    </row>
    <row r="417" spans="1:16">
      <c r="A417" s="1">
        <v>95</v>
      </c>
      <c r="B417" s="1">
        <v>26</v>
      </c>
      <c r="C417" s="1" t="s">
        <v>147</v>
      </c>
      <c r="D417" s="1">
        <v>3</v>
      </c>
      <c r="E417" s="2" t="s">
        <v>152</v>
      </c>
      <c r="F417" s="2" t="s">
        <v>153</v>
      </c>
      <c r="G417" s="1">
        <v>13</v>
      </c>
      <c r="H417" s="1">
        <v>1</v>
      </c>
      <c r="I417" s="1">
        <v>0</v>
      </c>
      <c r="J417" s="1" t="s">
        <v>14</v>
      </c>
      <c r="K417" s="1" t="s">
        <v>14</v>
      </c>
      <c r="L417" s="1" t="s">
        <v>14</v>
      </c>
      <c r="M417" s="1"/>
      <c r="N417" s="1">
        <v>38</v>
      </c>
      <c r="O417" s="3">
        <v>14</v>
      </c>
      <c r="P417">
        <f t="shared" si="6"/>
        <v>1</v>
      </c>
    </row>
    <row r="418" spans="1:16">
      <c r="B418" s="1">
        <v>23</v>
      </c>
      <c r="C418" s="1" t="s">
        <v>8</v>
      </c>
      <c r="D418" s="1">
        <v>2</v>
      </c>
      <c r="E418" s="2" t="s">
        <v>329</v>
      </c>
      <c r="F418" s="2" t="s">
        <v>83</v>
      </c>
      <c r="G418" s="1">
        <v>6</v>
      </c>
      <c r="H418" s="1">
        <v>11</v>
      </c>
      <c r="I418" s="1">
        <v>9</v>
      </c>
      <c r="J418" s="1">
        <v>12</v>
      </c>
      <c r="K418" s="1">
        <v>6</v>
      </c>
      <c r="L418" s="1">
        <v>8</v>
      </c>
      <c r="M418" s="7"/>
      <c r="N418" s="8">
        <v>60</v>
      </c>
      <c r="O418" s="3">
        <v>52</v>
      </c>
      <c r="P418">
        <f t="shared" si="6"/>
        <v>0</v>
      </c>
    </row>
    <row r="419" spans="1:16">
      <c r="B419" s="1">
        <v>24</v>
      </c>
      <c r="C419" s="1" t="s">
        <v>482</v>
      </c>
      <c r="D419" s="1">
        <v>3</v>
      </c>
      <c r="E419" s="2" t="s">
        <v>329</v>
      </c>
      <c r="F419" s="2" t="s">
        <v>83</v>
      </c>
      <c r="G419" s="1">
        <v>1</v>
      </c>
      <c r="H419" s="1" t="s">
        <v>332</v>
      </c>
      <c r="I419" s="1" t="s">
        <v>332</v>
      </c>
      <c r="J419" s="1" t="s">
        <v>332</v>
      </c>
      <c r="K419" s="1" t="s">
        <v>332</v>
      </c>
      <c r="L419" s="1" t="s">
        <v>332</v>
      </c>
      <c r="M419" s="7"/>
      <c r="N419" s="8">
        <v>13</v>
      </c>
      <c r="O419" s="3">
        <v>1</v>
      </c>
      <c r="P419">
        <f t="shared" si="6"/>
        <v>1</v>
      </c>
    </row>
    <row r="420" spans="1:16">
      <c r="B420" s="1">
        <v>25</v>
      </c>
      <c r="C420" s="1" t="s">
        <v>2</v>
      </c>
      <c r="D420" s="1">
        <v>4</v>
      </c>
      <c r="E420" s="2" t="s">
        <v>329</v>
      </c>
      <c r="F420" s="2" t="s">
        <v>83</v>
      </c>
      <c r="G420" s="1">
        <v>31</v>
      </c>
      <c r="H420" s="1">
        <v>29</v>
      </c>
      <c r="I420" s="1">
        <v>30</v>
      </c>
      <c r="J420" s="1">
        <v>23</v>
      </c>
      <c r="K420" s="1">
        <v>31</v>
      </c>
      <c r="L420" s="1">
        <v>7</v>
      </c>
      <c r="M420" s="7"/>
      <c r="N420" s="8">
        <v>94</v>
      </c>
      <c r="O420" s="3">
        <v>151</v>
      </c>
      <c r="P420">
        <f t="shared" si="6"/>
        <v>1</v>
      </c>
    </row>
    <row r="421" spans="1:16">
      <c r="B421" s="1">
        <v>25</v>
      </c>
      <c r="C421" s="1" t="s">
        <v>2</v>
      </c>
      <c r="D421" s="1">
        <v>2</v>
      </c>
      <c r="E421" s="2" t="s">
        <v>92</v>
      </c>
      <c r="F421" s="2" t="s">
        <v>64</v>
      </c>
      <c r="G421" s="1">
        <v>24</v>
      </c>
      <c r="H421" s="1">
        <v>31</v>
      </c>
      <c r="I421" s="1">
        <v>27</v>
      </c>
      <c r="J421" s="1">
        <v>32</v>
      </c>
      <c r="K421" s="1">
        <v>32</v>
      </c>
      <c r="L421" s="1">
        <v>32</v>
      </c>
      <c r="M421" s="7"/>
      <c r="N421" s="8">
        <v>88</v>
      </c>
      <c r="O421" s="3">
        <v>178</v>
      </c>
      <c r="P421">
        <f t="shared" si="6"/>
        <v>0</v>
      </c>
    </row>
    <row r="422" spans="1:16">
      <c r="A422" s="1">
        <v>11</v>
      </c>
      <c r="B422" s="1">
        <v>26</v>
      </c>
      <c r="C422" s="1" t="s">
        <v>5</v>
      </c>
      <c r="D422" s="1">
        <v>3</v>
      </c>
      <c r="E422" s="2" t="s">
        <v>92</v>
      </c>
      <c r="F422" s="2" t="s">
        <v>64</v>
      </c>
      <c r="G422" s="1">
        <v>35</v>
      </c>
      <c r="H422" s="1">
        <v>27</v>
      </c>
      <c r="I422" s="1">
        <v>25</v>
      </c>
      <c r="J422" s="1" t="s">
        <v>14</v>
      </c>
      <c r="K422" s="1">
        <v>22</v>
      </c>
      <c r="L422" s="1" t="s">
        <v>14</v>
      </c>
      <c r="M422" s="1"/>
      <c r="N422" s="1">
        <v>99</v>
      </c>
      <c r="O422" s="3">
        <v>109</v>
      </c>
      <c r="P422">
        <f t="shared" si="6"/>
        <v>1</v>
      </c>
    </row>
    <row r="423" spans="1:16">
      <c r="A423" s="1">
        <v>85</v>
      </c>
      <c r="B423" s="1">
        <v>27</v>
      </c>
      <c r="C423" s="1" t="s">
        <v>26</v>
      </c>
      <c r="D423" s="1">
        <v>4</v>
      </c>
      <c r="E423" s="2" t="s">
        <v>92</v>
      </c>
      <c r="F423" s="2" t="s">
        <v>64</v>
      </c>
      <c r="G423" s="1">
        <v>24</v>
      </c>
      <c r="H423" s="1" t="s">
        <v>14</v>
      </c>
      <c r="I423" s="1" t="s">
        <v>14</v>
      </c>
      <c r="J423" s="1" t="s">
        <v>14</v>
      </c>
      <c r="K423" s="1" t="s">
        <v>14</v>
      </c>
      <c r="L423" s="1" t="s">
        <v>14</v>
      </c>
      <c r="M423" s="1"/>
      <c r="N423" s="1">
        <v>89</v>
      </c>
      <c r="O423" s="3">
        <v>24</v>
      </c>
      <c r="P423">
        <f t="shared" si="6"/>
        <v>1</v>
      </c>
    </row>
    <row r="424" spans="1:16">
      <c r="A424" s="1">
        <v>91</v>
      </c>
      <c r="B424" s="1">
        <v>26</v>
      </c>
      <c r="C424" s="1" t="s">
        <v>147</v>
      </c>
      <c r="D424" s="1">
        <v>3</v>
      </c>
      <c r="E424" s="2" t="s">
        <v>148</v>
      </c>
      <c r="F424" s="2"/>
      <c r="G424" s="1">
        <v>14</v>
      </c>
      <c r="H424" s="1" t="s">
        <v>14</v>
      </c>
      <c r="I424" s="1" t="s">
        <v>14</v>
      </c>
      <c r="J424" s="1" t="s">
        <v>14</v>
      </c>
      <c r="K424" s="1" t="s">
        <v>14</v>
      </c>
      <c r="L424" s="1" t="s">
        <v>14</v>
      </c>
      <c r="M424" s="1"/>
      <c r="N424" s="1">
        <v>54</v>
      </c>
      <c r="O424" s="3">
        <v>14</v>
      </c>
      <c r="P424">
        <f t="shared" si="6"/>
        <v>0</v>
      </c>
    </row>
    <row r="425" spans="1:16">
      <c r="A425" s="1">
        <v>108</v>
      </c>
      <c r="B425" s="1">
        <v>27</v>
      </c>
      <c r="C425" s="1" t="s">
        <v>154</v>
      </c>
      <c r="D425" s="1">
        <v>2</v>
      </c>
      <c r="E425" s="2" t="s">
        <v>1441</v>
      </c>
      <c r="F425" s="2" t="s">
        <v>68</v>
      </c>
      <c r="G425" s="1">
        <v>9</v>
      </c>
      <c r="H425" s="1">
        <v>2</v>
      </c>
      <c r="I425" s="1" t="s">
        <v>14</v>
      </c>
      <c r="J425" s="1">
        <v>2</v>
      </c>
      <c r="K425" s="1">
        <v>4</v>
      </c>
      <c r="L425" s="1" t="s">
        <v>14</v>
      </c>
      <c r="M425" s="1"/>
      <c r="N425" s="1">
        <v>68</v>
      </c>
      <c r="O425" s="3">
        <v>17</v>
      </c>
      <c r="P425">
        <f t="shared" si="6"/>
        <v>0</v>
      </c>
    </row>
    <row r="426" spans="1:16">
      <c r="B426" s="1">
        <v>25</v>
      </c>
      <c r="C426" s="1" t="s">
        <v>26</v>
      </c>
      <c r="D426" s="1">
        <v>1</v>
      </c>
      <c r="E426" s="2" t="s">
        <v>206</v>
      </c>
      <c r="F426" s="2" t="s">
        <v>207</v>
      </c>
      <c r="G426" s="1">
        <v>11</v>
      </c>
      <c r="H426" s="1">
        <v>13</v>
      </c>
      <c r="I426" s="1">
        <v>7</v>
      </c>
      <c r="J426" s="1">
        <v>8</v>
      </c>
      <c r="K426" s="1">
        <v>4</v>
      </c>
      <c r="L426" s="1">
        <v>4</v>
      </c>
      <c r="M426" s="7"/>
      <c r="N426" s="8">
        <v>41</v>
      </c>
      <c r="O426" s="3">
        <v>47</v>
      </c>
      <c r="P426">
        <f t="shared" si="6"/>
        <v>0</v>
      </c>
    </row>
    <row r="427" spans="1:16">
      <c r="A427" s="1">
        <v>19</v>
      </c>
      <c r="B427" s="1">
        <v>26</v>
      </c>
      <c r="C427" s="1" t="s">
        <v>23</v>
      </c>
      <c r="D427" s="1">
        <v>2</v>
      </c>
      <c r="E427" s="2" t="s">
        <v>206</v>
      </c>
      <c r="F427" s="2" t="s">
        <v>207</v>
      </c>
      <c r="G427" s="1">
        <v>16</v>
      </c>
      <c r="H427" s="1">
        <v>9</v>
      </c>
      <c r="I427" s="1">
        <v>15</v>
      </c>
      <c r="J427" s="1">
        <v>12</v>
      </c>
      <c r="K427" s="1">
        <v>19</v>
      </c>
      <c r="L427" s="1">
        <v>8</v>
      </c>
      <c r="M427" s="1"/>
      <c r="N427" s="1">
        <v>75</v>
      </c>
      <c r="O427" s="3">
        <v>79</v>
      </c>
      <c r="P427">
        <f t="shared" si="6"/>
        <v>1</v>
      </c>
    </row>
    <row r="428" spans="1:16">
      <c r="A428" s="1">
        <v>25</v>
      </c>
      <c r="B428" s="1">
        <v>27</v>
      </c>
      <c r="C428" s="1" t="s">
        <v>23</v>
      </c>
      <c r="D428" s="1">
        <v>3</v>
      </c>
      <c r="E428" s="2" t="s">
        <v>206</v>
      </c>
      <c r="F428" s="2" t="s">
        <v>207</v>
      </c>
      <c r="G428" s="1">
        <v>20</v>
      </c>
      <c r="H428" s="1">
        <v>17</v>
      </c>
      <c r="I428" s="1">
        <v>17</v>
      </c>
      <c r="J428" s="1">
        <v>12</v>
      </c>
      <c r="K428" s="1">
        <v>16</v>
      </c>
      <c r="L428" s="1">
        <v>15</v>
      </c>
      <c r="M428" s="1"/>
      <c r="N428" s="1">
        <v>73</v>
      </c>
      <c r="O428" s="3">
        <v>97</v>
      </c>
      <c r="P428">
        <f t="shared" si="6"/>
        <v>1</v>
      </c>
    </row>
    <row r="429" spans="1:16">
      <c r="A429" s="1">
        <v>99</v>
      </c>
      <c r="B429" s="1">
        <v>26</v>
      </c>
      <c r="C429" s="1" t="s">
        <v>47</v>
      </c>
      <c r="D429" s="1">
        <v>1</v>
      </c>
      <c r="E429" s="2" t="s">
        <v>295</v>
      </c>
      <c r="F429" s="2" t="s">
        <v>296</v>
      </c>
      <c r="G429" s="1">
        <v>13</v>
      </c>
      <c r="H429" s="1" t="s">
        <v>14</v>
      </c>
      <c r="I429" s="1" t="s">
        <v>14</v>
      </c>
      <c r="J429" s="1" t="s">
        <v>14</v>
      </c>
      <c r="K429" s="1" t="s">
        <v>14</v>
      </c>
      <c r="L429" s="1" t="s">
        <v>14</v>
      </c>
      <c r="M429" s="1"/>
      <c r="N429" s="1">
        <v>37</v>
      </c>
      <c r="O429" s="3">
        <v>13</v>
      </c>
      <c r="P429">
        <f t="shared" si="6"/>
        <v>0</v>
      </c>
    </row>
    <row r="430" spans="1:16">
      <c r="A430" s="1">
        <v>149</v>
      </c>
      <c r="B430" s="1">
        <v>26</v>
      </c>
      <c r="C430" s="1" t="s">
        <v>313</v>
      </c>
      <c r="D430" s="1">
        <v>1</v>
      </c>
      <c r="E430" s="2" t="s">
        <v>317</v>
      </c>
      <c r="F430" s="2"/>
      <c r="G430" s="1">
        <v>4</v>
      </c>
      <c r="H430" s="1" t="s">
        <v>14</v>
      </c>
      <c r="I430" s="1" t="s">
        <v>14</v>
      </c>
      <c r="J430" s="1" t="s">
        <v>14</v>
      </c>
      <c r="K430" s="1" t="s">
        <v>14</v>
      </c>
      <c r="L430" s="1" t="s">
        <v>14</v>
      </c>
      <c r="M430" s="1"/>
      <c r="N430" s="1">
        <v>100</v>
      </c>
      <c r="O430" s="3">
        <v>4</v>
      </c>
      <c r="P430">
        <f t="shared" si="6"/>
        <v>0</v>
      </c>
    </row>
    <row r="431" spans="1:16">
      <c r="B431" s="1">
        <v>24</v>
      </c>
      <c r="C431" s="1" t="s">
        <v>123</v>
      </c>
      <c r="D431" s="1">
        <v>3</v>
      </c>
      <c r="E431" s="2" t="s">
        <v>480</v>
      </c>
      <c r="F431" s="2" t="s">
        <v>481</v>
      </c>
      <c r="G431" s="1" t="s">
        <v>332</v>
      </c>
      <c r="H431" s="1" t="s">
        <v>332</v>
      </c>
      <c r="I431" s="1">
        <v>2</v>
      </c>
      <c r="J431" s="1" t="s">
        <v>332</v>
      </c>
      <c r="K431" s="1" t="s">
        <v>332</v>
      </c>
      <c r="L431" s="1" t="s">
        <v>332</v>
      </c>
      <c r="M431" s="7"/>
      <c r="N431" s="8">
        <v>22</v>
      </c>
      <c r="O431" s="3">
        <v>2</v>
      </c>
      <c r="P431">
        <f t="shared" si="6"/>
        <v>0</v>
      </c>
    </row>
    <row r="432" spans="1:16">
      <c r="A432" s="1">
        <v>84</v>
      </c>
      <c r="B432" s="1">
        <v>26</v>
      </c>
      <c r="C432" s="1" t="s">
        <v>217</v>
      </c>
      <c r="D432" s="1">
        <v>1</v>
      </c>
      <c r="E432" s="2" t="s">
        <v>290</v>
      </c>
      <c r="F432" s="2" t="s">
        <v>291</v>
      </c>
      <c r="G432" s="1">
        <v>8</v>
      </c>
      <c r="H432" s="1" t="s">
        <v>14</v>
      </c>
      <c r="I432" s="1">
        <v>9</v>
      </c>
      <c r="J432" s="1" t="s">
        <v>14</v>
      </c>
      <c r="K432" s="1" t="s">
        <v>14</v>
      </c>
      <c r="L432" s="1" t="s">
        <v>14</v>
      </c>
      <c r="M432" s="1"/>
      <c r="N432" s="1">
        <v>81</v>
      </c>
      <c r="O432" s="3">
        <v>17</v>
      </c>
      <c r="P432">
        <f t="shared" si="6"/>
        <v>0</v>
      </c>
    </row>
    <row r="433" spans="1:16">
      <c r="A433" s="1">
        <v>52</v>
      </c>
      <c r="B433" s="1">
        <v>27</v>
      </c>
      <c r="C433" s="1" t="s">
        <v>120</v>
      </c>
      <c r="D433" s="1">
        <v>2</v>
      </c>
      <c r="E433" s="2" t="s">
        <v>290</v>
      </c>
      <c r="F433" s="2" t="s">
        <v>291</v>
      </c>
      <c r="G433" s="1">
        <v>17</v>
      </c>
      <c r="H433" s="1">
        <v>21</v>
      </c>
      <c r="I433" s="1">
        <v>15</v>
      </c>
      <c r="J433" s="1" t="s">
        <v>14</v>
      </c>
      <c r="K433" s="1" t="s">
        <v>14</v>
      </c>
      <c r="L433" s="1" t="s">
        <v>14</v>
      </c>
      <c r="M433" s="1"/>
      <c r="N433" s="1">
        <v>74</v>
      </c>
      <c r="O433" s="3">
        <v>53</v>
      </c>
      <c r="P433">
        <f t="shared" si="6"/>
        <v>1</v>
      </c>
    </row>
    <row r="434" spans="1:16">
      <c r="B434" s="1">
        <v>23</v>
      </c>
      <c r="C434" s="1" t="s">
        <v>26</v>
      </c>
      <c r="D434" s="1">
        <v>4</v>
      </c>
      <c r="E434" s="2" t="s">
        <v>514</v>
      </c>
      <c r="F434" s="2" t="s">
        <v>52</v>
      </c>
      <c r="G434" s="1">
        <v>3</v>
      </c>
      <c r="H434" s="1" t="s">
        <v>332</v>
      </c>
      <c r="I434" s="1">
        <v>1</v>
      </c>
      <c r="J434" s="1">
        <v>13</v>
      </c>
      <c r="K434" s="1">
        <v>2</v>
      </c>
      <c r="L434" s="1" t="s">
        <v>332</v>
      </c>
      <c r="M434" s="7"/>
      <c r="N434" s="8">
        <v>56</v>
      </c>
      <c r="O434" s="3">
        <v>19</v>
      </c>
      <c r="P434">
        <f t="shared" si="6"/>
        <v>0</v>
      </c>
    </row>
    <row r="435" spans="1:16">
      <c r="A435" s="1">
        <v>9</v>
      </c>
      <c r="B435" s="1">
        <v>27</v>
      </c>
      <c r="C435" s="1" t="s">
        <v>8</v>
      </c>
      <c r="D435" s="1">
        <v>3</v>
      </c>
      <c r="E435" s="2" t="s">
        <v>1364</v>
      </c>
      <c r="F435" s="2" t="s">
        <v>52</v>
      </c>
      <c r="G435" s="1">
        <v>28</v>
      </c>
      <c r="H435" s="1">
        <v>29</v>
      </c>
      <c r="I435" s="1">
        <v>30</v>
      </c>
      <c r="J435" s="1">
        <v>29</v>
      </c>
      <c r="K435" s="1">
        <v>28</v>
      </c>
      <c r="L435" s="1">
        <v>24</v>
      </c>
      <c r="M435" s="1"/>
      <c r="N435" s="1">
        <v>83</v>
      </c>
      <c r="O435" s="3">
        <v>168</v>
      </c>
      <c r="P435">
        <f t="shared" si="6"/>
        <v>0</v>
      </c>
    </row>
    <row r="436" spans="1:16">
      <c r="A436" s="1">
        <v>196</v>
      </c>
      <c r="B436" s="1">
        <v>27</v>
      </c>
      <c r="C436" s="1" t="s">
        <v>1409</v>
      </c>
      <c r="D436" s="1">
        <v>3</v>
      </c>
      <c r="E436" s="2" t="s">
        <v>1410</v>
      </c>
      <c r="F436" s="2" t="s">
        <v>68</v>
      </c>
      <c r="G436" s="1" t="s">
        <v>14</v>
      </c>
      <c r="H436" s="1" t="s">
        <v>14</v>
      </c>
      <c r="I436" s="1">
        <v>1</v>
      </c>
      <c r="J436" s="1" t="s">
        <v>14</v>
      </c>
      <c r="K436" s="1" t="s">
        <v>14</v>
      </c>
      <c r="L436" s="1" t="s">
        <v>14</v>
      </c>
      <c r="M436" s="1"/>
      <c r="N436" s="1">
        <v>20</v>
      </c>
      <c r="O436" s="3">
        <v>1</v>
      </c>
      <c r="P436">
        <f t="shared" si="6"/>
        <v>0</v>
      </c>
    </row>
    <row r="437" spans="1:16">
      <c r="A437" s="1">
        <v>32</v>
      </c>
      <c r="B437" s="1">
        <v>27</v>
      </c>
      <c r="C437" s="1" t="s">
        <v>29</v>
      </c>
      <c r="D437" s="1">
        <v>2</v>
      </c>
      <c r="E437" s="2" t="s">
        <v>1422</v>
      </c>
      <c r="F437" s="2" t="s">
        <v>276</v>
      </c>
      <c r="G437" s="1">
        <v>15</v>
      </c>
      <c r="H437" s="1">
        <v>13</v>
      </c>
      <c r="I437" s="1">
        <v>15</v>
      </c>
      <c r="J437" s="1">
        <v>10</v>
      </c>
      <c r="K437" s="1">
        <v>8</v>
      </c>
      <c r="L437" s="1">
        <v>18</v>
      </c>
      <c r="M437" s="1"/>
      <c r="N437" s="1">
        <v>81</v>
      </c>
      <c r="O437" s="3">
        <v>79</v>
      </c>
      <c r="P437">
        <f t="shared" si="6"/>
        <v>0</v>
      </c>
    </row>
    <row r="438" spans="1:16">
      <c r="A438" s="1">
        <v>197</v>
      </c>
      <c r="B438" s="1">
        <v>27</v>
      </c>
      <c r="C438" s="1" t="s">
        <v>1557</v>
      </c>
      <c r="D438" s="1">
        <v>1</v>
      </c>
      <c r="E438" s="2" t="s">
        <v>1558</v>
      </c>
      <c r="F438" s="2" t="s">
        <v>1559</v>
      </c>
      <c r="G438" s="1" t="s">
        <v>14</v>
      </c>
      <c r="H438" s="1" t="s">
        <v>14</v>
      </c>
      <c r="I438" s="1" t="s">
        <v>14</v>
      </c>
      <c r="J438" s="1">
        <v>1</v>
      </c>
      <c r="K438" s="1" t="s">
        <v>14</v>
      </c>
      <c r="L438" s="1" t="s">
        <v>14</v>
      </c>
      <c r="M438" s="1"/>
      <c r="N438" s="1">
        <v>25</v>
      </c>
      <c r="O438" s="3">
        <v>1</v>
      </c>
      <c r="P438">
        <f t="shared" si="6"/>
        <v>0</v>
      </c>
    </row>
    <row r="439" spans="1:16">
      <c r="A439" s="1">
        <v>174</v>
      </c>
      <c r="B439" s="1">
        <v>27</v>
      </c>
      <c r="C439" s="1" t="s">
        <v>1533</v>
      </c>
      <c r="D439" s="1">
        <v>1</v>
      </c>
      <c r="E439" s="2" t="s">
        <v>1537</v>
      </c>
      <c r="F439" s="2" t="s">
        <v>474</v>
      </c>
      <c r="G439" s="1">
        <v>6</v>
      </c>
      <c r="H439" s="1" t="s">
        <v>14</v>
      </c>
      <c r="I439" s="1" t="s">
        <v>14</v>
      </c>
      <c r="J439" s="1" t="s">
        <v>14</v>
      </c>
      <c r="K439" s="1" t="s">
        <v>14</v>
      </c>
      <c r="L439" s="1" t="s">
        <v>14</v>
      </c>
      <c r="M439" s="1"/>
      <c r="N439" s="1">
        <v>75</v>
      </c>
      <c r="O439" s="3">
        <v>6</v>
      </c>
      <c r="P439">
        <f t="shared" si="6"/>
        <v>0</v>
      </c>
    </row>
    <row r="440" spans="1:16">
      <c r="A440" s="1">
        <v>164</v>
      </c>
      <c r="B440" s="1">
        <v>27</v>
      </c>
      <c r="C440" s="1" t="s">
        <v>1530</v>
      </c>
      <c r="D440" s="1">
        <v>1</v>
      </c>
      <c r="E440" s="2" t="s">
        <v>1531</v>
      </c>
      <c r="F440" s="2" t="s">
        <v>64</v>
      </c>
      <c r="G440" s="1">
        <v>7</v>
      </c>
      <c r="H440" s="1" t="s">
        <v>14</v>
      </c>
      <c r="I440" s="1" t="s">
        <v>14</v>
      </c>
      <c r="J440" s="1" t="s">
        <v>14</v>
      </c>
      <c r="K440" s="1" t="s">
        <v>14</v>
      </c>
      <c r="L440" s="1" t="s">
        <v>14</v>
      </c>
      <c r="M440" s="1"/>
      <c r="N440" s="1">
        <v>88</v>
      </c>
      <c r="O440" s="3">
        <v>7</v>
      </c>
      <c r="P440">
        <f t="shared" si="6"/>
        <v>0</v>
      </c>
    </row>
    <row r="441" spans="1:16">
      <c r="A441" s="1">
        <v>132</v>
      </c>
      <c r="B441" s="1">
        <v>27</v>
      </c>
      <c r="C441" s="1" t="s">
        <v>265</v>
      </c>
      <c r="D441" s="1">
        <v>3</v>
      </c>
      <c r="E441" s="2" t="s">
        <v>1399</v>
      </c>
      <c r="F441" s="2"/>
      <c r="G441" s="1">
        <v>12</v>
      </c>
      <c r="H441" s="1" t="s">
        <v>14</v>
      </c>
      <c r="I441" s="1" t="s">
        <v>14</v>
      </c>
      <c r="J441" s="1" t="s">
        <v>14</v>
      </c>
      <c r="K441" s="1" t="s">
        <v>14</v>
      </c>
      <c r="L441" s="1" t="s">
        <v>14</v>
      </c>
      <c r="M441" s="1"/>
      <c r="N441" s="1">
        <v>48</v>
      </c>
      <c r="O441" s="3">
        <v>12</v>
      </c>
      <c r="P441">
        <f t="shared" si="6"/>
        <v>0</v>
      </c>
    </row>
    <row r="442" spans="1:16">
      <c r="A442" s="1">
        <v>117</v>
      </c>
      <c r="B442" s="1">
        <v>27</v>
      </c>
      <c r="C442" s="1" t="s">
        <v>1393</v>
      </c>
      <c r="D442" s="1">
        <v>3</v>
      </c>
      <c r="E442" s="2" t="s">
        <v>1394</v>
      </c>
      <c r="F442" s="2" t="s">
        <v>1395</v>
      </c>
      <c r="G442" s="1">
        <v>5</v>
      </c>
      <c r="H442" s="1">
        <v>4</v>
      </c>
      <c r="I442" s="1" t="s">
        <v>14</v>
      </c>
      <c r="J442" s="1">
        <v>1</v>
      </c>
      <c r="K442" s="1">
        <v>5</v>
      </c>
      <c r="L442" s="1" t="s">
        <v>14</v>
      </c>
      <c r="M442" s="1"/>
      <c r="N442" s="1">
        <v>30</v>
      </c>
      <c r="O442" s="3">
        <v>15</v>
      </c>
      <c r="P442">
        <f t="shared" si="6"/>
        <v>0</v>
      </c>
    </row>
    <row r="443" spans="1:16">
      <c r="A443" s="1">
        <v>17</v>
      </c>
      <c r="B443" s="1">
        <v>26</v>
      </c>
      <c r="C443" s="1" t="s">
        <v>100</v>
      </c>
      <c r="D443" s="1">
        <v>3</v>
      </c>
      <c r="E443" s="2" t="s">
        <v>101</v>
      </c>
      <c r="F443" s="2" t="s">
        <v>102</v>
      </c>
      <c r="G443" s="1">
        <v>21</v>
      </c>
      <c r="H443" s="1">
        <v>17</v>
      </c>
      <c r="I443" s="1">
        <v>17</v>
      </c>
      <c r="J443" s="1">
        <v>10</v>
      </c>
      <c r="K443" s="1">
        <v>15</v>
      </c>
      <c r="L443" s="1">
        <v>5</v>
      </c>
      <c r="M443" s="1"/>
      <c r="N443" s="1">
        <v>59</v>
      </c>
      <c r="O443" s="3">
        <v>85</v>
      </c>
      <c r="P443">
        <f t="shared" si="6"/>
        <v>0</v>
      </c>
    </row>
    <row r="444" spans="1:16">
      <c r="A444" s="1">
        <v>93</v>
      </c>
      <c r="B444" s="1">
        <v>27</v>
      </c>
      <c r="C444" s="1" t="s">
        <v>29</v>
      </c>
      <c r="D444" s="1">
        <v>4</v>
      </c>
      <c r="E444" s="2" t="s">
        <v>101</v>
      </c>
      <c r="F444" s="2" t="s">
        <v>102</v>
      </c>
      <c r="G444" s="1">
        <v>16</v>
      </c>
      <c r="H444" s="1">
        <v>3</v>
      </c>
      <c r="I444" s="1">
        <v>2</v>
      </c>
      <c r="J444" s="1" t="s">
        <v>14</v>
      </c>
      <c r="K444" s="1" t="s">
        <v>14</v>
      </c>
      <c r="L444" s="1" t="s">
        <v>14</v>
      </c>
      <c r="M444" s="1"/>
      <c r="N444" s="1">
        <v>78</v>
      </c>
      <c r="O444" s="3">
        <v>21</v>
      </c>
      <c r="P444">
        <f t="shared" si="6"/>
        <v>1</v>
      </c>
    </row>
    <row r="445" spans="1:16">
      <c r="B445" s="1">
        <v>23</v>
      </c>
      <c r="C445" s="1" t="s">
        <v>5</v>
      </c>
      <c r="D445" s="1">
        <v>2</v>
      </c>
      <c r="E445" s="2" t="s">
        <v>475</v>
      </c>
      <c r="F445" s="2" t="s">
        <v>83</v>
      </c>
      <c r="G445" s="1">
        <v>9</v>
      </c>
      <c r="H445" s="1">
        <v>12</v>
      </c>
      <c r="I445" s="1">
        <v>10</v>
      </c>
      <c r="J445" s="1">
        <v>23</v>
      </c>
      <c r="K445" s="1">
        <v>10</v>
      </c>
      <c r="L445" s="1">
        <v>4</v>
      </c>
      <c r="M445" s="7"/>
      <c r="N445" s="8">
        <v>72</v>
      </c>
      <c r="O445" s="3">
        <v>68</v>
      </c>
      <c r="P445">
        <f t="shared" si="6"/>
        <v>0</v>
      </c>
    </row>
    <row r="446" spans="1:16">
      <c r="B446" s="1">
        <v>24</v>
      </c>
      <c r="C446" s="1" t="s">
        <v>392</v>
      </c>
      <c r="D446" s="1">
        <v>3</v>
      </c>
      <c r="E446" s="2" t="s">
        <v>475</v>
      </c>
      <c r="F446" s="2" t="s">
        <v>83</v>
      </c>
      <c r="G446" s="1">
        <v>9</v>
      </c>
      <c r="H446" s="1" t="s">
        <v>332</v>
      </c>
      <c r="I446" s="1" t="s">
        <v>332</v>
      </c>
      <c r="J446" s="1" t="s">
        <v>332</v>
      </c>
      <c r="K446" s="1" t="s">
        <v>332</v>
      </c>
      <c r="L446" s="1" t="s">
        <v>332</v>
      </c>
      <c r="M446" s="7"/>
      <c r="N446" s="8">
        <v>69</v>
      </c>
      <c r="O446" s="3">
        <v>9</v>
      </c>
      <c r="P446">
        <f t="shared" si="6"/>
        <v>1</v>
      </c>
    </row>
    <row r="447" spans="1:16">
      <c r="A447" s="1">
        <v>122</v>
      </c>
      <c r="B447" s="1">
        <v>27</v>
      </c>
      <c r="C447" s="1" t="s">
        <v>1358</v>
      </c>
      <c r="D447" s="1">
        <v>1</v>
      </c>
      <c r="E447" s="2" t="s">
        <v>1509</v>
      </c>
      <c r="F447" s="2" t="s">
        <v>1510</v>
      </c>
      <c r="G447" s="1">
        <v>15</v>
      </c>
      <c r="H447" s="1" t="s">
        <v>14</v>
      </c>
      <c r="I447" s="1" t="s">
        <v>14</v>
      </c>
      <c r="J447" s="1" t="s">
        <v>14</v>
      </c>
      <c r="K447" s="1" t="s">
        <v>14</v>
      </c>
      <c r="L447" s="1" t="s">
        <v>14</v>
      </c>
      <c r="M447" s="1"/>
      <c r="N447" s="1">
        <v>68</v>
      </c>
      <c r="O447" s="3">
        <v>15</v>
      </c>
      <c r="P447">
        <f t="shared" si="6"/>
        <v>0</v>
      </c>
    </row>
    <row r="448" spans="1:16">
      <c r="A448" s="1">
        <v>134</v>
      </c>
      <c r="B448" s="1">
        <v>27</v>
      </c>
      <c r="C448" s="1" t="s">
        <v>1449</v>
      </c>
      <c r="D448" s="1">
        <v>2</v>
      </c>
      <c r="E448" s="2" t="s">
        <v>1452</v>
      </c>
      <c r="F448" s="2" t="s">
        <v>1343</v>
      </c>
      <c r="G448" s="1" t="s">
        <v>14</v>
      </c>
      <c r="H448" s="1" t="s">
        <v>14</v>
      </c>
      <c r="I448" s="1" t="s">
        <v>14</v>
      </c>
      <c r="J448" s="1">
        <v>4</v>
      </c>
      <c r="K448" s="1">
        <v>8</v>
      </c>
      <c r="L448" s="1" t="s">
        <v>14</v>
      </c>
      <c r="M448" s="1"/>
      <c r="N448" s="1">
        <v>100</v>
      </c>
      <c r="O448" s="3">
        <v>12</v>
      </c>
      <c r="P448">
        <f t="shared" si="6"/>
        <v>0</v>
      </c>
    </row>
    <row r="449" spans="1:16">
      <c r="A449" s="1">
        <v>10</v>
      </c>
      <c r="B449" s="1">
        <v>26</v>
      </c>
      <c r="C449" s="1" t="s">
        <v>8</v>
      </c>
      <c r="D449" s="1">
        <v>4</v>
      </c>
      <c r="E449" s="2" t="s">
        <v>9</v>
      </c>
      <c r="F449" s="2" t="s">
        <v>10</v>
      </c>
      <c r="G449" s="1">
        <v>22</v>
      </c>
      <c r="H449" s="1">
        <v>16</v>
      </c>
      <c r="I449" s="1">
        <v>18</v>
      </c>
      <c r="J449" s="1">
        <v>18</v>
      </c>
      <c r="K449" s="1">
        <v>21</v>
      </c>
      <c r="L449" s="1">
        <v>22</v>
      </c>
      <c r="M449" s="1"/>
      <c r="N449" s="1">
        <v>70</v>
      </c>
      <c r="O449" s="3">
        <v>117</v>
      </c>
      <c r="P449">
        <f t="shared" si="6"/>
        <v>0</v>
      </c>
    </row>
    <row r="450" spans="1:16">
      <c r="A450" s="1">
        <v>69</v>
      </c>
      <c r="B450" s="1">
        <v>26</v>
      </c>
      <c r="C450" s="1" t="s">
        <v>139</v>
      </c>
      <c r="D450" s="1">
        <v>2</v>
      </c>
      <c r="E450" s="2" t="s">
        <v>235</v>
      </c>
      <c r="F450" s="2" t="s">
        <v>236</v>
      </c>
      <c r="G450" s="1">
        <v>10</v>
      </c>
      <c r="H450" s="1">
        <v>2</v>
      </c>
      <c r="I450" s="1">
        <v>7</v>
      </c>
      <c r="J450" s="1">
        <v>4</v>
      </c>
      <c r="K450" s="1" t="s">
        <v>14</v>
      </c>
      <c r="L450" s="1" t="s">
        <v>14</v>
      </c>
      <c r="M450" s="1"/>
      <c r="N450" s="1">
        <v>70</v>
      </c>
      <c r="O450" s="3">
        <v>23</v>
      </c>
      <c r="P450">
        <f t="shared" si="6"/>
        <v>0</v>
      </c>
    </row>
    <row r="451" spans="1:16">
      <c r="B451" s="1">
        <v>23</v>
      </c>
      <c r="C451" s="1" t="s">
        <v>397</v>
      </c>
      <c r="D451" s="1">
        <v>4</v>
      </c>
      <c r="E451" s="2" t="s">
        <v>519</v>
      </c>
      <c r="F451" s="2" t="s">
        <v>441</v>
      </c>
      <c r="G451" s="1">
        <v>13</v>
      </c>
      <c r="H451" s="1" t="s">
        <v>332</v>
      </c>
      <c r="I451" s="1" t="s">
        <v>332</v>
      </c>
      <c r="J451" s="1" t="s">
        <v>332</v>
      </c>
      <c r="K451" s="1" t="s">
        <v>332</v>
      </c>
      <c r="L451" s="1" t="s">
        <v>332</v>
      </c>
      <c r="M451" s="7"/>
      <c r="N451" s="8">
        <v>65</v>
      </c>
      <c r="O451" s="3">
        <v>13</v>
      </c>
      <c r="P451">
        <f t="shared" si="6"/>
        <v>0</v>
      </c>
    </row>
    <row r="452" spans="1:16">
      <c r="B452" s="1">
        <v>25</v>
      </c>
      <c r="C452" s="1" t="s">
        <v>111</v>
      </c>
      <c r="D452" s="1">
        <v>4</v>
      </c>
      <c r="E452" s="2" t="s">
        <v>344</v>
      </c>
      <c r="F452" s="2" t="s">
        <v>78</v>
      </c>
      <c r="G452" s="1">
        <v>6</v>
      </c>
      <c r="H452" s="1">
        <v>8</v>
      </c>
      <c r="I452" s="1">
        <v>4</v>
      </c>
      <c r="J452" s="1" t="s">
        <v>332</v>
      </c>
      <c r="K452" s="1" t="s">
        <v>332</v>
      </c>
      <c r="L452" s="1" t="s">
        <v>332</v>
      </c>
      <c r="M452" s="7"/>
      <c r="N452" s="8">
        <v>69</v>
      </c>
      <c r="O452" s="3">
        <v>18</v>
      </c>
      <c r="P452">
        <f t="shared" ref="P452:P515" si="7">IF(E452=E451,1,0)*COUNT(O452)</f>
        <v>0</v>
      </c>
    </row>
    <row r="453" spans="1:16">
      <c r="A453" s="1">
        <v>54</v>
      </c>
      <c r="B453" s="1">
        <v>26</v>
      </c>
      <c r="C453" s="1" t="s">
        <v>50</v>
      </c>
      <c r="D453" s="1">
        <v>2</v>
      </c>
      <c r="E453" s="2" t="s">
        <v>224</v>
      </c>
      <c r="F453" s="2" t="s">
        <v>225</v>
      </c>
      <c r="G453" s="1">
        <v>21</v>
      </c>
      <c r="H453" s="1">
        <v>11</v>
      </c>
      <c r="I453" s="1" t="s">
        <v>14</v>
      </c>
      <c r="J453" s="1" t="s">
        <v>14</v>
      </c>
      <c r="K453" s="1" t="s">
        <v>14</v>
      </c>
      <c r="L453" s="1" t="s">
        <v>14</v>
      </c>
      <c r="M453" s="1"/>
      <c r="N453" s="1">
        <v>82</v>
      </c>
      <c r="O453" s="3">
        <v>32</v>
      </c>
      <c r="P453">
        <f t="shared" si="7"/>
        <v>0</v>
      </c>
    </row>
    <row r="454" spans="1:16">
      <c r="A454" s="1">
        <v>46</v>
      </c>
      <c r="B454" s="1">
        <v>27</v>
      </c>
      <c r="C454" s="1" t="s">
        <v>50</v>
      </c>
      <c r="D454" s="1">
        <v>3</v>
      </c>
      <c r="E454" s="2" t="s">
        <v>224</v>
      </c>
      <c r="F454" s="2" t="s">
        <v>225</v>
      </c>
      <c r="G454" s="1">
        <v>11</v>
      </c>
      <c r="H454" s="1">
        <v>12</v>
      </c>
      <c r="I454" s="1">
        <v>10</v>
      </c>
      <c r="J454" s="1">
        <v>17</v>
      </c>
      <c r="K454" s="1">
        <v>2</v>
      </c>
      <c r="L454" s="1">
        <v>8</v>
      </c>
      <c r="M454" s="1"/>
      <c r="N454" s="1">
        <v>81</v>
      </c>
      <c r="O454" s="3">
        <v>60</v>
      </c>
      <c r="P454">
        <f t="shared" si="7"/>
        <v>1</v>
      </c>
    </row>
    <row r="455" spans="1:16">
      <c r="A455" s="1">
        <v>7</v>
      </c>
      <c r="B455" s="1">
        <v>27</v>
      </c>
      <c r="C455" s="1" t="s">
        <v>2</v>
      </c>
      <c r="D455" s="1">
        <v>2</v>
      </c>
      <c r="E455" s="2" t="s">
        <v>1411</v>
      </c>
      <c r="F455" s="2" t="s">
        <v>1412</v>
      </c>
      <c r="G455" s="1">
        <v>30</v>
      </c>
      <c r="H455" s="1">
        <v>29</v>
      </c>
      <c r="I455" s="1">
        <v>29</v>
      </c>
      <c r="J455" s="1">
        <v>29</v>
      </c>
      <c r="K455" s="1">
        <v>27</v>
      </c>
      <c r="L455" s="1">
        <v>28</v>
      </c>
      <c r="M455" s="1"/>
      <c r="N455" s="1">
        <v>73</v>
      </c>
      <c r="O455" s="3">
        <v>172</v>
      </c>
      <c r="P455">
        <f t="shared" si="7"/>
        <v>0</v>
      </c>
    </row>
    <row r="456" spans="1:16">
      <c r="A456" s="1">
        <v>48</v>
      </c>
      <c r="B456" s="1">
        <v>27</v>
      </c>
      <c r="C456" s="1" t="s">
        <v>120</v>
      </c>
      <c r="D456" s="1">
        <v>1</v>
      </c>
      <c r="E456" s="2" t="s">
        <v>1493</v>
      </c>
      <c r="F456" s="2" t="s">
        <v>96</v>
      </c>
      <c r="G456" s="1">
        <v>20</v>
      </c>
      <c r="H456" s="1">
        <v>17</v>
      </c>
      <c r="I456" s="1">
        <v>1</v>
      </c>
      <c r="J456" s="1">
        <v>12</v>
      </c>
      <c r="K456" s="1">
        <v>8</v>
      </c>
      <c r="L456" s="1" t="s">
        <v>14</v>
      </c>
      <c r="M456" s="1"/>
      <c r="N456" s="1">
        <v>67</v>
      </c>
      <c r="O456" s="3">
        <v>58</v>
      </c>
      <c r="P456">
        <f t="shared" si="7"/>
        <v>0</v>
      </c>
    </row>
    <row r="457" spans="1:16">
      <c r="A457" s="1">
        <v>30</v>
      </c>
      <c r="B457" s="1">
        <v>26</v>
      </c>
      <c r="C457" s="1" t="s">
        <v>107</v>
      </c>
      <c r="D457" s="1">
        <v>3</v>
      </c>
      <c r="E457" s="2" t="s">
        <v>108</v>
      </c>
      <c r="F457" s="2" t="s">
        <v>99</v>
      </c>
      <c r="G457" s="1">
        <v>21</v>
      </c>
      <c r="H457" s="1">
        <v>18</v>
      </c>
      <c r="I457" s="1">
        <v>3</v>
      </c>
      <c r="J457" s="1">
        <v>7</v>
      </c>
      <c r="K457" s="1">
        <v>10</v>
      </c>
      <c r="L457" s="1" t="s">
        <v>14</v>
      </c>
      <c r="M457" s="1"/>
      <c r="N457" s="1">
        <v>70</v>
      </c>
      <c r="O457" s="3">
        <v>59</v>
      </c>
      <c r="P457">
        <f t="shared" si="7"/>
        <v>0</v>
      </c>
    </row>
    <row r="458" spans="1:16">
      <c r="A458" s="1">
        <v>155</v>
      </c>
      <c r="B458" s="1">
        <v>27</v>
      </c>
      <c r="C458" s="1" t="s">
        <v>1354</v>
      </c>
      <c r="D458" s="1">
        <v>4</v>
      </c>
      <c r="E458" s="2" t="s">
        <v>108</v>
      </c>
      <c r="F458" s="2" t="s">
        <v>99</v>
      </c>
      <c r="G458" s="1">
        <v>3</v>
      </c>
      <c r="H458" s="1">
        <v>5</v>
      </c>
      <c r="I458" s="1" t="s">
        <v>14</v>
      </c>
      <c r="J458" s="1" t="s">
        <v>14</v>
      </c>
      <c r="K458" s="1" t="s">
        <v>14</v>
      </c>
      <c r="L458" s="1" t="s">
        <v>14</v>
      </c>
      <c r="M458" s="1"/>
      <c r="N458" s="1">
        <v>80</v>
      </c>
      <c r="O458" s="3">
        <v>8</v>
      </c>
      <c r="P458">
        <f t="shared" si="7"/>
        <v>1</v>
      </c>
    </row>
    <row r="459" spans="1:16">
      <c r="B459" s="1">
        <v>25</v>
      </c>
      <c r="C459" s="1" t="s">
        <v>399</v>
      </c>
      <c r="D459" s="1">
        <v>2</v>
      </c>
      <c r="E459" s="2" t="s">
        <v>400</v>
      </c>
      <c r="F459" s="2" t="s">
        <v>153</v>
      </c>
      <c r="G459" s="1">
        <v>11</v>
      </c>
      <c r="H459" s="1">
        <v>11</v>
      </c>
      <c r="I459" s="1">
        <v>9</v>
      </c>
      <c r="J459" s="1">
        <v>1</v>
      </c>
      <c r="K459" s="1" t="s">
        <v>332</v>
      </c>
      <c r="L459" s="1" t="s">
        <v>332</v>
      </c>
      <c r="M459" s="7"/>
      <c r="N459" s="8">
        <v>29</v>
      </c>
      <c r="O459" s="3">
        <v>32</v>
      </c>
      <c r="P459">
        <f t="shared" si="7"/>
        <v>0</v>
      </c>
    </row>
    <row r="460" spans="1:16">
      <c r="A460" s="1">
        <v>156</v>
      </c>
      <c r="B460" s="1">
        <v>27</v>
      </c>
      <c r="C460" s="1" t="s">
        <v>1354</v>
      </c>
      <c r="D460" s="1">
        <v>4</v>
      </c>
      <c r="E460" s="2" t="s">
        <v>1355</v>
      </c>
      <c r="F460" s="2" t="s">
        <v>146</v>
      </c>
      <c r="G460" s="1">
        <v>8</v>
      </c>
      <c r="H460" s="1" t="s">
        <v>14</v>
      </c>
      <c r="I460" s="1" t="s">
        <v>14</v>
      </c>
      <c r="J460" s="1" t="s">
        <v>14</v>
      </c>
      <c r="K460" s="1" t="s">
        <v>14</v>
      </c>
      <c r="L460" s="1" t="s">
        <v>14</v>
      </c>
      <c r="M460" s="1"/>
      <c r="N460" s="1">
        <v>57</v>
      </c>
      <c r="O460" s="3">
        <v>8</v>
      </c>
      <c r="P460">
        <f t="shared" si="7"/>
        <v>0</v>
      </c>
    </row>
    <row r="461" spans="1:16">
      <c r="A461" s="1">
        <v>137</v>
      </c>
      <c r="B461" s="1">
        <v>26</v>
      </c>
      <c r="C461" s="1" t="s">
        <v>74</v>
      </c>
      <c r="D461" s="1">
        <v>1</v>
      </c>
      <c r="E461" s="2" t="s">
        <v>312</v>
      </c>
      <c r="F461" s="2"/>
      <c r="G461" s="1" t="s">
        <v>14</v>
      </c>
      <c r="H461" s="1">
        <v>5</v>
      </c>
      <c r="I461" s="1" t="s">
        <v>14</v>
      </c>
      <c r="J461" s="1" t="s">
        <v>14</v>
      </c>
      <c r="K461" s="1" t="s">
        <v>14</v>
      </c>
      <c r="L461" s="1" t="s">
        <v>14</v>
      </c>
      <c r="M461" s="1"/>
      <c r="N461" s="1">
        <v>56</v>
      </c>
      <c r="O461" s="3">
        <v>5</v>
      </c>
      <c r="P461">
        <f t="shared" si="7"/>
        <v>0</v>
      </c>
    </row>
    <row r="462" spans="1:16">
      <c r="B462" s="1">
        <v>23</v>
      </c>
      <c r="C462" s="1" t="s">
        <v>2</v>
      </c>
      <c r="D462" s="1">
        <v>4</v>
      </c>
      <c r="E462" s="2" t="s">
        <v>501</v>
      </c>
      <c r="F462" s="2" t="s">
        <v>41</v>
      </c>
      <c r="G462" s="1">
        <v>27</v>
      </c>
      <c r="H462" s="1">
        <v>27</v>
      </c>
      <c r="I462" s="1">
        <v>19</v>
      </c>
      <c r="J462" s="1">
        <v>22</v>
      </c>
      <c r="K462" s="1">
        <v>22</v>
      </c>
      <c r="L462" s="1">
        <v>24</v>
      </c>
      <c r="M462" s="7"/>
      <c r="N462" s="8">
        <v>79</v>
      </c>
      <c r="O462" s="3">
        <v>141</v>
      </c>
      <c r="P462">
        <f t="shared" si="7"/>
        <v>0</v>
      </c>
    </row>
    <row r="463" spans="1:16">
      <c r="B463" s="1">
        <v>25</v>
      </c>
      <c r="C463" s="1" t="s">
        <v>23</v>
      </c>
      <c r="D463" s="1">
        <v>1</v>
      </c>
      <c r="E463" s="2" t="s">
        <v>226</v>
      </c>
      <c r="F463" s="2" t="s">
        <v>227</v>
      </c>
      <c r="G463" s="1">
        <v>6</v>
      </c>
      <c r="H463" s="1">
        <v>14</v>
      </c>
      <c r="I463" s="1">
        <v>8</v>
      </c>
      <c r="J463" s="1">
        <v>4</v>
      </c>
      <c r="K463" s="1">
        <v>11</v>
      </c>
      <c r="L463" s="1">
        <v>9</v>
      </c>
      <c r="M463" s="7"/>
      <c r="N463" s="8">
        <v>88</v>
      </c>
      <c r="O463" s="3">
        <v>52</v>
      </c>
      <c r="P463">
        <f t="shared" si="7"/>
        <v>0</v>
      </c>
    </row>
    <row r="464" spans="1:16">
      <c r="A464" s="1">
        <v>62</v>
      </c>
      <c r="B464" s="1">
        <v>26</v>
      </c>
      <c r="C464" s="1" t="s">
        <v>131</v>
      </c>
      <c r="D464" s="1">
        <v>2</v>
      </c>
      <c r="E464" s="2" t="s">
        <v>226</v>
      </c>
      <c r="F464" s="2" t="s">
        <v>227</v>
      </c>
      <c r="G464" s="1" t="s">
        <v>14</v>
      </c>
      <c r="H464" s="1">
        <v>10</v>
      </c>
      <c r="I464" s="1">
        <v>11</v>
      </c>
      <c r="J464" s="1">
        <v>4</v>
      </c>
      <c r="K464" s="1">
        <v>2</v>
      </c>
      <c r="L464" s="1" t="s">
        <v>14</v>
      </c>
      <c r="M464" s="1"/>
      <c r="N464" s="1">
        <v>82</v>
      </c>
      <c r="O464" s="3">
        <v>27</v>
      </c>
      <c r="P464">
        <f t="shared" si="7"/>
        <v>1</v>
      </c>
    </row>
    <row r="465" spans="1:16">
      <c r="A465" s="1">
        <v>68</v>
      </c>
      <c r="B465" s="1">
        <v>27</v>
      </c>
      <c r="C465" s="1" t="s">
        <v>141</v>
      </c>
      <c r="D465" s="1">
        <v>3</v>
      </c>
      <c r="E465" s="2" t="s">
        <v>226</v>
      </c>
      <c r="F465" s="2" t="s">
        <v>227</v>
      </c>
      <c r="G465" s="1">
        <v>7</v>
      </c>
      <c r="H465" s="1">
        <v>8</v>
      </c>
      <c r="I465" s="1">
        <v>6</v>
      </c>
      <c r="J465" s="1">
        <v>6</v>
      </c>
      <c r="K465" s="1" t="s">
        <v>14</v>
      </c>
      <c r="L465" s="1">
        <v>8</v>
      </c>
      <c r="M465" s="1"/>
      <c r="N465" s="1">
        <v>70</v>
      </c>
      <c r="O465" s="3">
        <v>35</v>
      </c>
      <c r="P465">
        <f t="shared" si="7"/>
        <v>1</v>
      </c>
    </row>
    <row r="466" spans="1:16">
      <c r="A466" s="1">
        <v>70</v>
      </c>
      <c r="B466" s="1">
        <v>26</v>
      </c>
      <c r="C466" s="1" t="s">
        <v>214</v>
      </c>
      <c r="D466" s="1">
        <v>1</v>
      </c>
      <c r="E466" s="2" t="s">
        <v>289</v>
      </c>
      <c r="F466" s="2" t="s">
        <v>28</v>
      </c>
      <c r="G466" s="1">
        <v>3</v>
      </c>
      <c r="H466" s="1">
        <v>3</v>
      </c>
      <c r="I466" s="1">
        <v>6</v>
      </c>
      <c r="J466" s="1">
        <v>7</v>
      </c>
      <c r="K466" s="1">
        <v>2</v>
      </c>
      <c r="L466" s="1">
        <v>2</v>
      </c>
      <c r="M466" s="1"/>
      <c r="N466" s="1">
        <v>38</v>
      </c>
      <c r="O466" s="3">
        <v>23</v>
      </c>
      <c r="P466">
        <f t="shared" si="7"/>
        <v>0</v>
      </c>
    </row>
    <row r="467" spans="1:16">
      <c r="A467" s="1">
        <v>78</v>
      </c>
      <c r="B467" s="1">
        <v>27</v>
      </c>
      <c r="C467" s="1" t="s">
        <v>139</v>
      </c>
      <c r="D467" s="1">
        <v>1</v>
      </c>
      <c r="E467" s="2" t="s">
        <v>289</v>
      </c>
      <c r="F467" s="2" t="s">
        <v>28</v>
      </c>
      <c r="G467" s="1">
        <v>3</v>
      </c>
      <c r="H467" s="1">
        <v>5</v>
      </c>
      <c r="I467" s="1">
        <v>7</v>
      </c>
      <c r="J467" s="1">
        <v>7</v>
      </c>
      <c r="K467" s="1">
        <v>4</v>
      </c>
      <c r="L467" s="1">
        <v>4</v>
      </c>
      <c r="M467" s="1"/>
      <c r="N467" s="1">
        <v>50</v>
      </c>
      <c r="O467" s="3">
        <v>30</v>
      </c>
      <c r="P467">
        <f t="shared" si="7"/>
        <v>1</v>
      </c>
    </row>
    <row r="468" spans="1:16">
      <c r="B468" s="1">
        <v>25</v>
      </c>
      <c r="C468" s="1" t="s">
        <v>131</v>
      </c>
      <c r="D468" s="1">
        <v>1</v>
      </c>
      <c r="E468" s="2" t="s">
        <v>252</v>
      </c>
      <c r="F468" s="2" t="s">
        <v>253</v>
      </c>
      <c r="G468" s="1">
        <v>9</v>
      </c>
      <c r="H468" s="1" t="s">
        <v>332</v>
      </c>
      <c r="I468" s="1">
        <v>2</v>
      </c>
      <c r="J468" s="1">
        <v>6</v>
      </c>
      <c r="K468" s="1" t="s">
        <v>332</v>
      </c>
      <c r="L468" s="1" t="s">
        <v>332</v>
      </c>
      <c r="M468" s="7"/>
      <c r="N468" s="8">
        <v>53</v>
      </c>
      <c r="O468" s="3">
        <v>17</v>
      </c>
      <c r="P468">
        <f t="shared" si="7"/>
        <v>0</v>
      </c>
    </row>
    <row r="469" spans="1:16">
      <c r="A469" s="1">
        <v>121</v>
      </c>
      <c r="B469" s="1">
        <v>26</v>
      </c>
      <c r="C469" s="1" t="s">
        <v>247</v>
      </c>
      <c r="D469" s="1">
        <v>2</v>
      </c>
      <c r="E469" s="2" t="s">
        <v>252</v>
      </c>
      <c r="F469" s="2" t="s">
        <v>253</v>
      </c>
      <c r="G469" s="1">
        <v>8</v>
      </c>
      <c r="H469" s="1" t="s">
        <v>14</v>
      </c>
      <c r="I469" s="1" t="s">
        <v>14</v>
      </c>
      <c r="J469" s="1" t="s">
        <v>14</v>
      </c>
      <c r="K469" s="1" t="s">
        <v>14</v>
      </c>
      <c r="L469" s="1" t="s">
        <v>14</v>
      </c>
      <c r="M469" s="1"/>
      <c r="N469" s="1">
        <v>100</v>
      </c>
      <c r="O469" s="3">
        <v>8</v>
      </c>
      <c r="P469">
        <f t="shared" si="7"/>
        <v>1</v>
      </c>
    </row>
    <row r="470" spans="1:16">
      <c r="A470" s="1">
        <v>56</v>
      </c>
      <c r="B470" s="1">
        <v>26</v>
      </c>
      <c r="C470" s="1" t="s">
        <v>111</v>
      </c>
      <c r="D470" s="1">
        <v>1</v>
      </c>
      <c r="E470" s="2" t="s">
        <v>286</v>
      </c>
      <c r="F470" s="2" t="s">
        <v>44</v>
      </c>
      <c r="G470" s="1">
        <v>10</v>
      </c>
      <c r="H470" s="1">
        <v>8</v>
      </c>
      <c r="I470" s="1">
        <v>6</v>
      </c>
      <c r="J470" s="1">
        <v>6</v>
      </c>
      <c r="K470" s="1">
        <v>1</v>
      </c>
      <c r="L470" s="1" t="s">
        <v>14</v>
      </c>
      <c r="M470" s="1"/>
      <c r="N470" s="1">
        <v>63</v>
      </c>
      <c r="O470" s="3">
        <v>31</v>
      </c>
      <c r="P470">
        <f t="shared" si="7"/>
        <v>0</v>
      </c>
    </row>
    <row r="471" spans="1:16">
      <c r="B471" s="1">
        <v>25</v>
      </c>
      <c r="C471" s="1" t="s">
        <v>365</v>
      </c>
      <c r="D471" s="1">
        <v>3</v>
      </c>
      <c r="E471" s="2" t="s">
        <v>370</v>
      </c>
      <c r="F471" s="2" t="s">
        <v>371</v>
      </c>
      <c r="G471" s="1">
        <v>11</v>
      </c>
      <c r="H471" s="1" t="s">
        <v>332</v>
      </c>
      <c r="I471" s="1" t="s">
        <v>332</v>
      </c>
      <c r="J471" s="1" t="s">
        <v>332</v>
      </c>
      <c r="K471" s="1" t="s">
        <v>332</v>
      </c>
      <c r="L471" s="1" t="s">
        <v>332</v>
      </c>
      <c r="M471" s="7"/>
      <c r="N471" s="8">
        <v>92</v>
      </c>
      <c r="O471" s="3">
        <v>11</v>
      </c>
      <c r="P471">
        <f t="shared" si="7"/>
        <v>0</v>
      </c>
    </row>
    <row r="472" spans="1:16">
      <c r="A472" s="1">
        <v>160</v>
      </c>
      <c r="B472" s="1">
        <v>26</v>
      </c>
      <c r="C472" s="1" t="s">
        <v>265</v>
      </c>
      <c r="D472" s="1">
        <v>2</v>
      </c>
      <c r="E472" s="2" t="s">
        <v>266</v>
      </c>
      <c r="F472" s="2" t="s">
        <v>267</v>
      </c>
      <c r="G472" s="1">
        <v>2</v>
      </c>
      <c r="H472" s="1" t="s">
        <v>14</v>
      </c>
      <c r="I472" s="1" t="s">
        <v>14</v>
      </c>
      <c r="J472" s="1" t="s">
        <v>14</v>
      </c>
      <c r="K472" s="1" t="s">
        <v>14</v>
      </c>
      <c r="L472" s="1" t="s">
        <v>14</v>
      </c>
      <c r="M472" s="1"/>
      <c r="N472" s="1">
        <v>25</v>
      </c>
      <c r="O472" s="3">
        <v>2</v>
      </c>
      <c r="P472">
        <f t="shared" si="7"/>
        <v>0</v>
      </c>
    </row>
    <row r="473" spans="1:16">
      <c r="A473" s="1">
        <v>124</v>
      </c>
      <c r="B473" s="1">
        <v>26</v>
      </c>
      <c r="C473" s="1" t="s">
        <v>307</v>
      </c>
      <c r="D473" s="1">
        <v>1</v>
      </c>
      <c r="E473" s="2" t="s">
        <v>310</v>
      </c>
      <c r="F473" s="2"/>
      <c r="G473" s="1" t="s">
        <v>14</v>
      </c>
      <c r="H473" s="1" t="s">
        <v>14</v>
      </c>
      <c r="I473" s="1" t="s">
        <v>14</v>
      </c>
      <c r="J473" s="1" t="s">
        <v>14</v>
      </c>
      <c r="K473" s="1" t="s">
        <v>14</v>
      </c>
      <c r="L473" s="1">
        <v>8</v>
      </c>
      <c r="M473" s="1"/>
      <c r="N473" s="1">
        <v>100</v>
      </c>
      <c r="O473" s="3">
        <v>8</v>
      </c>
      <c r="P473">
        <f t="shared" si="7"/>
        <v>0</v>
      </c>
    </row>
    <row r="474" spans="1:16">
      <c r="A474" s="1">
        <v>50</v>
      </c>
      <c r="B474" s="1">
        <v>27</v>
      </c>
      <c r="C474" s="1" t="s">
        <v>1494</v>
      </c>
      <c r="D474" s="1">
        <v>1</v>
      </c>
      <c r="E474" s="2" t="s">
        <v>310</v>
      </c>
      <c r="F474" s="2" t="s">
        <v>1349</v>
      </c>
      <c r="G474" s="1">
        <v>11</v>
      </c>
      <c r="H474" s="1">
        <v>6</v>
      </c>
      <c r="I474" s="1" t="s">
        <v>14</v>
      </c>
      <c r="J474" s="1">
        <v>14</v>
      </c>
      <c r="K474" s="1">
        <v>11</v>
      </c>
      <c r="L474" s="1">
        <v>14</v>
      </c>
      <c r="M474" s="1"/>
      <c r="N474" s="1">
        <v>82</v>
      </c>
      <c r="O474" s="3">
        <v>56</v>
      </c>
      <c r="P474">
        <f t="shared" si="7"/>
        <v>1</v>
      </c>
    </row>
    <row r="475" spans="1:16">
      <c r="B475" s="1">
        <v>23</v>
      </c>
      <c r="C475" s="1" t="s">
        <v>228</v>
      </c>
      <c r="D475" s="1">
        <v>4</v>
      </c>
      <c r="E475" s="2" t="s">
        <v>529</v>
      </c>
      <c r="F475" s="2" t="s">
        <v>530</v>
      </c>
      <c r="G475" s="1" t="s">
        <v>332</v>
      </c>
      <c r="H475" s="1" t="s">
        <v>332</v>
      </c>
      <c r="I475" s="1">
        <v>2</v>
      </c>
      <c r="J475" s="1" t="s">
        <v>332</v>
      </c>
      <c r="K475" s="1" t="s">
        <v>332</v>
      </c>
      <c r="L475" s="1" t="s">
        <v>332</v>
      </c>
      <c r="M475" s="7"/>
      <c r="N475" s="8">
        <v>50</v>
      </c>
      <c r="O475" s="3">
        <v>2</v>
      </c>
      <c r="P475">
        <f t="shared" si="7"/>
        <v>0</v>
      </c>
    </row>
    <row r="476" spans="1:16">
      <c r="B476" s="1">
        <v>25</v>
      </c>
      <c r="C476" s="1" t="s">
        <v>50</v>
      </c>
      <c r="D476" s="1">
        <v>4</v>
      </c>
      <c r="E476" s="2" t="s">
        <v>354</v>
      </c>
      <c r="F476" s="2" t="s">
        <v>158</v>
      </c>
      <c r="G476" s="1" t="s">
        <v>332</v>
      </c>
      <c r="H476" s="1" t="s">
        <v>332</v>
      </c>
      <c r="I476" s="1">
        <v>0</v>
      </c>
      <c r="J476" s="1" t="s">
        <v>332</v>
      </c>
      <c r="K476" s="1" t="s">
        <v>332</v>
      </c>
      <c r="L476" s="1" t="s">
        <v>332</v>
      </c>
      <c r="M476" s="7"/>
      <c r="N476" s="8">
        <v>0</v>
      </c>
      <c r="O476" s="3">
        <v>0</v>
      </c>
      <c r="P476">
        <f t="shared" si="7"/>
        <v>0</v>
      </c>
    </row>
    <row r="477" spans="1:16">
      <c r="A477" s="1">
        <v>17</v>
      </c>
      <c r="B477" s="1">
        <v>27</v>
      </c>
      <c r="C477" s="1" t="s">
        <v>100</v>
      </c>
      <c r="D477" s="1">
        <v>1</v>
      </c>
      <c r="E477" s="2" t="s">
        <v>1483</v>
      </c>
      <c r="F477" s="2" t="s">
        <v>178</v>
      </c>
      <c r="G477" s="1">
        <v>23</v>
      </c>
      <c r="H477" s="1">
        <v>19</v>
      </c>
      <c r="I477" s="1">
        <v>20</v>
      </c>
      <c r="J477" s="1">
        <v>20</v>
      </c>
      <c r="K477" s="1">
        <v>24</v>
      </c>
      <c r="L477" s="1">
        <v>28</v>
      </c>
      <c r="M477" s="1"/>
      <c r="N477" s="1">
        <v>67</v>
      </c>
      <c r="O477" s="3">
        <v>134</v>
      </c>
      <c r="P477">
        <f t="shared" si="7"/>
        <v>0</v>
      </c>
    </row>
    <row r="478" spans="1:16">
      <c r="A478" s="1">
        <v>162</v>
      </c>
      <c r="B478" s="1">
        <v>27</v>
      </c>
      <c r="C478" s="1" t="s">
        <v>374</v>
      </c>
      <c r="D478" s="1">
        <v>4</v>
      </c>
      <c r="E478" s="2" t="s">
        <v>1356</v>
      </c>
      <c r="F478" s="2" t="s">
        <v>1357</v>
      </c>
      <c r="G478" s="1">
        <v>7</v>
      </c>
      <c r="H478" s="1" t="s">
        <v>14</v>
      </c>
      <c r="I478" s="1" t="s">
        <v>14</v>
      </c>
      <c r="J478" s="1" t="s">
        <v>14</v>
      </c>
      <c r="K478" s="1" t="s">
        <v>14</v>
      </c>
      <c r="L478" s="1" t="s">
        <v>14</v>
      </c>
      <c r="M478" s="1"/>
      <c r="N478" s="1">
        <v>32</v>
      </c>
      <c r="O478" s="3">
        <v>7</v>
      </c>
      <c r="P478">
        <f t="shared" si="7"/>
        <v>0</v>
      </c>
    </row>
    <row r="479" spans="1:16">
      <c r="B479" s="1">
        <v>25</v>
      </c>
      <c r="C479" s="1" t="s">
        <v>20</v>
      </c>
      <c r="D479" s="1">
        <v>2</v>
      </c>
      <c r="E479" s="2" t="s">
        <v>93</v>
      </c>
      <c r="F479" s="2" t="s">
        <v>391</v>
      </c>
      <c r="G479" s="1">
        <v>14</v>
      </c>
      <c r="H479" s="1">
        <v>7</v>
      </c>
      <c r="I479" s="1">
        <v>11</v>
      </c>
      <c r="J479" s="1">
        <v>10</v>
      </c>
      <c r="K479" s="1">
        <v>18</v>
      </c>
      <c r="L479" s="1">
        <v>10</v>
      </c>
      <c r="M479" s="7"/>
      <c r="N479" s="8">
        <v>66</v>
      </c>
      <c r="O479" s="3">
        <v>70</v>
      </c>
      <c r="P479">
        <f t="shared" si="7"/>
        <v>0</v>
      </c>
    </row>
    <row r="480" spans="1:16">
      <c r="A480" s="1">
        <v>12</v>
      </c>
      <c r="B480" s="1">
        <v>26</v>
      </c>
      <c r="C480" s="1" t="s">
        <v>8</v>
      </c>
      <c r="D480" s="1">
        <v>3</v>
      </c>
      <c r="E480" s="2" t="s">
        <v>93</v>
      </c>
      <c r="F480" s="2" t="s">
        <v>94</v>
      </c>
      <c r="G480" s="1">
        <v>9</v>
      </c>
      <c r="H480" s="1">
        <v>22</v>
      </c>
      <c r="I480" s="1">
        <v>19</v>
      </c>
      <c r="J480" s="1">
        <v>19</v>
      </c>
      <c r="K480" s="1">
        <v>19</v>
      </c>
      <c r="L480" s="1">
        <v>20</v>
      </c>
      <c r="M480" s="1"/>
      <c r="N480" s="1">
        <v>65</v>
      </c>
      <c r="O480" s="3">
        <v>108</v>
      </c>
      <c r="P480">
        <f t="shared" si="7"/>
        <v>1</v>
      </c>
    </row>
    <row r="481" spans="1:16">
      <c r="A481" s="1">
        <v>116</v>
      </c>
      <c r="B481" s="1">
        <v>27</v>
      </c>
      <c r="C481" s="1" t="s">
        <v>1344</v>
      </c>
      <c r="D481" s="1">
        <v>4</v>
      </c>
      <c r="E481" s="2" t="s">
        <v>93</v>
      </c>
      <c r="F481" s="2" t="s">
        <v>1349</v>
      </c>
      <c r="G481" s="1">
        <v>7</v>
      </c>
      <c r="H481" s="1">
        <v>8</v>
      </c>
      <c r="I481" s="1" t="s">
        <v>14</v>
      </c>
      <c r="J481" s="1" t="s">
        <v>14</v>
      </c>
      <c r="K481" s="1" t="s">
        <v>14</v>
      </c>
      <c r="L481" s="1" t="s">
        <v>14</v>
      </c>
      <c r="M481" s="1"/>
      <c r="N481" s="1">
        <v>94</v>
      </c>
      <c r="O481" s="3">
        <v>15</v>
      </c>
      <c r="P481">
        <f t="shared" si="7"/>
        <v>1</v>
      </c>
    </row>
    <row r="482" spans="1:16">
      <c r="B482" s="1">
        <v>25</v>
      </c>
      <c r="C482" s="1" t="s">
        <v>11</v>
      </c>
      <c r="D482" s="1">
        <v>4</v>
      </c>
      <c r="E482" s="2" t="s">
        <v>334</v>
      </c>
      <c r="F482" s="2" t="s">
        <v>7</v>
      </c>
      <c r="G482" s="1">
        <v>10</v>
      </c>
      <c r="H482" s="1">
        <v>24</v>
      </c>
      <c r="I482" s="1">
        <v>8</v>
      </c>
      <c r="J482" s="1">
        <v>19</v>
      </c>
      <c r="K482" s="1" t="s">
        <v>332</v>
      </c>
      <c r="L482" s="1" t="s">
        <v>332</v>
      </c>
      <c r="M482" s="7"/>
      <c r="N482" s="8">
        <v>75</v>
      </c>
      <c r="O482" s="3">
        <v>61</v>
      </c>
      <c r="P482">
        <f t="shared" si="7"/>
        <v>0</v>
      </c>
    </row>
    <row r="483" spans="1:16">
      <c r="A483" s="1">
        <v>67</v>
      </c>
      <c r="B483" s="1">
        <v>26</v>
      </c>
      <c r="C483" s="1" t="s">
        <v>230</v>
      </c>
      <c r="D483" s="1">
        <v>2</v>
      </c>
      <c r="E483" s="2" t="s">
        <v>231</v>
      </c>
      <c r="F483" s="2" t="s">
        <v>232</v>
      </c>
      <c r="G483" s="1">
        <v>13</v>
      </c>
      <c r="H483" s="1">
        <v>8</v>
      </c>
      <c r="I483" s="1" t="s">
        <v>14</v>
      </c>
      <c r="J483" s="1" t="s">
        <v>14</v>
      </c>
      <c r="K483" s="1">
        <v>4</v>
      </c>
      <c r="L483" s="1" t="s">
        <v>14</v>
      </c>
      <c r="M483" s="1"/>
      <c r="N483" s="1">
        <v>89</v>
      </c>
      <c r="O483" s="3">
        <v>25</v>
      </c>
      <c r="P483">
        <f t="shared" si="7"/>
        <v>0</v>
      </c>
    </row>
    <row r="484" spans="1:16">
      <c r="A484" s="1">
        <v>141</v>
      </c>
      <c r="B484" s="1">
        <v>27</v>
      </c>
      <c r="C484" s="1" t="s">
        <v>174</v>
      </c>
      <c r="D484" s="1">
        <v>2</v>
      </c>
      <c r="E484" s="2" t="s">
        <v>1454</v>
      </c>
      <c r="F484" s="2" t="s">
        <v>146</v>
      </c>
      <c r="G484" s="1">
        <v>11</v>
      </c>
      <c r="H484" s="1" t="s">
        <v>14</v>
      </c>
      <c r="I484" s="1" t="s">
        <v>14</v>
      </c>
      <c r="J484" s="1" t="s">
        <v>14</v>
      </c>
      <c r="K484" s="1" t="s">
        <v>14</v>
      </c>
      <c r="L484" s="1" t="s">
        <v>14</v>
      </c>
      <c r="M484" s="1"/>
      <c r="N484" s="1">
        <v>52</v>
      </c>
      <c r="O484" s="3">
        <v>11</v>
      </c>
      <c r="P484">
        <f t="shared" si="7"/>
        <v>0</v>
      </c>
    </row>
    <row r="485" spans="1:16">
      <c r="A485" s="1">
        <v>167</v>
      </c>
      <c r="B485" s="1">
        <v>27</v>
      </c>
      <c r="C485" s="1" t="s">
        <v>1358</v>
      </c>
      <c r="D485" s="1">
        <v>4</v>
      </c>
      <c r="E485" s="2" t="s">
        <v>1361</v>
      </c>
      <c r="F485" s="2" t="s">
        <v>13</v>
      </c>
      <c r="G485" s="1" t="s">
        <v>14</v>
      </c>
      <c r="H485" s="1" t="s">
        <v>14</v>
      </c>
      <c r="I485" s="1" t="s">
        <v>14</v>
      </c>
      <c r="J485" s="1">
        <v>6</v>
      </c>
      <c r="K485" s="1" t="s">
        <v>14</v>
      </c>
      <c r="L485" s="1" t="s">
        <v>14</v>
      </c>
      <c r="M485" s="1"/>
      <c r="N485" s="1">
        <v>75</v>
      </c>
      <c r="O485" s="3">
        <v>6</v>
      </c>
      <c r="P485">
        <f t="shared" si="7"/>
        <v>0</v>
      </c>
    </row>
    <row r="486" spans="1:16">
      <c r="B486" s="1">
        <v>23</v>
      </c>
      <c r="C486" s="1" t="s">
        <v>100</v>
      </c>
      <c r="D486" s="1">
        <v>2</v>
      </c>
      <c r="E486" s="2" t="s">
        <v>457</v>
      </c>
      <c r="F486" s="2" t="s">
        <v>49</v>
      </c>
      <c r="G486" s="1" t="s">
        <v>332</v>
      </c>
      <c r="H486" s="1" t="s">
        <v>332</v>
      </c>
      <c r="I486" s="1">
        <v>7</v>
      </c>
      <c r="J486" s="1">
        <v>8</v>
      </c>
      <c r="K486" s="1" t="s">
        <v>332</v>
      </c>
      <c r="L486" s="1" t="s">
        <v>332</v>
      </c>
      <c r="M486" s="7"/>
      <c r="N486" s="8">
        <v>45</v>
      </c>
      <c r="O486" s="3">
        <v>15</v>
      </c>
      <c r="P486">
        <f t="shared" si="7"/>
        <v>0</v>
      </c>
    </row>
    <row r="487" spans="1:16">
      <c r="B487" s="1">
        <v>24</v>
      </c>
      <c r="C487" s="1" t="s">
        <v>209</v>
      </c>
      <c r="D487" s="1">
        <v>4</v>
      </c>
      <c r="E487" s="2" t="s">
        <v>457</v>
      </c>
      <c r="F487" s="2" t="s">
        <v>49</v>
      </c>
      <c r="G487" s="1">
        <v>7</v>
      </c>
      <c r="H487" s="1" t="s">
        <v>332</v>
      </c>
      <c r="I487" s="1" t="s">
        <v>332</v>
      </c>
      <c r="J487" s="1" t="s">
        <v>332</v>
      </c>
      <c r="K487" s="1" t="s">
        <v>332</v>
      </c>
      <c r="L487" s="1" t="s">
        <v>332</v>
      </c>
      <c r="M487" s="7"/>
      <c r="N487" s="8">
        <v>54</v>
      </c>
      <c r="O487" s="3">
        <v>7</v>
      </c>
      <c r="P487">
        <f t="shared" si="7"/>
        <v>1</v>
      </c>
    </row>
    <row r="488" spans="1:16">
      <c r="A488" s="1">
        <v>29</v>
      </c>
      <c r="B488" s="1">
        <v>26</v>
      </c>
      <c r="C488" s="1" t="s">
        <v>111</v>
      </c>
      <c r="D488" s="1">
        <v>2</v>
      </c>
      <c r="E488" s="2" t="s">
        <v>211</v>
      </c>
      <c r="F488" s="2" t="s">
        <v>64</v>
      </c>
      <c r="G488" s="1" t="s">
        <v>14</v>
      </c>
      <c r="H488" s="1" t="s">
        <v>14</v>
      </c>
      <c r="I488" s="1" t="s">
        <v>14</v>
      </c>
      <c r="J488" s="1">
        <v>23</v>
      </c>
      <c r="K488" s="1">
        <v>22</v>
      </c>
      <c r="L488" s="1">
        <v>17</v>
      </c>
      <c r="M488" s="1"/>
      <c r="N488" s="1">
        <v>73</v>
      </c>
      <c r="O488" s="3">
        <v>62</v>
      </c>
      <c r="P488">
        <f t="shared" si="7"/>
        <v>0</v>
      </c>
    </row>
    <row r="489" spans="1:16">
      <c r="A489" s="1">
        <v>35</v>
      </c>
      <c r="B489" s="1">
        <v>27</v>
      </c>
      <c r="C489" s="1" t="s">
        <v>1369</v>
      </c>
      <c r="D489" s="1">
        <v>3</v>
      </c>
      <c r="E489" s="2" t="s">
        <v>211</v>
      </c>
      <c r="F489" s="2" t="s">
        <v>64</v>
      </c>
      <c r="G489" s="1">
        <v>17</v>
      </c>
      <c r="H489" s="1">
        <v>16</v>
      </c>
      <c r="I489" s="1">
        <v>11</v>
      </c>
      <c r="J489" s="1">
        <v>15</v>
      </c>
      <c r="K489" s="1">
        <v>9</v>
      </c>
      <c r="L489" s="1">
        <v>6</v>
      </c>
      <c r="M489" s="1"/>
      <c r="N489" s="1">
        <v>64</v>
      </c>
      <c r="O489" s="3">
        <v>74</v>
      </c>
      <c r="P489">
        <f t="shared" si="7"/>
        <v>1</v>
      </c>
    </row>
    <row r="490" spans="1:16">
      <c r="A490" s="1">
        <v>27</v>
      </c>
      <c r="B490" s="1">
        <v>27</v>
      </c>
      <c r="C490" s="1" t="s">
        <v>23</v>
      </c>
      <c r="D490" s="1">
        <v>2</v>
      </c>
      <c r="E490" s="2" t="s">
        <v>1418</v>
      </c>
      <c r="F490" s="2" t="s">
        <v>1419</v>
      </c>
      <c r="G490" s="1">
        <v>23</v>
      </c>
      <c r="H490" s="1">
        <v>18</v>
      </c>
      <c r="I490" s="1">
        <v>17</v>
      </c>
      <c r="J490" s="1">
        <v>18</v>
      </c>
      <c r="K490" s="1">
        <v>7</v>
      </c>
      <c r="L490" s="1">
        <v>12</v>
      </c>
      <c r="M490" s="1"/>
      <c r="N490" s="1">
        <v>56</v>
      </c>
      <c r="O490" s="3">
        <v>95</v>
      </c>
      <c r="P490">
        <f t="shared" si="7"/>
        <v>0</v>
      </c>
    </row>
    <row r="491" spans="1:16">
      <c r="B491" s="1">
        <v>23</v>
      </c>
      <c r="C491" s="1" t="s">
        <v>23</v>
      </c>
      <c r="D491" s="1">
        <v>1</v>
      </c>
      <c r="E491" s="2" t="s">
        <v>373</v>
      </c>
      <c r="F491" s="2" t="s">
        <v>83</v>
      </c>
      <c r="G491" s="1">
        <v>2</v>
      </c>
      <c r="H491" s="1">
        <v>3</v>
      </c>
      <c r="I491" s="1">
        <v>4</v>
      </c>
      <c r="J491" s="1">
        <v>2</v>
      </c>
      <c r="K491" s="1">
        <v>1</v>
      </c>
      <c r="L491" s="1" t="s">
        <v>332</v>
      </c>
      <c r="M491" s="7"/>
      <c r="N491" s="8">
        <v>21</v>
      </c>
      <c r="O491" s="3">
        <v>12</v>
      </c>
      <c r="P491">
        <f t="shared" si="7"/>
        <v>0</v>
      </c>
    </row>
    <row r="492" spans="1:16">
      <c r="B492" s="1">
        <v>24</v>
      </c>
      <c r="C492" s="1" t="s">
        <v>397</v>
      </c>
      <c r="D492" s="1">
        <v>2</v>
      </c>
      <c r="E492" s="2" t="s">
        <v>373</v>
      </c>
      <c r="F492" s="2" t="s">
        <v>83</v>
      </c>
      <c r="G492" s="1" t="s">
        <v>332</v>
      </c>
      <c r="H492" s="1" t="s">
        <v>332</v>
      </c>
      <c r="I492" s="1" t="s">
        <v>332</v>
      </c>
      <c r="J492" s="1">
        <v>4</v>
      </c>
      <c r="K492" s="1" t="s">
        <v>332</v>
      </c>
      <c r="L492" s="1">
        <v>4</v>
      </c>
      <c r="M492" s="7"/>
      <c r="N492" s="8">
        <v>32</v>
      </c>
      <c r="O492" s="3">
        <v>8</v>
      </c>
      <c r="P492">
        <f t="shared" si="7"/>
        <v>1</v>
      </c>
    </row>
    <row r="493" spans="1:16">
      <c r="B493" s="1">
        <v>25</v>
      </c>
      <c r="C493" s="1" t="s">
        <v>372</v>
      </c>
      <c r="D493" s="1">
        <v>3</v>
      </c>
      <c r="E493" s="2" t="s">
        <v>373</v>
      </c>
      <c r="F493" s="2" t="s">
        <v>83</v>
      </c>
      <c r="G493" s="1">
        <v>6</v>
      </c>
      <c r="H493" s="1">
        <v>2</v>
      </c>
      <c r="I493" s="1">
        <v>1</v>
      </c>
      <c r="J493" s="1" t="s">
        <v>332</v>
      </c>
      <c r="K493" s="1" t="s">
        <v>332</v>
      </c>
      <c r="L493" s="1" t="s">
        <v>332</v>
      </c>
      <c r="M493" s="7"/>
      <c r="N493" s="8">
        <v>35</v>
      </c>
      <c r="O493" s="3">
        <v>9</v>
      </c>
      <c r="P493">
        <f t="shared" si="7"/>
        <v>1</v>
      </c>
    </row>
    <row r="494" spans="1:16">
      <c r="A494" s="1">
        <v>139</v>
      </c>
      <c r="B494" s="1">
        <v>26</v>
      </c>
      <c r="C494" s="1" t="s">
        <v>179</v>
      </c>
      <c r="D494" s="1">
        <v>3</v>
      </c>
      <c r="E494" s="2" t="s">
        <v>180</v>
      </c>
      <c r="F494" s="2" t="s">
        <v>176</v>
      </c>
      <c r="G494" s="1">
        <v>4</v>
      </c>
      <c r="H494" s="1" t="s">
        <v>14</v>
      </c>
      <c r="I494" s="1" t="s">
        <v>14</v>
      </c>
      <c r="J494" s="1" t="s">
        <v>14</v>
      </c>
      <c r="K494" s="1" t="s">
        <v>14</v>
      </c>
      <c r="L494" s="1" t="s">
        <v>14</v>
      </c>
      <c r="M494" s="1"/>
      <c r="N494" s="1">
        <v>50</v>
      </c>
      <c r="O494" s="3">
        <v>4</v>
      </c>
      <c r="P494">
        <f t="shared" si="7"/>
        <v>0</v>
      </c>
    </row>
    <row r="495" spans="1:16">
      <c r="A495" s="1">
        <v>73</v>
      </c>
      <c r="B495" s="1">
        <v>27</v>
      </c>
      <c r="C495" s="1" t="s">
        <v>230</v>
      </c>
      <c r="D495" s="1">
        <v>1</v>
      </c>
      <c r="E495" s="2" t="s">
        <v>1499</v>
      </c>
      <c r="F495" s="2" t="s">
        <v>241</v>
      </c>
      <c r="G495" s="1" t="s">
        <v>14</v>
      </c>
      <c r="H495" s="1">
        <v>8</v>
      </c>
      <c r="I495" s="1">
        <v>17</v>
      </c>
      <c r="J495" s="1">
        <v>8</v>
      </c>
      <c r="K495" s="1" t="s">
        <v>14</v>
      </c>
      <c r="L495" s="1" t="s">
        <v>14</v>
      </c>
      <c r="M495" s="1"/>
      <c r="N495" s="1">
        <v>75</v>
      </c>
      <c r="O495" s="3">
        <v>33</v>
      </c>
      <c r="P495">
        <f t="shared" si="7"/>
        <v>0</v>
      </c>
    </row>
    <row r="496" spans="1:16">
      <c r="A496" s="1">
        <v>79</v>
      </c>
      <c r="B496" s="1">
        <v>27</v>
      </c>
      <c r="C496" s="1" t="s">
        <v>141</v>
      </c>
      <c r="D496" s="1">
        <v>1</v>
      </c>
      <c r="E496" s="2" t="s">
        <v>1502</v>
      </c>
      <c r="F496" s="2" t="s">
        <v>99</v>
      </c>
      <c r="G496" s="1">
        <v>27</v>
      </c>
      <c r="H496" s="1">
        <v>2</v>
      </c>
      <c r="I496" s="1" t="s">
        <v>14</v>
      </c>
      <c r="J496" s="1" t="s">
        <v>14</v>
      </c>
      <c r="K496" s="1" t="s">
        <v>14</v>
      </c>
      <c r="L496" s="1" t="s">
        <v>14</v>
      </c>
      <c r="M496" s="1"/>
      <c r="N496" s="1">
        <v>66</v>
      </c>
      <c r="O496" s="3">
        <v>29</v>
      </c>
      <c r="P496">
        <f t="shared" si="7"/>
        <v>0</v>
      </c>
    </row>
    <row r="497" spans="1:16">
      <c r="A497" s="1">
        <v>177</v>
      </c>
      <c r="B497" s="1">
        <v>27</v>
      </c>
      <c r="C497" s="1" t="s">
        <v>1538</v>
      </c>
      <c r="D497" s="1">
        <v>1</v>
      </c>
      <c r="E497" s="2" t="s">
        <v>1541</v>
      </c>
      <c r="F497" s="2" t="s">
        <v>1335</v>
      </c>
      <c r="G497" s="1">
        <v>5</v>
      </c>
      <c r="H497" s="1" t="s">
        <v>14</v>
      </c>
      <c r="I497" s="1" t="s">
        <v>14</v>
      </c>
      <c r="J497" s="1" t="s">
        <v>14</v>
      </c>
      <c r="K497" s="1" t="s">
        <v>14</v>
      </c>
      <c r="L497" s="1" t="s">
        <v>14</v>
      </c>
      <c r="M497" s="1"/>
      <c r="N497" s="1">
        <v>19</v>
      </c>
      <c r="O497" s="3">
        <v>5</v>
      </c>
      <c r="P497">
        <f t="shared" si="7"/>
        <v>0</v>
      </c>
    </row>
    <row r="498" spans="1:16">
      <c r="B498" s="1">
        <v>25</v>
      </c>
      <c r="C498" s="1" t="s">
        <v>141</v>
      </c>
      <c r="D498" s="1">
        <v>2</v>
      </c>
      <c r="E498" s="2" t="s">
        <v>193</v>
      </c>
      <c r="F498" s="2" t="s">
        <v>117</v>
      </c>
      <c r="G498" s="1">
        <v>14</v>
      </c>
      <c r="H498" s="1">
        <v>6</v>
      </c>
      <c r="I498" s="1" t="s">
        <v>332</v>
      </c>
      <c r="J498" s="1" t="s">
        <v>332</v>
      </c>
      <c r="K498" s="1" t="s">
        <v>332</v>
      </c>
      <c r="L498" s="1" t="s">
        <v>332</v>
      </c>
      <c r="M498" s="7"/>
      <c r="N498" s="8">
        <v>50</v>
      </c>
      <c r="O498" s="3">
        <v>20</v>
      </c>
      <c r="P498">
        <f t="shared" si="7"/>
        <v>0</v>
      </c>
    </row>
    <row r="499" spans="1:16">
      <c r="A499" s="1">
        <v>166</v>
      </c>
      <c r="B499" s="1">
        <v>26</v>
      </c>
      <c r="C499" s="1" t="s">
        <v>192</v>
      </c>
      <c r="D499" s="1">
        <v>3</v>
      </c>
      <c r="E499" s="2" t="s">
        <v>193</v>
      </c>
      <c r="F499" s="2" t="s">
        <v>117</v>
      </c>
      <c r="G499" s="1" t="s">
        <v>14</v>
      </c>
      <c r="H499" s="1">
        <v>1</v>
      </c>
      <c r="I499" s="1" t="s">
        <v>14</v>
      </c>
      <c r="J499" s="1" t="s">
        <v>14</v>
      </c>
      <c r="K499" s="1" t="s">
        <v>14</v>
      </c>
      <c r="L499" s="1" t="s">
        <v>14</v>
      </c>
      <c r="M499" s="1"/>
      <c r="N499" s="1">
        <v>20</v>
      </c>
      <c r="O499" s="3">
        <v>1</v>
      </c>
      <c r="P499">
        <f t="shared" si="7"/>
        <v>1</v>
      </c>
    </row>
    <row r="500" spans="1:16">
      <c r="A500" s="1">
        <v>144</v>
      </c>
      <c r="B500" s="1">
        <v>26</v>
      </c>
      <c r="C500" s="1" t="s">
        <v>258</v>
      </c>
      <c r="D500" s="1">
        <v>2</v>
      </c>
      <c r="E500" s="2" t="s">
        <v>261</v>
      </c>
      <c r="F500" s="2"/>
      <c r="G500" s="1">
        <v>4</v>
      </c>
      <c r="H500" s="1" t="s">
        <v>14</v>
      </c>
      <c r="I500" s="1" t="s">
        <v>14</v>
      </c>
      <c r="J500" s="1" t="s">
        <v>14</v>
      </c>
      <c r="K500" s="1" t="s">
        <v>14</v>
      </c>
      <c r="L500" s="1" t="s">
        <v>14</v>
      </c>
      <c r="M500" s="1"/>
      <c r="N500" s="1">
        <v>100</v>
      </c>
      <c r="O500" s="3">
        <v>4</v>
      </c>
      <c r="P500">
        <f t="shared" si="7"/>
        <v>0</v>
      </c>
    </row>
    <row r="501" spans="1:16">
      <c r="B501" s="1">
        <v>23</v>
      </c>
      <c r="C501" s="1" t="s">
        <v>338</v>
      </c>
      <c r="D501" s="1">
        <v>2</v>
      </c>
      <c r="E501" s="2" t="s">
        <v>348</v>
      </c>
      <c r="F501" s="2" t="s">
        <v>52</v>
      </c>
      <c r="G501" s="1">
        <v>3</v>
      </c>
      <c r="H501" s="1" t="s">
        <v>332</v>
      </c>
      <c r="I501" s="1" t="s">
        <v>332</v>
      </c>
      <c r="J501" s="1">
        <v>4</v>
      </c>
      <c r="K501" s="1" t="s">
        <v>332</v>
      </c>
      <c r="L501" s="1" t="s">
        <v>332</v>
      </c>
      <c r="M501" s="7"/>
      <c r="N501" s="8">
        <v>88</v>
      </c>
      <c r="O501" s="3">
        <v>7</v>
      </c>
      <c r="P501">
        <f t="shared" si="7"/>
        <v>0</v>
      </c>
    </row>
    <row r="502" spans="1:16">
      <c r="B502" s="1">
        <v>24</v>
      </c>
      <c r="C502" s="1" t="s">
        <v>97</v>
      </c>
      <c r="D502" s="1">
        <v>3</v>
      </c>
      <c r="E502" s="2" t="s">
        <v>348</v>
      </c>
      <c r="F502" s="2" t="s">
        <v>52</v>
      </c>
      <c r="G502" s="1">
        <v>24</v>
      </c>
      <c r="H502" s="1" t="s">
        <v>332</v>
      </c>
      <c r="I502" s="1" t="s">
        <v>332</v>
      </c>
      <c r="J502" s="1" t="s">
        <v>332</v>
      </c>
      <c r="K502" s="1" t="s">
        <v>332</v>
      </c>
      <c r="L502" s="1" t="s">
        <v>332</v>
      </c>
      <c r="M502" s="7"/>
      <c r="N502" s="8">
        <v>67</v>
      </c>
      <c r="O502" s="3">
        <v>24</v>
      </c>
      <c r="P502">
        <f t="shared" si="7"/>
        <v>1</v>
      </c>
    </row>
    <row r="503" spans="1:16">
      <c r="B503" s="1">
        <v>25</v>
      </c>
      <c r="C503" s="1" t="s">
        <v>217</v>
      </c>
      <c r="D503" s="1">
        <v>4</v>
      </c>
      <c r="E503" s="2" t="s">
        <v>348</v>
      </c>
      <c r="F503" s="2" t="s">
        <v>52</v>
      </c>
      <c r="G503" s="1">
        <v>13</v>
      </c>
      <c r="H503" s="1" t="s">
        <v>332</v>
      </c>
      <c r="I503" s="1" t="s">
        <v>332</v>
      </c>
      <c r="J503" s="1" t="s">
        <v>332</v>
      </c>
      <c r="K503" s="1" t="s">
        <v>332</v>
      </c>
      <c r="L503" s="1" t="s">
        <v>332</v>
      </c>
      <c r="M503" s="7"/>
      <c r="N503" s="8">
        <v>93</v>
      </c>
      <c r="O503" s="3">
        <v>13</v>
      </c>
      <c r="P503">
        <f t="shared" si="7"/>
        <v>1</v>
      </c>
    </row>
    <row r="504" spans="1:16">
      <c r="A504" s="1">
        <v>169</v>
      </c>
      <c r="B504" s="1">
        <v>27</v>
      </c>
      <c r="C504" s="1" t="s">
        <v>1463</v>
      </c>
      <c r="D504" s="1">
        <v>2</v>
      </c>
      <c r="E504" s="2" t="s">
        <v>1464</v>
      </c>
      <c r="F504" s="2" t="s">
        <v>1465</v>
      </c>
      <c r="G504" s="1">
        <v>6</v>
      </c>
      <c r="H504" s="1" t="s">
        <v>14</v>
      </c>
      <c r="I504" s="1" t="s">
        <v>14</v>
      </c>
      <c r="J504" s="1" t="s">
        <v>14</v>
      </c>
      <c r="K504" s="1" t="s">
        <v>14</v>
      </c>
      <c r="L504" s="1" t="s">
        <v>14</v>
      </c>
      <c r="M504" s="1"/>
      <c r="N504" s="1">
        <v>75</v>
      </c>
      <c r="O504" s="3">
        <v>6</v>
      </c>
      <c r="P504">
        <f t="shared" si="7"/>
        <v>0</v>
      </c>
    </row>
    <row r="505" spans="1:16">
      <c r="A505" s="1">
        <v>130</v>
      </c>
      <c r="B505" s="1">
        <v>26</v>
      </c>
      <c r="C505" s="1" t="s">
        <v>163</v>
      </c>
      <c r="D505" s="1">
        <v>3</v>
      </c>
      <c r="E505" s="2" t="s">
        <v>167</v>
      </c>
      <c r="F505" s="2" t="s">
        <v>168</v>
      </c>
      <c r="G505" s="1">
        <v>7</v>
      </c>
      <c r="H505" s="1" t="s">
        <v>14</v>
      </c>
      <c r="I505" s="1" t="s">
        <v>14</v>
      </c>
      <c r="J505" s="1" t="s">
        <v>14</v>
      </c>
      <c r="K505" s="1" t="s">
        <v>14</v>
      </c>
      <c r="L505" s="1" t="s">
        <v>14</v>
      </c>
      <c r="M505" s="1"/>
      <c r="N505" s="1">
        <v>117</v>
      </c>
      <c r="O505" s="3">
        <v>7</v>
      </c>
      <c r="P505">
        <f t="shared" si="7"/>
        <v>0</v>
      </c>
    </row>
    <row r="506" spans="1:16">
      <c r="B506" s="1">
        <v>23</v>
      </c>
      <c r="C506" s="1" t="s">
        <v>97</v>
      </c>
      <c r="D506" s="1">
        <v>3</v>
      </c>
      <c r="E506" s="2" t="s">
        <v>535</v>
      </c>
      <c r="F506" s="2" t="s">
        <v>536</v>
      </c>
      <c r="G506" s="1">
        <v>13</v>
      </c>
      <c r="H506" s="1">
        <v>18</v>
      </c>
      <c r="I506" s="1">
        <v>7</v>
      </c>
      <c r="J506" s="1" t="s">
        <v>332</v>
      </c>
      <c r="K506" s="1" t="s">
        <v>332</v>
      </c>
      <c r="L506" s="1" t="s">
        <v>332</v>
      </c>
      <c r="M506" s="7"/>
      <c r="N506" s="8">
        <v>51</v>
      </c>
      <c r="O506" s="3">
        <v>38</v>
      </c>
      <c r="P506">
        <f t="shared" si="7"/>
        <v>0</v>
      </c>
    </row>
    <row r="507" spans="1:16">
      <c r="B507" s="1">
        <v>23</v>
      </c>
      <c r="C507" s="1" t="s">
        <v>214</v>
      </c>
      <c r="D507" s="1">
        <v>3</v>
      </c>
      <c r="E507" s="2" t="s">
        <v>544</v>
      </c>
      <c r="F507" s="2" t="s">
        <v>536</v>
      </c>
      <c r="G507" s="1">
        <v>10</v>
      </c>
      <c r="H507" s="1" t="s">
        <v>332</v>
      </c>
      <c r="I507" s="1" t="s">
        <v>332</v>
      </c>
      <c r="J507" s="1" t="s">
        <v>332</v>
      </c>
      <c r="K507" s="1" t="s">
        <v>332</v>
      </c>
      <c r="L507" s="1" t="s">
        <v>332</v>
      </c>
      <c r="M507" s="7"/>
      <c r="N507" s="8">
        <v>48</v>
      </c>
      <c r="O507" s="3">
        <v>10</v>
      </c>
      <c r="P507">
        <f t="shared" si="7"/>
        <v>0</v>
      </c>
    </row>
    <row r="508" spans="1:16">
      <c r="A508" s="1">
        <v>104</v>
      </c>
      <c r="B508" s="1">
        <v>26</v>
      </c>
      <c r="C508" s="1" t="s">
        <v>53</v>
      </c>
      <c r="D508" s="1">
        <v>1</v>
      </c>
      <c r="E508" s="2" t="s">
        <v>298</v>
      </c>
      <c r="F508" s="2" t="s">
        <v>299</v>
      </c>
      <c r="G508" s="1">
        <v>11</v>
      </c>
      <c r="H508" s="1" t="s">
        <v>14</v>
      </c>
      <c r="I508" s="1" t="s">
        <v>14</v>
      </c>
      <c r="J508" s="1" t="s">
        <v>14</v>
      </c>
      <c r="K508" s="1" t="s">
        <v>14</v>
      </c>
      <c r="L508" s="1" t="s">
        <v>14</v>
      </c>
      <c r="M508" s="1"/>
      <c r="N508" s="1">
        <v>69</v>
      </c>
      <c r="O508" s="3">
        <v>11</v>
      </c>
      <c r="P508">
        <f t="shared" si="7"/>
        <v>0</v>
      </c>
    </row>
    <row r="509" spans="1:16">
      <c r="A509" s="1">
        <v>168</v>
      </c>
      <c r="B509" s="1">
        <v>27</v>
      </c>
      <c r="C509" s="1" t="s">
        <v>1463</v>
      </c>
      <c r="D509" s="1">
        <v>2</v>
      </c>
      <c r="E509" s="2" t="s">
        <v>298</v>
      </c>
      <c r="F509" s="2" t="s">
        <v>299</v>
      </c>
      <c r="G509" s="1" t="s">
        <v>14</v>
      </c>
      <c r="H509" s="1">
        <v>6</v>
      </c>
      <c r="I509" s="1" t="s">
        <v>14</v>
      </c>
      <c r="J509" s="1" t="s">
        <v>14</v>
      </c>
      <c r="K509" s="1" t="s">
        <v>14</v>
      </c>
      <c r="L509" s="1" t="s">
        <v>14</v>
      </c>
      <c r="M509" s="1"/>
      <c r="N509" s="1">
        <v>75</v>
      </c>
      <c r="O509" s="3">
        <v>6</v>
      </c>
      <c r="P509">
        <f t="shared" si="7"/>
        <v>1</v>
      </c>
    </row>
    <row r="510" spans="1:16">
      <c r="A510" s="1">
        <v>76</v>
      </c>
      <c r="B510" s="1">
        <v>26</v>
      </c>
      <c r="C510" s="1" t="s">
        <v>141</v>
      </c>
      <c r="D510" s="1">
        <v>2</v>
      </c>
      <c r="E510" s="2" t="s">
        <v>237</v>
      </c>
      <c r="F510" s="2"/>
      <c r="G510" s="1">
        <v>14</v>
      </c>
      <c r="H510" s="1">
        <v>6</v>
      </c>
      <c r="I510" s="1" t="s">
        <v>14</v>
      </c>
      <c r="J510" s="1" t="s">
        <v>14</v>
      </c>
      <c r="K510" s="1" t="s">
        <v>14</v>
      </c>
      <c r="L510" s="1" t="s">
        <v>14</v>
      </c>
      <c r="M510" s="1"/>
      <c r="N510" s="1">
        <v>65</v>
      </c>
      <c r="O510" s="3">
        <v>20</v>
      </c>
      <c r="P510">
        <f t="shared" si="7"/>
        <v>0</v>
      </c>
    </row>
    <row r="511" spans="1:16">
      <c r="B511" s="1">
        <v>23</v>
      </c>
      <c r="C511" s="1" t="s">
        <v>8</v>
      </c>
      <c r="D511" s="1">
        <v>4</v>
      </c>
      <c r="E511" s="2" t="s">
        <v>503</v>
      </c>
      <c r="F511" s="2" t="s">
        <v>504</v>
      </c>
      <c r="G511" s="1">
        <v>27</v>
      </c>
      <c r="H511" s="1">
        <v>16</v>
      </c>
      <c r="I511" s="1" t="s">
        <v>332</v>
      </c>
      <c r="J511" s="1">
        <v>11</v>
      </c>
      <c r="K511" s="1" t="s">
        <v>332</v>
      </c>
      <c r="L511" s="1" t="s">
        <v>332</v>
      </c>
      <c r="M511" s="7"/>
      <c r="N511" s="8">
        <v>81</v>
      </c>
      <c r="O511" s="3">
        <v>54</v>
      </c>
      <c r="P511">
        <f t="shared" si="7"/>
        <v>0</v>
      </c>
    </row>
    <row r="512" spans="1:16">
      <c r="A512" s="1">
        <v>103</v>
      </c>
      <c r="B512" s="1">
        <v>27</v>
      </c>
      <c r="C512" s="1" t="s">
        <v>374</v>
      </c>
      <c r="D512" s="1">
        <v>1</v>
      </c>
      <c r="E512" s="2" t="s">
        <v>1507</v>
      </c>
      <c r="F512" s="2" t="s">
        <v>558</v>
      </c>
      <c r="G512" s="1">
        <v>19</v>
      </c>
      <c r="H512" s="1" t="s">
        <v>14</v>
      </c>
      <c r="I512" s="1" t="s">
        <v>14</v>
      </c>
      <c r="J512" s="1" t="s">
        <v>14</v>
      </c>
      <c r="K512" s="1" t="s">
        <v>14</v>
      </c>
      <c r="L512" s="1" t="s">
        <v>14</v>
      </c>
      <c r="M512" s="1"/>
      <c r="N512" s="1">
        <v>70</v>
      </c>
      <c r="O512" s="3">
        <v>19</v>
      </c>
      <c r="P512">
        <f t="shared" si="7"/>
        <v>0</v>
      </c>
    </row>
    <row r="513" spans="1:16">
      <c r="B513" s="1">
        <v>25</v>
      </c>
      <c r="C513" s="1" t="s">
        <v>434</v>
      </c>
      <c r="D513" s="1">
        <v>1</v>
      </c>
      <c r="E513" s="2" t="s">
        <v>223</v>
      </c>
      <c r="F513" s="2" t="s">
        <v>68</v>
      </c>
      <c r="G513" s="1">
        <v>10</v>
      </c>
      <c r="H513" s="1" t="s">
        <v>332</v>
      </c>
      <c r="I513" s="1" t="s">
        <v>332</v>
      </c>
      <c r="J513" s="1" t="s">
        <v>332</v>
      </c>
      <c r="K513" s="1" t="s">
        <v>332</v>
      </c>
      <c r="L513" s="1" t="s">
        <v>332</v>
      </c>
      <c r="M513" s="7"/>
      <c r="N513" s="8">
        <v>77</v>
      </c>
      <c r="O513" s="3">
        <v>10</v>
      </c>
      <c r="P513">
        <f t="shared" si="7"/>
        <v>0</v>
      </c>
    </row>
    <row r="514" spans="1:16">
      <c r="A514" s="1">
        <v>49</v>
      </c>
      <c r="B514" s="1">
        <v>26</v>
      </c>
      <c r="C514" s="1" t="s">
        <v>47</v>
      </c>
      <c r="D514" s="1">
        <v>2</v>
      </c>
      <c r="E514" s="2" t="s">
        <v>223</v>
      </c>
      <c r="F514" s="2" t="s">
        <v>68</v>
      </c>
      <c r="G514" s="1">
        <v>13</v>
      </c>
      <c r="H514" s="1">
        <v>4</v>
      </c>
      <c r="I514" s="1">
        <v>16</v>
      </c>
      <c r="J514" s="1">
        <v>4</v>
      </c>
      <c r="K514" s="1" t="s">
        <v>14</v>
      </c>
      <c r="L514" s="1" t="s">
        <v>14</v>
      </c>
      <c r="M514" s="1"/>
      <c r="N514" s="1">
        <v>84</v>
      </c>
      <c r="O514" s="3">
        <v>37</v>
      </c>
      <c r="P514">
        <f t="shared" si="7"/>
        <v>1</v>
      </c>
    </row>
    <row r="515" spans="1:16">
      <c r="A515" s="1">
        <v>106</v>
      </c>
      <c r="B515" s="1">
        <v>27</v>
      </c>
      <c r="C515" s="1" t="s">
        <v>81</v>
      </c>
      <c r="D515" s="1">
        <v>3</v>
      </c>
      <c r="E515" s="2" t="s">
        <v>223</v>
      </c>
      <c r="F515" s="2" t="s">
        <v>68</v>
      </c>
      <c r="G515" s="1">
        <v>3</v>
      </c>
      <c r="H515" s="1">
        <v>4</v>
      </c>
      <c r="I515" s="1">
        <v>6</v>
      </c>
      <c r="J515" s="1">
        <v>5</v>
      </c>
      <c r="K515" s="1" t="s">
        <v>14</v>
      </c>
      <c r="L515" s="1" t="s">
        <v>14</v>
      </c>
      <c r="M515" s="1"/>
      <c r="N515" s="1">
        <v>75</v>
      </c>
      <c r="O515" s="3">
        <v>18</v>
      </c>
      <c r="P515">
        <f t="shared" si="7"/>
        <v>1</v>
      </c>
    </row>
    <row r="516" spans="1:16">
      <c r="B516" s="1">
        <v>23</v>
      </c>
      <c r="C516" s="1" t="s">
        <v>392</v>
      </c>
      <c r="D516" s="1">
        <v>4</v>
      </c>
      <c r="E516" s="2" t="s">
        <v>515</v>
      </c>
      <c r="F516" s="2" t="s">
        <v>516</v>
      </c>
      <c r="G516" s="1">
        <v>16</v>
      </c>
      <c r="H516" s="1" t="s">
        <v>332</v>
      </c>
      <c r="I516" s="1" t="s">
        <v>332</v>
      </c>
      <c r="J516" s="1" t="s">
        <v>332</v>
      </c>
      <c r="K516" s="1" t="s">
        <v>332</v>
      </c>
      <c r="L516" s="1" t="s">
        <v>332</v>
      </c>
      <c r="M516" s="7"/>
      <c r="N516" s="8">
        <v>76</v>
      </c>
      <c r="O516" s="3">
        <v>16</v>
      </c>
      <c r="P516">
        <f t="shared" ref="P516:P579" si="8">IF(E516=E515,1,0)*COUNT(O516)</f>
        <v>0</v>
      </c>
    </row>
    <row r="517" spans="1:16">
      <c r="B517" s="1">
        <v>23</v>
      </c>
      <c r="C517" s="1" t="s">
        <v>397</v>
      </c>
      <c r="D517" s="1">
        <v>4</v>
      </c>
      <c r="E517" s="2" t="s">
        <v>520</v>
      </c>
      <c r="F517" s="2" t="s">
        <v>493</v>
      </c>
      <c r="G517" s="1">
        <v>13</v>
      </c>
      <c r="H517" s="1" t="s">
        <v>332</v>
      </c>
      <c r="I517" s="1" t="s">
        <v>332</v>
      </c>
      <c r="J517" s="1" t="s">
        <v>332</v>
      </c>
      <c r="K517" s="1" t="s">
        <v>332</v>
      </c>
      <c r="L517" s="1" t="s">
        <v>332</v>
      </c>
      <c r="M517" s="7"/>
      <c r="N517" s="8">
        <v>87</v>
      </c>
      <c r="O517" s="3">
        <v>13</v>
      </c>
      <c r="P517">
        <f t="shared" si="8"/>
        <v>0</v>
      </c>
    </row>
    <row r="518" spans="1:16">
      <c r="A518" s="1">
        <v>117</v>
      </c>
      <c r="B518" s="1">
        <v>26</v>
      </c>
      <c r="C518" s="1" t="s">
        <v>159</v>
      </c>
      <c r="D518" s="1">
        <v>3</v>
      </c>
      <c r="E518" s="2" t="s">
        <v>162</v>
      </c>
      <c r="F518" s="2" t="s">
        <v>68</v>
      </c>
      <c r="G518" s="1" t="s">
        <v>14</v>
      </c>
      <c r="H518" s="1">
        <v>2</v>
      </c>
      <c r="I518" s="1">
        <v>6</v>
      </c>
      <c r="J518" s="1" t="s">
        <v>14</v>
      </c>
      <c r="K518" s="1" t="s">
        <v>14</v>
      </c>
      <c r="L518" s="1" t="s">
        <v>14</v>
      </c>
      <c r="M518" s="1"/>
      <c r="N518" s="1">
        <v>80</v>
      </c>
      <c r="O518" s="3">
        <v>8</v>
      </c>
      <c r="P518">
        <f t="shared" si="8"/>
        <v>0</v>
      </c>
    </row>
    <row r="519" spans="1:16">
      <c r="B519" s="1">
        <v>25</v>
      </c>
      <c r="C519" s="1" t="s">
        <v>50</v>
      </c>
      <c r="D519" s="1">
        <v>3</v>
      </c>
      <c r="E519" s="2" t="s">
        <v>18</v>
      </c>
      <c r="F519" s="2" t="s">
        <v>19</v>
      </c>
      <c r="G519" s="1">
        <v>11</v>
      </c>
      <c r="H519" s="1">
        <v>11</v>
      </c>
      <c r="I519" s="1" t="s">
        <v>332</v>
      </c>
      <c r="J519" s="1" t="s">
        <v>332</v>
      </c>
      <c r="K519" s="1" t="s">
        <v>332</v>
      </c>
      <c r="L519" s="1" t="s">
        <v>332</v>
      </c>
      <c r="M519" s="7"/>
      <c r="N519" s="8">
        <v>54</v>
      </c>
      <c r="O519" s="3">
        <v>22</v>
      </c>
      <c r="P519">
        <f t="shared" si="8"/>
        <v>0</v>
      </c>
    </row>
    <row r="520" spans="1:16">
      <c r="A520" s="1">
        <v>22</v>
      </c>
      <c r="B520" s="1">
        <v>26</v>
      </c>
      <c r="C520" s="1" t="s">
        <v>15</v>
      </c>
      <c r="D520" s="1">
        <v>4</v>
      </c>
      <c r="E520" s="2" t="s">
        <v>18</v>
      </c>
      <c r="F520" s="2" t="s">
        <v>19</v>
      </c>
      <c r="G520" s="1">
        <v>21</v>
      </c>
      <c r="H520" s="1">
        <v>16</v>
      </c>
      <c r="I520" s="1">
        <v>21</v>
      </c>
      <c r="J520" s="1">
        <v>18</v>
      </c>
      <c r="K520" s="1" t="s">
        <v>14</v>
      </c>
      <c r="L520" s="1" t="s">
        <v>14</v>
      </c>
      <c r="M520" s="1"/>
      <c r="N520" s="1">
        <v>73</v>
      </c>
      <c r="O520" s="3">
        <v>76</v>
      </c>
      <c r="P520">
        <f t="shared" si="8"/>
        <v>1</v>
      </c>
    </row>
    <row r="521" spans="1:16">
      <c r="B521" s="1">
        <v>25</v>
      </c>
      <c r="C521" s="1" t="s">
        <v>376</v>
      </c>
      <c r="D521" s="1">
        <v>3</v>
      </c>
      <c r="E521" s="2" t="s">
        <v>379</v>
      </c>
      <c r="F521" s="2" t="s">
        <v>380</v>
      </c>
      <c r="G521" s="1">
        <v>7</v>
      </c>
      <c r="H521" s="1" t="s">
        <v>332</v>
      </c>
      <c r="I521" s="1" t="s">
        <v>332</v>
      </c>
      <c r="J521" s="1" t="s">
        <v>332</v>
      </c>
      <c r="K521" s="1" t="s">
        <v>332</v>
      </c>
      <c r="L521" s="1" t="s">
        <v>332</v>
      </c>
      <c r="M521" s="7"/>
      <c r="N521" s="8">
        <v>47</v>
      </c>
      <c r="O521" s="3">
        <v>7</v>
      </c>
      <c r="P521">
        <f t="shared" si="8"/>
        <v>0</v>
      </c>
    </row>
    <row r="522" spans="1:16">
      <c r="A522" s="1">
        <v>123</v>
      </c>
      <c r="B522" s="1">
        <v>26</v>
      </c>
      <c r="C522" s="1" t="s">
        <v>307</v>
      </c>
      <c r="D522" s="1">
        <v>1</v>
      </c>
      <c r="E522" s="2" t="s">
        <v>309</v>
      </c>
      <c r="F522" s="2"/>
      <c r="G522" s="1">
        <v>8</v>
      </c>
      <c r="H522" s="1" t="s">
        <v>14</v>
      </c>
      <c r="I522" s="1" t="s">
        <v>14</v>
      </c>
      <c r="J522" s="1" t="s">
        <v>14</v>
      </c>
      <c r="K522" s="1" t="s">
        <v>14</v>
      </c>
      <c r="L522" s="1" t="s">
        <v>14</v>
      </c>
      <c r="M522" s="1"/>
      <c r="N522" s="1">
        <v>50</v>
      </c>
      <c r="O522" s="3">
        <v>8</v>
      </c>
      <c r="P522">
        <f t="shared" si="8"/>
        <v>0</v>
      </c>
    </row>
    <row r="523" spans="1:16">
      <c r="B523" s="1">
        <v>24</v>
      </c>
      <c r="C523" s="1" t="s">
        <v>20</v>
      </c>
      <c r="D523" s="1">
        <v>2</v>
      </c>
      <c r="E523" s="2" t="s">
        <v>375</v>
      </c>
      <c r="F523" s="2" t="s">
        <v>113</v>
      </c>
      <c r="G523" s="1">
        <v>12</v>
      </c>
      <c r="H523" s="1">
        <v>10</v>
      </c>
      <c r="I523" s="1">
        <v>12</v>
      </c>
      <c r="J523" s="1" t="s">
        <v>332</v>
      </c>
      <c r="K523" s="1" t="s">
        <v>332</v>
      </c>
      <c r="L523" s="1" t="s">
        <v>332</v>
      </c>
      <c r="M523" s="7"/>
      <c r="N523" s="8">
        <v>53</v>
      </c>
      <c r="O523" s="3">
        <v>34</v>
      </c>
      <c r="P523">
        <f t="shared" si="8"/>
        <v>0</v>
      </c>
    </row>
    <row r="524" spans="1:16">
      <c r="B524" s="1">
        <v>25</v>
      </c>
      <c r="C524" s="1" t="s">
        <v>374</v>
      </c>
      <c r="D524" s="1">
        <v>3</v>
      </c>
      <c r="E524" s="2" t="s">
        <v>375</v>
      </c>
      <c r="F524" s="2" t="s">
        <v>113</v>
      </c>
      <c r="G524" s="1">
        <v>8</v>
      </c>
      <c r="H524" s="1" t="s">
        <v>332</v>
      </c>
      <c r="I524" s="1" t="s">
        <v>332</v>
      </c>
      <c r="J524" s="1" t="s">
        <v>332</v>
      </c>
      <c r="K524" s="1" t="s">
        <v>332</v>
      </c>
      <c r="L524" s="1" t="s">
        <v>332</v>
      </c>
      <c r="M524" s="7"/>
      <c r="N524" s="8">
        <v>80</v>
      </c>
      <c r="O524" s="3">
        <v>8</v>
      </c>
      <c r="P524">
        <f t="shared" si="8"/>
        <v>1</v>
      </c>
    </row>
    <row r="525" spans="1:16">
      <c r="B525" s="1">
        <v>24</v>
      </c>
      <c r="C525" s="1" t="s">
        <v>5</v>
      </c>
      <c r="D525" s="1">
        <v>3</v>
      </c>
      <c r="E525" s="2" t="s">
        <v>330</v>
      </c>
      <c r="F525" s="2" t="s">
        <v>331</v>
      </c>
      <c r="G525" s="1">
        <v>10</v>
      </c>
      <c r="H525" s="1">
        <v>14</v>
      </c>
      <c r="I525" s="1">
        <v>6</v>
      </c>
      <c r="J525" s="1">
        <v>9</v>
      </c>
      <c r="K525" s="1">
        <v>20</v>
      </c>
      <c r="L525" s="1">
        <v>13</v>
      </c>
      <c r="M525" s="7"/>
      <c r="N525" s="8">
        <v>66</v>
      </c>
      <c r="O525" s="3">
        <v>72</v>
      </c>
      <c r="P525">
        <f t="shared" si="8"/>
        <v>0</v>
      </c>
    </row>
    <row r="526" spans="1:16">
      <c r="B526" s="1">
        <v>25</v>
      </c>
      <c r="C526" s="1" t="s">
        <v>5</v>
      </c>
      <c r="D526" s="1">
        <v>4</v>
      </c>
      <c r="E526" s="2" t="s">
        <v>330</v>
      </c>
      <c r="F526" s="2" t="s">
        <v>331</v>
      </c>
      <c r="G526" s="1">
        <v>14</v>
      </c>
      <c r="H526" s="1">
        <v>30</v>
      </c>
      <c r="I526" s="1">
        <v>10</v>
      </c>
      <c r="J526" s="1">
        <v>7</v>
      </c>
      <c r="K526" s="1" t="s">
        <v>332</v>
      </c>
      <c r="L526" s="1">
        <v>9</v>
      </c>
      <c r="M526" s="7"/>
      <c r="N526" s="8">
        <v>74</v>
      </c>
      <c r="O526" s="3">
        <v>70</v>
      </c>
      <c r="P526">
        <f t="shared" si="8"/>
        <v>1</v>
      </c>
    </row>
    <row r="527" spans="1:16">
      <c r="A527" s="1">
        <v>57</v>
      </c>
      <c r="B527" s="1">
        <v>27</v>
      </c>
      <c r="C527" s="1" t="s">
        <v>47</v>
      </c>
      <c r="D527" s="1">
        <v>2</v>
      </c>
      <c r="E527" s="2" t="s">
        <v>1429</v>
      </c>
      <c r="F527" s="2" t="s">
        <v>156</v>
      </c>
      <c r="G527" s="1">
        <v>15</v>
      </c>
      <c r="H527" s="1">
        <v>8</v>
      </c>
      <c r="I527" s="1">
        <v>4</v>
      </c>
      <c r="J527" s="1">
        <v>8</v>
      </c>
      <c r="K527" s="1">
        <v>7</v>
      </c>
      <c r="L527" s="1">
        <v>4</v>
      </c>
      <c r="M527" s="1"/>
      <c r="N527" s="1">
        <v>64</v>
      </c>
      <c r="O527" s="3">
        <v>46</v>
      </c>
      <c r="P527">
        <f t="shared" si="8"/>
        <v>0</v>
      </c>
    </row>
    <row r="528" spans="1:16">
      <c r="A528" s="1">
        <v>112</v>
      </c>
      <c r="B528" s="1">
        <v>27</v>
      </c>
      <c r="C528" s="1" t="s">
        <v>1443</v>
      </c>
      <c r="D528" s="1">
        <v>2</v>
      </c>
      <c r="E528" s="2" t="s">
        <v>1444</v>
      </c>
      <c r="F528" s="2" t="s">
        <v>52</v>
      </c>
      <c r="G528" s="1">
        <v>16</v>
      </c>
      <c r="H528" s="1" t="s">
        <v>14</v>
      </c>
      <c r="I528" s="1" t="s">
        <v>14</v>
      </c>
      <c r="J528" s="1" t="s">
        <v>14</v>
      </c>
      <c r="K528" s="1" t="s">
        <v>14</v>
      </c>
      <c r="L528" s="1" t="s">
        <v>14</v>
      </c>
      <c r="M528" s="1"/>
      <c r="N528" s="1">
        <v>62</v>
      </c>
      <c r="O528" s="3">
        <v>16</v>
      </c>
      <c r="P528">
        <f t="shared" si="8"/>
        <v>0</v>
      </c>
    </row>
    <row r="529" spans="1:16">
      <c r="A529" s="1">
        <v>5</v>
      </c>
      <c r="B529" s="1">
        <v>26</v>
      </c>
      <c r="C529" s="1" t="s">
        <v>5</v>
      </c>
      <c r="D529" s="1">
        <v>2</v>
      </c>
      <c r="E529" s="2" t="s">
        <v>197</v>
      </c>
      <c r="F529" s="2" t="s">
        <v>198</v>
      </c>
      <c r="G529" s="1">
        <v>25</v>
      </c>
      <c r="H529" s="1">
        <v>29</v>
      </c>
      <c r="I529" s="1">
        <v>28</v>
      </c>
      <c r="J529" s="1">
        <v>16</v>
      </c>
      <c r="K529" s="1">
        <v>19</v>
      </c>
      <c r="L529" s="1">
        <v>22</v>
      </c>
      <c r="M529" s="1"/>
      <c r="N529" s="1">
        <v>72</v>
      </c>
      <c r="O529" s="3">
        <v>139</v>
      </c>
      <c r="P529">
        <f t="shared" si="8"/>
        <v>0</v>
      </c>
    </row>
    <row r="530" spans="1:16">
      <c r="A530" s="1">
        <v>26</v>
      </c>
      <c r="B530" s="1">
        <v>27</v>
      </c>
      <c r="C530" s="1" t="s">
        <v>26</v>
      </c>
      <c r="D530" s="1">
        <v>3</v>
      </c>
      <c r="E530" s="2" t="s">
        <v>197</v>
      </c>
      <c r="F530" s="2" t="s">
        <v>198</v>
      </c>
      <c r="G530" s="1">
        <v>26</v>
      </c>
      <c r="H530" s="1">
        <v>14</v>
      </c>
      <c r="I530" s="1">
        <v>11</v>
      </c>
      <c r="J530" s="1">
        <v>16</v>
      </c>
      <c r="K530" s="1">
        <v>10</v>
      </c>
      <c r="L530" s="1">
        <v>19</v>
      </c>
      <c r="M530" s="1"/>
      <c r="N530" s="1">
        <v>74</v>
      </c>
      <c r="O530" s="3">
        <v>96</v>
      </c>
      <c r="P530">
        <f t="shared" si="8"/>
        <v>1</v>
      </c>
    </row>
    <row r="531" spans="1:16">
      <c r="B531" s="1">
        <v>25</v>
      </c>
      <c r="C531" s="1" t="s">
        <v>239</v>
      </c>
      <c r="D531" s="1">
        <v>1</v>
      </c>
      <c r="E531" s="2" t="s">
        <v>437</v>
      </c>
      <c r="F531" s="2" t="s">
        <v>359</v>
      </c>
      <c r="G531" s="1">
        <v>6</v>
      </c>
      <c r="H531" s="1" t="s">
        <v>332</v>
      </c>
      <c r="I531" s="1">
        <v>3</v>
      </c>
      <c r="J531" s="1" t="s">
        <v>332</v>
      </c>
      <c r="K531" s="1" t="s">
        <v>332</v>
      </c>
      <c r="L531" s="1" t="s">
        <v>332</v>
      </c>
      <c r="M531" s="7"/>
      <c r="N531" s="8">
        <v>45</v>
      </c>
      <c r="O531" s="3">
        <v>9</v>
      </c>
      <c r="P531">
        <f t="shared" si="8"/>
        <v>0</v>
      </c>
    </row>
    <row r="532" spans="1:16">
      <c r="A532" s="1">
        <v>57</v>
      </c>
      <c r="B532" s="1">
        <v>26</v>
      </c>
      <c r="C532" s="1" t="s">
        <v>37</v>
      </c>
      <c r="D532" s="1">
        <v>4</v>
      </c>
      <c r="E532" s="2" t="s">
        <v>38</v>
      </c>
      <c r="F532" s="2" t="s">
        <v>39</v>
      </c>
      <c r="G532" s="1">
        <v>17</v>
      </c>
      <c r="H532" s="1">
        <v>13</v>
      </c>
      <c r="I532" s="1" t="s">
        <v>14</v>
      </c>
      <c r="J532" s="1" t="s">
        <v>14</v>
      </c>
      <c r="K532" s="1" t="s">
        <v>14</v>
      </c>
      <c r="L532" s="1" t="s">
        <v>14</v>
      </c>
      <c r="M532" s="1"/>
      <c r="N532" s="1">
        <v>97</v>
      </c>
      <c r="O532" s="3">
        <v>30</v>
      </c>
      <c r="P532">
        <f t="shared" si="8"/>
        <v>0</v>
      </c>
    </row>
    <row r="533" spans="1:16">
      <c r="B533" s="1">
        <v>25</v>
      </c>
      <c r="C533" s="1" t="s">
        <v>209</v>
      </c>
      <c r="D533" s="1">
        <v>4</v>
      </c>
      <c r="E533" s="2" t="s">
        <v>342</v>
      </c>
      <c r="F533" s="2" t="s">
        <v>343</v>
      </c>
      <c r="G533" s="1">
        <v>20</v>
      </c>
      <c r="H533" s="1" t="s">
        <v>332</v>
      </c>
      <c r="I533" s="1" t="s">
        <v>332</v>
      </c>
      <c r="J533" s="1" t="s">
        <v>332</v>
      </c>
      <c r="K533" s="1" t="s">
        <v>332</v>
      </c>
      <c r="L533" s="1" t="s">
        <v>332</v>
      </c>
      <c r="M533" s="7"/>
      <c r="N533" s="8">
        <v>57</v>
      </c>
      <c r="O533" s="3">
        <v>20</v>
      </c>
      <c r="P533">
        <f t="shared" si="8"/>
        <v>0</v>
      </c>
    </row>
    <row r="534" spans="1:16">
      <c r="B534" s="1">
        <v>24</v>
      </c>
      <c r="C534" s="1" t="s">
        <v>214</v>
      </c>
      <c r="D534" s="1">
        <v>4</v>
      </c>
      <c r="E534" s="2" t="s">
        <v>462</v>
      </c>
      <c r="F534" s="2" t="s">
        <v>463</v>
      </c>
      <c r="G534" s="1">
        <v>4</v>
      </c>
      <c r="H534" s="1" t="s">
        <v>332</v>
      </c>
      <c r="I534" s="1" t="s">
        <v>332</v>
      </c>
      <c r="J534" s="1" t="s">
        <v>332</v>
      </c>
      <c r="K534" s="1" t="s">
        <v>332</v>
      </c>
      <c r="L534" s="1" t="s">
        <v>332</v>
      </c>
      <c r="M534" s="7"/>
      <c r="N534" s="8">
        <v>50</v>
      </c>
      <c r="O534" s="3">
        <v>4</v>
      </c>
      <c r="P534">
        <f t="shared" si="8"/>
        <v>0</v>
      </c>
    </row>
    <row r="535" spans="1:16">
      <c r="B535" s="1">
        <v>25</v>
      </c>
      <c r="C535" s="1" t="s">
        <v>386</v>
      </c>
      <c r="D535" s="1">
        <v>2</v>
      </c>
      <c r="E535" s="2" t="s">
        <v>415</v>
      </c>
      <c r="F535" s="2" t="s">
        <v>416</v>
      </c>
      <c r="G535" s="1">
        <v>4</v>
      </c>
      <c r="H535" s="1" t="s">
        <v>332</v>
      </c>
      <c r="I535" s="1">
        <v>4</v>
      </c>
      <c r="J535" s="1" t="s">
        <v>332</v>
      </c>
      <c r="K535" s="1" t="s">
        <v>332</v>
      </c>
      <c r="L535" s="1" t="s">
        <v>332</v>
      </c>
      <c r="M535" s="7"/>
      <c r="N535" s="8">
        <v>50</v>
      </c>
      <c r="O535" s="3">
        <v>8</v>
      </c>
      <c r="P535">
        <f t="shared" si="8"/>
        <v>0</v>
      </c>
    </row>
    <row r="536" spans="1:16">
      <c r="A536" s="1">
        <v>12</v>
      </c>
      <c r="B536" s="1">
        <v>27</v>
      </c>
      <c r="C536" s="1" t="s">
        <v>8</v>
      </c>
      <c r="D536" s="1">
        <v>2</v>
      </c>
      <c r="E536" s="2" t="s">
        <v>1414</v>
      </c>
      <c r="F536" s="2" t="s">
        <v>523</v>
      </c>
      <c r="G536" s="1">
        <v>27</v>
      </c>
      <c r="H536" s="1">
        <v>22</v>
      </c>
      <c r="I536" s="1">
        <v>24</v>
      </c>
      <c r="J536" s="1">
        <v>24</v>
      </c>
      <c r="K536" s="1">
        <v>24</v>
      </c>
      <c r="L536" s="1">
        <v>34</v>
      </c>
      <c r="M536" s="1"/>
      <c r="N536" s="1">
        <v>66</v>
      </c>
      <c r="O536" s="3">
        <v>155</v>
      </c>
      <c r="P536">
        <f t="shared" si="8"/>
        <v>0</v>
      </c>
    </row>
    <row r="537" spans="1:16">
      <c r="A537" s="1">
        <v>199</v>
      </c>
      <c r="B537" s="1">
        <v>27</v>
      </c>
      <c r="C537" s="1" t="s">
        <v>1560</v>
      </c>
      <c r="D537" s="1">
        <v>1</v>
      </c>
      <c r="E537" s="2" t="s">
        <v>1562</v>
      </c>
      <c r="F537" s="2" t="s">
        <v>1563</v>
      </c>
      <c r="G537" s="1">
        <v>0</v>
      </c>
      <c r="H537" s="1" t="s">
        <v>14</v>
      </c>
      <c r="I537" s="1" t="s">
        <v>14</v>
      </c>
      <c r="J537" s="1" t="s">
        <v>14</v>
      </c>
      <c r="K537" s="1" t="s">
        <v>14</v>
      </c>
      <c r="L537" s="1" t="s">
        <v>14</v>
      </c>
      <c r="M537" s="1"/>
      <c r="N537" s="1">
        <v>0</v>
      </c>
      <c r="O537" s="3">
        <v>0</v>
      </c>
      <c r="P537">
        <f t="shared" si="8"/>
        <v>0</v>
      </c>
    </row>
    <row r="538" spans="1:16">
      <c r="B538" s="1">
        <v>25</v>
      </c>
      <c r="C538" s="1" t="s">
        <v>383</v>
      </c>
      <c r="D538" s="1">
        <v>2</v>
      </c>
      <c r="E538" s="2" t="s">
        <v>414</v>
      </c>
      <c r="F538" s="2" t="s">
        <v>267</v>
      </c>
      <c r="G538" s="1">
        <v>9</v>
      </c>
      <c r="H538" s="1" t="s">
        <v>332</v>
      </c>
      <c r="I538" s="1" t="s">
        <v>332</v>
      </c>
      <c r="J538" s="1" t="s">
        <v>332</v>
      </c>
      <c r="K538" s="1" t="s">
        <v>332</v>
      </c>
      <c r="L538" s="1" t="s">
        <v>332</v>
      </c>
      <c r="M538" s="7"/>
      <c r="N538" s="8">
        <v>23</v>
      </c>
      <c r="O538" s="3">
        <v>9</v>
      </c>
      <c r="P538">
        <f t="shared" si="8"/>
        <v>0</v>
      </c>
    </row>
    <row r="539" spans="1:16">
      <c r="B539" s="1">
        <v>25</v>
      </c>
      <c r="C539" s="1" t="s">
        <v>372</v>
      </c>
      <c r="D539" s="1">
        <v>3</v>
      </c>
      <c r="E539" s="2" t="s">
        <v>48</v>
      </c>
      <c r="F539" s="2" t="s">
        <v>49</v>
      </c>
      <c r="G539" s="1" t="s">
        <v>332</v>
      </c>
      <c r="H539" s="1" t="s">
        <v>332</v>
      </c>
      <c r="I539" s="1" t="s">
        <v>332</v>
      </c>
      <c r="J539" s="1">
        <v>2</v>
      </c>
      <c r="K539" s="1">
        <v>7</v>
      </c>
      <c r="L539" s="1" t="s">
        <v>332</v>
      </c>
      <c r="M539" s="7"/>
      <c r="N539" s="8">
        <v>69</v>
      </c>
      <c r="O539" s="3">
        <v>9</v>
      </c>
      <c r="P539">
        <f t="shared" si="8"/>
        <v>0</v>
      </c>
    </row>
    <row r="540" spans="1:16">
      <c r="A540" s="1">
        <v>71</v>
      </c>
      <c r="B540" s="1">
        <v>26</v>
      </c>
      <c r="C540" s="1" t="s">
        <v>47</v>
      </c>
      <c r="D540" s="1">
        <v>4</v>
      </c>
      <c r="E540" s="2" t="s">
        <v>48</v>
      </c>
      <c r="F540" s="2" t="s">
        <v>49</v>
      </c>
      <c r="G540" s="1">
        <v>16</v>
      </c>
      <c r="H540" s="1">
        <v>4</v>
      </c>
      <c r="I540" s="1">
        <v>2</v>
      </c>
      <c r="J540" s="1" t="s">
        <v>14</v>
      </c>
      <c r="K540" s="1" t="s">
        <v>14</v>
      </c>
      <c r="L540" s="1" t="s">
        <v>14</v>
      </c>
      <c r="M540" s="1"/>
      <c r="N540" s="1">
        <v>85</v>
      </c>
      <c r="O540" s="3">
        <v>22</v>
      </c>
      <c r="P540">
        <f t="shared" si="8"/>
        <v>1</v>
      </c>
    </row>
    <row r="541" spans="1:16">
      <c r="B541" s="1">
        <v>24</v>
      </c>
      <c r="C541" s="1" t="s">
        <v>2</v>
      </c>
      <c r="D541" s="1">
        <v>1</v>
      </c>
      <c r="E541" s="2" t="s">
        <v>177</v>
      </c>
      <c r="F541" s="2" t="s">
        <v>178</v>
      </c>
      <c r="G541" s="1">
        <v>8</v>
      </c>
      <c r="H541" s="1">
        <v>7</v>
      </c>
      <c r="I541" s="1">
        <v>7</v>
      </c>
      <c r="J541" s="1">
        <v>6</v>
      </c>
      <c r="K541" s="1">
        <v>2</v>
      </c>
      <c r="L541" s="1">
        <v>6</v>
      </c>
      <c r="M541" s="7"/>
      <c r="N541" s="8">
        <v>39</v>
      </c>
      <c r="O541" s="3">
        <v>36</v>
      </c>
      <c r="P541">
        <f t="shared" si="8"/>
        <v>0</v>
      </c>
    </row>
    <row r="542" spans="1:16">
      <c r="B542" s="1">
        <v>25</v>
      </c>
      <c r="C542" s="1" t="s">
        <v>137</v>
      </c>
      <c r="D542" s="1">
        <v>2</v>
      </c>
      <c r="E542" s="2" t="s">
        <v>177</v>
      </c>
      <c r="F542" s="2" t="s">
        <v>178</v>
      </c>
      <c r="G542" s="1">
        <v>19</v>
      </c>
      <c r="H542" s="1">
        <v>5</v>
      </c>
      <c r="I542" s="1" t="s">
        <v>332</v>
      </c>
      <c r="J542" s="1" t="s">
        <v>332</v>
      </c>
      <c r="K542" s="1" t="s">
        <v>332</v>
      </c>
      <c r="L542" s="1" t="s">
        <v>332</v>
      </c>
      <c r="M542" s="7"/>
      <c r="N542" s="8">
        <v>59</v>
      </c>
      <c r="O542" s="3">
        <v>24</v>
      </c>
      <c r="P542">
        <f t="shared" si="8"/>
        <v>1</v>
      </c>
    </row>
    <row r="543" spans="1:16">
      <c r="A543" s="1">
        <v>136</v>
      </c>
      <c r="B543" s="1">
        <v>26</v>
      </c>
      <c r="C543" s="1" t="s">
        <v>174</v>
      </c>
      <c r="D543" s="1">
        <v>3</v>
      </c>
      <c r="E543" s="2" t="s">
        <v>177</v>
      </c>
      <c r="F543" s="2" t="s">
        <v>178</v>
      </c>
      <c r="G543" s="1">
        <v>5</v>
      </c>
      <c r="H543" s="1" t="s">
        <v>14</v>
      </c>
      <c r="I543" s="1" t="s">
        <v>14</v>
      </c>
      <c r="J543" s="1" t="s">
        <v>14</v>
      </c>
      <c r="K543" s="1" t="s">
        <v>14</v>
      </c>
      <c r="L543" s="1" t="s">
        <v>14</v>
      </c>
      <c r="M543" s="1"/>
      <c r="N543" s="1">
        <v>63</v>
      </c>
      <c r="O543" s="3">
        <v>5</v>
      </c>
      <c r="P543">
        <f t="shared" si="8"/>
        <v>1</v>
      </c>
    </row>
    <row r="544" spans="1:16">
      <c r="B544" s="1">
        <v>25</v>
      </c>
      <c r="C544" s="1" t="s">
        <v>392</v>
      </c>
      <c r="D544" s="1">
        <v>1</v>
      </c>
      <c r="E544" s="2" t="s">
        <v>210</v>
      </c>
      <c r="F544" s="2" t="s">
        <v>146</v>
      </c>
      <c r="G544" s="1">
        <v>13</v>
      </c>
      <c r="H544" s="1">
        <v>9</v>
      </c>
      <c r="I544" s="1">
        <v>5</v>
      </c>
      <c r="J544" s="1">
        <v>10</v>
      </c>
      <c r="K544" s="1">
        <v>3</v>
      </c>
      <c r="L544" s="1">
        <v>5</v>
      </c>
      <c r="M544" s="7"/>
      <c r="N544" s="8">
        <v>55</v>
      </c>
      <c r="O544" s="3">
        <v>45</v>
      </c>
      <c r="P544">
        <f t="shared" si="8"/>
        <v>0</v>
      </c>
    </row>
    <row r="545" spans="1:16">
      <c r="A545" s="1">
        <v>26</v>
      </c>
      <c r="B545" s="1">
        <v>26</v>
      </c>
      <c r="C545" s="1" t="s">
        <v>209</v>
      </c>
      <c r="D545" s="1">
        <v>2</v>
      </c>
      <c r="E545" s="2" t="s">
        <v>210</v>
      </c>
      <c r="F545" s="2" t="s">
        <v>146</v>
      </c>
      <c r="G545" s="1">
        <v>15</v>
      </c>
      <c r="H545" s="1">
        <v>16</v>
      </c>
      <c r="I545" s="1">
        <v>16</v>
      </c>
      <c r="J545" s="1">
        <v>11</v>
      </c>
      <c r="K545" s="1">
        <v>10</v>
      </c>
      <c r="L545" s="1" t="s">
        <v>14</v>
      </c>
      <c r="M545" s="1"/>
      <c r="N545" s="1">
        <v>76</v>
      </c>
      <c r="O545" s="3">
        <v>68</v>
      </c>
      <c r="P545">
        <f t="shared" si="8"/>
        <v>1</v>
      </c>
    </row>
    <row r="546" spans="1:16">
      <c r="A546" s="1">
        <v>28</v>
      </c>
      <c r="B546" s="1">
        <v>27</v>
      </c>
      <c r="C546" s="1" t="s">
        <v>209</v>
      </c>
      <c r="D546" s="1">
        <v>3</v>
      </c>
      <c r="E546" s="2" t="s">
        <v>210</v>
      </c>
      <c r="F546" s="2" t="s">
        <v>146</v>
      </c>
      <c r="G546" s="1">
        <v>32</v>
      </c>
      <c r="H546" s="1">
        <v>18</v>
      </c>
      <c r="I546" s="1">
        <v>13</v>
      </c>
      <c r="J546" s="1">
        <v>8</v>
      </c>
      <c r="K546" s="1">
        <v>5</v>
      </c>
      <c r="L546" s="1">
        <v>16</v>
      </c>
      <c r="M546" s="1"/>
      <c r="N546" s="1">
        <v>80</v>
      </c>
      <c r="O546" s="3">
        <v>92</v>
      </c>
      <c r="P546">
        <f t="shared" si="8"/>
        <v>1</v>
      </c>
    </row>
    <row r="547" spans="1:16">
      <c r="A547" s="1">
        <v>148</v>
      </c>
      <c r="B547" s="1">
        <v>27</v>
      </c>
      <c r="C547" s="1" t="s">
        <v>1447</v>
      </c>
      <c r="D547" s="1">
        <v>1</v>
      </c>
      <c r="E547" s="2" t="s">
        <v>1520</v>
      </c>
      <c r="F547" s="2" t="s">
        <v>1521</v>
      </c>
      <c r="G547" s="1">
        <v>4</v>
      </c>
      <c r="H547" s="1">
        <v>2</v>
      </c>
      <c r="I547" s="1" t="s">
        <v>14</v>
      </c>
      <c r="J547" s="1">
        <v>3</v>
      </c>
      <c r="K547" s="1" t="s">
        <v>14</v>
      </c>
      <c r="L547" s="1">
        <v>1</v>
      </c>
      <c r="M547" s="1"/>
      <c r="N547" s="1">
        <v>29</v>
      </c>
      <c r="O547" s="3">
        <v>10</v>
      </c>
      <c r="P547">
        <f t="shared" si="8"/>
        <v>0</v>
      </c>
    </row>
    <row r="548" spans="1:16">
      <c r="A548" s="1">
        <v>109</v>
      </c>
      <c r="B548" s="1">
        <v>27</v>
      </c>
      <c r="C548" s="1" t="s">
        <v>154</v>
      </c>
      <c r="D548" s="1">
        <v>2</v>
      </c>
      <c r="E548" s="2" t="s">
        <v>1442</v>
      </c>
      <c r="F548" s="2" t="s">
        <v>1417</v>
      </c>
      <c r="G548" s="1">
        <v>4</v>
      </c>
      <c r="H548" s="1">
        <v>8</v>
      </c>
      <c r="I548" s="1">
        <v>2</v>
      </c>
      <c r="J548" s="1">
        <v>1</v>
      </c>
      <c r="K548" s="1">
        <v>2</v>
      </c>
      <c r="L548" s="1" t="s">
        <v>14</v>
      </c>
      <c r="M548" s="1"/>
      <c r="N548" s="1">
        <v>52</v>
      </c>
      <c r="O548" s="3">
        <v>17</v>
      </c>
      <c r="P548">
        <f t="shared" si="8"/>
        <v>0</v>
      </c>
    </row>
    <row r="549" spans="1:16">
      <c r="B549" s="1">
        <v>23</v>
      </c>
      <c r="C549" s="1" t="s">
        <v>2</v>
      </c>
      <c r="D549" s="1">
        <v>3</v>
      </c>
      <c r="E549" s="2" t="s">
        <v>452</v>
      </c>
      <c r="F549" s="2" t="s">
        <v>113</v>
      </c>
      <c r="G549" s="1">
        <v>24</v>
      </c>
      <c r="H549" s="1">
        <v>22</v>
      </c>
      <c r="I549" s="1">
        <v>23</v>
      </c>
      <c r="J549" s="1">
        <v>29</v>
      </c>
      <c r="K549" s="1">
        <v>20</v>
      </c>
      <c r="L549" s="1">
        <v>18</v>
      </c>
      <c r="M549" s="7"/>
      <c r="N549" s="8">
        <v>84</v>
      </c>
      <c r="O549" s="3">
        <v>136</v>
      </c>
      <c r="P549">
        <f t="shared" si="8"/>
        <v>0</v>
      </c>
    </row>
    <row r="550" spans="1:16">
      <c r="B550" s="1">
        <v>24</v>
      </c>
      <c r="C550" s="1" t="s">
        <v>100</v>
      </c>
      <c r="D550" s="1">
        <v>4</v>
      </c>
      <c r="E550" s="2" t="s">
        <v>452</v>
      </c>
      <c r="F550" s="2" t="s">
        <v>113</v>
      </c>
      <c r="G550" s="1">
        <v>7</v>
      </c>
      <c r="H550" s="1" t="s">
        <v>332</v>
      </c>
      <c r="I550" s="1">
        <v>7</v>
      </c>
      <c r="J550" s="1" t="s">
        <v>332</v>
      </c>
      <c r="K550" s="1" t="s">
        <v>332</v>
      </c>
      <c r="L550" s="1" t="s">
        <v>332</v>
      </c>
      <c r="M550" s="7"/>
      <c r="N550" s="8">
        <v>37</v>
      </c>
      <c r="O550" s="3">
        <v>14</v>
      </c>
      <c r="P550">
        <f t="shared" si="8"/>
        <v>1</v>
      </c>
    </row>
    <row r="551" spans="1:16">
      <c r="A551" s="1">
        <v>175</v>
      </c>
      <c r="B551" s="1">
        <v>27</v>
      </c>
      <c r="C551" s="1" t="s">
        <v>1466</v>
      </c>
      <c r="D551" s="1">
        <v>2</v>
      </c>
      <c r="E551" s="2" t="s">
        <v>1467</v>
      </c>
      <c r="F551" s="2" t="s">
        <v>31</v>
      </c>
      <c r="G551" s="1">
        <v>5</v>
      </c>
      <c r="H551" s="1" t="s">
        <v>14</v>
      </c>
      <c r="I551" s="1" t="s">
        <v>14</v>
      </c>
      <c r="J551" s="1">
        <v>0</v>
      </c>
      <c r="K551" s="1" t="s">
        <v>14</v>
      </c>
      <c r="L551" s="1" t="s">
        <v>14</v>
      </c>
      <c r="M551" s="1"/>
      <c r="N551" s="1">
        <v>25</v>
      </c>
      <c r="O551" s="3">
        <v>5</v>
      </c>
      <c r="P551">
        <f t="shared" si="8"/>
        <v>0</v>
      </c>
    </row>
    <row r="552" spans="1:16">
      <c r="A552" s="1">
        <v>77</v>
      </c>
      <c r="B552" s="1">
        <v>27</v>
      </c>
      <c r="C552" s="1" t="s">
        <v>20</v>
      </c>
      <c r="D552" s="1">
        <v>4</v>
      </c>
      <c r="E552" s="2" t="s">
        <v>1338</v>
      </c>
      <c r="F552" s="2" t="s">
        <v>1339</v>
      </c>
      <c r="G552" s="1">
        <v>22</v>
      </c>
      <c r="H552" s="1">
        <v>8</v>
      </c>
      <c r="I552" s="1" t="s">
        <v>14</v>
      </c>
      <c r="J552" s="1" t="s">
        <v>14</v>
      </c>
      <c r="K552" s="1" t="s">
        <v>14</v>
      </c>
      <c r="L552" s="1" t="s">
        <v>14</v>
      </c>
      <c r="M552" s="1"/>
      <c r="N552" s="1">
        <v>79</v>
      </c>
      <c r="O552" s="3">
        <v>30</v>
      </c>
      <c r="P552">
        <f t="shared" si="8"/>
        <v>0</v>
      </c>
    </row>
    <row r="553" spans="1:16">
      <c r="B553" s="1">
        <v>25</v>
      </c>
      <c r="C553" s="1" t="s">
        <v>228</v>
      </c>
      <c r="D553" s="1">
        <v>3</v>
      </c>
      <c r="E553" s="2" t="s">
        <v>57</v>
      </c>
      <c r="F553" s="2" t="s">
        <v>49</v>
      </c>
      <c r="G553" s="1" t="s">
        <v>332</v>
      </c>
      <c r="H553" s="1" t="s">
        <v>332</v>
      </c>
      <c r="I553" s="1" t="s">
        <v>332</v>
      </c>
      <c r="J553" s="1" t="s">
        <v>332</v>
      </c>
      <c r="K553" s="1">
        <v>6</v>
      </c>
      <c r="L553" s="1">
        <v>9</v>
      </c>
      <c r="M553" s="7"/>
      <c r="N553" s="8">
        <v>48</v>
      </c>
      <c r="O553" s="3">
        <v>15</v>
      </c>
      <c r="P553">
        <f t="shared" si="8"/>
        <v>0</v>
      </c>
    </row>
    <row r="554" spans="1:16">
      <c r="A554" s="1">
        <v>81</v>
      </c>
      <c r="B554" s="1">
        <v>26</v>
      </c>
      <c r="C554" s="1" t="s">
        <v>53</v>
      </c>
      <c r="D554" s="1">
        <v>4</v>
      </c>
      <c r="E554" s="2" t="s">
        <v>57</v>
      </c>
      <c r="F554" s="2" t="s">
        <v>49</v>
      </c>
      <c r="G554" s="1">
        <v>15</v>
      </c>
      <c r="H554" s="1">
        <v>1</v>
      </c>
      <c r="I554" s="1" t="s">
        <v>14</v>
      </c>
      <c r="J554" s="1">
        <v>2</v>
      </c>
      <c r="K554" s="1" t="s">
        <v>14</v>
      </c>
      <c r="L554" s="1" t="s">
        <v>14</v>
      </c>
      <c r="M554" s="1"/>
      <c r="N554" s="1">
        <v>60</v>
      </c>
      <c r="O554" s="3">
        <v>18</v>
      </c>
      <c r="P554">
        <f t="shared" si="8"/>
        <v>1</v>
      </c>
    </row>
    <row r="555" spans="1:16">
      <c r="B555" s="1">
        <v>24</v>
      </c>
      <c r="C555" s="1" t="s">
        <v>20</v>
      </c>
      <c r="D555" s="1">
        <v>4</v>
      </c>
      <c r="E555" s="2" t="s">
        <v>453</v>
      </c>
      <c r="F555" s="2" t="s">
        <v>371</v>
      </c>
      <c r="G555" s="1" t="s">
        <v>332</v>
      </c>
      <c r="H555" s="1" t="s">
        <v>332</v>
      </c>
      <c r="I555" s="1" t="s">
        <v>332</v>
      </c>
      <c r="J555" s="1" t="s">
        <v>332</v>
      </c>
      <c r="K555" s="1">
        <v>13</v>
      </c>
      <c r="L555" s="1" t="s">
        <v>332</v>
      </c>
      <c r="M555" s="7"/>
      <c r="N555" s="8">
        <v>65</v>
      </c>
      <c r="O555" s="3">
        <v>13</v>
      </c>
      <c r="P555">
        <f t="shared" si="8"/>
        <v>0</v>
      </c>
    </row>
    <row r="556" spans="1:16">
      <c r="B556" s="1">
        <v>25</v>
      </c>
      <c r="C556" s="1" t="s">
        <v>5</v>
      </c>
      <c r="D556" s="1">
        <v>2</v>
      </c>
      <c r="E556" s="2" t="s">
        <v>142</v>
      </c>
      <c r="F556" s="2" t="s">
        <v>143</v>
      </c>
      <c r="G556" s="1">
        <v>7</v>
      </c>
      <c r="H556" s="1">
        <v>25</v>
      </c>
      <c r="I556" s="1">
        <v>27</v>
      </c>
      <c r="J556" s="1">
        <v>27</v>
      </c>
      <c r="K556" s="1">
        <v>24</v>
      </c>
      <c r="L556" s="1">
        <v>24</v>
      </c>
      <c r="M556" s="7"/>
      <c r="N556" s="8">
        <v>65</v>
      </c>
      <c r="O556" s="3">
        <v>134</v>
      </c>
      <c r="P556">
        <f t="shared" si="8"/>
        <v>0</v>
      </c>
    </row>
    <row r="557" spans="1:16">
      <c r="A557" s="1">
        <v>83</v>
      </c>
      <c r="B557" s="1">
        <v>26</v>
      </c>
      <c r="C557" s="1" t="s">
        <v>141</v>
      </c>
      <c r="D557" s="1">
        <v>3</v>
      </c>
      <c r="E557" s="2" t="s">
        <v>142</v>
      </c>
      <c r="F557" s="2" t="s">
        <v>143</v>
      </c>
      <c r="G557" s="1">
        <v>14</v>
      </c>
      <c r="H557" s="1">
        <v>3</v>
      </c>
      <c r="I557" s="1" t="s">
        <v>14</v>
      </c>
      <c r="J557" s="1" t="s">
        <v>14</v>
      </c>
      <c r="K557" s="1" t="s">
        <v>14</v>
      </c>
      <c r="L557" s="1" t="s">
        <v>14</v>
      </c>
      <c r="M557" s="1"/>
      <c r="N557" s="1">
        <v>74</v>
      </c>
      <c r="O557" s="3">
        <v>17</v>
      </c>
      <c r="P557">
        <f t="shared" si="8"/>
        <v>1</v>
      </c>
    </row>
    <row r="558" spans="1:16">
      <c r="A558" s="1">
        <v>82</v>
      </c>
      <c r="B558" s="1">
        <v>26</v>
      </c>
      <c r="C558" s="1" t="s">
        <v>139</v>
      </c>
      <c r="D558" s="1">
        <v>3</v>
      </c>
      <c r="E558" s="2" t="s">
        <v>140</v>
      </c>
      <c r="F558" s="2" t="s">
        <v>96</v>
      </c>
      <c r="G558" s="1">
        <v>18</v>
      </c>
      <c r="H558" s="1" t="s">
        <v>14</v>
      </c>
      <c r="I558" s="1" t="s">
        <v>14</v>
      </c>
      <c r="J558" s="1" t="s">
        <v>14</v>
      </c>
      <c r="K558" s="1" t="s">
        <v>14</v>
      </c>
      <c r="L558" s="1" t="s">
        <v>14</v>
      </c>
      <c r="M558" s="1"/>
      <c r="N558" s="1">
        <v>72</v>
      </c>
      <c r="O558" s="3">
        <v>18</v>
      </c>
      <c r="P558">
        <f t="shared" si="8"/>
        <v>0</v>
      </c>
    </row>
    <row r="559" spans="1:16">
      <c r="B559" s="1">
        <v>25</v>
      </c>
      <c r="C559" s="1" t="s">
        <v>120</v>
      </c>
      <c r="D559" s="1">
        <v>1</v>
      </c>
      <c r="E559" s="2" t="s">
        <v>426</v>
      </c>
      <c r="F559" s="2" t="s">
        <v>195</v>
      </c>
      <c r="G559" s="1">
        <v>12</v>
      </c>
      <c r="H559" s="1">
        <v>17</v>
      </c>
      <c r="I559" s="1">
        <v>3</v>
      </c>
      <c r="J559" s="1" t="s">
        <v>332</v>
      </c>
      <c r="K559" s="1" t="s">
        <v>332</v>
      </c>
      <c r="L559" s="1" t="s">
        <v>332</v>
      </c>
      <c r="M559" s="7"/>
      <c r="N559" s="8">
        <v>45</v>
      </c>
      <c r="O559" s="3">
        <v>32</v>
      </c>
      <c r="P559">
        <f t="shared" si="8"/>
        <v>0</v>
      </c>
    </row>
    <row r="560" spans="1:16">
      <c r="A560" s="1">
        <v>63</v>
      </c>
      <c r="B560" s="1">
        <v>27</v>
      </c>
      <c r="C560" s="1" t="s">
        <v>139</v>
      </c>
      <c r="D560" s="1">
        <v>3</v>
      </c>
      <c r="E560" s="2" t="s">
        <v>1377</v>
      </c>
      <c r="F560" s="2" t="s">
        <v>428</v>
      </c>
      <c r="G560" s="1">
        <v>15</v>
      </c>
      <c r="H560" s="1">
        <v>13</v>
      </c>
      <c r="I560" s="1">
        <v>6</v>
      </c>
      <c r="J560" s="1">
        <v>7</v>
      </c>
      <c r="K560" s="1" t="s">
        <v>14</v>
      </c>
      <c r="L560" s="1" t="s">
        <v>14</v>
      </c>
      <c r="M560" s="1"/>
      <c r="N560" s="1">
        <v>91</v>
      </c>
      <c r="O560" s="3">
        <v>41</v>
      </c>
      <c r="P560">
        <f t="shared" si="8"/>
        <v>0</v>
      </c>
    </row>
    <row r="561" spans="1:16">
      <c r="B561" s="1">
        <v>25</v>
      </c>
      <c r="C561" s="1" t="s">
        <v>34</v>
      </c>
      <c r="D561" s="1">
        <v>1</v>
      </c>
      <c r="E561" s="2" t="s">
        <v>215</v>
      </c>
      <c r="F561" s="2" t="s">
        <v>216</v>
      </c>
      <c r="G561" s="1" t="s">
        <v>332</v>
      </c>
      <c r="H561" s="1">
        <v>7</v>
      </c>
      <c r="I561" s="1">
        <v>9</v>
      </c>
      <c r="J561" s="1" t="s">
        <v>332</v>
      </c>
      <c r="K561" s="1">
        <v>11</v>
      </c>
      <c r="L561" s="1">
        <v>15</v>
      </c>
      <c r="M561" s="7"/>
      <c r="N561" s="8">
        <v>55</v>
      </c>
      <c r="O561" s="3">
        <v>42</v>
      </c>
      <c r="P561">
        <f t="shared" si="8"/>
        <v>0</v>
      </c>
    </row>
    <row r="562" spans="1:16">
      <c r="A562" s="1">
        <v>36</v>
      </c>
      <c r="B562" s="1">
        <v>26</v>
      </c>
      <c r="C562" s="1" t="s">
        <v>214</v>
      </c>
      <c r="D562" s="1">
        <v>2</v>
      </c>
      <c r="E562" s="2" t="s">
        <v>215</v>
      </c>
      <c r="F562" s="2" t="s">
        <v>216</v>
      </c>
      <c r="G562" s="1">
        <v>16</v>
      </c>
      <c r="H562" s="1">
        <v>16</v>
      </c>
      <c r="I562" s="1">
        <v>9</v>
      </c>
      <c r="J562" s="1">
        <v>10</v>
      </c>
      <c r="K562" s="1">
        <v>2</v>
      </c>
      <c r="L562" s="1" t="s">
        <v>14</v>
      </c>
      <c r="M562" s="1"/>
      <c r="N562" s="1">
        <v>66</v>
      </c>
      <c r="O562" s="3">
        <v>53</v>
      </c>
      <c r="P562">
        <f t="shared" si="8"/>
        <v>1</v>
      </c>
    </row>
    <row r="563" spans="1:16">
      <c r="A563" s="1">
        <v>60</v>
      </c>
      <c r="B563" s="1">
        <v>27</v>
      </c>
      <c r="C563" s="1" t="s">
        <v>133</v>
      </c>
      <c r="D563" s="1">
        <v>3</v>
      </c>
      <c r="E563" s="2" t="s">
        <v>215</v>
      </c>
      <c r="F563" s="2" t="s">
        <v>216</v>
      </c>
      <c r="G563" s="1">
        <v>25</v>
      </c>
      <c r="H563" s="1">
        <v>18</v>
      </c>
      <c r="I563" s="1" t="s">
        <v>14</v>
      </c>
      <c r="J563" s="1">
        <v>1</v>
      </c>
      <c r="K563" s="1" t="s">
        <v>14</v>
      </c>
      <c r="L563" s="1" t="s">
        <v>14</v>
      </c>
      <c r="M563" s="1"/>
      <c r="N563" s="1">
        <v>60</v>
      </c>
      <c r="O563" s="3">
        <v>44</v>
      </c>
      <c r="P563">
        <f t="shared" si="8"/>
        <v>1</v>
      </c>
    </row>
    <row r="564" spans="1:16">
      <c r="B564" s="1">
        <v>25</v>
      </c>
      <c r="C564" s="1" t="s">
        <v>434</v>
      </c>
      <c r="D564" s="1">
        <v>1</v>
      </c>
      <c r="E564" s="2" t="s">
        <v>435</v>
      </c>
      <c r="F564" s="2" t="s">
        <v>436</v>
      </c>
      <c r="G564" s="1">
        <v>10</v>
      </c>
      <c r="H564" s="1" t="s">
        <v>332</v>
      </c>
      <c r="I564" s="1" t="s">
        <v>332</v>
      </c>
      <c r="J564" s="1" t="s">
        <v>332</v>
      </c>
      <c r="K564" s="1" t="s">
        <v>332</v>
      </c>
      <c r="L564" s="1" t="s">
        <v>332</v>
      </c>
      <c r="M564" s="7"/>
      <c r="N564" s="8">
        <v>59</v>
      </c>
      <c r="O564" s="3">
        <v>10</v>
      </c>
      <c r="P564">
        <f t="shared" si="8"/>
        <v>0</v>
      </c>
    </row>
    <row r="565" spans="1:16">
      <c r="A565" s="1">
        <v>157</v>
      </c>
      <c r="B565" s="1">
        <v>26</v>
      </c>
      <c r="C565" s="1" t="s">
        <v>81</v>
      </c>
      <c r="D565" s="1">
        <v>4</v>
      </c>
      <c r="E565" s="2" t="s">
        <v>84</v>
      </c>
      <c r="F565" s="2" t="s">
        <v>85</v>
      </c>
      <c r="G565" s="1">
        <v>2</v>
      </c>
      <c r="H565" s="1" t="s">
        <v>14</v>
      </c>
      <c r="I565" s="1" t="s">
        <v>14</v>
      </c>
      <c r="J565" s="1" t="s">
        <v>14</v>
      </c>
      <c r="K565" s="1" t="s">
        <v>14</v>
      </c>
      <c r="L565" s="1" t="s">
        <v>14</v>
      </c>
      <c r="M565" s="1"/>
      <c r="N565" s="1">
        <v>100</v>
      </c>
      <c r="O565" s="3">
        <v>2</v>
      </c>
      <c r="P565">
        <f t="shared" si="8"/>
        <v>0</v>
      </c>
    </row>
    <row r="566" spans="1:16">
      <c r="A566" s="1">
        <v>123</v>
      </c>
      <c r="B566" s="1">
        <v>27</v>
      </c>
      <c r="C566" s="1" t="s">
        <v>1305</v>
      </c>
      <c r="D566" s="1">
        <v>3</v>
      </c>
      <c r="E566" s="2" t="s">
        <v>1397</v>
      </c>
      <c r="F566" s="2" t="s">
        <v>68</v>
      </c>
      <c r="G566" s="1">
        <v>2</v>
      </c>
      <c r="H566" s="1">
        <v>3</v>
      </c>
      <c r="I566" s="1">
        <v>4</v>
      </c>
      <c r="J566" s="1">
        <v>5</v>
      </c>
      <c r="K566" s="1" t="s">
        <v>14</v>
      </c>
      <c r="L566" s="1" t="s">
        <v>14</v>
      </c>
      <c r="M566" s="1"/>
      <c r="N566" s="1">
        <v>64</v>
      </c>
      <c r="O566" s="3">
        <v>14</v>
      </c>
      <c r="P566">
        <f t="shared" si="8"/>
        <v>0</v>
      </c>
    </row>
    <row r="567" spans="1:16">
      <c r="B567" s="1">
        <v>25</v>
      </c>
      <c r="C567" s="1" t="s">
        <v>406</v>
      </c>
      <c r="D567" s="1">
        <v>2</v>
      </c>
      <c r="E567" s="2" t="s">
        <v>135</v>
      </c>
      <c r="F567" s="2" t="s">
        <v>136</v>
      </c>
      <c r="G567" s="1">
        <v>12</v>
      </c>
      <c r="H567" s="1">
        <v>7</v>
      </c>
      <c r="I567" s="1" t="s">
        <v>332</v>
      </c>
      <c r="J567" s="1" t="s">
        <v>332</v>
      </c>
      <c r="K567" s="1" t="s">
        <v>332</v>
      </c>
      <c r="L567" s="1" t="s">
        <v>332</v>
      </c>
      <c r="M567" s="7"/>
      <c r="N567" s="8">
        <v>43</v>
      </c>
      <c r="O567" s="3">
        <v>19</v>
      </c>
      <c r="P567">
        <f t="shared" si="8"/>
        <v>0</v>
      </c>
    </row>
    <row r="568" spans="1:16">
      <c r="A568" s="1">
        <v>75</v>
      </c>
      <c r="B568" s="1">
        <v>26</v>
      </c>
      <c r="C568" s="1" t="s">
        <v>133</v>
      </c>
      <c r="D568" s="1">
        <v>3</v>
      </c>
      <c r="E568" s="2" t="s">
        <v>135</v>
      </c>
      <c r="F568" s="2" t="s">
        <v>136</v>
      </c>
      <c r="G568" s="1">
        <v>12</v>
      </c>
      <c r="H568" s="1">
        <v>9</v>
      </c>
      <c r="I568" s="1" t="s">
        <v>14</v>
      </c>
      <c r="J568" s="1" t="s">
        <v>14</v>
      </c>
      <c r="K568" s="1" t="s">
        <v>14</v>
      </c>
      <c r="L568" s="1" t="s">
        <v>14</v>
      </c>
      <c r="M568" s="1"/>
      <c r="N568" s="1">
        <v>44</v>
      </c>
      <c r="O568" s="3">
        <v>21</v>
      </c>
      <c r="P568">
        <f t="shared" si="8"/>
        <v>1</v>
      </c>
    </row>
    <row r="569" spans="1:16">
      <c r="B569" s="1">
        <v>24</v>
      </c>
      <c r="C569" s="1" t="s">
        <v>97</v>
      </c>
      <c r="D569" s="1">
        <v>2</v>
      </c>
      <c r="E569" s="2" t="s">
        <v>32</v>
      </c>
      <c r="F569" s="2" t="s">
        <v>33</v>
      </c>
      <c r="G569" s="1">
        <v>13</v>
      </c>
      <c r="H569" s="1">
        <v>6</v>
      </c>
      <c r="I569" s="1">
        <v>13</v>
      </c>
      <c r="J569" s="1" t="s">
        <v>332</v>
      </c>
      <c r="K569" s="1">
        <v>4</v>
      </c>
      <c r="L569" s="1" t="s">
        <v>332</v>
      </c>
      <c r="M569" s="7"/>
      <c r="N569" s="8">
        <v>47</v>
      </c>
      <c r="O569" s="3">
        <v>36</v>
      </c>
      <c r="P569">
        <f t="shared" si="8"/>
        <v>0</v>
      </c>
    </row>
    <row r="570" spans="1:16">
      <c r="B570" s="1">
        <v>25</v>
      </c>
      <c r="C570" s="1" t="s">
        <v>100</v>
      </c>
      <c r="D570" s="1">
        <v>3</v>
      </c>
      <c r="E570" s="2" t="s">
        <v>32</v>
      </c>
      <c r="F570" s="2" t="s">
        <v>33</v>
      </c>
      <c r="G570" s="1">
        <v>12</v>
      </c>
      <c r="H570" s="1">
        <v>19</v>
      </c>
      <c r="I570" s="1">
        <v>15</v>
      </c>
      <c r="J570" s="1">
        <v>9</v>
      </c>
      <c r="K570" s="1">
        <v>15</v>
      </c>
      <c r="L570" s="1">
        <v>15</v>
      </c>
      <c r="M570" s="7"/>
      <c r="N570" s="8">
        <v>80</v>
      </c>
      <c r="O570" s="3">
        <v>85</v>
      </c>
      <c r="P570">
        <f t="shared" si="8"/>
        <v>1</v>
      </c>
    </row>
    <row r="571" spans="1:16">
      <c r="A571" s="1">
        <v>42</v>
      </c>
      <c r="B571" s="1">
        <v>26</v>
      </c>
      <c r="C571" s="1" t="s">
        <v>29</v>
      </c>
      <c r="D571" s="1">
        <v>4</v>
      </c>
      <c r="E571" s="2" t="s">
        <v>32</v>
      </c>
      <c r="F571" s="2" t="s">
        <v>33</v>
      </c>
      <c r="G571" s="1">
        <v>21</v>
      </c>
      <c r="H571" s="1">
        <v>14</v>
      </c>
      <c r="I571" s="1">
        <v>11</v>
      </c>
      <c r="J571" s="1" t="s">
        <v>14</v>
      </c>
      <c r="K571" s="1" t="s">
        <v>14</v>
      </c>
      <c r="L571" s="1" t="s">
        <v>14</v>
      </c>
      <c r="M571" s="1"/>
      <c r="N571" s="1">
        <v>73</v>
      </c>
      <c r="O571" s="3">
        <v>46</v>
      </c>
      <c r="P571">
        <f t="shared" si="8"/>
        <v>1</v>
      </c>
    </row>
    <row r="572" spans="1:16">
      <c r="A572" s="1">
        <v>136</v>
      </c>
      <c r="B572" s="1">
        <v>27</v>
      </c>
      <c r="C572" s="1" t="s">
        <v>1512</v>
      </c>
      <c r="D572" s="1">
        <v>1</v>
      </c>
      <c r="E572" s="2" t="s">
        <v>1513</v>
      </c>
      <c r="F572" s="2" t="s">
        <v>566</v>
      </c>
      <c r="G572" s="1">
        <v>4</v>
      </c>
      <c r="H572" s="1" t="s">
        <v>14</v>
      </c>
      <c r="I572" s="1" t="s">
        <v>14</v>
      </c>
      <c r="J572" s="1" t="s">
        <v>14</v>
      </c>
      <c r="K572" s="1">
        <v>8</v>
      </c>
      <c r="L572" s="1" t="s">
        <v>14</v>
      </c>
      <c r="M572" s="1"/>
      <c r="N572" s="1">
        <v>100</v>
      </c>
      <c r="O572" s="3">
        <v>12</v>
      </c>
      <c r="P572">
        <f t="shared" si="8"/>
        <v>0</v>
      </c>
    </row>
    <row r="573" spans="1:16">
      <c r="A573" s="1">
        <v>129</v>
      </c>
      <c r="B573" s="1">
        <v>26</v>
      </c>
      <c r="C573" s="1" t="s">
        <v>163</v>
      </c>
      <c r="D573" s="1">
        <v>3</v>
      </c>
      <c r="E573" s="2" t="s">
        <v>166</v>
      </c>
      <c r="F573" s="2"/>
      <c r="G573" s="1">
        <v>7</v>
      </c>
      <c r="H573" s="1" t="s">
        <v>14</v>
      </c>
      <c r="I573" s="1" t="s">
        <v>14</v>
      </c>
      <c r="J573" s="1" t="s">
        <v>14</v>
      </c>
      <c r="K573" s="1" t="s">
        <v>14</v>
      </c>
      <c r="L573" s="1" t="s">
        <v>14</v>
      </c>
      <c r="M573" s="1"/>
      <c r="N573" s="1">
        <v>54</v>
      </c>
      <c r="O573" s="3">
        <v>7</v>
      </c>
      <c r="P573">
        <f t="shared" si="8"/>
        <v>0</v>
      </c>
    </row>
    <row r="574" spans="1:16">
      <c r="A574" s="1">
        <v>66</v>
      </c>
      <c r="B574" s="1">
        <v>27</v>
      </c>
      <c r="C574" s="1" t="s">
        <v>131</v>
      </c>
      <c r="D574" s="1">
        <v>1</v>
      </c>
      <c r="E574" s="2" t="s">
        <v>1496</v>
      </c>
      <c r="F574" s="2" t="s">
        <v>941</v>
      </c>
      <c r="G574" s="1">
        <v>10</v>
      </c>
      <c r="H574" s="1">
        <v>9</v>
      </c>
      <c r="I574" s="1">
        <v>9</v>
      </c>
      <c r="J574" s="1">
        <v>6</v>
      </c>
      <c r="K574" s="1" t="s">
        <v>14</v>
      </c>
      <c r="L574" s="1">
        <v>6</v>
      </c>
      <c r="M574" s="1"/>
      <c r="N574" s="1">
        <v>60</v>
      </c>
      <c r="O574" s="3">
        <v>40</v>
      </c>
      <c r="P574">
        <f t="shared" si="8"/>
        <v>0</v>
      </c>
    </row>
    <row r="575" spans="1:16">
      <c r="A575" s="1">
        <v>134</v>
      </c>
      <c r="B575" s="1">
        <v>26</v>
      </c>
      <c r="C575" s="1" t="s">
        <v>254</v>
      </c>
      <c r="D575" s="1">
        <v>2</v>
      </c>
      <c r="E575" s="2" t="s">
        <v>256</v>
      </c>
      <c r="F575" s="2" t="s">
        <v>257</v>
      </c>
      <c r="G575" s="1">
        <v>6</v>
      </c>
      <c r="H575" s="1" t="s">
        <v>14</v>
      </c>
      <c r="I575" s="1" t="s">
        <v>14</v>
      </c>
      <c r="J575" s="1" t="s">
        <v>14</v>
      </c>
      <c r="K575" s="1" t="s">
        <v>14</v>
      </c>
      <c r="L575" s="1" t="s">
        <v>14</v>
      </c>
      <c r="M575" s="1"/>
      <c r="N575" s="1">
        <v>50</v>
      </c>
      <c r="O575" s="3">
        <v>6</v>
      </c>
      <c r="P575">
        <f t="shared" si="8"/>
        <v>0</v>
      </c>
    </row>
    <row r="576" spans="1:16">
      <c r="A576" s="1">
        <v>100</v>
      </c>
      <c r="B576" s="1">
        <v>26</v>
      </c>
      <c r="C576" s="1" t="s">
        <v>154</v>
      </c>
      <c r="D576" s="1">
        <v>3</v>
      </c>
      <c r="E576" s="2" t="s">
        <v>155</v>
      </c>
      <c r="F576" s="2" t="s">
        <v>156</v>
      </c>
      <c r="G576" s="1">
        <v>10</v>
      </c>
      <c r="H576" s="1">
        <v>2</v>
      </c>
      <c r="I576" s="1" t="s">
        <v>14</v>
      </c>
      <c r="J576" s="1" t="s">
        <v>14</v>
      </c>
      <c r="K576" s="1" t="s">
        <v>14</v>
      </c>
      <c r="L576" s="1" t="s">
        <v>14</v>
      </c>
      <c r="M576" s="1"/>
      <c r="N576" s="1">
        <v>48</v>
      </c>
      <c r="O576" s="3">
        <v>12</v>
      </c>
      <c r="P576">
        <f t="shared" si="8"/>
        <v>0</v>
      </c>
    </row>
    <row r="577" spans="1:16">
      <c r="A577" s="1">
        <v>152</v>
      </c>
      <c r="B577" s="1">
        <v>26</v>
      </c>
      <c r="C577" s="1" t="s">
        <v>79</v>
      </c>
      <c r="D577" s="1">
        <v>4</v>
      </c>
      <c r="E577" s="2" t="s">
        <v>80</v>
      </c>
      <c r="F577" s="2"/>
      <c r="G577" s="1">
        <v>3</v>
      </c>
      <c r="H577" s="1" t="s">
        <v>14</v>
      </c>
      <c r="I577" s="1" t="s">
        <v>14</v>
      </c>
      <c r="J577" s="1" t="s">
        <v>14</v>
      </c>
      <c r="K577" s="1" t="s">
        <v>14</v>
      </c>
      <c r="L577" s="1" t="s">
        <v>14</v>
      </c>
      <c r="M577" s="1"/>
      <c r="N577" s="1">
        <v>50</v>
      </c>
      <c r="O577" s="3">
        <v>3</v>
      </c>
      <c r="P577">
        <f t="shared" si="8"/>
        <v>0</v>
      </c>
    </row>
    <row r="578" spans="1:16">
      <c r="A578" s="1">
        <v>200</v>
      </c>
      <c r="B578" s="1">
        <v>27</v>
      </c>
      <c r="C578" s="1" t="s">
        <v>1560</v>
      </c>
      <c r="D578" s="1">
        <v>1</v>
      </c>
      <c r="E578" s="2" t="s">
        <v>1564</v>
      </c>
      <c r="F578" s="2" t="s">
        <v>1426</v>
      </c>
      <c r="G578" s="1">
        <v>0</v>
      </c>
      <c r="H578" s="1" t="s">
        <v>14</v>
      </c>
      <c r="I578" s="1" t="s">
        <v>14</v>
      </c>
      <c r="J578" s="1" t="s">
        <v>14</v>
      </c>
      <c r="K578" s="1" t="s">
        <v>14</v>
      </c>
      <c r="L578" s="1" t="s">
        <v>14</v>
      </c>
      <c r="M578" s="1"/>
      <c r="N578" s="1">
        <v>0</v>
      </c>
      <c r="O578" s="3">
        <v>0</v>
      </c>
      <c r="P578">
        <f t="shared" si="8"/>
        <v>0</v>
      </c>
    </row>
    <row r="579" spans="1:16">
      <c r="B579" s="1">
        <v>25</v>
      </c>
      <c r="C579" s="1" t="s">
        <v>97</v>
      </c>
      <c r="D579" s="1">
        <v>2</v>
      </c>
      <c r="E579" s="2" t="s">
        <v>109</v>
      </c>
      <c r="F579" s="2" t="s">
        <v>110</v>
      </c>
      <c r="G579" s="1">
        <v>14</v>
      </c>
      <c r="H579" s="1">
        <v>17</v>
      </c>
      <c r="I579" s="1" t="s">
        <v>332</v>
      </c>
      <c r="J579" s="1">
        <v>23</v>
      </c>
      <c r="K579" s="1">
        <v>12</v>
      </c>
      <c r="L579" s="1">
        <v>11</v>
      </c>
      <c r="M579" s="7"/>
      <c r="N579" s="8">
        <v>65</v>
      </c>
      <c r="O579" s="3">
        <v>77</v>
      </c>
      <c r="P579">
        <f t="shared" si="8"/>
        <v>0</v>
      </c>
    </row>
    <row r="580" spans="1:16">
      <c r="A580" s="1">
        <v>31</v>
      </c>
      <c r="B580" s="1">
        <v>26</v>
      </c>
      <c r="C580" s="1" t="s">
        <v>107</v>
      </c>
      <c r="D580" s="1">
        <v>3</v>
      </c>
      <c r="E580" s="2" t="s">
        <v>109</v>
      </c>
      <c r="F580" s="2" t="s">
        <v>110</v>
      </c>
      <c r="G580" s="1">
        <v>15</v>
      </c>
      <c r="H580" s="1">
        <v>10</v>
      </c>
      <c r="I580" s="1">
        <v>14</v>
      </c>
      <c r="J580" s="1">
        <v>5</v>
      </c>
      <c r="K580" s="1">
        <v>11</v>
      </c>
      <c r="L580" s="1">
        <v>4</v>
      </c>
      <c r="M580" s="1"/>
      <c r="N580" s="1">
        <v>71</v>
      </c>
      <c r="O580" s="3">
        <v>59</v>
      </c>
      <c r="P580">
        <f t="shared" ref="P580:P614" si="9">IF(E580=E579,1,0)*COUNT(O580)</f>
        <v>1</v>
      </c>
    </row>
    <row r="581" spans="1:16">
      <c r="A581" s="1">
        <v>130</v>
      </c>
      <c r="B581" s="1">
        <v>27</v>
      </c>
      <c r="C581" s="1" t="s">
        <v>133</v>
      </c>
      <c r="D581" s="1">
        <v>4</v>
      </c>
      <c r="E581" s="2" t="s">
        <v>109</v>
      </c>
      <c r="F581" s="2" t="s">
        <v>110</v>
      </c>
      <c r="G581" s="1">
        <v>12</v>
      </c>
      <c r="H581" s="1" t="s">
        <v>14</v>
      </c>
      <c r="I581" s="1" t="s">
        <v>14</v>
      </c>
      <c r="J581" s="1" t="s">
        <v>14</v>
      </c>
      <c r="K581" s="1" t="s">
        <v>14</v>
      </c>
      <c r="L581" s="1" t="s">
        <v>14</v>
      </c>
      <c r="M581" s="1"/>
      <c r="N581" s="1">
        <v>92</v>
      </c>
      <c r="O581" s="3">
        <v>12</v>
      </c>
      <c r="P581">
        <f t="shared" si="9"/>
        <v>1</v>
      </c>
    </row>
    <row r="582" spans="1:16">
      <c r="A582" s="1">
        <v>33</v>
      </c>
      <c r="B582" s="1">
        <v>27</v>
      </c>
      <c r="C582" s="1" t="s">
        <v>26</v>
      </c>
      <c r="D582" s="1">
        <v>1</v>
      </c>
      <c r="E582" s="2" t="s">
        <v>1486</v>
      </c>
      <c r="F582" s="2" t="s">
        <v>997</v>
      </c>
      <c r="G582" s="1">
        <v>16</v>
      </c>
      <c r="H582" s="1">
        <v>8</v>
      </c>
      <c r="I582" s="1">
        <v>16</v>
      </c>
      <c r="J582" s="1">
        <v>14</v>
      </c>
      <c r="K582" s="1">
        <v>8</v>
      </c>
      <c r="L582" s="1">
        <v>15</v>
      </c>
      <c r="M582" s="1"/>
      <c r="N582" s="1">
        <v>68</v>
      </c>
      <c r="O582" s="3">
        <v>77</v>
      </c>
      <c r="P582">
        <f t="shared" si="9"/>
        <v>0</v>
      </c>
    </row>
    <row r="583" spans="1:16">
      <c r="B583" s="1">
        <v>25</v>
      </c>
      <c r="C583" s="1" t="s">
        <v>47</v>
      </c>
      <c r="D583" s="1">
        <v>3</v>
      </c>
      <c r="E583" s="2" t="s">
        <v>27</v>
      </c>
      <c r="F583" s="2" t="s">
        <v>362</v>
      </c>
      <c r="G583" s="1">
        <v>12</v>
      </c>
      <c r="H583" s="1">
        <v>12</v>
      </c>
      <c r="I583" s="1" t="s">
        <v>332</v>
      </c>
      <c r="J583" s="1" t="s">
        <v>332</v>
      </c>
      <c r="K583" s="1" t="s">
        <v>332</v>
      </c>
      <c r="L583" s="1" t="s">
        <v>332</v>
      </c>
      <c r="M583" s="7"/>
      <c r="N583" s="8">
        <v>50</v>
      </c>
      <c r="O583" s="3">
        <v>24</v>
      </c>
      <c r="P583">
        <f t="shared" si="9"/>
        <v>0</v>
      </c>
    </row>
    <row r="584" spans="1:16">
      <c r="A584" s="1">
        <v>38</v>
      </c>
      <c r="B584" s="1">
        <v>26</v>
      </c>
      <c r="C584" s="1" t="s">
        <v>26</v>
      </c>
      <c r="D584" s="1">
        <v>4</v>
      </c>
      <c r="E584" s="2" t="s">
        <v>27</v>
      </c>
      <c r="F584" s="2" t="s">
        <v>28</v>
      </c>
      <c r="G584" s="1">
        <v>24</v>
      </c>
      <c r="H584" s="1">
        <v>15</v>
      </c>
      <c r="I584" s="1">
        <v>11</v>
      </c>
      <c r="J584" s="1" t="s">
        <v>14</v>
      </c>
      <c r="K584" s="1" t="s">
        <v>14</v>
      </c>
      <c r="L584" s="1" t="s">
        <v>14</v>
      </c>
      <c r="M584" s="1"/>
      <c r="N584" s="1">
        <v>83</v>
      </c>
      <c r="O584" s="3">
        <v>50</v>
      </c>
      <c r="P584">
        <f t="shared" si="9"/>
        <v>1</v>
      </c>
    </row>
    <row r="585" spans="1:16">
      <c r="A585" s="1">
        <v>91</v>
      </c>
      <c r="B585" s="1">
        <v>27</v>
      </c>
      <c r="C585" s="1" t="s">
        <v>239</v>
      </c>
      <c r="D585" s="1">
        <v>1</v>
      </c>
      <c r="E585" s="2" t="s">
        <v>1504</v>
      </c>
      <c r="F585" s="2" t="s">
        <v>1349</v>
      </c>
      <c r="G585" s="1">
        <v>23</v>
      </c>
      <c r="H585" s="1" t="s">
        <v>14</v>
      </c>
      <c r="I585" s="1" t="s">
        <v>14</v>
      </c>
      <c r="J585" s="1" t="s">
        <v>14</v>
      </c>
      <c r="K585" s="1" t="s">
        <v>14</v>
      </c>
      <c r="L585" s="1" t="s">
        <v>14</v>
      </c>
      <c r="M585" s="1"/>
      <c r="N585" s="1">
        <v>58</v>
      </c>
      <c r="O585" s="3">
        <v>23</v>
      </c>
      <c r="P585">
        <f t="shared" si="9"/>
        <v>0</v>
      </c>
    </row>
    <row r="586" spans="1:16">
      <c r="A586" s="1">
        <v>151</v>
      </c>
      <c r="B586" s="1">
        <v>26</v>
      </c>
      <c r="C586" s="1" t="s">
        <v>313</v>
      </c>
      <c r="D586" s="1">
        <v>1</v>
      </c>
      <c r="E586" s="2" t="s">
        <v>320</v>
      </c>
      <c r="F586" s="2"/>
      <c r="G586" s="1">
        <v>4</v>
      </c>
      <c r="H586" s="1" t="s">
        <v>14</v>
      </c>
      <c r="I586" s="1" t="s">
        <v>14</v>
      </c>
      <c r="J586" s="1" t="s">
        <v>14</v>
      </c>
      <c r="K586" s="1" t="s">
        <v>14</v>
      </c>
      <c r="L586" s="1" t="s">
        <v>14</v>
      </c>
      <c r="M586" s="1"/>
      <c r="N586" s="1">
        <v>100</v>
      </c>
      <c r="O586" s="3">
        <v>4</v>
      </c>
      <c r="P586">
        <f t="shared" si="9"/>
        <v>0</v>
      </c>
    </row>
    <row r="587" spans="1:16">
      <c r="B587" s="1">
        <v>25</v>
      </c>
      <c r="C587" s="1" t="s">
        <v>442</v>
      </c>
      <c r="D587" s="1">
        <v>1</v>
      </c>
      <c r="E587" s="2" t="s">
        <v>443</v>
      </c>
      <c r="F587" s="2" t="s">
        <v>234</v>
      </c>
      <c r="G587" s="1">
        <v>2</v>
      </c>
      <c r="H587" s="1" t="s">
        <v>332</v>
      </c>
      <c r="I587" s="1" t="s">
        <v>332</v>
      </c>
      <c r="J587" s="1" t="s">
        <v>332</v>
      </c>
      <c r="K587" s="1" t="s">
        <v>332</v>
      </c>
      <c r="L587" s="1" t="s">
        <v>332</v>
      </c>
      <c r="M587" s="7"/>
      <c r="N587" s="8">
        <v>50</v>
      </c>
      <c r="O587" s="3">
        <v>2</v>
      </c>
      <c r="P587">
        <f t="shared" si="9"/>
        <v>0</v>
      </c>
    </row>
    <row r="588" spans="1:16">
      <c r="B588" s="1">
        <v>23</v>
      </c>
      <c r="C588" s="1" t="s">
        <v>97</v>
      </c>
      <c r="D588" s="1">
        <v>1</v>
      </c>
      <c r="E588" s="2" t="s">
        <v>87</v>
      </c>
      <c r="F588" s="2" t="s">
        <v>83</v>
      </c>
      <c r="G588" s="1">
        <v>5</v>
      </c>
      <c r="H588" s="1">
        <v>4</v>
      </c>
      <c r="I588" s="1">
        <v>8</v>
      </c>
      <c r="J588" s="1">
        <v>2</v>
      </c>
      <c r="K588" s="1">
        <v>3</v>
      </c>
      <c r="L588" s="1">
        <v>3</v>
      </c>
      <c r="M588" s="7"/>
      <c r="N588" s="8">
        <v>42</v>
      </c>
      <c r="O588" s="3">
        <v>25</v>
      </c>
      <c r="P588">
        <f t="shared" si="9"/>
        <v>0</v>
      </c>
    </row>
    <row r="589" spans="1:16">
      <c r="B589" s="1">
        <v>24</v>
      </c>
      <c r="C589" s="1" t="s">
        <v>50</v>
      </c>
      <c r="D589" s="1">
        <v>2</v>
      </c>
      <c r="E589" s="2" t="s">
        <v>87</v>
      </c>
      <c r="F589" s="2" t="s">
        <v>83</v>
      </c>
      <c r="G589" s="1">
        <v>3</v>
      </c>
      <c r="H589" s="1" t="s">
        <v>332</v>
      </c>
      <c r="I589" s="1">
        <v>1</v>
      </c>
      <c r="J589" s="1" t="s">
        <v>332</v>
      </c>
      <c r="K589" s="1" t="s">
        <v>332</v>
      </c>
      <c r="L589" s="1" t="s">
        <v>332</v>
      </c>
      <c r="M589" s="7"/>
      <c r="N589" s="8">
        <v>31</v>
      </c>
      <c r="O589" s="3">
        <v>4</v>
      </c>
      <c r="P589">
        <f t="shared" si="9"/>
        <v>1</v>
      </c>
    </row>
    <row r="590" spans="1:16">
      <c r="B590" s="1">
        <v>25</v>
      </c>
      <c r="C590" s="1" t="s">
        <v>144</v>
      </c>
      <c r="D590" s="1">
        <v>3</v>
      </c>
      <c r="E590" s="2" t="s">
        <v>87</v>
      </c>
      <c r="F590" s="2" t="s">
        <v>83</v>
      </c>
      <c r="G590" s="1">
        <v>5</v>
      </c>
      <c r="H590" s="1">
        <v>0</v>
      </c>
      <c r="I590" s="1">
        <v>3</v>
      </c>
      <c r="J590" s="1">
        <v>2</v>
      </c>
      <c r="K590" s="1" t="s">
        <v>332</v>
      </c>
      <c r="L590" s="1" t="s">
        <v>332</v>
      </c>
      <c r="M590" s="7"/>
      <c r="N590" s="8">
        <v>42</v>
      </c>
      <c r="O590" s="3">
        <v>10</v>
      </c>
      <c r="P590">
        <f t="shared" si="9"/>
        <v>1</v>
      </c>
    </row>
    <row r="591" spans="1:16">
      <c r="A591" s="1">
        <v>163</v>
      </c>
      <c r="B591" s="1">
        <v>26</v>
      </c>
      <c r="C591" s="1" t="s">
        <v>86</v>
      </c>
      <c r="D591" s="1">
        <v>4</v>
      </c>
      <c r="E591" s="2" t="s">
        <v>87</v>
      </c>
      <c r="F591" s="2" t="s">
        <v>83</v>
      </c>
      <c r="G591" s="1" t="s">
        <v>14</v>
      </c>
      <c r="H591" s="1" t="s">
        <v>14</v>
      </c>
      <c r="I591" s="1">
        <v>1</v>
      </c>
      <c r="J591" s="1" t="s">
        <v>14</v>
      </c>
      <c r="K591" s="1" t="s">
        <v>14</v>
      </c>
      <c r="L591" s="1" t="s">
        <v>14</v>
      </c>
      <c r="M591" s="1"/>
      <c r="N591" s="1">
        <v>50</v>
      </c>
      <c r="O591" s="3">
        <v>1</v>
      </c>
      <c r="P591">
        <f t="shared" si="9"/>
        <v>1</v>
      </c>
    </row>
    <row r="592" spans="1:16">
      <c r="B592" s="1">
        <v>23</v>
      </c>
      <c r="C592" s="1" t="s">
        <v>20</v>
      </c>
      <c r="D592" s="1">
        <v>1</v>
      </c>
      <c r="E592" s="2" t="s">
        <v>488</v>
      </c>
      <c r="F592" s="2" t="s">
        <v>191</v>
      </c>
      <c r="G592" s="1">
        <v>6</v>
      </c>
      <c r="H592" s="1">
        <v>8</v>
      </c>
      <c r="I592" s="1" t="s">
        <v>332</v>
      </c>
      <c r="J592" s="1" t="s">
        <v>332</v>
      </c>
      <c r="K592" s="1" t="s">
        <v>332</v>
      </c>
      <c r="L592" s="1">
        <v>3</v>
      </c>
      <c r="M592" s="7"/>
      <c r="N592" s="8">
        <v>47</v>
      </c>
      <c r="O592" s="3">
        <v>17</v>
      </c>
      <c r="P592">
        <f t="shared" si="9"/>
        <v>0</v>
      </c>
    </row>
    <row r="593" spans="1:16">
      <c r="B593" s="1">
        <v>24</v>
      </c>
      <c r="C593" s="1" t="s">
        <v>397</v>
      </c>
      <c r="D593" s="1">
        <v>2</v>
      </c>
      <c r="E593" s="2" t="s">
        <v>488</v>
      </c>
      <c r="F593" s="2" t="s">
        <v>191</v>
      </c>
      <c r="G593" s="1">
        <v>8</v>
      </c>
      <c r="H593" s="1" t="s">
        <v>332</v>
      </c>
      <c r="I593" s="1" t="s">
        <v>332</v>
      </c>
      <c r="J593" s="1" t="s">
        <v>332</v>
      </c>
      <c r="K593" s="1" t="s">
        <v>332</v>
      </c>
      <c r="L593" s="1" t="s">
        <v>332</v>
      </c>
      <c r="M593" s="7"/>
      <c r="N593" s="8">
        <v>47</v>
      </c>
      <c r="O593" s="3">
        <v>8</v>
      </c>
      <c r="P593">
        <f t="shared" si="9"/>
        <v>1</v>
      </c>
    </row>
    <row r="594" spans="1:16">
      <c r="B594" s="1">
        <v>25</v>
      </c>
      <c r="C594" s="1" t="s">
        <v>408</v>
      </c>
      <c r="D594" s="1">
        <v>1</v>
      </c>
      <c r="E594" s="2" t="s">
        <v>438</v>
      </c>
      <c r="F594" s="2" t="s">
        <v>220</v>
      </c>
      <c r="G594" s="1">
        <v>8</v>
      </c>
      <c r="H594" s="1" t="s">
        <v>332</v>
      </c>
      <c r="I594" s="1" t="s">
        <v>332</v>
      </c>
      <c r="J594" s="1" t="s">
        <v>332</v>
      </c>
      <c r="K594" s="1" t="s">
        <v>332</v>
      </c>
      <c r="L594" s="1" t="s">
        <v>332</v>
      </c>
      <c r="M594" s="7"/>
      <c r="N594" s="8">
        <v>100</v>
      </c>
      <c r="O594" s="3">
        <v>8</v>
      </c>
      <c r="P594">
        <f t="shared" si="9"/>
        <v>0</v>
      </c>
    </row>
    <row r="595" spans="1:16">
      <c r="B595" s="1">
        <v>24</v>
      </c>
      <c r="C595" s="1" t="s">
        <v>131</v>
      </c>
      <c r="D595" s="1">
        <v>2</v>
      </c>
      <c r="E595" s="2" t="s">
        <v>492</v>
      </c>
      <c r="F595" s="2" t="s">
        <v>493</v>
      </c>
      <c r="G595" s="1">
        <v>2</v>
      </c>
      <c r="H595" s="1">
        <v>1</v>
      </c>
      <c r="I595" s="1" t="s">
        <v>332</v>
      </c>
      <c r="J595" s="1" t="s">
        <v>332</v>
      </c>
      <c r="K595" s="1" t="s">
        <v>332</v>
      </c>
      <c r="L595" s="1" t="s">
        <v>332</v>
      </c>
      <c r="M595" s="7"/>
      <c r="N595" s="8">
        <v>25</v>
      </c>
      <c r="O595" s="3">
        <v>3</v>
      </c>
      <c r="P595">
        <f t="shared" si="9"/>
        <v>0</v>
      </c>
    </row>
    <row r="596" spans="1:16">
      <c r="B596" s="1">
        <v>24</v>
      </c>
      <c r="C596" s="1" t="s">
        <v>23</v>
      </c>
      <c r="D596" s="1">
        <v>4</v>
      </c>
      <c r="E596" s="2" t="s">
        <v>454</v>
      </c>
      <c r="F596" s="2" t="s">
        <v>22</v>
      </c>
      <c r="G596" s="1">
        <v>6</v>
      </c>
      <c r="H596" s="1">
        <v>4</v>
      </c>
      <c r="I596" s="1" t="s">
        <v>332</v>
      </c>
      <c r="J596" s="1" t="s">
        <v>332</v>
      </c>
      <c r="K596" s="1" t="s">
        <v>332</v>
      </c>
      <c r="L596" s="1" t="s">
        <v>332</v>
      </c>
      <c r="M596" s="7"/>
      <c r="N596" s="8">
        <v>83</v>
      </c>
      <c r="O596" s="3">
        <v>10</v>
      </c>
      <c r="P596">
        <f t="shared" si="9"/>
        <v>0</v>
      </c>
    </row>
    <row r="597" spans="1:16">
      <c r="A597" s="1">
        <v>29</v>
      </c>
      <c r="B597" s="1">
        <v>27</v>
      </c>
      <c r="C597" s="1" t="s">
        <v>26</v>
      </c>
      <c r="D597" s="1">
        <v>2</v>
      </c>
      <c r="E597" s="2" t="s">
        <v>1420</v>
      </c>
      <c r="F597" s="2" t="s">
        <v>463</v>
      </c>
      <c r="G597" s="1">
        <v>16</v>
      </c>
      <c r="H597" s="1">
        <v>17</v>
      </c>
      <c r="I597" s="1">
        <v>10</v>
      </c>
      <c r="J597" s="1">
        <v>17</v>
      </c>
      <c r="K597" s="1">
        <v>13</v>
      </c>
      <c r="L597" s="1">
        <v>12</v>
      </c>
      <c r="M597" s="1"/>
      <c r="N597" s="1">
        <v>57</v>
      </c>
      <c r="O597" s="3">
        <v>85</v>
      </c>
      <c r="P597">
        <f t="shared" si="9"/>
        <v>0</v>
      </c>
    </row>
    <row r="598" spans="1:16">
      <c r="A598" s="1">
        <v>150</v>
      </c>
      <c r="B598" s="1">
        <v>26</v>
      </c>
      <c r="C598" s="1" t="s">
        <v>313</v>
      </c>
      <c r="D598" s="1">
        <v>1</v>
      </c>
      <c r="E598" s="2" t="s">
        <v>318</v>
      </c>
      <c r="F598" s="2" t="s">
        <v>319</v>
      </c>
      <c r="G598" s="1">
        <v>4</v>
      </c>
      <c r="H598" s="1" t="s">
        <v>14</v>
      </c>
      <c r="I598" s="1" t="s">
        <v>14</v>
      </c>
      <c r="J598" s="1" t="s">
        <v>14</v>
      </c>
      <c r="K598" s="1" t="s">
        <v>14</v>
      </c>
      <c r="L598" s="1" t="s">
        <v>14</v>
      </c>
      <c r="M598" s="1"/>
      <c r="N598" s="1">
        <v>50</v>
      </c>
      <c r="O598" s="3">
        <v>4</v>
      </c>
      <c r="P598">
        <f t="shared" si="9"/>
        <v>0</v>
      </c>
    </row>
    <row r="599" spans="1:16">
      <c r="A599" s="1">
        <v>152</v>
      </c>
      <c r="B599" s="1">
        <v>27</v>
      </c>
      <c r="C599" s="1" t="s">
        <v>1460</v>
      </c>
      <c r="D599" s="1">
        <v>2</v>
      </c>
      <c r="E599" s="2" t="s">
        <v>318</v>
      </c>
      <c r="F599" s="2" t="s">
        <v>319</v>
      </c>
      <c r="G599" s="1">
        <v>9</v>
      </c>
      <c r="H599" s="1" t="s">
        <v>14</v>
      </c>
      <c r="I599" s="1" t="s">
        <v>14</v>
      </c>
      <c r="J599" s="1" t="s">
        <v>14</v>
      </c>
      <c r="K599" s="1" t="s">
        <v>14</v>
      </c>
      <c r="L599" s="1" t="s">
        <v>14</v>
      </c>
      <c r="M599" s="1"/>
      <c r="N599" s="1">
        <v>53</v>
      </c>
      <c r="O599" s="3">
        <v>9</v>
      </c>
      <c r="P599">
        <f t="shared" si="9"/>
        <v>1</v>
      </c>
    </row>
    <row r="600" spans="1:16">
      <c r="A600" s="1">
        <v>107</v>
      </c>
      <c r="B600" s="1">
        <v>26</v>
      </c>
      <c r="C600" s="1" t="s">
        <v>303</v>
      </c>
      <c r="D600" s="1">
        <v>1</v>
      </c>
      <c r="E600" s="2" t="s">
        <v>304</v>
      </c>
      <c r="F600" s="2" t="s">
        <v>296</v>
      </c>
      <c r="G600" s="1">
        <v>10</v>
      </c>
      <c r="H600" s="1" t="s">
        <v>14</v>
      </c>
      <c r="I600" s="1" t="s">
        <v>14</v>
      </c>
      <c r="J600" s="1" t="s">
        <v>14</v>
      </c>
      <c r="K600" s="1" t="s">
        <v>14</v>
      </c>
      <c r="L600" s="1" t="s">
        <v>14</v>
      </c>
      <c r="M600" s="1"/>
      <c r="N600" s="1">
        <v>38</v>
      </c>
      <c r="O600" s="3">
        <v>10</v>
      </c>
      <c r="P600">
        <f t="shared" si="9"/>
        <v>0</v>
      </c>
    </row>
    <row r="601" spans="1:16">
      <c r="A601" s="1">
        <v>76</v>
      </c>
      <c r="B601" s="1">
        <v>27</v>
      </c>
      <c r="C601" s="1" t="s">
        <v>137</v>
      </c>
      <c r="D601" s="1">
        <v>2</v>
      </c>
      <c r="E601" s="2" t="s">
        <v>1434</v>
      </c>
      <c r="F601" s="2" t="s">
        <v>394</v>
      </c>
      <c r="G601" s="1">
        <v>17</v>
      </c>
      <c r="H601" s="1">
        <v>10</v>
      </c>
      <c r="I601" s="1">
        <v>4</v>
      </c>
      <c r="J601" s="1" t="s">
        <v>14</v>
      </c>
      <c r="K601" s="1" t="s">
        <v>14</v>
      </c>
      <c r="L601" s="1" t="s">
        <v>14</v>
      </c>
      <c r="M601" s="1"/>
      <c r="N601" s="1">
        <v>84</v>
      </c>
      <c r="O601" s="3">
        <v>31</v>
      </c>
      <c r="P601">
        <f t="shared" si="9"/>
        <v>0</v>
      </c>
    </row>
    <row r="602" spans="1:16">
      <c r="B602" s="1">
        <v>25</v>
      </c>
      <c r="C602" s="1" t="s">
        <v>429</v>
      </c>
      <c r="D602" s="1">
        <v>1</v>
      </c>
      <c r="E602" s="2" t="s">
        <v>432</v>
      </c>
      <c r="F602" s="2" t="s">
        <v>433</v>
      </c>
      <c r="G602" s="1">
        <v>10</v>
      </c>
      <c r="H602" s="1" t="s">
        <v>332</v>
      </c>
      <c r="I602" s="1">
        <v>2</v>
      </c>
      <c r="J602" s="1" t="s">
        <v>332</v>
      </c>
      <c r="K602" s="1" t="s">
        <v>332</v>
      </c>
      <c r="L602" s="1" t="s">
        <v>332</v>
      </c>
      <c r="M602" s="7"/>
      <c r="N602" s="8">
        <v>57</v>
      </c>
      <c r="O602" s="3">
        <v>12</v>
      </c>
      <c r="P602">
        <f t="shared" si="9"/>
        <v>0</v>
      </c>
    </row>
    <row r="603" spans="1:16">
      <c r="B603" s="1">
        <v>23</v>
      </c>
      <c r="C603" s="1" t="s">
        <v>505</v>
      </c>
      <c r="D603" s="1">
        <v>4</v>
      </c>
      <c r="E603" s="2" t="s">
        <v>506</v>
      </c>
      <c r="F603" s="2" t="s">
        <v>507</v>
      </c>
      <c r="G603" s="1">
        <v>19</v>
      </c>
      <c r="H603" s="1">
        <v>11</v>
      </c>
      <c r="I603" s="1" t="s">
        <v>332</v>
      </c>
      <c r="J603" s="1" t="s">
        <v>332</v>
      </c>
      <c r="K603" s="1" t="s">
        <v>332</v>
      </c>
      <c r="L603" s="1" t="s">
        <v>332</v>
      </c>
      <c r="M603" s="7"/>
      <c r="N603" s="8">
        <v>63</v>
      </c>
      <c r="O603" s="3">
        <v>30</v>
      </c>
      <c r="P603">
        <f t="shared" si="9"/>
        <v>0</v>
      </c>
    </row>
    <row r="604" spans="1:16">
      <c r="B604" s="1">
        <v>25</v>
      </c>
      <c r="C604" s="1" t="s">
        <v>214</v>
      </c>
      <c r="D604" s="1">
        <v>1</v>
      </c>
      <c r="E604" s="2" t="s">
        <v>219</v>
      </c>
      <c r="F604" s="2" t="s">
        <v>220</v>
      </c>
      <c r="G604" s="1">
        <v>9</v>
      </c>
      <c r="H604" s="1">
        <v>8</v>
      </c>
      <c r="I604" s="1">
        <v>1</v>
      </c>
      <c r="J604" s="1">
        <v>5</v>
      </c>
      <c r="K604" s="1">
        <v>7</v>
      </c>
      <c r="L604" s="1">
        <v>7</v>
      </c>
      <c r="M604" s="7"/>
      <c r="N604" s="8">
        <v>59</v>
      </c>
      <c r="O604" s="3">
        <v>37</v>
      </c>
      <c r="P604">
        <f t="shared" si="9"/>
        <v>0</v>
      </c>
    </row>
    <row r="605" spans="1:16">
      <c r="A605" s="1">
        <v>43</v>
      </c>
      <c r="B605" s="1">
        <v>26</v>
      </c>
      <c r="C605" s="1" t="s">
        <v>120</v>
      </c>
      <c r="D605" s="1">
        <v>2</v>
      </c>
      <c r="E605" s="2" t="s">
        <v>219</v>
      </c>
      <c r="F605" s="2" t="s">
        <v>220</v>
      </c>
      <c r="G605" s="1">
        <v>14</v>
      </c>
      <c r="H605" s="1">
        <v>8</v>
      </c>
      <c r="I605" s="1">
        <v>7</v>
      </c>
      <c r="J605" s="1">
        <v>4</v>
      </c>
      <c r="K605" s="1">
        <v>6</v>
      </c>
      <c r="L605" s="1">
        <v>6</v>
      </c>
      <c r="M605" s="1"/>
      <c r="N605" s="1">
        <v>78</v>
      </c>
      <c r="O605" s="3">
        <v>45</v>
      </c>
      <c r="P605">
        <f t="shared" si="9"/>
        <v>1</v>
      </c>
    </row>
    <row r="606" spans="1:16">
      <c r="A606" s="1">
        <v>62</v>
      </c>
      <c r="B606" s="1">
        <v>27</v>
      </c>
      <c r="C606" s="1" t="s">
        <v>137</v>
      </c>
      <c r="D606" s="1">
        <v>3</v>
      </c>
      <c r="E606" s="2" t="s">
        <v>219</v>
      </c>
      <c r="F606" s="2" t="s">
        <v>220</v>
      </c>
      <c r="G606" s="1">
        <v>11</v>
      </c>
      <c r="H606" s="1">
        <v>11</v>
      </c>
      <c r="I606" s="1">
        <v>1</v>
      </c>
      <c r="J606" s="1">
        <v>7</v>
      </c>
      <c r="K606" s="1">
        <v>11</v>
      </c>
      <c r="L606" s="1">
        <v>1</v>
      </c>
      <c r="M606" s="1"/>
      <c r="N606" s="1">
        <v>69</v>
      </c>
      <c r="O606" s="3">
        <v>42</v>
      </c>
      <c r="P606">
        <f t="shared" si="9"/>
        <v>1</v>
      </c>
    </row>
    <row r="607" spans="1:16">
      <c r="B607" s="1">
        <v>23</v>
      </c>
      <c r="C607" s="1" t="s">
        <v>209</v>
      </c>
      <c r="D607" s="1">
        <v>3</v>
      </c>
      <c r="E607" s="2" t="s">
        <v>540</v>
      </c>
      <c r="F607" s="2"/>
      <c r="G607" s="1">
        <v>9</v>
      </c>
      <c r="H607" s="1">
        <v>11</v>
      </c>
      <c r="I607" s="1" t="s">
        <v>332</v>
      </c>
      <c r="J607" s="1" t="s">
        <v>332</v>
      </c>
      <c r="K607" s="1" t="s">
        <v>332</v>
      </c>
      <c r="L607" s="1" t="s">
        <v>332</v>
      </c>
      <c r="M607" s="7"/>
      <c r="N607" s="8">
        <v>80</v>
      </c>
      <c r="O607" s="3">
        <v>20</v>
      </c>
      <c r="P607">
        <f t="shared" si="9"/>
        <v>0</v>
      </c>
    </row>
    <row r="608" spans="1:16">
      <c r="A608" s="1">
        <v>146</v>
      </c>
      <c r="B608" s="1">
        <v>27</v>
      </c>
      <c r="C608" s="1" t="s">
        <v>1455</v>
      </c>
      <c r="D608" s="1">
        <v>2</v>
      </c>
      <c r="E608" s="2" t="s">
        <v>1458</v>
      </c>
      <c r="F608" s="2" t="s">
        <v>1459</v>
      </c>
      <c r="G608" s="1">
        <v>10</v>
      </c>
      <c r="H608" s="1" t="s">
        <v>14</v>
      </c>
      <c r="I608" s="1" t="s">
        <v>14</v>
      </c>
      <c r="J608" s="1" t="s">
        <v>14</v>
      </c>
      <c r="K608" s="1" t="s">
        <v>14</v>
      </c>
      <c r="L608" s="1" t="s">
        <v>14</v>
      </c>
      <c r="M608" s="1"/>
      <c r="N608" s="1">
        <v>83</v>
      </c>
      <c r="O608" s="3">
        <v>10</v>
      </c>
      <c r="P608">
        <f t="shared" si="9"/>
        <v>0</v>
      </c>
    </row>
    <row r="609" spans="1:16">
      <c r="B609" s="1">
        <v>25</v>
      </c>
      <c r="C609" s="1" t="s">
        <v>376</v>
      </c>
      <c r="D609" s="1">
        <v>3</v>
      </c>
      <c r="E609" s="2" t="s">
        <v>381</v>
      </c>
      <c r="F609" s="2" t="s">
        <v>382</v>
      </c>
      <c r="G609" s="1">
        <v>7</v>
      </c>
      <c r="H609" s="1" t="s">
        <v>332</v>
      </c>
      <c r="I609" s="1" t="s">
        <v>332</v>
      </c>
      <c r="J609" s="1" t="s">
        <v>332</v>
      </c>
      <c r="K609" s="1" t="s">
        <v>332</v>
      </c>
      <c r="L609" s="1" t="s">
        <v>332</v>
      </c>
      <c r="M609" s="7"/>
      <c r="N609" s="8">
        <v>88</v>
      </c>
      <c r="O609" s="3">
        <v>7</v>
      </c>
      <c r="P609">
        <f t="shared" si="9"/>
        <v>0</v>
      </c>
    </row>
    <row r="610" spans="1:16">
      <c r="B610" s="1">
        <v>23</v>
      </c>
      <c r="C610" s="1" t="s">
        <v>47</v>
      </c>
      <c r="D610" s="1">
        <v>3</v>
      </c>
      <c r="E610" s="2" t="s">
        <v>550</v>
      </c>
      <c r="F610" s="2" t="s">
        <v>83</v>
      </c>
      <c r="G610" s="1">
        <v>2</v>
      </c>
      <c r="H610" s="1" t="s">
        <v>332</v>
      </c>
      <c r="I610" s="1" t="s">
        <v>332</v>
      </c>
      <c r="J610" s="1" t="s">
        <v>332</v>
      </c>
      <c r="K610" s="1" t="s">
        <v>332</v>
      </c>
      <c r="L610" s="1" t="s">
        <v>332</v>
      </c>
      <c r="M610" s="7"/>
      <c r="N610" s="8">
        <v>50</v>
      </c>
      <c r="O610" s="3">
        <v>2</v>
      </c>
      <c r="P610">
        <f t="shared" si="9"/>
        <v>0</v>
      </c>
    </row>
    <row r="611" spans="1:16">
      <c r="B611" s="1">
        <v>23</v>
      </c>
      <c r="C611" s="1" t="s">
        <v>468</v>
      </c>
      <c r="D611" s="1">
        <v>4</v>
      </c>
      <c r="E611" s="2" t="s">
        <v>510</v>
      </c>
      <c r="F611" s="2" t="s">
        <v>511</v>
      </c>
      <c r="G611" s="1">
        <v>2</v>
      </c>
      <c r="H611" s="1">
        <v>17</v>
      </c>
      <c r="I611" s="1">
        <v>7</v>
      </c>
      <c r="J611" s="1">
        <v>3</v>
      </c>
      <c r="K611" s="1" t="s">
        <v>332</v>
      </c>
      <c r="L611" s="1" t="s">
        <v>332</v>
      </c>
      <c r="M611" s="7"/>
      <c r="N611" s="8">
        <v>83</v>
      </c>
      <c r="O611" s="3">
        <v>29</v>
      </c>
      <c r="P611">
        <f t="shared" si="9"/>
        <v>0</v>
      </c>
    </row>
    <row r="612" spans="1:16">
      <c r="A612" s="1">
        <v>105</v>
      </c>
      <c r="B612" s="1">
        <v>27</v>
      </c>
      <c r="C612" s="1" t="s">
        <v>81</v>
      </c>
      <c r="D612" s="1">
        <v>3</v>
      </c>
      <c r="E612" s="2" t="s">
        <v>1388</v>
      </c>
      <c r="F612" s="2" t="s">
        <v>1387</v>
      </c>
      <c r="G612" s="1">
        <v>13</v>
      </c>
      <c r="H612" s="1">
        <v>5</v>
      </c>
      <c r="I612" s="1" t="s">
        <v>14</v>
      </c>
      <c r="J612" s="1" t="s">
        <v>14</v>
      </c>
      <c r="K612" s="1" t="s">
        <v>14</v>
      </c>
      <c r="L612" s="1" t="s">
        <v>14</v>
      </c>
      <c r="M612" s="1"/>
      <c r="N612" s="1">
        <v>50</v>
      </c>
      <c r="O612" s="3">
        <v>18</v>
      </c>
      <c r="P612">
        <f t="shared" si="9"/>
        <v>0</v>
      </c>
    </row>
    <row r="613" spans="1:16">
      <c r="B613" s="1">
        <v>25</v>
      </c>
      <c r="C613" s="1" t="s">
        <v>442</v>
      </c>
      <c r="D613" s="1">
        <v>1</v>
      </c>
      <c r="E613" s="2" t="s">
        <v>444</v>
      </c>
      <c r="F613" s="2" t="s">
        <v>359</v>
      </c>
      <c r="G613" s="1" t="s">
        <v>332</v>
      </c>
      <c r="H613" s="1">
        <v>2</v>
      </c>
      <c r="I613" s="1">
        <v>0</v>
      </c>
      <c r="J613" s="1" t="s">
        <v>332</v>
      </c>
      <c r="K613" s="1" t="s">
        <v>332</v>
      </c>
      <c r="L613" s="1" t="s">
        <v>332</v>
      </c>
      <c r="M613" s="7"/>
      <c r="N613" s="8">
        <v>25</v>
      </c>
      <c r="O613" s="3">
        <v>2</v>
      </c>
      <c r="P613">
        <f t="shared" si="9"/>
        <v>0</v>
      </c>
    </row>
    <row r="614" spans="1:16">
      <c r="A614" s="1">
        <v>54</v>
      </c>
      <c r="B614" s="1">
        <v>27</v>
      </c>
      <c r="C614" s="1" t="s">
        <v>11</v>
      </c>
      <c r="D614" s="1">
        <v>4</v>
      </c>
      <c r="E614" s="2" t="s">
        <v>1336</v>
      </c>
      <c r="F614" s="2" t="s">
        <v>1337</v>
      </c>
      <c r="G614" s="1">
        <v>22</v>
      </c>
      <c r="H614" s="1">
        <v>14</v>
      </c>
      <c r="I614" s="1">
        <v>6</v>
      </c>
      <c r="J614" s="1">
        <v>5</v>
      </c>
      <c r="K614" s="1" t="s">
        <v>14</v>
      </c>
      <c r="L614" s="1" t="s">
        <v>14</v>
      </c>
      <c r="M614" s="1"/>
      <c r="N614" s="1">
        <v>67</v>
      </c>
      <c r="O614" s="3">
        <v>47</v>
      </c>
      <c r="P614">
        <f t="shared" si="9"/>
        <v>0</v>
      </c>
    </row>
  </sheetData>
  <autoFilter ref="A3:O614">
    <sortState ref="A4:O614">
      <sortCondition ref="E3:E614"/>
    </sortState>
  </autoFilter>
  <sortState ref="A3:O614">
    <sortCondition ref="E3:E614"/>
  </sortState>
  <conditionalFormatting sqref="P1:P1048576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237"/>
  <sheetViews>
    <sheetView workbookViewId="0">
      <selection activeCell="S3" sqref="S3:S4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1" bestFit="1" customWidth="1"/>
    <col min="5" max="5" width="27.8554687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4.5703125" bestFit="1" customWidth="1"/>
    <col min="17" max="17" width="2" bestFit="1" customWidth="1"/>
    <col min="18" max="18" width="4.5703125" bestFit="1" customWidth="1"/>
    <col min="19" max="19" width="4" bestFit="1" customWidth="1"/>
  </cols>
  <sheetData>
    <row r="1" spans="1:19">
      <c r="O1">
        <f>SUM(O2:O400)</f>
        <v>50</v>
      </c>
      <c r="P1" s="13">
        <f>SUM(P2:P400)/O1/2</f>
        <v>45.36</v>
      </c>
      <c r="R1" s="11">
        <f>SUM(R2:R400)/O1/2</f>
        <v>3.9</v>
      </c>
    </row>
    <row r="2" spans="1:19">
      <c r="A2">
        <v>19</v>
      </c>
      <c r="B2" s="1" t="s">
        <v>807</v>
      </c>
      <c r="C2" s="1">
        <v>4</v>
      </c>
      <c r="D2" s="2" t="s">
        <v>809</v>
      </c>
      <c r="E2" s="2" t="s">
        <v>810</v>
      </c>
      <c r="F2" s="1">
        <v>14</v>
      </c>
      <c r="G2" s="1">
        <v>6</v>
      </c>
      <c r="H2" s="1">
        <v>3</v>
      </c>
      <c r="I2" s="1">
        <v>1</v>
      </c>
      <c r="J2" s="1" t="s">
        <v>332</v>
      </c>
      <c r="K2" s="1" t="s">
        <v>332</v>
      </c>
      <c r="L2" s="7"/>
      <c r="M2" s="8">
        <v>59</v>
      </c>
      <c r="N2" s="3">
        <v>24</v>
      </c>
      <c r="Q2">
        <f>COUNT(F2:K2)</f>
        <v>4</v>
      </c>
    </row>
    <row r="3" spans="1:19">
      <c r="A3">
        <v>18</v>
      </c>
      <c r="B3" s="1" t="s">
        <v>144</v>
      </c>
      <c r="C3" s="1">
        <v>3</v>
      </c>
      <c r="D3" s="2" t="s">
        <v>809</v>
      </c>
      <c r="E3" s="2" t="s">
        <v>810</v>
      </c>
      <c r="F3" s="1">
        <v>13</v>
      </c>
      <c r="G3" s="1">
        <v>13</v>
      </c>
      <c r="H3" s="1" t="s">
        <v>332</v>
      </c>
      <c r="I3" s="1" t="s">
        <v>332</v>
      </c>
      <c r="J3" s="1" t="s">
        <v>332</v>
      </c>
      <c r="K3" s="1" t="s">
        <v>332</v>
      </c>
      <c r="L3" s="7"/>
      <c r="M3" s="8">
        <v>70</v>
      </c>
      <c r="N3" s="3">
        <v>26</v>
      </c>
      <c r="O3">
        <f>IF(D3=D2,1,0)*COUNT(N3)</f>
        <v>1</v>
      </c>
      <c r="P3">
        <f>(N3+N2)*O3</f>
        <v>50</v>
      </c>
      <c r="Q3">
        <f>COUNT(F3:K3)</f>
        <v>2</v>
      </c>
      <c r="R3">
        <f>(Q2+Q3)*O3</f>
        <v>6</v>
      </c>
      <c r="S3">
        <f>O3*(C3+C2)/2</f>
        <v>3.5</v>
      </c>
    </row>
    <row r="4" spans="1:19">
      <c r="A4">
        <v>19</v>
      </c>
      <c r="B4" s="1" t="s">
        <v>120</v>
      </c>
      <c r="C4" s="1">
        <v>4</v>
      </c>
      <c r="D4" s="2" t="s">
        <v>802</v>
      </c>
      <c r="E4" s="2" t="s">
        <v>803</v>
      </c>
      <c r="F4" s="1">
        <v>7</v>
      </c>
      <c r="G4" s="1">
        <v>10</v>
      </c>
      <c r="H4" s="1">
        <v>19</v>
      </c>
      <c r="I4" s="1" t="s">
        <v>332</v>
      </c>
      <c r="J4" s="1" t="s">
        <v>332</v>
      </c>
      <c r="K4" s="1" t="s">
        <v>332</v>
      </c>
      <c r="L4" s="7" t="s">
        <v>466</v>
      </c>
      <c r="M4" s="8">
        <v>69</v>
      </c>
      <c r="N4" s="3">
        <v>36</v>
      </c>
      <c r="O4">
        <f t="shared" ref="O4:O5" si="0">IF(D4=D3,1,0)*COUNT(N4)</f>
        <v>0</v>
      </c>
      <c r="P4">
        <f t="shared" ref="P4:P5" si="1">(N4+N3)*O4</f>
        <v>0</v>
      </c>
      <c r="Q4">
        <f t="shared" ref="Q4:Q5" si="2">COUNT(F4:K4)</f>
        <v>3</v>
      </c>
      <c r="R4">
        <f t="shared" ref="R4:R5" si="3">(Q3+Q4)*O4</f>
        <v>0</v>
      </c>
      <c r="S4">
        <f t="shared" ref="S4:S67" si="4">O4*(C4+C3)/2</f>
        <v>0</v>
      </c>
    </row>
    <row r="5" spans="1:19">
      <c r="A5">
        <v>18</v>
      </c>
      <c r="B5" s="1" t="s">
        <v>933</v>
      </c>
      <c r="C5" s="1">
        <v>3</v>
      </c>
      <c r="D5" s="2" t="s">
        <v>802</v>
      </c>
      <c r="E5" s="2" t="s">
        <v>803</v>
      </c>
      <c r="F5" s="1">
        <v>20</v>
      </c>
      <c r="G5" s="1">
        <v>22</v>
      </c>
      <c r="H5" s="1">
        <v>15</v>
      </c>
      <c r="I5" s="1">
        <v>13</v>
      </c>
      <c r="J5" s="1" t="s">
        <v>332</v>
      </c>
      <c r="K5" s="1">
        <v>12</v>
      </c>
      <c r="L5" s="7"/>
      <c r="M5" s="8">
        <v>71</v>
      </c>
      <c r="N5" s="3">
        <v>82</v>
      </c>
      <c r="O5">
        <f t="shared" si="0"/>
        <v>1</v>
      </c>
      <c r="P5">
        <f t="shared" si="1"/>
        <v>118</v>
      </c>
      <c r="Q5">
        <f t="shared" si="2"/>
        <v>5</v>
      </c>
      <c r="R5">
        <f t="shared" si="3"/>
        <v>8</v>
      </c>
      <c r="S5">
        <f t="shared" si="4"/>
        <v>3.5</v>
      </c>
    </row>
    <row r="6" spans="1:19">
      <c r="A6">
        <v>18</v>
      </c>
      <c r="B6" s="1" t="s">
        <v>131</v>
      </c>
      <c r="C6" s="1">
        <v>1</v>
      </c>
      <c r="D6" s="2" t="s">
        <v>1012</v>
      </c>
      <c r="E6" s="2" t="s">
        <v>52</v>
      </c>
      <c r="F6" s="1">
        <v>2</v>
      </c>
      <c r="G6" s="1">
        <v>1</v>
      </c>
      <c r="H6" s="1" t="s">
        <v>332</v>
      </c>
      <c r="I6" s="1" t="s">
        <v>332</v>
      </c>
      <c r="J6" s="1" t="s">
        <v>332</v>
      </c>
      <c r="K6" s="1" t="s">
        <v>332</v>
      </c>
      <c r="L6" s="7"/>
      <c r="M6" s="8">
        <v>13</v>
      </c>
      <c r="N6" s="3">
        <v>3</v>
      </c>
      <c r="O6">
        <f t="shared" ref="O6:O69" si="5">IF(D6=D5,1,0)*COUNT(N6)</f>
        <v>0</v>
      </c>
      <c r="P6">
        <f t="shared" ref="P6:P69" si="6">(N6+N5)*O6</f>
        <v>0</v>
      </c>
      <c r="Q6">
        <f t="shared" ref="Q6:Q69" si="7">COUNT(F6:K6)</f>
        <v>2</v>
      </c>
      <c r="R6">
        <f t="shared" ref="R6:R69" si="8">(Q5+Q6)*O6</f>
        <v>0</v>
      </c>
      <c r="S6">
        <f t="shared" si="4"/>
        <v>0</v>
      </c>
    </row>
    <row r="7" spans="1:19">
      <c r="A7">
        <v>19</v>
      </c>
      <c r="B7" s="1" t="s">
        <v>97</v>
      </c>
      <c r="C7" s="1">
        <v>1</v>
      </c>
      <c r="D7" s="2" t="s">
        <v>874</v>
      </c>
      <c r="E7" s="2" t="s">
        <v>83</v>
      </c>
      <c r="F7" s="1">
        <v>12</v>
      </c>
      <c r="G7" s="1">
        <v>8</v>
      </c>
      <c r="H7" s="1">
        <v>4</v>
      </c>
      <c r="I7" s="1">
        <v>2</v>
      </c>
      <c r="J7" s="1">
        <v>7</v>
      </c>
      <c r="K7" s="1" t="s">
        <v>332</v>
      </c>
      <c r="L7" s="7"/>
      <c r="M7" s="8">
        <v>49</v>
      </c>
      <c r="N7" s="3">
        <v>33</v>
      </c>
      <c r="O7">
        <f t="shared" si="5"/>
        <v>0</v>
      </c>
      <c r="P7">
        <f t="shared" si="6"/>
        <v>0</v>
      </c>
      <c r="Q7">
        <f t="shared" si="7"/>
        <v>5</v>
      </c>
      <c r="R7">
        <f t="shared" si="8"/>
        <v>0</v>
      </c>
      <c r="S7">
        <f t="shared" si="4"/>
        <v>0</v>
      </c>
    </row>
    <row r="8" spans="1:19">
      <c r="A8">
        <v>18</v>
      </c>
      <c r="B8" s="1" t="s">
        <v>5</v>
      </c>
      <c r="C8" s="1">
        <v>4</v>
      </c>
      <c r="D8" s="2" t="s">
        <v>890</v>
      </c>
      <c r="E8" s="2" t="s">
        <v>891</v>
      </c>
      <c r="F8" s="1">
        <v>19</v>
      </c>
      <c r="G8" s="1">
        <v>20</v>
      </c>
      <c r="H8" s="1">
        <v>26</v>
      </c>
      <c r="I8" s="1">
        <v>17</v>
      </c>
      <c r="J8" s="1">
        <v>28</v>
      </c>
      <c r="K8" s="1">
        <v>15</v>
      </c>
      <c r="L8" s="7"/>
      <c r="M8" s="8">
        <v>91</v>
      </c>
      <c r="N8" s="3">
        <v>125</v>
      </c>
      <c r="O8">
        <f t="shared" si="5"/>
        <v>0</v>
      </c>
      <c r="P8">
        <f t="shared" si="6"/>
        <v>0</v>
      </c>
      <c r="Q8">
        <f t="shared" si="7"/>
        <v>6</v>
      </c>
      <c r="R8">
        <f t="shared" si="8"/>
        <v>0</v>
      </c>
      <c r="S8">
        <f t="shared" si="4"/>
        <v>0</v>
      </c>
    </row>
    <row r="9" spans="1:19">
      <c r="A9">
        <v>18</v>
      </c>
      <c r="B9" s="1" t="s">
        <v>123</v>
      </c>
      <c r="C9" s="1">
        <v>1</v>
      </c>
      <c r="D9" s="2" t="s">
        <v>1008</v>
      </c>
      <c r="E9" s="2" t="s">
        <v>1009</v>
      </c>
      <c r="F9" s="1" t="s">
        <v>332</v>
      </c>
      <c r="G9" s="1" t="s">
        <v>332</v>
      </c>
      <c r="H9" s="1" t="s">
        <v>332</v>
      </c>
      <c r="I9" s="1" t="s">
        <v>332</v>
      </c>
      <c r="J9" s="1">
        <v>9</v>
      </c>
      <c r="K9" s="1" t="s">
        <v>332</v>
      </c>
      <c r="L9" s="7"/>
      <c r="M9" s="8">
        <v>64</v>
      </c>
      <c r="N9" s="3">
        <v>9</v>
      </c>
      <c r="O9">
        <f t="shared" si="5"/>
        <v>0</v>
      </c>
      <c r="P9">
        <f t="shared" si="6"/>
        <v>0</v>
      </c>
      <c r="Q9">
        <f t="shared" si="7"/>
        <v>1</v>
      </c>
      <c r="R9">
        <f t="shared" si="8"/>
        <v>0</v>
      </c>
      <c r="S9">
        <f t="shared" si="4"/>
        <v>0</v>
      </c>
    </row>
    <row r="10" spans="1:19">
      <c r="A10">
        <v>18</v>
      </c>
      <c r="B10" s="1" t="s">
        <v>137</v>
      </c>
      <c r="C10" s="1">
        <v>1</v>
      </c>
      <c r="D10" s="2" t="s">
        <v>1014</v>
      </c>
      <c r="E10" s="2" t="s">
        <v>241</v>
      </c>
      <c r="F10" s="1">
        <v>1</v>
      </c>
      <c r="G10" s="1" t="s">
        <v>332</v>
      </c>
      <c r="H10" s="1" t="s">
        <v>332</v>
      </c>
      <c r="I10" s="1" t="s">
        <v>332</v>
      </c>
      <c r="J10" s="1" t="s">
        <v>332</v>
      </c>
      <c r="K10" s="1" t="s">
        <v>332</v>
      </c>
      <c r="L10" s="7"/>
      <c r="M10" s="8">
        <v>25</v>
      </c>
      <c r="N10" s="3">
        <v>1</v>
      </c>
      <c r="O10">
        <f t="shared" si="5"/>
        <v>0</v>
      </c>
      <c r="P10">
        <f t="shared" si="6"/>
        <v>0</v>
      </c>
      <c r="Q10">
        <f t="shared" si="7"/>
        <v>1</v>
      </c>
      <c r="R10">
        <f t="shared" si="8"/>
        <v>0</v>
      </c>
      <c r="S10">
        <f t="shared" si="4"/>
        <v>0</v>
      </c>
    </row>
    <row r="11" spans="1:19">
      <c r="A11">
        <v>18</v>
      </c>
      <c r="B11" s="1" t="s">
        <v>137</v>
      </c>
      <c r="C11" s="1">
        <v>2</v>
      </c>
      <c r="D11" s="2" t="s">
        <v>991</v>
      </c>
      <c r="E11" s="2" t="s">
        <v>992</v>
      </c>
      <c r="F11" s="1">
        <v>7</v>
      </c>
      <c r="G11" s="1" t="s">
        <v>332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47</v>
      </c>
      <c r="N11" s="3">
        <v>7</v>
      </c>
      <c r="O11">
        <f t="shared" si="5"/>
        <v>0</v>
      </c>
      <c r="P11">
        <f t="shared" si="6"/>
        <v>0</v>
      </c>
      <c r="Q11">
        <f t="shared" si="7"/>
        <v>1</v>
      </c>
      <c r="R11">
        <f t="shared" si="8"/>
        <v>0</v>
      </c>
      <c r="S11">
        <f t="shared" si="4"/>
        <v>0</v>
      </c>
    </row>
    <row r="12" spans="1:19">
      <c r="A12">
        <v>18</v>
      </c>
      <c r="B12" s="1" t="s">
        <v>50</v>
      </c>
      <c r="C12" s="1">
        <v>3</v>
      </c>
      <c r="D12" s="2" t="s">
        <v>936</v>
      </c>
      <c r="E12" s="2" t="s">
        <v>814</v>
      </c>
      <c r="F12" s="1">
        <v>9</v>
      </c>
      <c r="G12" s="1">
        <v>7</v>
      </c>
      <c r="H12" s="1" t="s">
        <v>332</v>
      </c>
      <c r="I12" s="1">
        <v>15</v>
      </c>
      <c r="J12" s="1" t="s">
        <v>332</v>
      </c>
      <c r="K12" s="1">
        <v>12</v>
      </c>
      <c r="L12" s="7"/>
      <c r="M12" s="8">
        <v>53</v>
      </c>
      <c r="N12" s="3">
        <v>43</v>
      </c>
      <c r="O12">
        <f t="shared" si="5"/>
        <v>0</v>
      </c>
      <c r="P12">
        <f t="shared" si="6"/>
        <v>0</v>
      </c>
      <c r="Q12">
        <f t="shared" si="7"/>
        <v>4</v>
      </c>
      <c r="R12">
        <f t="shared" si="8"/>
        <v>0</v>
      </c>
      <c r="S12">
        <f t="shared" si="4"/>
        <v>0</v>
      </c>
    </row>
    <row r="13" spans="1:19">
      <c r="A13">
        <v>18</v>
      </c>
      <c r="B13" s="1" t="s">
        <v>8</v>
      </c>
      <c r="C13" s="1">
        <v>4</v>
      </c>
      <c r="D13" s="2" t="s">
        <v>892</v>
      </c>
      <c r="E13" s="2" t="s">
        <v>893</v>
      </c>
      <c r="F13" s="1">
        <v>10</v>
      </c>
      <c r="G13" s="1">
        <v>10</v>
      </c>
      <c r="H13" s="1">
        <v>12</v>
      </c>
      <c r="I13" s="1">
        <v>20</v>
      </c>
      <c r="J13" s="1">
        <v>33</v>
      </c>
      <c r="K13" s="1">
        <v>18</v>
      </c>
      <c r="L13" s="7"/>
      <c r="M13" s="8">
        <v>77</v>
      </c>
      <c r="N13" s="3">
        <v>103</v>
      </c>
      <c r="O13">
        <f t="shared" si="5"/>
        <v>0</v>
      </c>
      <c r="P13">
        <f t="shared" si="6"/>
        <v>0</v>
      </c>
      <c r="Q13">
        <f t="shared" si="7"/>
        <v>6</v>
      </c>
      <c r="R13">
        <f t="shared" si="8"/>
        <v>0</v>
      </c>
      <c r="S13">
        <f t="shared" si="4"/>
        <v>0</v>
      </c>
    </row>
    <row r="14" spans="1:19">
      <c r="A14">
        <v>19</v>
      </c>
      <c r="B14" s="1" t="s">
        <v>23</v>
      </c>
      <c r="C14" s="1">
        <v>2</v>
      </c>
      <c r="D14" s="2" t="s">
        <v>626</v>
      </c>
      <c r="E14" s="2" t="s">
        <v>574</v>
      </c>
      <c r="F14" s="1" t="s">
        <v>332</v>
      </c>
      <c r="G14" s="1" t="s">
        <v>332</v>
      </c>
      <c r="H14" s="1">
        <v>24</v>
      </c>
      <c r="I14" s="1">
        <v>17</v>
      </c>
      <c r="J14" s="1" t="s">
        <v>332</v>
      </c>
      <c r="K14" s="1">
        <v>17</v>
      </c>
      <c r="L14" s="7"/>
      <c r="M14" s="8">
        <v>71</v>
      </c>
      <c r="N14" s="3">
        <v>58</v>
      </c>
      <c r="O14">
        <f t="shared" si="5"/>
        <v>0</v>
      </c>
      <c r="P14">
        <f t="shared" si="6"/>
        <v>0</v>
      </c>
      <c r="Q14">
        <f t="shared" si="7"/>
        <v>3</v>
      </c>
      <c r="R14">
        <f t="shared" si="8"/>
        <v>0</v>
      </c>
      <c r="S14">
        <f t="shared" si="4"/>
        <v>0</v>
      </c>
    </row>
    <row r="15" spans="1:19">
      <c r="A15">
        <v>19</v>
      </c>
      <c r="B15" s="1" t="s">
        <v>23</v>
      </c>
      <c r="C15" s="1">
        <v>1</v>
      </c>
      <c r="D15" s="2" t="s">
        <v>586</v>
      </c>
      <c r="E15" s="2" t="s">
        <v>83</v>
      </c>
      <c r="F15" s="1">
        <v>8</v>
      </c>
      <c r="G15" s="1">
        <v>4</v>
      </c>
      <c r="H15" s="1" t="s">
        <v>332</v>
      </c>
      <c r="I15" s="1" t="s">
        <v>332</v>
      </c>
      <c r="J15" s="1" t="s">
        <v>332</v>
      </c>
      <c r="K15" s="1" t="s">
        <v>332</v>
      </c>
      <c r="L15" s="7"/>
      <c r="M15" s="8">
        <v>75</v>
      </c>
      <c r="N15" s="3">
        <v>12</v>
      </c>
      <c r="O15">
        <f t="shared" si="5"/>
        <v>0</v>
      </c>
      <c r="P15">
        <f t="shared" si="6"/>
        <v>0</v>
      </c>
      <c r="Q15">
        <f t="shared" si="7"/>
        <v>2</v>
      </c>
      <c r="R15">
        <f t="shared" si="8"/>
        <v>0</v>
      </c>
      <c r="S15">
        <f t="shared" si="4"/>
        <v>0</v>
      </c>
    </row>
    <row r="16" spans="1:19">
      <c r="A16">
        <v>18</v>
      </c>
      <c r="B16" s="1" t="s">
        <v>209</v>
      </c>
      <c r="C16" s="1">
        <v>4</v>
      </c>
      <c r="D16" s="2" t="s">
        <v>903</v>
      </c>
      <c r="E16" s="2" t="s">
        <v>904</v>
      </c>
      <c r="F16" s="1" t="s">
        <v>332</v>
      </c>
      <c r="G16" s="1" t="s">
        <v>332</v>
      </c>
      <c r="H16" s="1">
        <v>10</v>
      </c>
      <c r="I16" s="1">
        <v>16</v>
      </c>
      <c r="J16" s="1" t="s">
        <v>332</v>
      </c>
      <c r="K16" s="1">
        <v>11</v>
      </c>
      <c r="L16" s="7"/>
      <c r="M16" s="8">
        <v>93</v>
      </c>
      <c r="N16" s="3">
        <v>37</v>
      </c>
      <c r="O16">
        <f t="shared" si="5"/>
        <v>0</v>
      </c>
      <c r="P16">
        <f t="shared" si="6"/>
        <v>0</v>
      </c>
      <c r="Q16">
        <f t="shared" si="7"/>
        <v>3</v>
      </c>
      <c r="R16">
        <f t="shared" si="8"/>
        <v>0</v>
      </c>
      <c r="S16">
        <f t="shared" si="4"/>
        <v>0</v>
      </c>
    </row>
    <row r="17" spans="1:19">
      <c r="A17">
        <v>19</v>
      </c>
      <c r="B17" s="1" t="s">
        <v>8</v>
      </c>
      <c r="C17" s="1">
        <v>3</v>
      </c>
      <c r="D17" s="2" t="s">
        <v>682</v>
      </c>
      <c r="E17" s="2" t="s">
        <v>683</v>
      </c>
      <c r="F17" s="1">
        <v>22</v>
      </c>
      <c r="G17" s="1">
        <v>20</v>
      </c>
      <c r="H17" s="1">
        <v>19</v>
      </c>
      <c r="I17" s="1">
        <v>20</v>
      </c>
      <c r="J17" s="1">
        <v>25</v>
      </c>
      <c r="K17" s="1">
        <v>21</v>
      </c>
      <c r="L17" s="7" t="s">
        <v>466</v>
      </c>
      <c r="M17" s="8">
        <v>79</v>
      </c>
      <c r="N17" s="3">
        <v>127</v>
      </c>
      <c r="O17">
        <f t="shared" si="5"/>
        <v>0</v>
      </c>
      <c r="P17">
        <f t="shared" si="6"/>
        <v>0</v>
      </c>
      <c r="Q17">
        <f t="shared" si="7"/>
        <v>6</v>
      </c>
      <c r="R17">
        <f t="shared" si="8"/>
        <v>0</v>
      </c>
      <c r="S17">
        <f t="shared" si="4"/>
        <v>0</v>
      </c>
    </row>
    <row r="18" spans="1:19">
      <c r="A18">
        <v>18</v>
      </c>
      <c r="B18" s="1" t="s">
        <v>26</v>
      </c>
      <c r="C18" s="1">
        <v>2</v>
      </c>
      <c r="D18" s="2" t="s">
        <v>682</v>
      </c>
      <c r="E18" s="2" t="s">
        <v>683</v>
      </c>
      <c r="F18" s="1" t="s">
        <v>332</v>
      </c>
      <c r="G18" s="1">
        <v>5</v>
      </c>
      <c r="H18" s="1">
        <v>8</v>
      </c>
      <c r="I18" s="1">
        <v>10</v>
      </c>
      <c r="J18" s="1">
        <v>5</v>
      </c>
      <c r="K18" s="1">
        <v>13</v>
      </c>
      <c r="L18" s="7" t="s">
        <v>466</v>
      </c>
      <c r="M18" s="8">
        <v>56</v>
      </c>
      <c r="N18" s="3">
        <v>41</v>
      </c>
      <c r="O18">
        <f t="shared" si="5"/>
        <v>1</v>
      </c>
      <c r="P18">
        <f t="shared" si="6"/>
        <v>168</v>
      </c>
      <c r="Q18">
        <f t="shared" si="7"/>
        <v>5</v>
      </c>
      <c r="R18">
        <f t="shared" si="8"/>
        <v>11</v>
      </c>
      <c r="S18">
        <f t="shared" si="4"/>
        <v>2.5</v>
      </c>
    </row>
    <row r="19" spans="1:19">
      <c r="A19">
        <v>19</v>
      </c>
      <c r="B19" s="1" t="s">
        <v>76</v>
      </c>
      <c r="C19" s="1">
        <v>4</v>
      </c>
      <c r="D19" s="2" t="s">
        <v>827</v>
      </c>
      <c r="E19" s="2" t="s">
        <v>828</v>
      </c>
      <c r="F19" s="1" t="s">
        <v>332</v>
      </c>
      <c r="G19" s="1" t="s">
        <v>332</v>
      </c>
      <c r="H19" s="1">
        <v>2</v>
      </c>
      <c r="I19" s="1" t="s">
        <v>332</v>
      </c>
      <c r="J19" s="1" t="s">
        <v>332</v>
      </c>
      <c r="K19" s="1" t="s">
        <v>332</v>
      </c>
      <c r="L19" s="7"/>
      <c r="M19" s="8">
        <v>50</v>
      </c>
      <c r="N19" s="3">
        <v>2</v>
      </c>
      <c r="O19">
        <f t="shared" si="5"/>
        <v>0</v>
      </c>
      <c r="P19">
        <f t="shared" si="6"/>
        <v>0</v>
      </c>
      <c r="Q19">
        <f t="shared" si="7"/>
        <v>1</v>
      </c>
      <c r="R19">
        <f t="shared" si="8"/>
        <v>0</v>
      </c>
      <c r="S19">
        <f t="shared" si="4"/>
        <v>0</v>
      </c>
    </row>
    <row r="20" spans="1:19">
      <c r="A20">
        <v>18</v>
      </c>
      <c r="B20" s="1" t="s">
        <v>969</v>
      </c>
      <c r="C20" s="1">
        <v>3</v>
      </c>
      <c r="D20" s="2" t="s">
        <v>827</v>
      </c>
      <c r="E20" s="2" t="s">
        <v>828</v>
      </c>
      <c r="F20" s="1">
        <v>3</v>
      </c>
      <c r="G20" s="1">
        <v>1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57</v>
      </c>
      <c r="N20" s="3">
        <v>4</v>
      </c>
      <c r="O20">
        <f t="shared" si="5"/>
        <v>1</v>
      </c>
      <c r="P20">
        <f t="shared" si="6"/>
        <v>6</v>
      </c>
      <c r="Q20">
        <f t="shared" si="7"/>
        <v>2</v>
      </c>
      <c r="R20">
        <f t="shared" si="8"/>
        <v>3</v>
      </c>
      <c r="S20">
        <f t="shared" si="4"/>
        <v>3.5</v>
      </c>
    </row>
    <row r="21" spans="1:19">
      <c r="A21">
        <v>19</v>
      </c>
      <c r="B21" s="1" t="s">
        <v>408</v>
      </c>
      <c r="C21" s="1">
        <v>2</v>
      </c>
      <c r="D21" s="2" t="s">
        <v>871</v>
      </c>
      <c r="E21" s="2" t="s">
        <v>872</v>
      </c>
      <c r="F21" s="1" t="s">
        <v>332</v>
      </c>
      <c r="G21" s="1" t="s">
        <v>332</v>
      </c>
      <c r="H21" s="1" t="s">
        <v>332</v>
      </c>
      <c r="I21" s="1" t="s">
        <v>332</v>
      </c>
      <c r="J21" s="1" t="s">
        <v>332</v>
      </c>
      <c r="K21" s="1">
        <v>2</v>
      </c>
      <c r="L21" s="7"/>
      <c r="M21" s="8">
        <v>40</v>
      </c>
      <c r="N21" s="3">
        <v>2</v>
      </c>
      <c r="O21">
        <f t="shared" si="5"/>
        <v>0</v>
      </c>
      <c r="P21">
        <f t="shared" si="6"/>
        <v>0</v>
      </c>
      <c r="Q21">
        <f t="shared" si="7"/>
        <v>1</v>
      </c>
      <c r="R21">
        <f t="shared" si="8"/>
        <v>0</v>
      </c>
      <c r="S21">
        <f t="shared" si="4"/>
        <v>0</v>
      </c>
    </row>
    <row r="22" spans="1:19">
      <c r="A22">
        <v>18</v>
      </c>
      <c r="B22" s="1" t="s">
        <v>365</v>
      </c>
      <c r="C22" s="1">
        <v>4</v>
      </c>
      <c r="D22" s="2" t="s">
        <v>925</v>
      </c>
      <c r="E22" s="2" t="s">
        <v>926</v>
      </c>
      <c r="F22" s="1" t="s">
        <v>332</v>
      </c>
      <c r="G22" s="1">
        <v>7</v>
      </c>
      <c r="H22" s="1" t="s">
        <v>332</v>
      </c>
      <c r="I22" s="1" t="s">
        <v>332</v>
      </c>
      <c r="J22" s="1" t="s">
        <v>332</v>
      </c>
      <c r="K22" s="1" t="s">
        <v>332</v>
      </c>
      <c r="L22" s="7"/>
      <c r="M22" s="8">
        <v>41</v>
      </c>
      <c r="N22" s="3">
        <v>7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4"/>
        <v>0</v>
      </c>
    </row>
    <row r="23" spans="1:19">
      <c r="A23">
        <v>19</v>
      </c>
      <c r="B23" s="1" t="s">
        <v>585</v>
      </c>
      <c r="C23" s="1">
        <v>3</v>
      </c>
      <c r="D23" s="2" t="s">
        <v>841</v>
      </c>
      <c r="E23" s="2" t="s">
        <v>428</v>
      </c>
      <c r="F23" s="1">
        <v>17</v>
      </c>
      <c r="G23" s="1" t="s">
        <v>332</v>
      </c>
      <c r="H23" s="1" t="s">
        <v>332</v>
      </c>
      <c r="I23" s="1" t="s">
        <v>332</v>
      </c>
      <c r="J23" s="1" t="s">
        <v>332</v>
      </c>
      <c r="K23" s="1" t="s">
        <v>332</v>
      </c>
      <c r="L23" s="7"/>
      <c r="M23" s="8">
        <v>100</v>
      </c>
      <c r="N23" s="3">
        <v>17</v>
      </c>
      <c r="O23">
        <f t="shared" si="5"/>
        <v>0</v>
      </c>
      <c r="P23">
        <f t="shared" si="6"/>
        <v>0</v>
      </c>
      <c r="Q23">
        <f t="shared" si="7"/>
        <v>1</v>
      </c>
      <c r="R23">
        <f t="shared" si="8"/>
        <v>0</v>
      </c>
      <c r="S23">
        <f t="shared" si="4"/>
        <v>0</v>
      </c>
    </row>
    <row r="24" spans="1:19">
      <c r="A24">
        <v>18</v>
      </c>
      <c r="B24" s="1" t="s">
        <v>974</v>
      </c>
      <c r="C24" s="1">
        <v>3</v>
      </c>
      <c r="D24" s="2" t="s">
        <v>975</v>
      </c>
      <c r="E24" s="2" t="s">
        <v>713</v>
      </c>
      <c r="F24" s="1">
        <v>3</v>
      </c>
      <c r="G24" s="1" t="s">
        <v>332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20</v>
      </c>
      <c r="N24" s="3">
        <v>3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4"/>
        <v>0</v>
      </c>
    </row>
    <row r="25" spans="1:19">
      <c r="A25">
        <v>19</v>
      </c>
      <c r="B25" s="1" t="s">
        <v>47</v>
      </c>
      <c r="C25" s="1">
        <v>2</v>
      </c>
      <c r="D25" s="2" t="s">
        <v>708</v>
      </c>
      <c r="E25" s="2" t="s">
        <v>709</v>
      </c>
      <c r="F25" s="1" t="s">
        <v>332</v>
      </c>
      <c r="G25" s="1" t="s">
        <v>332</v>
      </c>
      <c r="H25" s="1" t="s">
        <v>332</v>
      </c>
      <c r="I25" s="1" t="s">
        <v>332</v>
      </c>
      <c r="J25" s="1">
        <v>10</v>
      </c>
      <c r="K25" s="1">
        <v>7</v>
      </c>
      <c r="L25" s="7"/>
      <c r="M25" s="8">
        <v>38</v>
      </c>
      <c r="N25" s="3">
        <v>17</v>
      </c>
      <c r="O25">
        <f t="shared" si="5"/>
        <v>0</v>
      </c>
      <c r="P25">
        <f t="shared" si="6"/>
        <v>0</v>
      </c>
      <c r="Q25">
        <f t="shared" si="7"/>
        <v>2</v>
      </c>
      <c r="R25">
        <f t="shared" si="8"/>
        <v>0</v>
      </c>
      <c r="S25">
        <f t="shared" si="4"/>
        <v>0</v>
      </c>
    </row>
    <row r="26" spans="1:19">
      <c r="A26">
        <v>19</v>
      </c>
      <c r="B26" s="1" t="s">
        <v>214</v>
      </c>
      <c r="C26" s="1">
        <v>3</v>
      </c>
      <c r="D26" s="2" t="s">
        <v>696</v>
      </c>
      <c r="E26" s="2" t="s">
        <v>697</v>
      </c>
      <c r="F26" s="1">
        <v>19</v>
      </c>
      <c r="G26" s="1">
        <v>7</v>
      </c>
      <c r="H26" s="1">
        <v>11</v>
      </c>
      <c r="I26" s="1">
        <v>11</v>
      </c>
      <c r="J26" s="1">
        <v>4</v>
      </c>
      <c r="K26" s="1">
        <v>1</v>
      </c>
      <c r="L26" s="7"/>
      <c r="M26" s="8">
        <v>58</v>
      </c>
      <c r="N26" s="3">
        <v>53</v>
      </c>
      <c r="O26">
        <f t="shared" si="5"/>
        <v>0</v>
      </c>
      <c r="P26">
        <f t="shared" si="6"/>
        <v>0</v>
      </c>
      <c r="Q26">
        <f t="shared" si="7"/>
        <v>6</v>
      </c>
      <c r="R26">
        <f t="shared" si="8"/>
        <v>0</v>
      </c>
      <c r="S26">
        <f t="shared" si="4"/>
        <v>0</v>
      </c>
    </row>
    <row r="27" spans="1:19">
      <c r="A27">
        <v>19</v>
      </c>
      <c r="B27" s="1" t="s">
        <v>413</v>
      </c>
      <c r="C27" s="1">
        <v>3</v>
      </c>
      <c r="D27" s="2" t="s">
        <v>851</v>
      </c>
      <c r="E27" s="2" t="s">
        <v>673</v>
      </c>
      <c r="F27" s="1" t="s">
        <v>332</v>
      </c>
      <c r="G27" s="1">
        <v>4</v>
      </c>
      <c r="H27" s="1" t="s">
        <v>332</v>
      </c>
      <c r="I27" s="1" t="s">
        <v>332</v>
      </c>
      <c r="J27" s="1" t="s">
        <v>332</v>
      </c>
      <c r="K27" s="1" t="s">
        <v>332</v>
      </c>
      <c r="L27" s="7"/>
      <c r="M27" s="8">
        <v>50</v>
      </c>
      <c r="N27" s="3">
        <v>4</v>
      </c>
      <c r="O27">
        <f t="shared" si="5"/>
        <v>0</v>
      </c>
      <c r="P27">
        <f t="shared" si="6"/>
        <v>0</v>
      </c>
      <c r="Q27">
        <f t="shared" si="7"/>
        <v>1</v>
      </c>
      <c r="R27">
        <f t="shared" si="8"/>
        <v>0</v>
      </c>
      <c r="S27">
        <f t="shared" si="4"/>
        <v>0</v>
      </c>
    </row>
    <row r="28" spans="1:19">
      <c r="A28">
        <v>19</v>
      </c>
      <c r="B28" s="1" t="s">
        <v>144</v>
      </c>
      <c r="C28" s="1">
        <v>4</v>
      </c>
      <c r="D28" s="2" t="s">
        <v>820</v>
      </c>
      <c r="E28" s="2" t="s">
        <v>821</v>
      </c>
      <c r="F28" s="1" t="s">
        <v>332</v>
      </c>
      <c r="G28" s="1">
        <v>4</v>
      </c>
      <c r="H28" s="1">
        <v>3</v>
      </c>
      <c r="I28" s="1" t="s">
        <v>332</v>
      </c>
      <c r="J28" s="1" t="s">
        <v>332</v>
      </c>
      <c r="K28" s="1" t="s">
        <v>332</v>
      </c>
      <c r="L28" s="7" t="s">
        <v>466</v>
      </c>
      <c r="M28" s="8">
        <v>37</v>
      </c>
      <c r="N28" s="3">
        <v>7</v>
      </c>
      <c r="O28">
        <f t="shared" si="5"/>
        <v>0</v>
      </c>
      <c r="P28">
        <f t="shared" si="6"/>
        <v>0</v>
      </c>
      <c r="Q28">
        <f t="shared" si="7"/>
        <v>2</v>
      </c>
      <c r="R28">
        <f t="shared" si="8"/>
        <v>0</v>
      </c>
      <c r="S28">
        <f t="shared" si="4"/>
        <v>0</v>
      </c>
    </row>
    <row r="29" spans="1:19">
      <c r="A29">
        <v>18</v>
      </c>
      <c r="B29" s="1" t="s">
        <v>959</v>
      </c>
      <c r="C29" s="1">
        <v>3</v>
      </c>
      <c r="D29" s="2" t="s">
        <v>820</v>
      </c>
      <c r="E29" s="2" t="s">
        <v>821</v>
      </c>
      <c r="F29" s="1" t="s">
        <v>332</v>
      </c>
      <c r="G29" s="1">
        <v>5</v>
      </c>
      <c r="H29" s="1" t="s">
        <v>332</v>
      </c>
      <c r="I29" s="1">
        <v>2</v>
      </c>
      <c r="J29" s="1" t="s">
        <v>332</v>
      </c>
      <c r="K29" s="1" t="s">
        <v>332</v>
      </c>
      <c r="L29" s="7"/>
      <c r="M29" s="8">
        <v>54</v>
      </c>
      <c r="N29" s="3">
        <v>7</v>
      </c>
      <c r="O29">
        <f t="shared" si="5"/>
        <v>1</v>
      </c>
      <c r="P29">
        <f t="shared" si="6"/>
        <v>14</v>
      </c>
      <c r="Q29">
        <f t="shared" si="7"/>
        <v>2</v>
      </c>
      <c r="R29">
        <f t="shared" si="8"/>
        <v>4</v>
      </c>
      <c r="S29">
        <f t="shared" si="4"/>
        <v>3.5</v>
      </c>
    </row>
    <row r="30" spans="1:19">
      <c r="A30">
        <v>19</v>
      </c>
      <c r="B30" s="1" t="s">
        <v>209</v>
      </c>
      <c r="C30" s="1">
        <v>2</v>
      </c>
      <c r="D30" s="2" t="s">
        <v>705</v>
      </c>
      <c r="E30" s="2" t="s">
        <v>675</v>
      </c>
      <c r="F30" s="1">
        <v>12</v>
      </c>
      <c r="G30" s="1">
        <v>7</v>
      </c>
      <c r="H30" s="1">
        <v>7</v>
      </c>
      <c r="I30" s="1">
        <v>7</v>
      </c>
      <c r="J30" s="1">
        <v>7</v>
      </c>
      <c r="K30" s="1">
        <v>5</v>
      </c>
      <c r="L30" s="7"/>
      <c r="M30" s="8">
        <v>41</v>
      </c>
      <c r="N30" s="3">
        <v>45</v>
      </c>
      <c r="O30">
        <f t="shared" si="5"/>
        <v>0</v>
      </c>
      <c r="P30">
        <f t="shared" si="6"/>
        <v>0</v>
      </c>
      <c r="Q30">
        <f t="shared" si="7"/>
        <v>6</v>
      </c>
      <c r="R30">
        <f t="shared" si="8"/>
        <v>0</v>
      </c>
      <c r="S30">
        <f t="shared" si="4"/>
        <v>0</v>
      </c>
    </row>
    <row r="31" spans="1:19">
      <c r="A31">
        <v>19</v>
      </c>
      <c r="B31" s="1" t="s">
        <v>100</v>
      </c>
      <c r="C31" s="1">
        <v>2</v>
      </c>
      <c r="D31" s="2" t="s">
        <v>723</v>
      </c>
      <c r="E31" s="2" t="s">
        <v>724</v>
      </c>
      <c r="F31" s="1">
        <v>14</v>
      </c>
      <c r="G31" s="1">
        <v>6</v>
      </c>
      <c r="H31" s="1">
        <v>8</v>
      </c>
      <c r="I31" s="1">
        <v>16</v>
      </c>
      <c r="J31" s="1">
        <v>11</v>
      </c>
      <c r="K31" s="1">
        <v>7</v>
      </c>
      <c r="L31" s="7"/>
      <c r="M31" s="8">
        <v>59</v>
      </c>
      <c r="N31" s="3">
        <v>62</v>
      </c>
      <c r="O31">
        <f t="shared" si="5"/>
        <v>0</v>
      </c>
      <c r="P31">
        <f t="shared" si="6"/>
        <v>0</v>
      </c>
      <c r="Q31">
        <f t="shared" si="7"/>
        <v>6</v>
      </c>
      <c r="R31">
        <f t="shared" si="8"/>
        <v>0</v>
      </c>
      <c r="S31">
        <f t="shared" si="4"/>
        <v>0</v>
      </c>
    </row>
    <row r="32" spans="1:19">
      <c r="A32">
        <v>18</v>
      </c>
      <c r="B32" s="1" t="s">
        <v>214</v>
      </c>
      <c r="C32" s="1">
        <v>1</v>
      </c>
      <c r="D32" s="2" t="s">
        <v>723</v>
      </c>
      <c r="E32" s="2" t="s">
        <v>724</v>
      </c>
      <c r="F32" s="1" t="s">
        <v>332</v>
      </c>
      <c r="G32" s="1" t="s">
        <v>332</v>
      </c>
      <c r="H32" s="1" t="s">
        <v>332</v>
      </c>
      <c r="I32" s="1" t="s">
        <v>332</v>
      </c>
      <c r="J32" s="1">
        <v>7</v>
      </c>
      <c r="K32" s="1">
        <v>8</v>
      </c>
      <c r="L32" s="7"/>
      <c r="M32" s="8">
        <v>50</v>
      </c>
      <c r="N32" s="3">
        <v>15</v>
      </c>
      <c r="O32">
        <f t="shared" si="5"/>
        <v>1</v>
      </c>
      <c r="P32">
        <f t="shared" si="6"/>
        <v>77</v>
      </c>
      <c r="Q32">
        <f t="shared" si="7"/>
        <v>2</v>
      </c>
      <c r="R32">
        <f t="shared" si="8"/>
        <v>8</v>
      </c>
      <c r="S32">
        <f t="shared" si="4"/>
        <v>1.5</v>
      </c>
    </row>
    <row r="33" spans="1:19">
      <c r="A33">
        <v>18</v>
      </c>
      <c r="B33" s="1" t="s">
        <v>97</v>
      </c>
      <c r="C33" s="1">
        <v>4</v>
      </c>
      <c r="D33" s="2" t="s">
        <v>895</v>
      </c>
      <c r="E33" s="2"/>
      <c r="F33" s="1">
        <v>28</v>
      </c>
      <c r="G33" s="1">
        <v>22</v>
      </c>
      <c r="H33" s="1">
        <v>19</v>
      </c>
      <c r="I33" s="1" t="s">
        <v>332</v>
      </c>
      <c r="J33" s="1" t="s">
        <v>332</v>
      </c>
      <c r="K33" s="1" t="s">
        <v>332</v>
      </c>
      <c r="L33" s="7"/>
      <c r="M33" s="8">
        <v>69</v>
      </c>
      <c r="N33" s="3">
        <v>69</v>
      </c>
      <c r="O33">
        <f t="shared" si="5"/>
        <v>0</v>
      </c>
      <c r="P33">
        <f t="shared" si="6"/>
        <v>0</v>
      </c>
      <c r="Q33">
        <f t="shared" si="7"/>
        <v>3</v>
      </c>
      <c r="R33">
        <f t="shared" si="8"/>
        <v>0</v>
      </c>
      <c r="S33">
        <f t="shared" si="4"/>
        <v>0</v>
      </c>
    </row>
    <row r="34" spans="1:19">
      <c r="A34">
        <v>19</v>
      </c>
      <c r="B34" s="1" t="s">
        <v>5</v>
      </c>
      <c r="C34" s="1">
        <v>3</v>
      </c>
      <c r="D34" s="2" t="s">
        <v>671</v>
      </c>
      <c r="E34" s="2" t="s">
        <v>78</v>
      </c>
      <c r="F34" s="1">
        <v>26</v>
      </c>
      <c r="G34" s="1">
        <v>24</v>
      </c>
      <c r="H34" s="1">
        <v>25</v>
      </c>
      <c r="I34" s="1">
        <v>22</v>
      </c>
      <c r="J34" s="1">
        <v>18</v>
      </c>
      <c r="K34" s="1">
        <v>26</v>
      </c>
      <c r="L34" s="7"/>
      <c r="M34" s="8">
        <v>72</v>
      </c>
      <c r="N34" s="3">
        <v>141</v>
      </c>
      <c r="O34">
        <f t="shared" si="5"/>
        <v>0</v>
      </c>
      <c r="P34">
        <f t="shared" si="6"/>
        <v>0</v>
      </c>
      <c r="Q34">
        <f t="shared" si="7"/>
        <v>6</v>
      </c>
      <c r="R34">
        <f t="shared" si="8"/>
        <v>0</v>
      </c>
      <c r="S34">
        <f t="shared" si="4"/>
        <v>0</v>
      </c>
    </row>
    <row r="35" spans="1:19">
      <c r="A35">
        <v>18</v>
      </c>
      <c r="B35" s="1" t="s">
        <v>5</v>
      </c>
      <c r="C35" s="1">
        <v>2</v>
      </c>
      <c r="D35" s="2" t="s">
        <v>671</v>
      </c>
      <c r="E35" s="2" t="s">
        <v>78</v>
      </c>
      <c r="F35" s="1">
        <v>28</v>
      </c>
      <c r="G35" s="1">
        <v>28</v>
      </c>
      <c r="H35" s="1">
        <v>11</v>
      </c>
      <c r="I35" s="1">
        <v>18</v>
      </c>
      <c r="J35" s="1">
        <v>16</v>
      </c>
      <c r="K35" s="1">
        <v>27</v>
      </c>
      <c r="L35" s="7"/>
      <c r="M35" s="8">
        <v>85</v>
      </c>
      <c r="N35" s="3">
        <v>128</v>
      </c>
      <c r="O35">
        <f t="shared" si="5"/>
        <v>1</v>
      </c>
      <c r="P35">
        <f t="shared" si="6"/>
        <v>269</v>
      </c>
      <c r="Q35">
        <f t="shared" si="7"/>
        <v>6</v>
      </c>
      <c r="R35">
        <f t="shared" si="8"/>
        <v>12</v>
      </c>
      <c r="S35">
        <f t="shared" si="4"/>
        <v>2.5</v>
      </c>
    </row>
    <row r="36" spans="1:19">
      <c r="A36">
        <v>19</v>
      </c>
      <c r="B36" s="1" t="s">
        <v>372</v>
      </c>
      <c r="C36" s="1">
        <v>4</v>
      </c>
      <c r="D36" s="2" t="s">
        <v>823</v>
      </c>
      <c r="E36" s="2" t="s">
        <v>683</v>
      </c>
      <c r="F36" s="1" t="s">
        <v>332</v>
      </c>
      <c r="G36" s="1">
        <v>6</v>
      </c>
      <c r="H36" s="1" t="s">
        <v>332</v>
      </c>
      <c r="I36" s="1" t="s">
        <v>332</v>
      </c>
      <c r="J36" s="1" t="s">
        <v>332</v>
      </c>
      <c r="K36" s="1" t="s">
        <v>332</v>
      </c>
      <c r="L36" s="7"/>
      <c r="M36" s="8">
        <v>50</v>
      </c>
      <c r="N36" s="3">
        <v>6</v>
      </c>
      <c r="O36">
        <f t="shared" si="5"/>
        <v>0</v>
      </c>
      <c r="P36">
        <f t="shared" si="6"/>
        <v>0</v>
      </c>
      <c r="Q36">
        <f t="shared" si="7"/>
        <v>1</v>
      </c>
      <c r="R36">
        <f t="shared" si="8"/>
        <v>0</v>
      </c>
      <c r="S36">
        <f t="shared" si="4"/>
        <v>0</v>
      </c>
    </row>
    <row r="37" spans="1:19">
      <c r="A37">
        <v>19</v>
      </c>
      <c r="B37" s="1" t="s">
        <v>413</v>
      </c>
      <c r="C37" s="1">
        <v>3</v>
      </c>
      <c r="D37" s="2" t="s">
        <v>852</v>
      </c>
      <c r="E37" s="2" t="s">
        <v>853</v>
      </c>
      <c r="F37" s="1">
        <v>4</v>
      </c>
      <c r="G37" s="1" t="s">
        <v>332</v>
      </c>
      <c r="H37" s="1" t="s">
        <v>332</v>
      </c>
      <c r="I37" s="1" t="s">
        <v>332</v>
      </c>
      <c r="J37" s="1" t="s">
        <v>332</v>
      </c>
      <c r="K37" s="1" t="s">
        <v>332</v>
      </c>
      <c r="L37" s="7"/>
      <c r="M37" s="8">
        <v>24</v>
      </c>
      <c r="N37" s="3">
        <v>4</v>
      </c>
      <c r="O37">
        <f t="shared" si="5"/>
        <v>0</v>
      </c>
      <c r="P37">
        <f t="shared" si="6"/>
        <v>0</v>
      </c>
      <c r="Q37">
        <f t="shared" si="7"/>
        <v>1</v>
      </c>
      <c r="R37">
        <f t="shared" si="8"/>
        <v>0</v>
      </c>
      <c r="S37">
        <f t="shared" si="4"/>
        <v>0</v>
      </c>
    </row>
    <row r="38" spans="1:19">
      <c r="A38">
        <v>19</v>
      </c>
      <c r="B38" s="1" t="s">
        <v>2</v>
      </c>
      <c r="C38" s="1">
        <v>2</v>
      </c>
      <c r="D38" s="2" t="s">
        <v>618</v>
      </c>
      <c r="E38" s="2" t="s">
        <v>574</v>
      </c>
      <c r="F38" s="1">
        <v>33</v>
      </c>
      <c r="G38" s="1">
        <v>33</v>
      </c>
      <c r="H38" s="1">
        <v>26</v>
      </c>
      <c r="I38" s="1">
        <v>29</v>
      </c>
      <c r="J38" s="1">
        <v>28</v>
      </c>
      <c r="K38" s="1">
        <v>30</v>
      </c>
      <c r="L38" s="7" t="s">
        <v>466</v>
      </c>
      <c r="M38" s="8">
        <v>90</v>
      </c>
      <c r="N38" s="3">
        <v>179</v>
      </c>
      <c r="O38">
        <f t="shared" si="5"/>
        <v>0</v>
      </c>
      <c r="P38">
        <f t="shared" si="6"/>
        <v>0</v>
      </c>
      <c r="Q38">
        <f t="shared" si="7"/>
        <v>6</v>
      </c>
      <c r="R38">
        <f t="shared" si="8"/>
        <v>0</v>
      </c>
      <c r="S38">
        <f t="shared" si="4"/>
        <v>0</v>
      </c>
    </row>
    <row r="39" spans="1:19">
      <c r="A39">
        <v>19</v>
      </c>
      <c r="B39" s="1" t="s">
        <v>881</v>
      </c>
      <c r="C39" s="1">
        <v>1</v>
      </c>
      <c r="D39" s="2" t="s">
        <v>884</v>
      </c>
      <c r="E39" s="2" t="s">
        <v>66</v>
      </c>
      <c r="F39" s="1" t="s">
        <v>332</v>
      </c>
      <c r="G39" s="1">
        <v>3</v>
      </c>
      <c r="H39" s="1" t="s">
        <v>332</v>
      </c>
      <c r="I39" s="1" t="s">
        <v>332</v>
      </c>
      <c r="J39" s="1" t="s">
        <v>332</v>
      </c>
      <c r="K39" s="1" t="s">
        <v>332</v>
      </c>
      <c r="L39" s="7"/>
      <c r="M39" s="8">
        <v>75</v>
      </c>
      <c r="N39" s="3">
        <v>3</v>
      </c>
      <c r="O39">
        <f t="shared" si="5"/>
        <v>0</v>
      </c>
      <c r="P39">
        <f t="shared" si="6"/>
        <v>0</v>
      </c>
      <c r="Q39">
        <f t="shared" si="7"/>
        <v>1</v>
      </c>
      <c r="R39">
        <f t="shared" si="8"/>
        <v>0</v>
      </c>
      <c r="S39">
        <f t="shared" si="4"/>
        <v>0</v>
      </c>
    </row>
    <row r="40" spans="1:19">
      <c r="A40">
        <v>19</v>
      </c>
      <c r="B40" s="1" t="s">
        <v>47</v>
      </c>
      <c r="C40" s="1">
        <v>3</v>
      </c>
      <c r="D40" s="2" t="s">
        <v>835</v>
      </c>
      <c r="E40" s="2" t="s">
        <v>713</v>
      </c>
      <c r="F40" s="1">
        <v>8</v>
      </c>
      <c r="G40" s="1">
        <v>4</v>
      </c>
      <c r="H40" s="1">
        <v>7</v>
      </c>
      <c r="I40" s="1">
        <v>5</v>
      </c>
      <c r="J40" s="1">
        <v>5</v>
      </c>
      <c r="K40" s="1" t="s">
        <v>332</v>
      </c>
      <c r="L40" s="7"/>
      <c r="M40" s="8">
        <v>54</v>
      </c>
      <c r="N40" s="3">
        <v>29</v>
      </c>
      <c r="O40">
        <f t="shared" si="5"/>
        <v>0</v>
      </c>
      <c r="P40">
        <f t="shared" si="6"/>
        <v>0</v>
      </c>
      <c r="Q40">
        <f t="shared" si="7"/>
        <v>5</v>
      </c>
      <c r="R40">
        <f t="shared" si="8"/>
        <v>0</v>
      </c>
      <c r="S40">
        <f t="shared" si="4"/>
        <v>0</v>
      </c>
    </row>
    <row r="41" spans="1:19">
      <c r="A41">
        <v>18</v>
      </c>
      <c r="B41" s="1" t="s">
        <v>209</v>
      </c>
      <c r="C41" s="1">
        <v>2</v>
      </c>
      <c r="D41" s="2" t="s">
        <v>835</v>
      </c>
      <c r="E41" s="2" t="s">
        <v>713</v>
      </c>
      <c r="F41" s="1">
        <v>6</v>
      </c>
      <c r="G41" s="1">
        <v>12</v>
      </c>
      <c r="H41" s="1">
        <v>7</v>
      </c>
      <c r="I41" s="1">
        <v>2</v>
      </c>
      <c r="J41" s="1" t="s">
        <v>332</v>
      </c>
      <c r="K41" s="1">
        <v>7</v>
      </c>
      <c r="L41" s="7"/>
      <c r="M41" s="8">
        <v>63</v>
      </c>
      <c r="N41" s="3">
        <v>34</v>
      </c>
      <c r="O41">
        <f t="shared" si="5"/>
        <v>1</v>
      </c>
      <c r="P41">
        <f t="shared" si="6"/>
        <v>63</v>
      </c>
      <c r="Q41">
        <f t="shared" si="7"/>
        <v>5</v>
      </c>
      <c r="R41">
        <f t="shared" si="8"/>
        <v>10</v>
      </c>
      <c r="S41">
        <f t="shared" si="4"/>
        <v>2.5</v>
      </c>
    </row>
    <row r="42" spans="1:19">
      <c r="A42">
        <v>19</v>
      </c>
      <c r="B42" s="1" t="s">
        <v>228</v>
      </c>
      <c r="C42" s="1">
        <v>3</v>
      </c>
      <c r="D42" s="2" t="s">
        <v>839</v>
      </c>
      <c r="E42" s="2" t="s">
        <v>796</v>
      </c>
      <c r="F42" s="1" t="s">
        <v>332</v>
      </c>
      <c r="G42" s="1">
        <v>10</v>
      </c>
      <c r="H42" s="1">
        <v>2</v>
      </c>
      <c r="I42" s="1" t="s">
        <v>332</v>
      </c>
      <c r="J42" s="1">
        <v>10</v>
      </c>
      <c r="K42" s="1" t="s">
        <v>332</v>
      </c>
      <c r="L42" s="7"/>
      <c r="M42" s="8">
        <v>52</v>
      </c>
      <c r="N42" s="3">
        <v>22</v>
      </c>
      <c r="O42">
        <f t="shared" si="5"/>
        <v>0</v>
      </c>
      <c r="P42">
        <f t="shared" si="6"/>
        <v>0</v>
      </c>
      <c r="Q42">
        <f t="shared" si="7"/>
        <v>3</v>
      </c>
      <c r="R42">
        <f t="shared" si="8"/>
        <v>0</v>
      </c>
      <c r="S42">
        <f t="shared" si="4"/>
        <v>0</v>
      </c>
    </row>
    <row r="43" spans="1:19">
      <c r="A43">
        <v>18</v>
      </c>
      <c r="B43" s="1" t="s">
        <v>111</v>
      </c>
      <c r="C43" s="1">
        <v>4</v>
      </c>
      <c r="D43" s="2" t="s">
        <v>905</v>
      </c>
      <c r="E43" s="2" t="s">
        <v>906</v>
      </c>
      <c r="F43" s="1">
        <v>14</v>
      </c>
      <c r="G43" s="1">
        <v>18</v>
      </c>
      <c r="H43" s="1" t="s">
        <v>332</v>
      </c>
      <c r="I43" s="1" t="s">
        <v>332</v>
      </c>
      <c r="J43" s="1" t="s">
        <v>332</v>
      </c>
      <c r="K43" s="1" t="s">
        <v>332</v>
      </c>
      <c r="L43" s="7"/>
      <c r="M43" s="8">
        <v>80</v>
      </c>
      <c r="N43" s="3">
        <v>32</v>
      </c>
      <c r="O43">
        <f t="shared" si="5"/>
        <v>0</v>
      </c>
      <c r="P43">
        <f t="shared" si="6"/>
        <v>0</v>
      </c>
      <c r="Q43">
        <f t="shared" si="7"/>
        <v>2</v>
      </c>
      <c r="R43">
        <f t="shared" si="8"/>
        <v>0</v>
      </c>
      <c r="S43">
        <f t="shared" si="4"/>
        <v>0</v>
      </c>
    </row>
    <row r="44" spans="1:19">
      <c r="A44">
        <v>19</v>
      </c>
      <c r="B44" s="1" t="s">
        <v>123</v>
      </c>
      <c r="C44" s="1">
        <v>4</v>
      </c>
      <c r="D44" s="2" t="s">
        <v>804</v>
      </c>
      <c r="E44" s="2" t="s">
        <v>713</v>
      </c>
      <c r="F44" s="1">
        <v>10</v>
      </c>
      <c r="G44" s="1">
        <v>7</v>
      </c>
      <c r="H44" s="1">
        <v>7</v>
      </c>
      <c r="I44" s="1">
        <v>2</v>
      </c>
      <c r="J44" s="1">
        <v>6</v>
      </c>
      <c r="K44" s="1" t="s">
        <v>332</v>
      </c>
      <c r="L44" s="7"/>
      <c r="M44" s="8">
        <v>67</v>
      </c>
      <c r="N44" s="3">
        <v>32</v>
      </c>
      <c r="O44">
        <f t="shared" si="5"/>
        <v>0</v>
      </c>
      <c r="P44">
        <f t="shared" si="6"/>
        <v>0</v>
      </c>
      <c r="Q44">
        <f t="shared" si="7"/>
        <v>5</v>
      </c>
      <c r="R44">
        <f t="shared" si="8"/>
        <v>0</v>
      </c>
      <c r="S44">
        <f t="shared" si="4"/>
        <v>0</v>
      </c>
    </row>
    <row r="45" spans="1:19">
      <c r="A45">
        <v>18</v>
      </c>
      <c r="B45" s="1" t="s">
        <v>935</v>
      </c>
      <c r="C45" s="1">
        <v>3</v>
      </c>
      <c r="D45" s="2" t="s">
        <v>804</v>
      </c>
      <c r="E45" s="2" t="s">
        <v>713</v>
      </c>
      <c r="F45" s="1">
        <v>15</v>
      </c>
      <c r="G45" s="1">
        <v>9</v>
      </c>
      <c r="H45" s="1">
        <v>6</v>
      </c>
      <c r="I45" s="1">
        <v>4</v>
      </c>
      <c r="J45" s="1" t="s">
        <v>332</v>
      </c>
      <c r="K45" s="1">
        <v>14</v>
      </c>
      <c r="L45" s="7"/>
      <c r="M45" s="8">
        <v>68</v>
      </c>
      <c r="N45" s="3">
        <v>48</v>
      </c>
      <c r="O45">
        <f t="shared" si="5"/>
        <v>1</v>
      </c>
      <c r="P45">
        <f t="shared" si="6"/>
        <v>80</v>
      </c>
      <c r="Q45">
        <f t="shared" si="7"/>
        <v>5</v>
      </c>
      <c r="R45">
        <f t="shared" si="8"/>
        <v>10</v>
      </c>
      <c r="S45">
        <f t="shared" si="4"/>
        <v>3.5</v>
      </c>
    </row>
    <row r="46" spans="1:19">
      <c r="A46">
        <v>19</v>
      </c>
      <c r="B46" s="1" t="s">
        <v>585</v>
      </c>
      <c r="C46" s="1">
        <v>2</v>
      </c>
      <c r="D46" s="2" t="s">
        <v>863</v>
      </c>
      <c r="E46" s="2" t="s">
        <v>864</v>
      </c>
      <c r="F46" s="1" t="s">
        <v>332</v>
      </c>
      <c r="G46" s="1" t="s">
        <v>332</v>
      </c>
      <c r="H46" s="1">
        <v>4</v>
      </c>
      <c r="I46" s="1" t="s">
        <v>332</v>
      </c>
      <c r="J46" s="1" t="s">
        <v>332</v>
      </c>
      <c r="K46" s="1" t="s">
        <v>332</v>
      </c>
      <c r="L46" s="7"/>
      <c r="M46" s="8">
        <v>50</v>
      </c>
      <c r="N46" s="3">
        <v>4</v>
      </c>
      <c r="O46">
        <f t="shared" si="5"/>
        <v>0</v>
      </c>
      <c r="P46">
        <f t="shared" si="6"/>
        <v>0</v>
      </c>
      <c r="Q46">
        <f t="shared" si="7"/>
        <v>1</v>
      </c>
      <c r="R46">
        <f t="shared" si="8"/>
        <v>0</v>
      </c>
      <c r="S46">
        <f t="shared" si="4"/>
        <v>0</v>
      </c>
    </row>
    <row r="47" spans="1:19">
      <c r="A47">
        <v>18</v>
      </c>
      <c r="B47" s="1" t="s">
        <v>631</v>
      </c>
      <c r="C47" s="1">
        <v>1</v>
      </c>
      <c r="D47" s="2" t="s">
        <v>863</v>
      </c>
      <c r="E47" s="2" t="s">
        <v>864</v>
      </c>
      <c r="F47" s="1">
        <v>2</v>
      </c>
      <c r="G47" s="1">
        <v>10</v>
      </c>
      <c r="H47" s="1">
        <v>5</v>
      </c>
      <c r="I47" s="1" t="s">
        <v>332</v>
      </c>
      <c r="J47" s="1" t="s">
        <v>332</v>
      </c>
      <c r="K47" s="1" t="s">
        <v>332</v>
      </c>
      <c r="L47" s="7"/>
      <c r="M47" s="8">
        <v>38</v>
      </c>
      <c r="N47" s="3">
        <v>17</v>
      </c>
      <c r="O47">
        <f t="shared" si="5"/>
        <v>1</v>
      </c>
      <c r="P47">
        <f t="shared" si="6"/>
        <v>21</v>
      </c>
      <c r="Q47">
        <f t="shared" si="7"/>
        <v>3</v>
      </c>
      <c r="R47">
        <f t="shared" si="8"/>
        <v>4</v>
      </c>
      <c r="S47">
        <f t="shared" si="4"/>
        <v>1.5</v>
      </c>
    </row>
    <row r="48" spans="1:19">
      <c r="A48">
        <v>19</v>
      </c>
      <c r="B48" s="1" t="s">
        <v>217</v>
      </c>
      <c r="C48" s="1">
        <v>2</v>
      </c>
      <c r="D48" s="2" t="s">
        <v>621</v>
      </c>
      <c r="E48" s="2" t="s">
        <v>702</v>
      </c>
      <c r="F48" s="1">
        <v>19</v>
      </c>
      <c r="G48" s="1">
        <v>8</v>
      </c>
      <c r="H48" s="1" t="s">
        <v>332</v>
      </c>
      <c r="I48" s="1" t="s">
        <v>332</v>
      </c>
      <c r="J48" s="1" t="s">
        <v>332</v>
      </c>
      <c r="K48" s="1" t="s">
        <v>332</v>
      </c>
      <c r="L48" s="7"/>
      <c r="M48" s="8">
        <v>93</v>
      </c>
      <c r="N48" s="3">
        <v>27</v>
      </c>
      <c r="O48">
        <f t="shared" si="5"/>
        <v>0</v>
      </c>
      <c r="P48">
        <f t="shared" si="6"/>
        <v>0</v>
      </c>
      <c r="Q48">
        <f t="shared" si="7"/>
        <v>2</v>
      </c>
      <c r="R48">
        <f t="shared" si="8"/>
        <v>0</v>
      </c>
      <c r="S48">
        <f t="shared" si="4"/>
        <v>0</v>
      </c>
    </row>
    <row r="49" spans="1:19">
      <c r="A49">
        <v>19</v>
      </c>
      <c r="B49" s="1" t="s">
        <v>76</v>
      </c>
      <c r="C49" s="1">
        <v>3</v>
      </c>
      <c r="D49" s="2" t="s">
        <v>850</v>
      </c>
      <c r="E49" s="2" t="s">
        <v>288</v>
      </c>
      <c r="F49" s="1">
        <v>6</v>
      </c>
      <c r="G49" s="1" t="s">
        <v>332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46</v>
      </c>
      <c r="N49" s="3">
        <v>6</v>
      </c>
      <c r="O49">
        <f t="shared" si="5"/>
        <v>0</v>
      </c>
      <c r="P49">
        <f t="shared" si="6"/>
        <v>0</v>
      </c>
      <c r="Q49">
        <f t="shared" si="7"/>
        <v>1</v>
      </c>
      <c r="R49">
        <f t="shared" si="8"/>
        <v>0</v>
      </c>
      <c r="S49">
        <f t="shared" si="4"/>
        <v>0</v>
      </c>
    </row>
    <row r="50" spans="1:19">
      <c r="A50">
        <v>19</v>
      </c>
      <c r="B50" s="1" t="s">
        <v>97</v>
      </c>
      <c r="C50" s="1">
        <v>3</v>
      </c>
      <c r="D50" s="2" t="s">
        <v>672</v>
      </c>
      <c r="E50" s="2" t="s">
        <v>673</v>
      </c>
      <c r="F50" s="1">
        <v>18</v>
      </c>
      <c r="G50" s="1">
        <v>17</v>
      </c>
      <c r="H50" s="1">
        <v>24</v>
      </c>
      <c r="I50" s="1">
        <v>11</v>
      </c>
      <c r="J50" s="1">
        <v>11</v>
      </c>
      <c r="K50" s="1">
        <v>18</v>
      </c>
      <c r="L50" s="7"/>
      <c r="M50" s="8">
        <v>55</v>
      </c>
      <c r="N50" s="3">
        <v>99</v>
      </c>
      <c r="O50">
        <f t="shared" si="5"/>
        <v>0</v>
      </c>
      <c r="P50">
        <f t="shared" si="6"/>
        <v>0</v>
      </c>
      <c r="Q50">
        <f t="shared" si="7"/>
        <v>6</v>
      </c>
      <c r="R50">
        <f t="shared" si="8"/>
        <v>0</v>
      </c>
      <c r="S50">
        <f t="shared" si="4"/>
        <v>0</v>
      </c>
    </row>
    <row r="51" spans="1:19">
      <c r="A51">
        <v>18</v>
      </c>
      <c r="B51" s="1" t="s">
        <v>47</v>
      </c>
      <c r="C51" s="1">
        <v>1</v>
      </c>
      <c r="D51" s="2" t="s">
        <v>1010</v>
      </c>
      <c r="E51" s="2" t="s">
        <v>869</v>
      </c>
      <c r="F51" s="1">
        <v>3</v>
      </c>
      <c r="G51" s="1">
        <v>1</v>
      </c>
      <c r="H51" s="1">
        <v>1</v>
      </c>
      <c r="I51" s="1" t="s">
        <v>332</v>
      </c>
      <c r="J51" s="1" t="s">
        <v>332</v>
      </c>
      <c r="K51" s="1" t="s">
        <v>332</v>
      </c>
      <c r="L51" s="7"/>
      <c r="M51" s="8">
        <v>18</v>
      </c>
      <c r="N51" s="3">
        <v>5</v>
      </c>
      <c r="O51">
        <f t="shared" si="5"/>
        <v>0</v>
      </c>
      <c r="P51">
        <f t="shared" si="6"/>
        <v>0</v>
      </c>
      <c r="Q51">
        <f t="shared" si="7"/>
        <v>3</v>
      </c>
      <c r="R51">
        <f t="shared" si="8"/>
        <v>0</v>
      </c>
      <c r="S51">
        <f t="shared" si="4"/>
        <v>0</v>
      </c>
    </row>
    <row r="52" spans="1:19">
      <c r="A52">
        <v>18</v>
      </c>
      <c r="B52" s="1" t="s">
        <v>969</v>
      </c>
      <c r="C52" s="1">
        <v>3</v>
      </c>
      <c r="D52" s="2" t="s">
        <v>972</v>
      </c>
      <c r="E52" s="2" t="s">
        <v>973</v>
      </c>
      <c r="F52" s="1">
        <v>4</v>
      </c>
      <c r="G52" s="1">
        <v>0</v>
      </c>
      <c r="H52" s="1" t="s">
        <v>332</v>
      </c>
      <c r="I52" s="1" t="s">
        <v>332</v>
      </c>
      <c r="J52" s="1" t="s">
        <v>332</v>
      </c>
      <c r="K52" s="1" t="s">
        <v>332</v>
      </c>
      <c r="L52" s="7"/>
      <c r="M52" s="8">
        <v>25</v>
      </c>
      <c r="N52" s="3">
        <v>4</v>
      </c>
      <c r="O52">
        <f t="shared" si="5"/>
        <v>0</v>
      </c>
      <c r="P52">
        <f t="shared" si="6"/>
        <v>0</v>
      </c>
      <c r="Q52">
        <f t="shared" si="7"/>
        <v>2</v>
      </c>
      <c r="R52">
        <f t="shared" si="8"/>
        <v>0</v>
      </c>
      <c r="S52">
        <f t="shared" si="4"/>
        <v>0</v>
      </c>
    </row>
    <row r="53" spans="1:19">
      <c r="A53">
        <v>19</v>
      </c>
      <c r="B53" s="1" t="s">
        <v>877</v>
      </c>
      <c r="C53" s="1">
        <v>1</v>
      </c>
      <c r="D53" s="2" t="s">
        <v>879</v>
      </c>
      <c r="E53" s="2" t="s">
        <v>713</v>
      </c>
      <c r="F53" s="1">
        <v>0</v>
      </c>
      <c r="G53" s="1">
        <v>1</v>
      </c>
      <c r="H53" s="1">
        <v>2</v>
      </c>
      <c r="I53" s="1">
        <v>1</v>
      </c>
      <c r="J53" s="1" t="s">
        <v>332</v>
      </c>
      <c r="K53" s="1">
        <v>0</v>
      </c>
      <c r="L53" s="7"/>
      <c r="M53" s="8">
        <v>10</v>
      </c>
      <c r="N53" s="3">
        <v>4</v>
      </c>
      <c r="O53">
        <f t="shared" si="5"/>
        <v>0</v>
      </c>
      <c r="P53">
        <f t="shared" si="6"/>
        <v>0</v>
      </c>
      <c r="Q53">
        <f t="shared" si="7"/>
        <v>5</v>
      </c>
      <c r="R53">
        <f t="shared" si="8"/>
        <v>0</v>
      </c>
      <c r="S53">
        <f t="shared" si="4"/>
        <v>0</v>
      </c>
    </row>
    <row r="54" spans="1:19">
      <c r="A54">
        <v>19</v>
      </c>
      <c r="B54" s="1" t="s">
        <v>230</v>
      </c>
      <c r="C54" s="1">
        <v>4</v>
      </c>
      <c r="D54" s="2" t="s">
        <v>813</v>
      </c>
      <c r="E54" s="2" t="s">
        <v>814</v>
      </c>
      <c r="F54" s="1">
        <v>20</v>
      </c>
      <c r="G54" s="1" t="s">
        <v>332</v>
      </c>
      <c r="H54" s="1" t="s">
        <v>332</v>
      </c>
      <c r="I54" s="1" t="s">
        <v>332</v>
      </c>
      <c r="J54" s="1" t="s">
        <v>332</v>
      </c>
      <c r="K54" s="1" t="s">
        <v>332</v>
      </c>
      <c r="L54" s="7"/>
      <c r="M54" s="8">
        <v>80</v>
      </c>
      <c r="N54" s="3">
        <v>20</v>
      </c>
      <c r="O54">
        <f t="shared" si="5"/>
        <v>0</v>
      </c>
      <c r="P54">
        <f t="shared" si="6"/>
        <v>0</v>
      </c>
      <c r="Q54">
        <f t="shared" si="7"/>
        <v>1</v>
      </c>
      <c r="R54">
        <f t="shared" si="8"/>
        <v>0</v>
      </c>
      <c r="S54">
        <f t="shared" si="4"/>
        <v>0</v>
      </c>
    </row>
    <row r="55" spans="1:19">
      <c r="A55">
        <v>18</v>
      </c>
      <c r="B55" s="1" t="s">
        <v>494</v>
      </c>
      <c r="C55" s="1">
        <v>1</v>
      </c>
      <c r="D55" s="2" t="s">
        <v>1013</v>
      </c>
      <c r="E55" s="2" t="s">
        <v>713</v>
      </c>
      <c r="F55" s="1">
        <v>2</v>
      </c>
      <c r="G55" s="1" t="s">
        <v>332</v>
      </c>
      <c r="H55" s="1" t="s">
        <v>332</v>
      </c>
      <c r="I55" s="1" t="s">
        <v>332</v>
      </c>
      <c r="J55" s="1" t="s">
        <v>332</v>
      </c>
      <c r="K55" s="1" t="s">
        <v>332</v>
      </c>
      <c r="L55" s="7"/>
      <c r="M55" s="8">
        <v>18</v>
      </c>
      <c r="N55" s="3">
        <v>2</v>
      </c>
      <c r="O55">
        <f t="shared" si="5"/>
        <v>0</v>
      </c>
      <c r="P55">
        <f t="shared" si="6"/>
        <v>0</v>
      </c>
      <c r="Q55">
        <f t="shared" si="7"/>
        <v>1</v>
      </c>
      <c r="R55">
        <f t="shared" si="8"/>
        <v>0</v>
      </c>
      <c r="S55">
        <f t="shared" si="4"/>
        <v>0</v>
      </c>
    </row>
    <row r="56" spans="1:19">
      <c r="A56">
        <v>19</v>
      </c>
      <c r="B56" s="1" t="s">
        <v>406</v>
      </c>
      <c r="C56" s="1">
        <v>3</v>
      </c>
      <c r="D56" s="2" t="s">
        <v>846</v>
      </c>
      <c r="E56" s="2" t="s">
        <v>847</v>
      </c>
      <c r="F56" s="1">
        <v>10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45</v>
      </c>
      <c r="N56" s="3">
        <v>10</v>
      </c>
      <c r="O56">
        <f t="shared" si="5"/>
        <v>0</v>
      </c>
      <c r="P56">
        <f t="shared" si="6"/>
        <v>0</v>
      </c>
      <c r="Q56">
        <f t="shared" si="7"/>
        <v>1</v>
      </c>
      <c r="R56">
        <f t="shared" si="8"/>
        <v>0</v>
      </c>
      <c r="S56">
        <f t="shared" si="4"/>
        <v>0</v>
      </c>
    </row>
    <row r="57" spans="1:19">
      <c r="A57">
        <v>19</v>
      </c>
      <c r="B57" s="1" t="s">
        <v>100</v>
      </c>
      <c r="C57" s="1">
        <v>1</v>
      </c>
      <c r="D57" s="2" t="s">
        <v>734</v>
      </c>
      <c r="E57" s="2" t="s">
        <v>713</v>
      </c>
      <c r="F57" s="1">
        <v>4</v>
      </c>
      <c r="G57" s="1">
        <v>7</v>
      </c>
      <c r="H57" s="1">
        <v>3</v>
      </c>
      <c r="I57" s="1">
        <v>1</v>
      </c>
      <c r="J57" s="1">
        <v>4</v>
      </c>
      <c r="K57" s="1">
        <v>1</v>
      </c>
      <c r="L57" s="7"/>
      <c r="M57" s="8">
        <v>37</v>
      </c>
      <c r="N57" s="3">
        <v>20</v>
      </c>
      <c r="O57">
        <f t="shared" si="5"/>
        <v>0</v>
      </c>
      <c r="P57">
        <f t="shared" si="6"/>
        <v>0</v>
      </c>
      <c r="Q57">
        <f t="shared" si="7"/>
        <v>6</v>
      </c>
      <c r="R57">
        <f t="shared" si="8"/>
        <v>0</v>
      </c>
      <c r="S57">
        <f t="shared" si="4"/>
        <v>0</v>
      </c>
    </row>
    <row r="58" spans="1:19">
      <c r="A58">
        <v>19</v>
      </c>
      <c r="B58" s="1" t="s">
        <v>228</v>
      </c>
      <c r="C58" s="1">
        <v>2</v>
      </c>
      <c r="D58" s="2" t="s">
        <v>717</v>
      </c>
      <c r="E58" s="2" t="s">
        <v>675</v>
      </c>
      <c r="F58" s="1" t="s">
        <v>332</v>
      </c>
      <c r="G58" s="1">
        <v>6</v>
      </c>
      <c r="H58" s="1" t="s">
        <v>332</v>
      </c>
      <c r="I58" s="1" t="s">
        <v>332</v>
      </c>
      <c r="J58" s="1" t="s">
        <v>332</v>
      </c>
      <c r="K58" s="1" t="s">
        <v>332</v>
      </c>
      <c r="L58" s="7"/>
      <c r="M58" s="8">
        <v>50</v>
      </c>
      <c r="N58" s="3">
        <v>6</v>
      </c>
      <c r="O58">
        <f t="shared" si="5"/>
        <v>0</v>
      </c>
      <c r="P58">
        <f t="shared" si="6"/>
        <v>0</v>
      </c>
      <c r="Q58">
        <f t="shared" si="7"/>
        <v>1</v>
      </c>
      <c r="R58">
        <f t="shared" si="8"/>
        <v>0</v>
      </c>
      <c r="S58">
        <f t="shared" si="4"/>
        <v>0</v>
      </c>
    </row>
    <row r="59" spans="1:19">
      <c r="A59">
        <v>18</v>
      </c>
      <c r="B59" s="1" t="s">
        <v>5</v>
      </c>
      <c r="C59" s="1">
        <v>1</v>
      </c>
      <c r="D59" s="2" t="s">
        <v>717</v>
      </c>
      <c r="E59" s="2" t="s">
        <v>675</v>
      </c>
      <c r="F59" s="1">
        <v>9</v>
      </c>
      <c r="G59" s="1">
        <v>12</v>
      </c>
      <c r="H59" s="1" t="s">
        <v>332</v>
      </c>
      <c r="I59" s="1">
        <v>10</v>
      </c>
      <c r="J59" s="1">
        <v>11</v>
      </c>
      <c r="K59" s="1">
        <v>13</v>
      </c>
      <c r="L59" s="7"/>
      <c r="M59" s="8">
        <v>63</v>
      </c>
      <c r="N59" s="3">
        <v>55</v>
      </c>
      <c r="O59">
        <f t="shared" si="5"/>
        <v>1</v>
      </c>
      <c r="P59">
        <f t="shared" si="6"/>
        <v>61</v>
      </c>
      <c r="Q59">
        <f t="shared" si="7"/>
        <v>5</v>
      </c>
      <c r="R59">
        <f t="shared" si="8"/>
        <v>6</v>
      </c>
      <c r="S59">
        <f t="shared" si="4"/>
        <v>1.5</v>
      </c>
    </row>
    <row r="60" spans="1:19">
      <c r="A60">
        <v>19</v>
      </c>
      <c r="B60" s="1" t="s">
        <v>789</v>
      </c>
      <c r="C60" s="1">
        <v>4</v>
      </c>
      <c r="D60" s="2" t="s">
        <v>792</v>
      </c>
      <c r="E60" s="2" t="s">
        <v>739</v>
      </c>
      <c r="F60" s="1">
        <v>25</v>
      </c>
      <c r="G60" s="1">
        <v>13</v>
      </c>
      <c r="H60" s="1">
        <v>7</v>
      </c>
      <c r="I60" s="1">
        <v>13</v>
      </c>
      <c r="J60" s="1" t="s">
        <v>332</v>
      </c>
      <c r="K60" s="1" t="s">
        <v>332</v>
      </c>
      <c r="L60" s="7"/>
      <c r="M60" s="8">
        <v>70</v>
      </c>
      <c r="N60" s="3">
        <v>58</v>
      </c>
      <c r="O60">
        <f t="shared" si="5"/>
        <v>0</v>
      </c>
      <c r="P60">
        <f t="shared" si="6"/>
        <v>0</v>
      </c>
      <c r="Q60">
        <f t="shared" si="7"/>
        <v>4</v>
      </c>
      <c r="R60">
        <f t="shared" si="8"/>
        <v>0</v>
      </c>
      <c r="S60">
        <f t="shared" si="4"/>
        <v>0</v>
      </c>
    </row>
    <row r="61" spans="1:19">
      <c r="A61">
        <v>18</v>
      </c>
      <c r="B61" s="1" t="s">
        <v>494</v>
      </c>
      <c r="C61" s="1">
        <v>4</v>
      </c>
      <c r="D61" s="2" t="s">
        <v>918</v>
      </c>
      <c r="E61" s="2" t="s">
        <v>919</v>
      </c>
      <c r="F61" s="1">
        <v>8</v>
      </c>
      <c r="G61" s="1" t="s">
        <v>332</v>
      </c>
      <c r="H61" s="1" t="s">
        <v>332</v>
      </c>
      <c r="I61" s="1" t="s">
        <v>332</v>
      </c>
      <c r="J61" s="1" t="s">
        <v>332</v>
      </c>
      <c r="K61" s="1" t="s">
        <v>332</v>
      </c>
      <c r="L61" s="7"/>
      <c r="M61" s="8">
        <v>42</v>
      </c>
      <c r="N61" s="3">
        <v>8</v>
      </c>
      <c r="O61">
        <f t="shared" si="5"/>
        <v>0</v>
      </c>
      <c r="P61">
        <f t="shared" si="6"/>
        <v>0</v>
      </c>
      <c r="Q61">
        <f t="shared" si="7"/>
        <v>1</v>
      </c>
      <c r="R61">
        <f t="shared" si="8"/>
        <v>0</v>
      </c>
      <c r="S61">
        <f t="shared" si="4"/>
        <v>0</v>
      </c>
    </row>
    <row r="62" spans="1:19">
      <c r="A62">
        <v>19</v>
      </c>
      <c r="B62" s="1" t="s">
        <v>20</v>
      </c>
      <c r="C62" s="1">
        <v>1</v>
      </c>
      <c r="D62" s="2" t="s">
        <v>571</v>
      </c>
      <c r="E62" s="2" t="s">
        <v>83</v>
      </c>
      <c r="F62" s="1">
        <v>8</v>
      </c>
      <c r="G62" s="1">
        <v>4</v>
      </c>
      <c r="H62" s="1">
        <v>1</v>
      </c>
      <c r="I62" s="1">
        <v>2</v>
      </c>
      <c r="J62" s="1" t="s">
        <v>332</v>
      </c>
      <c r="K62" s="1" t="s">
        <v>332</v>
      </c>
      <c r="L62" s="7"/>
      <c r="M62" s="8">
        <v>56</v>
      </c>
      <c r="N62" s="3">
        <v>15</v>
      </c>
      <c r="O62">
        <f t="shared" si="5"/>
        <v>0</v>
      </c>
      <c r="P62">
        <f t="shared" si="6"/>
        <v>0</v>
      </c>
      <c r="Q62">
        <f t="shared" si="7"/>
        <v>4</v>
      </c>
      <c r="R62">
        <f t="shared" si="8"/>
        <v>0</v>
      </c>
      <c r="S62">
        <f t="shared" si="4"/>
        <v>0</v>
      </c>
    </row>
    <row r="63" spans="1:19">
      <c r="A63">
        <v>19</v>
      </c>
      <c r="B63" s="1" t="s">
        <v>120</v>
      </c>
      <c r="C63" s="1">
        <v>3</v>
      </c>
      <c r="D63" s="2" t="s">
        <v>832</v>
      </c>
      <c r="E63" s="2" t="s">
        <v>833</v>
      </c>
      <c r="F63" s="1">
        <v>9</v>
      </c>
      <c r="G63" s="1">
        <v>7</v>
      </c>
      <c r="H63" s="1">
        <v>8</v>
      </c>
      <c r="I63" s="1">
        <v>2</v>
      </c>
      <c r="J63" s="1" t="s">
        <v>332</v>
      </c>
      <c r="K63" s="1">
        <v>9</v>
      </c>
      <c r="L63" s="7" t="s">
        <v>466</v>
      </c>
      <c r="M63" s="8">
        <v>38</v>
      </c>
      <c r="N63" s="3">
        <v>35</v>
      </c>
      <c r="O63">
        <f t="shared" si="5"/>
        <v>0</v>
      </c>
      <c r="P63">
        <f t="shared" si="6"/>
        <v>0</v>
      </c>
      <c r="Q63">
        <f t="shared" si="7"/>
        <v>5</v>
      </c>
      <c r="R63">
        <f t="shared" si="8"/>
        <v>0</v>
      </c>
      <c r="S63">
        <f t="shared" si="4"/>
        <v>0</v>
      </c>
    </row>
    <row r="64" spans="1:19">
      <c r="A64">
        <v>18</v>
      </c>
      <c r="B64" s="1" t="s">
        <v>20</v>
      </c>
      <c r="C64" s="1">
        <v>2</v>
      </c>
      <c r="D64" s="2" t="s">
        <v>832</v>
      </c>
      <c r="E64" s="2" t="s">
        <v>833</v>
      </c>
      <c r="F64" s="1">
        <v>12</v>
      </c>
      <c r="G64" s="1">
        <v>11</v>
      </c>
      <c r="H64" s="1">
        <v>11</v>
      </c>
      <c r="I64" s="1">
        <v>8</v>
      </c>
      <c r="J64" s="1">
        <v>4</v>
      </c>
      <c r="K64" s="1">
        <v>4</v>
      </c>
      <c r="L64" s="7"/>
      <c r="M64" s="8">
        <v>46</v>
      </c>
      <c r="N64" s="3">
        <v>50</v>
      </c>
      <c r="O64">
        <f t="shared" si="5"/>
        <v>1</v>
      </c>
      <c r="P64">
        <f t="shared" si="6"/>
        <v>85</v>
      </c>
      <c r="Q64">
        <f t="shared" si="7"/>
        <v>6</v>
      </c>
      <c r="R64">
        <f t="shared" si="8"/>
        <v>11</v>
      </c>
      <c r="S64">
        <f t="shared" si="4"/>
        <v>2.5</v>
      </c>
    </row>
    <row r="65" spans="1:19">
      <c r="A65">
        <v>18</v>
      </c>
      <c r="B65" s="1" t="s">
        <v>79</v>
      </c>
      <c r="C65" s="1">
        <v>3</v>
      </c>
      <c r="D65" s="2" t="s">
        <v>951</v>
      </c>
      <c r="E65" s="2" t="s">
        <v>713</v>
      </c>
      <c r="F65" s="1">
        <v>7</v>
      </c>
      <c r="G65" s="1">
        <v>6</v>
      </c>
      <c r="H65" s="1">
        <v>1</v>
      </c>
      <c r="I65" s="1" t="s">
        <v>332</v>
      </c>
      <c r="J65" s="1" t="s">
        <v>332</v>
      </c>
      <c r="K65" s="1" t="s">
        <v>332</v>
      </c>
      <c r="L65" s="7"/>
      <c r="M65" s="8">
        <v>58</v>
      </c>
      <c r="N65" s="3">
        <v>14</v>
      </c>
      <c r="O65">
        <f t="shared" si="5"/>
        <v>0</v>
      </c>
      <c r="P65">
        <f t="shared" si="6"/>
        <v>0</v>
      </c>
      <c r="Q65">
        <f t="shared" si="7"/>
        <v>3</v>
      </c>
      <c r="R65">
        <f t="shared" si="8"/>
        <v>0</v>
      </c>
      <c r="S65">
        <f t="shared" si="4"/>
        <v>0</v>
      </c>
    </row>
    <row r="66" spans="1:19">
      <c r="A66">
        <v>19</v>
      </c>
      <c r="B66" s="1" t="s">
        <v>131</v>
      </c>
      <c r="C66" s="1">
        <v>3</v>
      </c>
      <c r="D66" s="2" t="s">
        <v>837</v>
      </c>
      <c r="E66" s="2" t="s">
        <v>838</v>
      </c>
      <c r="F66" s="1">
        <v>13</v>
      </c>
      <c r="G66" s="1">
        <v>11</v>
      </c>
      <c r="H66" s="1" t="s">
        <v>332</v>
      </c>
      <c r="I66" s="1" t="s">
        <v>332</v>
      </c>
      <c r="J66" s="1" t="s">
        <v>332</v>
      </c>
      <c r="K66" s="1" t="s">
        <v>332</v>
      </c>
      <c r="L66" s="7"/>
      <c r="M66" s="8">
        <v>44</v>
      </c>
      <c r="N66" s="3">
        <v>24</v>
      </c>
      <c r="O66">
        <f t="shared" si="5"/>
        <v>0</v>
      </c>
      <c r="P66">
        <f t="shared" si="6"/>
        <v>0</v>
      </c>
      <c r="Q66">
        <f t="shared" si="7"/>
        <v>2</v>
      </c>
      <c r="R66">
        <f t="shared" si="8"/>
        <v>0</v>
      </c>
      <c r="S66">
        <f t="shared" si="4"/>
        <v>0</v>
      </c>
    </row>
    <row r="67" spans="1:19">
      <c r="A67">
        <v>18</v>
      </c>
      <c r="B67" s="1" t="s">
        <v>97</v>
      </c>
      <c r="C67" s="1">
        <v>2</v>
      </c>
      <c r="D67" s="2" t="s">
        <v>837</v>
      </c>
      <c r="E67" s="2" t="s">
        <v>838</v>
      </c>
      <c r="F67" s="1">
        <v>0</v>
      </c>
      <c r="G67" s="1">
        <v>19</v>
      </c>
      <c r="H67" s="1">
        <v>14</v>
      </c>
      <c r="I67" s="1">
        <v>9</v>
      </c>
      <c r="J67" s="1">
        <v>5</v>
      </c>
      <c r="K67" s="1">
        <v>14</v>
      </c>
      <c r="L67" s="7"/>
      <c r="M67" s="8">
        <v>53</v>
      </c>
      <c r="N67" s="3">
        <v>61</v>
      </c>
      <c r="O67">
        <f t="shared" si="5"/>
        <v>1</v>
      </c>
      <c r="P67">
        <f t="shared" si="6"/>
        <v>85</v>
      </c>
      <c r="Q67">
        <f t="shared" si="7"/>
        <v>6</v>
      </c>
      <c r="R67">
        <f t="shared" si="8"/>
        <v>8</v>
      </c>
      <c r="S67">
        <f t="shared" si="4"/>
        <v>2.5</v>
      </c>
    </row>
    <row r="68" spans="1:19">
      <c r="A68">
        <v>18</v>
      </c>
      <c r="B68" s="1" t="s">
        <v>824</v>
      </c>
      <c r="C68" s="1">
        <v>2</v>
      </c>
      <c r="D68" s="2" t="s">
        <v>998</v>
      </c>
      <c r="E68" s="2" t="s">
        <v>990</v>
      </c>
      <c r="F68" s="1">
        <v>0</v>
      </c>
      <c r="G68" s="1" t="s">
        <v>332</v>
      </c>
      <c r="H68" s="1" t="s">
        <v>332</v>
      </c>
      <c r="I68" s="1" t="s">
        <v>332</v>
      </c>
      <c r="J68" s="1" t="s">
        <v>332</v>
      </c>
      <c r="K68" s="1" t="s">
        <v>332</v>
      </c>
      <c r="L68" s="7"/>
      <c r="M68" s="8">
        <v>0</v>
      </c>
      <c r="N68" s="3">
        <v>0</v>
      </c>
      <c r="O68">
        <f t="shared" si="5"/>
        <v>0</v>
      </c>
      <c r="P68">
        <f t="shared" si="6"/>
        <v>0</v>
      </c>
      <c r="Q68">
        <f t="shared" si="7"/>
        <v>1</v>
      </c>
      <c r="R68">
        <f t="shared" si="8"/>
        <v>0</v>
      </c>
      <c r="S68">
        <f t="shared" ref="S68:S131" si="9">O68*(C68+C67)/2</f>
        <v>0</v>
      </c>
    </row>
    <row r="69" spans="1:19">
      <c r="A69">
        <v>18</v>
      </c>
      <c r="B69" s="1" t="s">
        <v>946</v>
      </c>
      <c r="C69" s="1">
        <v>3</v>
      </c>
      <c r="D69" s="2" t="s">
        <v>950</v>
      </c>
      <c r="E69" s="2" t="s">
        <v>83</v>
      </c>
      <c r="F69" s="1">
        <v>8</v>
      </c>
      <c r="G69" s="1" t="s">
        <v>332</v>
      </c>
      <c r="H69" s="1" t="s">
        <v>332</v>
      </c>
      <c r="I69" s="1" t="s">
        <v>332</v>
      </c>
      <c r="J69" s="1">
        <v>7</v>
      </c>
      <c r="K69" s="1" t="s">
        <v>332</v>
      </c>
      <c r="L69" s="7"/>
      <c r="M69" s="8">
        <v>48</v>
      </c>
      <c r="N69" s="3">
        <v>15</v>
      </c>
      <c r="O69">
        <f t="shared" si="5"/>
        <v>0</v>
      </c>
      <c r="P69">
        <f t="shared" si="6"/>
        <v>0</v>
      </c>
      <c r="Q69">
        <f t="shared" si="7"/>
        <v>2</v>
      </c>
      <c r="R69">
        <f t="shared" si="8"/>
        <v>0</v>
      </c>
      <c r="S69">
        <f t="shared" si="9"/>
        <v>0</v>
      </c>
    </row>
    <row r="70" spans="1:19">
      <c r="A70">
        <v>18</v>
      </c>
      <c r="B70" s="1" t="s">
        <v>323</v>
      </c>
      <c r="C70" s="1">
        <v>3</v>
      </c>
      <c r="D70" s="2" t="s">
        <v>958</v>
      </c>
      <c r="E70" s="2" t="s">
        <v>273</v>
      </c>
      <c r="F70" s="1">
        <v>8</v>
      </c>
      <c r="G70" s="1" t="s">
        <v>332</v>
      </c>
      <c r="H70" s="1" t="s">
        <v>332</v>
      </c>
      <c r="I70" s="1" t="s">
        <v>332</v>
      </c>
      <c r="J70" s="1" t="s">
        <v>332</v>
      </c>
      <c r="K70" s="1" t="s">
        <v>332</v>
      </c>
      <c r="L70" s="7"/>
      <c r="M70" s="8">
        <v>73</v>
      </c>
      <c r="N70" s="3">
        <v>8</v>
      </c>
      <c r="O70">
        <f t="shared" ref="O70:O133" si="10">IF(D70=D69,1,0)*COUNT(N70)</f>
        <v>0</v>
      </c>
      <c r="P70">
        <f t="shared" ref="P70:P133" si="11">(N70+N69)*O70</f>
        <v>0</v>
      </c>
      <c r="Q70">
        <f t="shared" ref="Q70:Q133" si="12">COUNT(F70:K70)</f>
        <v>1</v>
      </c>
      <c r="R70">
        <f t="shared" ref="R70:R133" si="13">(Q69+Q70)*O70</f>
        <v>0</v>
      </c>
      <c r="S70">
        <f t="shared" si="9"/>
        <v>0</v>
      </c>
    </row>
    <row r="71" spans="1:19">
      <c r="A71">
        <v>19</v>
      </c>
      <c r="B71" s="1" t="s">
        <v>585</v>
      </c>
      <c r="C71" s="1">
        <v>3</v>
      </c>
      <c r="D71" s="2" t="s">
        <v>700</v>
      </c>
      <c r="E71" s="2" t="s">
        <v>701</v>
      </c>
      <c r="F71" s="1">
        <v>17</v>
      </c>
      <c r="G71" s="1" t="s">
        <v>332</v>
      </c>
      <c r="H71" s="1" t="s">
        <v>332</v>
      </c>
      <c r="I71" s="1" t="s">
        <v>332</v>
      </c>
      <c r="J71" s="1" t="s">
        <v>332</v>
      </c>
      <c r="K71" s="1" t="s">
        <v>332</v>
      </c>
      <c r="L71" s="7"/>
      <c r="M71" s="8">
        <v>68</v>
      </c>
      <c r="N71" s="3">
        <v>17</v>
      </c>
      <c r="O71">
        <f t="shared" si="10"/>
        <v>0</v>
      </c>
      <c r="P71">
        <f t="shared" si="11"/>
        <v>0</v>
      </c>
      <c r="Q71">
        <f t="shared" si="12"/>
        <v>1</v>
      </c>
      <c r="R71">
        <f t="shared" si="13"/>
        <v>0</v>
      </c>
      <c r="S71">
        <f t="shared" si="9"/>
        <v>0</v>
      </c>
    </row>
    <row r="72" spans="1:19">
      <c r="A72">
        <v>18</v>
      </c>
      <c r="B72" s="1" t="s">
        <v>984</v>
      </c>
      <c r="C72" s="1">
        <v>2</v>
      </c>
      <c r="D72" s="2" t="s">
        <v>700</v>
      </c>
      <c r="E72" s="2" t="s">
        <v>701</v>
      </c>
      <c r="F72" s="1">
        <v>14</v>
      </c>
      <c r="G72" s="1">
        <v>2</v>
      </c>
      <c r="H72" s="1" t="s">
        <v>332</v>
      </c>
      <c r="I72" s="1" t="s">
        <v>332</v>
      </c>
      <c r="J72" s="1" t="s">
        <v>332</v>
      </c>
      <c r="K72" s="1" t="s">
        <v>332</v>
      </c>
      <c r="L72" s="7"/>
      <c r="M72" s="8">
        <v>40</v>
      </c>
      <c r="N72" s="3">
        <v>16</v>
      </c>
      <c r="O72">
        <f t="shared" si="10"/>
        <v>1</v>
      </c>
      <c r="P72">
        <f t="shared" si="11"/>
        <v>33</v>
      </c>
      <c r="Q72">
        <f t="shared" si="12"/>
        <v>2</v>
      </c>
      <c r="R72">
        <f t="shared" si="13"/>
        <v>3</v>
      </c>
      <c r="S72">
        <f t="shared" si="9"/>
        <v>2.5</v>
      </c>
    </row>
    <row r="73" spans="1:19">
      <c r="A73">
        <v>19</v>
      </c>
      <c r="B73" s="1" t="s">
        <v>111</v>
      </c>
      <c r="C73" s="1">
        <v>4</v>
      </c>
      <c r="D73" s="2" t="s">
        <v>795</v>
      </c>
      <c r="E73" s="2" t="s">
        <v>796</v>
      </c>
      <c r="F73" s="1">
        <v>12</v>
      </c>
      <c r="G73" s="1">
        <v>13</v>
      </c>
      <c r="H73" s="1">
        <v>13</v>
      </c>
      <c r="I73" s="1">
        <v>6</v>
      </c>
      <c r="J73" s="1" t="s">
        <v>332</v>
      </c>
      <c r="K73" s="1" t="s">
        <v>332</v>
      </c>
      <c r="L73" s="7" t="s">
        <v>466</v>
      </c>
      <c r="M73" s="8">
        <v>76</v>
      </c>
      <c r="N73" s="3">
        <v>44</v>
      </c>
      <c r="O73">
        <f t="shared" si="10"/>
        <v>0</v>
      </c>
      <c r="P73">
        <f t="shared" si="11"/>
        <v>0</v>
      </c>
      <c r="Q73">
        <f t="shared" si="12"/>
        <v>4</v>
      </c>
      <c r="R73">
        <f t="shared" si="13"/>
        <v>0</v>
      </c>
      <c r="S73">
        <f t="shared" si="9"/>
        <v>0</v>
      </c>
    </row>
    <row r="74" spans="1:19">
      <c r="A74">
        <v>18</v>
      </c>
      <c r="B74" s="1" t="s">
        <v>935</v>
      </c>
      <c r="C74" s="1">
        <v>3</v>
      </c>
      <c r="D74" s="2" t="s">
        <v>795</v>
      </c>
      <c r="E74" s="2" t="s">
        <v>796</v>
      </c>
      <c r="F74" s="1">
        <v>12</v>
      </c>
      <c r="G74" s="1">
        <v>11</v>
      </c>
      <c r="H74" s="1">
        <v>6</v>
      </c>
      <c r="I74" s="1">
        <v>9</v>
      </c>
      <c r="J74" s="1" t="s">
        <v>332</v>
      </c>
      <c r="K74" s="1">
        <v>10</v>
      </c>
      <c r="L74" s="7"/>
      <c r="M74" s="8">
        <v>67</v>
      </c>
      <c r="N74" s="3">
        <v>48</v>
      </c>
      <c r="O74">
        <f t="shared" si="10"/>
        <v>1</v>
      </c>
      <c r="P74">
        <f t="shared" si="11"/>
        <v>92</v>
      </c>
      <c r="Q74">
        <f t="shared" si="12"/>
        <v>5</v>
      </c>
      <c r="R74">
        <f t="shared" si="13"/>
        <v>9</v>
      </c>
      <c r="S74">
        <f t="shared" si="9"/>
        <v>3.5</v>
      </c>
    </row>
    <row r="75" spans="1:19">
      <c r="A75">
        <v>18</v>
      </c>
      <c r="B75" s="1" t="s">
        <v>946</v>
      </c>
      <c r="C75" s="1">
        <v>3</v>
      </c>
      <c r="D75" s="2" t="s">
        <v>949</v>
      </c>
      <c r="E75" s="2" t="s">
        <v>697</v>
      </c>
      <c r="F75" s="1">
        <v>11</v>
      </c>
      <c r="G75" s="1">
        <v>4</v>
      </c>
      <c r="H75" s="1" t="s">
        <v>332</v>
      </c>
      <c r="I75" s="1" t="s">
        <v>332</v>
      </c>
      <c r="J75" s="1" t="s">
        <v>332</v>
      </c>
      <c r="K75" s="1" t="s">
        <v>332</v>
      </c>
      <c r="L75" s="7"/>
      <c r="M75" s="8">
        <v>60</v>
      </c>
      <c r="N75" s="3">
        <v>15</v>
      </c>
      <c r="O75">
        <f t="shared" si="10"/>
        <v>0</v>
      </c>
      <c r="P75">
        <f t="shared" si="11"/>
        <v>0</v>
      </c>
      <c r="Q75">
        <f t="shared" si="12"/>
        <v>2</v>
      </c>
      <c r="R75">
        <f t="shared" si="13"/>
        <v>0</v>
      </c>
      <c r="S75">
        <f t="shared" si="9"/>
        <v>0</v>
      </c>
    </row>
    <row r="76" spans="1:19">
      <c r="A76">
        <v>18</v>
      </c>
      <c r="B76" s="1" t="s">
        <v>374</v>
      </c>
      <c r="C76" s="1">
        <v>4</v>
      </c>
      <c r="D76" s="2" t="s">
        <v>932</v>
      </c>
      <c r="E76" s="2" t="s">
        <v>713</v>
      </c>
      <c r="F76" s="1">
        <v>3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27</v>
      </c>
      <c r="N76" s="3">
        <v>3</v>
      </c>
      <c r="O76">
        <f t="shared" si="10"/>
        <v>0</v>
      </c>
      <c r="P76">
        <f t="shared" si="11"/>
        <v>0</v>
      </c>
      <c r="Q76">
        <f t="shared" si="12"/>
        <v>1</v>
      </c>
      <c r="R76">
        <f t="shared" si="13"/>
        <v>0</v>
      </c>
      <c r="S76">
        <f t="shared" si="9"/>
        <v>0</v>
      </c>
    </row>
    <row r="77" spans="1:19">
      <c r="A77">
        <v>19</v>
      </c>
      <c r="B77" s="1" t="s">
        <v>881</v>
      </c>
      <c r="C77" s="1">
        <v>1</v>
      </c>
      <c r="D77" s="2" t="s">
        <v>885</v>
      </c>
      <c r="E77" s="2" t="s">
        <v>713</v>
      </c>
      <c r="F77" s="1">
        <v>3</v>
      </c>
      <c r="G77" s="1" t="s">
        <v>332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10</v>
      </c>
      <c r="N77" s="3">
        <v>3</v>
      </c>
      <c r="O77">
        <f t="shared" si="10"/>
        <v>0</v>
      </c>
      <c r="P77">
        <f t="shared" si="11"/>
        <v>0</v>
      </c>
      <c r="Q77">
        <f t="shared" si="12"/>
        <v>1</v>
      </c>
      <c r="R77">
        <f t="shared" si="13"/>
        <v>0</v>
      </c>
      <c r="S77">
        <f t="shared" si="9"/>
        <v>0</v>
      </c>
    </row>
    <row r="78" spans="1:19">
      <c r="A78">
        <v>19</v>
      </c>
      <c r="B78" s="1" t="s">
        <v>120</v>
      </c>
      <c r="C78" s="1">
        <v>2</v>
      </c>
      <c r="D78" s="2" t="s">
        <v>857</v>
      </c>
      <c r="E78" s="2" t="s">
        <v>711</v>
      </c>
      <c r="F78" s="1" t="s">
        <v>332</v>
      </c>
      <c r="G78" s="1">
        <v>2</v>
      </c>
      <c r="H78" s="1">
        <v>8</v>
      </c>
      <c r="I78" s="1">
        <v>3</v>
      </c>
      <c r="J78" s="1">
        <v>6</v>
      </c>
      <c r="K78" s="1">
        <v>2</v>
      </c>
      <c r="L78" s="7" t="s">
        <v>466</v>
      </c>
      <c r="M78" s="8">
        <v>40</v>
      </c>
      <c r="N78" s="3">
        <v>21</v>
      </c>
      <c r="O78">
        <f t="shared" si="10"/>
        <v>0</v>
      </c>
      <c r="P78">
        <f t="shared" si="11"/>
        <v>0</v>
      </c>
      <c r="Q78">
        <f t="shared" si="12"/>
        <v>5</v>
      </c>
      <c r="R78">
        <f t="shared" si="13"/>
        <v>0</v>
      </c>
      <c r="S78">
        <f t="shared" si="9"/>
        <v>0</v>
      </c>
    </row>
    <row r="79" spans="1:19">
      <c r="A79">
        <v>18</v>
      </c>
      <c r="B79" s="1" t="s">
        <v>230</v>
      </c>
      <c r="C79" s="1">
        <v>2</v>
      </c>
      <c r="D79" s="2" t="s">
        <v>989</v>
      </c>
      <c r="E79" s="2" t="s">
        <v>990</v>
      </c>
      <c r="F79" s="1">
        <v>8</v>
      </c>
      <c r="G79" s="1" t="s">
        <v>332</v>
      </c>
      <c r="H79" s="1" t="s">
        <v>332</v>
      </c>
      <c r="I79" s="1" t="s">
        <v>332</v>
      </c>
      <c r="J79" s="1" t="s">
        <v>332</v>
      </c>
      <c r="K79" s="1" t="s">
        <v>332</v>
      </c>
      <c r="L79" s="7"/>
      <c r="M79" s="8">
        <v>73</v>
      </c>
      <c r="N79" s="3">
        <v>8</v>
      </c>
      <c r="O79">
        <f t="shared" si="10"/>
        <v>0</v>
      </c>
      <c r="P79">
        <f t="shared" si="11"/>
        <v>0</v>
      </c>
      <c r="Q79">
        <f t="shared" si="12"/>
        <v>1</v>
      </c>
      <c r="R79">
        <f t="shared" si="13"/>
        <v>0</v>
      </c>
      <c r="S79">
        <f t="shared" si="9"/>
        <v>0</v>
      </c>
    </row>
    <row r="80" spans="1:19">
      <c r="A80">
        <v>19</v>
      </c>
      <c r="B80" s="1" t="s">
        <v>228</v>
      </c>
      <c r="C80" s="1">
        <v>4</v>
      </c>
      <c r="D80" s="2" t="s">
        <v>811</v>
      </c>
      <c r="E80" s="2" t="s">
        <v>812</v>
      </c>
      <c r="F80" s="1">
        <v>10</v>
      </c>
      <c r="G80" s="1">
        <v>11</v>
      </c>
      <c r="H80" s="1">
        <v>0</v>
      </c>
      <c r="I80" s="1" t="s">
        <v>332</v>
      </c>
      <c r="J80" s="1" t="s">
        <v>332</v>
      </c>
      <c r="K80" s="1" t="s">
        <v>332</v>
      </c>
      <c r="L80" s="7"/>
      <c r="M80" s="8">
        <v>75</v>
      </c>
      <c r="N80" s="3">
        <v>21</v>
      </c>
      <c r="O80">
        <f t="shared" si="10"/>
        <v>0</v>
      </c>
      <c r="P80">
        <f t="shared" si="11"/>
        <v>0</v>
      </c>
      <c r="Q80">
        <f t="shared" si="12"/>
        <v>3</v>
      </c>
      <c r="R80">
        <f t="shared" si="13"/>
        <v>0</v>
      </c>
      <c r="S80">
        <f t="shared" si="9"/>
        <v>0</v>
      </c>
    </row>
    <row r="81" spans="1:19">
      <c r="A81">
        <v>18</v>
      </c>
      <c r="B81" s="1" t="s">
        <v>23</v>
      </c>
      <c r="C81" s="1">
        <v>1</v>
      </c>
      <c r="D81" s="2" t="s">
        <v>1001</v>
      </c>
      <c r="E81" s="2" t="s">
        <v>1002</v>
      </c>
      <c r="F81" s="1">
        <v>7</v>
      </c>
      <c r="G81" s="1">
        <v>11</v>
      </c>
      <c r="H81" s="1" t="s">
        <v>332</v>
      </c>
      <c r="I81" s="1" t="s">
        <v>332</v>
      </c>
      <c r="J81" s="1" t="s">
        <v>332</v>
      </c>
      <c r="K81" s="1" t="s">
        <v>332</v>
      </c>
      <c r="L81" s="7"/>
      <c r="M81" s="8">
        <v>38</v>
      </c>
      <c r="N81" s="3">
        <v>18</v>
      </c>
      <c r="O81">
        <f t="shared" si="10"/>
        <v>0</v>
      </c>
      <c r="P81">
        <f t="shared" si="11"/>
        <v>0</v>
      </c>
      <c r="Q81">
        <f t="shared" si="12"/>
        <v>2</v>
      </c>
      <c r="R81">
        <f t="shared" si="13"/>
        <v>0</v>
      </c>
      <c r="S81">
        <f t="shared" si="9"/>
        <v>0</v>
      </c>
    </row>
    <row r="82" spans="1:19">
      <c r="A82">
        <v>19</v>
      </c>
      <c r="B82" s="1" t="s">
        <v>629</v>
      </c>
      <c r="C82" s="1">
        <v>2</v>
      </c>
      <c r="D82" s="2" t="s">
        <v>625</v>
      </c>
      <c r="E82" s="2" t="s">
        <v>714</v>
      </c>
      <c r="F82" s="1" t="s">
        <v>332</v>
      </c>
      <c r="G82" s="1">
        <v>12</v>
      </c>
      <c r="H82" s="1">
        <v>22</v>
      </c>
      <c r="I82" s="1">
        <v>13</v>
      </c>
      <c r="J82" s="1">
        <v>10</v>
      </c>
      <c r="K82" s="1">
        <v>13</v>
      </c>
      <c r="L82" s="7"/>
      <c r="M82" s="8">
        <v>67</v>
      </c>
      <c r="N82" s="3">
        <v>70</v>
      </c>
      <c r="O82">
        <f t="shared" si="10"/>
        <v>0</v>
      </c>
      <c r="P82">
        <f t="shared" si="11"/>
        <v>0</v>
      </c>
      <c r="Q82">
        <f t="shared" si="12"/>
        <v>5</v>
      </c>
      <c r="R82">
        <f t="shared" si="13"/>
        <v>0</v>
      </c>
      <c r="S82">
        <f t="shared" si="9"/>
        <v>0</v>
      </c>
    </row>
    <row r="83" spans="1:19">
      <c r="A83">
        <v>18</v>
      </c>
      <c r="B83" s="1" t="s">
        <v>111</v>
      </c>
      <c r="C83" s="1">
        <v>2</v>
      </c>
      <c r="D83" s="2" t="s">
        <v>980</v>
      </c>
      <c r="E83" s="2" t="s">
        <v>83</v>
      </c>
      <c r="F83" s="1">
        <v>11</v>
      </c>
      <c r="G83" s="1">
        <v>5</v>
      </c>
      <c r="H83" s="1">
        <v>4</v>
      </c>
      <c r="I83" s="1" t="s">
        <v>332</v>
      </c>
      <c r="J83" s="1" t="s">
        <v>332</v>
      </c>
      <c r="K83" s="1">
        <v>11</v>
      </c>
      <c r="L83" s="7"/>
      <c r="M83" s="8">
        <v>57</v>
      </c>
      <c r="N83" s="3">
        <v>31</v>
      </c>
      <c r="O83">
        <f t="shared" si="10"/>
        <v>0</v>
      </c>
      <c r="P83">
        <f t="shared" si="11"/>
        <v>0</v>
      </c>
      <c r="Q83">
        <f t="shared" si="12"/>
        <v>4</v>
      </c>
      <c r="R83">
        <f t="shared" si="13"/>
        <v>0</v>
      </c>
      <c r="S83">
        <f t="shared" si="9"/>
        <v>0</v>
      </c>
    </row>
    <row r="84" spans="1:19">
      <c r="A84">
        <v>19</v>
      </c>
      <c r="B84" s="1" t="s">
        <v>5</v>
      </c>
      <c r="C84" s="1">
        <v>1</v>
      </c>
      <c r="D84" s="2" t="s">
        <v>577</v>
      </c>
      <c r="E84" s="2" t="s">
        <v>83</v>
      </c>
      <c r="F84" s="1">
        <v>7</v>
      </c>
      <c r="G84" s="1">
        <v>7</v>
      </c>
      <c r="H84" s="1">
        <v>13</v>
      </c>
      <c r="I84" s="1">
        <v>6</v>
      </c>
      <c r="J84" s="1">
        <v>10</v>
      </c>
      <c r="K84" s="1">
        <v>7</v>
      </c>
      <c r="L84" s="7"/>
      <c r="M84" s="8">
        <v>56</v>
      </c>
      <c r="N84" s="3">
        <v>50</v>
      </c>
      <c r="O84">
        <f t="shared" si="10"/>
        <v>0</v>
      </c>
      <c r="P84">
        <f t="shared" si="11"/>
        <v>0</v>
      </c>
      <c r="Q84">
        <f t="shared" si="12"/>
        <v>6</v>
      </c>
      <c r="R84">
        <f t="shared" si="13"/>
        <v>0</v>
      </c>
      <c r="S84">
        <f t="shared" si="9"/>
        <v>0</v>
      </c>
    </row>
    <row r="85" spans="1:19">
      <c r="A85">
        <v>18</v>
      </c>
      <c r="B85" s="1" t="s">
        <v>11</v>
      </c>
      <c r="C85" s="1">
        <v>1</v>
      </c>
      <c r="D85" s="2" t="s">
        <v>577</v>
      </c>
      <c r="E85" s="2" t="s">
        <v>83</v>
      </c>
      <c r="F85" s="1">
        <v>14</v>
      </c>
      <c r="G85" s="1">
        <v>7</v>
      </c>
      <c r="H85" s="1">
        <v>4</v>
      </c>
      <c r="I85" s="1">
        <v>6</v>
      </c>
      <c r="J85" s="1" t="s">
        <v>332</v>
      </c>
      <c r="K85" s="1">
        <v>11</v>
      </c>
      <c r="L85" s="7"/>
      <c r="M85" s="8">
        <v>50</v>
      </c>
      <c r="N85" s="3">
        <v>42</v>
      </c>
      <c r="O85">
        <f t="shared" si="10"/>
        <v>1</v>
      </c>
      <c r="P85">
        <f t="shared" si="11"/>
        <v>92</v>
      </c>
      <c r="Q85">
        <f t="shared" si="12"/>
        <v>5</v>
      </c>
      <c r="R85">
        <f t="shared" si="13"/>
        <v>11</v>
      </c>
      <c r="S85">
        <f t="shared" si="9"/>
        <v>1</v>
      </c>
    </row>
    <row r="86" spans="1:19">
      <c r="A86">
        <v>19</v>
      </c>
      <c r="B86" s="1" t="s">
        <v>123</v>
      </c>
      <c r="C86" s="1">
        <v>2</v>
      </c>
      <c r="D86" s="2" t="s">
        <v>858</v>
      </c>
      <c r="E86" s="2" t="s">
        <v>83</v>
      </c>
      <c r="F86" s="1">
        <v>13</v>
      </c>
      <c r="G86" s="1">
        <v>4</v>
      </c>
      <c r="H86" s="1" t="s">
        <v>332</v>
      </c>
      <c r="I86" s="1">
        <v>2</v>
      </c>
      <c r="J86" s="1" t="s">
        <v>332</v>
      </c>
      <c r="K86" s="1" t="s">
        <v>332</v>
      </c>
      <c r="L86" s="7"/>
      <c r="M86" s="8">
        <v>51</v>
      </c>
      <c r="N86" s="3">
        <v>19</v>
      </c>
      <c r="O86">
        <f t="shared" si="10"/>
        <v>0</v>
      </c>
      <c r="P86">
        <f t="shared" si="11"/>
        <v>0</v>
      </c>
      <c r="Q86">
        <f t="shared" si="12"/>
        <v>3</v>
      </c>
      <c r="R86">
        <f t="shared" si="13"/>
        <v>0</v>
      </c>
      <c r="S86">
        <f t="shared" si="9"/>
        <v>0</v>
      </c>
    </row>
    <row r="87" spans="1:19">
      <c r="A87">
        <v>18</v>
      </c>
      <c r="B87" s="1" t="s">
        <v>8</v>
      </c>
      <c r="C87" s="1">
        <v>1</v>
      </c>
      <c r="D87" s="2" t="s">
        <v>858</v>
      </c>
      <c r="E87" s="2" t="s">
        <v>83</v>
      </c>
      <c r="F87" s="1">
        <v>14</v>
      </c>
      <c r="G87" s="1">
        <v>3</v>
      </c>
      <c r="H87" s="1">
        <v>10</v>
      </c>
      <c r="I87" s="1">
        <v>5</v>
      </c>
      <c r="J87" s="1">
        <v>1</v>
      </c>
      <c r="K87" s="1">
        <v>15</v>
      </c>
      <c r="L87" s="7"/>
      <c r="M87" s="8">
        <v>50</v>
      </c>
      <c r="N87" s="3">
        <v>48</v>
      </c>
      <c r="O87">
        <f t="shared" si="10"/>
        <v>1</v>
      </c>
      <c r="P87">
        <f t="shared" si="11"/>
        <v>67</v>
      </c>
      <c r="Q87">
        <f t="shared" si="12"/>
        <v>6</v>
      </c>
      <c r="R87">
        <f t="shared" si="13"/>
        <v>9</v>
      </c>
      <c r="S87">
        <f t="shared" si="9"/>
        <v>1.5</v>
      </c>
    </row>
    <row r="88" spans="1:19">
      <c r="A88">
        <v>18</v>
      </c>
      <c r="B88" s="1" t="s">
        <v>545</v>
      </c>
      <c r="C88" s="1">
        <v>4</v>
      </c>
      <c r="D88" s="2" t="s">
        <v>910</v>
      </c>
      <c r="E88" s="2" t="s">
        <v>911</v>
      </c>
      <c r="F88" s="1">
        <v>12</v>
      </c>
      <c r="G88" s="1">
        <v>4</v>
      </c>
      <c r="H88" s="1">
        <v>6</v>
      </c>
      <c r="I88" s="1" t="s">
        <v>332</v>
      </c>
      <c r="J88" s="1" t="s">
        <v>332</v>
      </c>
      <c r="K88" s="1" t="s">
        <v>332</v>
      </c>
      <c r="L88" s="7"/>
      <c r="M88" s="8">
        <v>81</v>
      </c>
      <c r="N88" s="3">
        <v>22</v>
      </c>
      <c r="O88">
        <f t="shared" si="10"/>
        <v>0</v>
      </c>
      <c r="P88">
        <f t="shared" si="11"/>
        <v>0</v>
      </c>
      <c r="Q88">
        <f t="shared" si="12"/>
        <v>3</v>
      </c>
      <c r="R88">
        <f t="shared" si="13"/>
        <v>0</v>
      </c>
      <c r="S88">
        <f t="shared" si="9"/>
        <v>0</v>
      </c>
    </row>
    <row r="89" spans="1:19">
      <c r="A89">
        <v>18</v>
      </c>
      <c r="B89" s="1" t="s">
        <v>927</v>
      </c>
      <c r="C89" s="1">
        <v>4</v>
      </c>
      <c r="D89" s="2" t="s">
        <v>931</v>
      </c>
      <c r="E89" s="2" t="s">
        <v>799</v>
      </c>
      <c r="F89" s="1">
        <v>4</v>
      </c>
      <c r="G89" s="1" t="s">
        <v>332</v>
      </c>
      <c r="H89" s="1">
        <v>2</v>
      </c>
      <c r="I89" s="1" t="s">
        <v>332</v>
      </c>
      <c r="J89" s="1" t="s">
        <v>332</v>
      </c>
      <c r="K89" s="1" t="s">
        <v>332</v>
      </c>
      <c r="L89" s="7"/>
      <c r="M89" s="8">
        <v>25</v>
      </c>
      <c r="N89" s="3">
        <v>6</v>
      </c>
      <c r="O89">
        <f t="shared" si="10"/>
        <v>0</v>
      </c>
      <c r="P89">
        <f t="shared" si="11"/>
        <v>0</v>
      </c>
      <c r="Q89">
        <f t="shared" si="12"/>
        <v>2</v>
      </c>
      <c r="R89">
        <f t="shared" si="13"/>
        <v>0</v>
      </c>
      <c r="S89">
        <f t="shared" si="9"/>
        <v>0</v>
      </c>
    </row>
    <row r="90" spans="1:19">
      <c r="A90">
        <v>18</v>
      </c>
      <c r="B90" s="1" t="s">
        <v>47</v>
      </c>
      <c r="C90" s="1">
        <v>2</v>
      </c>
      <c r="D90" s="2" t="s">
        <v>987</v>
      </c>
      <c r="E90" s="2" t="s">
        <v>720</v>
      </c>
      <c r="F90" s="1">
        <v>8</v>
      </c>
      <c r="G90" s="1">
        <v>7</v>
      </c>
      <c r="H90" s="1" t="s">
        <v>332</v>
      </c>
      <c r="I90" s="1" t="s">
        <v>332</v>
      </c>
      <c r="J90" s="1" t="s">
        <v>332</v>
      </c>
      <c r="K90" s="1" t="s">
        <v>332</v>
      </c>
      <c r="L90" s="7"/>
      <c r="M90" s="8">
        <v>54</v>
      </c>
      <c r="N90" s="3">
        <v>15</v>
      </c>
      <c r="O90">
        <f t="shared" si="10"/>
        <v>0</v>
      </c>
      <c r="P90">
        <f t="shared" si="11"/>
        <v>0</v>
      </c>
      <c r="Q90">
        <f t="shared" si="12"/>
        <v>2</v>
      </c>
      <c r="R90">
        <f t="shared" si="13"/>
        <v>0</v>
      </c>
      <c r="S90">
        <f t="shared" si="9"/>
        <v>0</v>
      </c>
    </row>
    <row r="91" spans="1:19">
      <c r="A91">
        <v>19</v>
      </c>
      <c r="B91" s="1" t="s">
        <v>217</v>
      </c>
      <c r="C91" s="1">
        <v>3</v>
      </c>
      <c r="D91" s="2" t="s">
        <v>684</v>
      </c>
      <c r="E91" s="2" t="s">
        <v>216</v>
      </c>
      <c r="F91" s="1">
        <v>19</v>
      </c>
      <c r="G91" s="1">
        <v>11</v>
      </c>
      <c r="H91" s="1">
        <v>4</v>
      </c>
      <c r="I91" s="1">
        <v>10</v>
      </c>
      <c r="J91" s="1" t="s">
        <v>332</v>
      </c>
      <c r="K91" s="1" t="s">
        <v>332</v>
      </c>
      <c r="L91" s="7"/>
      <c r="M91" s="8">
        <v>62</v>
      </c>
      <c r="N91" s="3">
        <v>44</v>
      </c>
      <c r="O91">
        <f t="shared" si="10"/>
        <v>0</v>
      </c>
      <c r="P91">
        <f t="shared" si="11"/>
        <v>0</v>
      </c>
      <c r="Q91">
        <f t="shared" si="12"/>
        <v>4</v>
      </c>
      <c r="R91">
        <f t="shared" si="13"/>
        <v>0</v>
      </c>
      <c r="S91">
        <f t="shared" si="9"/>
        <v>0</v>
      </c>
    </row>
    <row r="92" spans="1:19">
      <c r="A92">
        <v>19</v>
      </c>
      <c r="B92" s="1" t="s">
        <v>824</v>
      </c>
      <c r="C92" s="1">
        <v>4</v>
      </c>
      <c r="D92" s="2" t="s">
        <v>826</v>
      </c>
      <c r="E92" s="2"/>
      <c r="F92" s="1" t="s">
        <v>332</v>
      </c>
      <c r="G92" s="1">
        <v>4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100</v>
      </c>
      <c r="N92" s="3">
        <v>4</v>
      </c>
      <c r="O92">
        <f t="shared" si="10"/>
        <v>0</v>
      </c>
      <c r="P92">
        <f t="shared" si="11"/>
        <v>0</v>
      </c>
      <c r="Q92">
        <f t="shared" si="12"/>
        <v>1</v>
      </c>
      <c r="R92">
        <f t="shared" si="13"/>
        <v>0</v>
      </c>
      <c r="S92">
        <f t="shared" si="9"/>
        <v>0</v>
      </c>
    </row>
    <row r="93" spans="1:19">
      <c r="A93">
        <v>18</v>
      </c>
      <c r="B93" s="1" t="s">
        <v>131</v>
      </c>
      <c r="C93" s="1">
        <v>4</v>
      </c>
      <c r="D93" s="2" t="s">
        <v>917</v>
      </c>
      <c r="E93" s="2" t="s">
        <v>241</v>
      </c>
      <c r="F93" s="1">
        <v>9</v>
      </c>
      <c r="G93" s="1" t="s">
        <v>332</v>
      </c>
      <c r="H93" s="1" t="s">
        <v>332</v>
      </c>
      <c r="I93" s="1" t="s">
        <v>332</v>
      </c>
      <c r="J93" s="1" t="s">
        <v>332</v>
      </c>
      <c r="K93" s="1" t="s">
        <v>332</v>
      </c>
      <c r="L93" s="7"/>
      <c r="M93" s="8">
        <v>60</v>
      </c>
      <c r="N93" s="3">
        <v>9</v>
      </c>
      <c r="O93">
        <f t="shared" si="10"/>
        <v>0</v>
      </c>
      <c r="P93">
        <f t="shared" si="11"/>
        <v>0</v>
      </c>
      <c r="Q93">
        <f t="shared" si="12"/>
        <v>1</v>
      </c>
      <c r="R93">
        <f t="shared" si="13"/>
        <v>0</v>
      </c>
      <c r="S93">
        <f t="shared" si="9"/>
        <v>0</v>
      </c>
    </row>
    <row r="94" spans="1:19">
      <c r="A94">
        <v>18</v>
      </c>
      <c r="B94" s="1" t="s">
        <v>458</v>
      </c>
      <c r="C94" s="1">
        <v>1</v>
      </c>
      <c r="D94" s="2" t="s">
        <v>1006</v>
      </c>
      <c r="E94" s="2" t="s">
        <v>1007</v>
      </c>
      <c r="F94" s="1">
        <v>9</v>
      </c>
      <c r="G94" s="1">
        <v>7</v>
      </c>
      <c r="H94" s="1" t="s">
        <v>332</v>
      </c>
      <c r="I94" s="1" t="s">
        <v>332</v>
      </c>
      <c r="J94" s="1" t="s">
        <v>332</v>
      </c>
      <c r="K94" s="1" t="s">
        <v>332</v>
      </c>
      <c r="L94" s="7"/>
      <c r="M94" s="8">
        <v>57</v>
      </c>
      <c r="N94" s="3">
        <v>16</v>
      </c>
      <c r="O94">
        <f t="shared" si="10"/>
        <v>0</v>
      </c>
      <c r="P94">
        <f t="shared" si="11"/>
        <v>0</v>
      </c>
      <c r="Q94">
        <f t="shared" si="12"/>
        <v>2</v>
      </c>
      <c r="R94">
        <f t="shared" si="13"/>
        <v>0</v>
      </c>
      <c r="S94">
        <f t="shared" si="9"/>
        <v>0</v>
      </c>
    </row>
    <row r="95" spans="1:19">
      <c r="A95">
        <v>19</v>
      </c>
      <c r="B95" s="1" t="s">
        <v>8</v>
      </c>
      <c r="C95" s="1">
        <v>4</v>
      </c>
      <c r="D95" s="2" t="s">
        <v>784</v>
      </c>
      <c r="E95" s="2" t="s">
        <v>697</v>
      </c>
      <c r="F95" s="1">
        <v>24</v>
      </c>
      <c r="G95" s="1">
        <v>20</v>
      </c>
      <c r="H95" s="1">
        <v>11</v>
      </c>
      <c r="I95" s="1">
        <v>16</v>
      </c>
      <c r="J95" s="1">
        <v>14</v>
      </c>
      <c r="K95" s="1" t="s">
        <v>332</v>
      </c>
      <c r="L95" s="7"/>
      <c r="M95" s="8">
        <v>64</v>
      </c>
      <c r="N95" s="3">
        <v>85</v>
      </c>
      <c r="O95">
        <f t="shared" si="10"/>
        <v>0</v>
      </c>
      <c r="P95">
        <f t="shared" si="11"/>
        <v>0</v>
      </c>
      <c r="Q95">
        <f t="shared" si="12"/>
        <v>5</v>
      </c>
      <c r="R95">
        <f t="shared" si="13"/>
        <v>0</v>
      </c>
      <c r="S95">
        <f t="shared" si="9"/>
        <v>0</v>
      </c>
    </row>
    <row r="96" spans="1:19">
      <c r="A96">
        <v>18</v>
      </c>
      <c r="B96" s="1" t="s">
        <v>20</v>
      </c>
      <c r="C96" s="1">
        <v>3</v>
      </c>
      <c r="D96" s="2" t="s">
        <v>784</v>
      </c>
      <c r="E96" s="2" t="s">
        <v>697</v>
      </c>
      <c r="F96" s="1">
        <v>14</v>
      </c>
      <c r="G96" s="1">
        <v>12</v>
      </c>
      <c r="H96" s="1">
        <v>8</v>
      </c>
      <c r="I96" s="1">
        <v>13</v>
      </c>
      <c r="J96" s="1">
        <v>15</v>
      </c>
      <c r="K96" s="1">
        <v>12</v>
      </c>
      <c r="L96" s="7"/>
      <c r="M96" s="8">
        <v>50</v>
      </c>
      <c r="N96" s="3">
        <v>74</v>
      </c>
      <c r="O96">
        <f t="shared" si="10"/>
        <v>1</v>
      </c>
      <c r="P96">
        <f t="shared" si="11"/>
        <v>159</v>
      </c>
      <c r="Q96">
        <f t="shared" si="12"/>
        <v>6</v>
      </c>
      <c r="R96">
        <f t="shared" si="13"/>
        <v>11</v>
      </c>
      <c r="S96">
        <f t="shared" si="9"/>
        <v>3.5</v>
      </c>
    </row>
    <row r="97" spans="1:19">
      <c r="A97">
        <v>18</v>
      </c>
      <c r="B97" s="1" t="s">
        <v>321</v>
      </c>
      <c r="C97" s="1">
        <v>3</v>
      </c>
      <c r="D97" s="2" t="s">
        <v>957</v>
      </c>
      <c r="E97" s="2" t="s">
        <v>828</v>
      </c>
      <c r="F97" s="1">
        <v>6</v>
      </c>
      <c r="G97" s="1">
        <v>4</v>
      </c>
      <c r="H97" s="1" t="s">
        <v>332</v>
      </c>
      <c r="I97" s="1" t="s">
        <v>332</v>
      </c>
      <c r="J97" s="1" t="s">
        <v>332</v>
      </c>
      <c r="K97" s="1" t="s">
        <v>332</v>
      </c>
      <c r="L97" s="7"/>
      <c r="M97" s="8">
        <v>28</v>
      </c>
      <c r="N97" s="3">
        <v>10</v>
      </c>
      <c r="O97">
        <f t="shared" si="10"/>
        <v>0</v>
      </c>
      <c r="P97">
        <f t="shared" si="11"/>
        <v>0</v>
      </c>
      <c r="Q97">
        <f t="shared" si="12"/>
        <v>2</v>
      </c>
      <c r="R97">
        <f t="shared" si="13"/>
        <v>0</v>
      </c>
      <c r="S97">
        <f t="shared" si="9"/>
        <v>0</v>
      </c>
    </row>
    <row r="98" spans="1:19">
      <c r="A98">
        <v>19</v>
      </c>
      <c r="B98" s="1" t="s">
        <v>866</v>
      </c>
      <c r="C98" s="1">
        <v>2</v>
      </c>
      <c r="D98" s="2" t="s">
        <v>868</v>
      </c>
      <c r="E98" s="2" t="s">
        <v>869</v>
      </c>
      <c r="F98" s="1">
        <v>3</v>
      </c>
      <c r="G98" s="1" t="s">
        <v>332</v>
      </c>
      <c r="H98" s="1" t="s">
        <v>332</v>
      </c>
      <c r="I98" s="1" t="s">
        <v>332</v>
      </c>
      <c r="J98" s="1" t="s">
        <v>332</v>
      </c>
      <c r="K98" s="1" t="s">
        <v>332</v>
      </c>
      <c r="L98" s="7"/>
      <c r="M98" s="8">
        <v>33</v>
      </c>
      <c r="N98" s="3">
        <v>3</v>
      </c>
      <c r="O98">
        <f t="shared" si="10"/>
        <v>0</v>
      </c>
      <c r="P98">
        <f t="shared" si="11"/>
        <v>0</v>
      </c>
      <c r="Q98">
        <f t="shared" si="12"/>
        <v>1</v>
      </c>
      <c r="R98">
        <f t="shared" si="13"/>
        <v>0</v>
      </c>
      <c r="S98">
        <f t="shared" si="9"/>
        <v>0</v>
      </c>
    </row>
    <row r="99" spans="1:19">
      <c r="A99">
        <v>19</v>
      </c>
      <c r="B99" s="1" t="s">
        <v>34</v>
      </c>
      <c r="C99" s="1">
        <v>2</v>
      </c>
      <c r="D99" s="2" t="s">
        <v>718</v>
      </c>
      <c r="E99" s="2" t="s">
        <v>241</v>
      </c>
      <c r="F99" s="1">
        <v>1</v>
      </c>
      <c r="G99" s="1">
        <v>18</v>
      </c>
      <c r="H99" s="1">
        <v>9</v>
      </c>
      <c r="I99" s="1">
        <v>3</v>
      </c>
      <c r="J99" s="1">
        <v>9</v>
      </c>
      <c r="K99" s="1" t="s">
        <v>332</v>
      </c>
      <c r="L99" s="7" t="s">
        <v>466</v>
      </c>
      <c r="M99" s="8">
        <v>55</v>
      </c>
      <c r="N99" s="3">
        <v>40</v>
      </c>
      <c r="O99">
        <f t="shared" si="10"/>
        <v>0</v>
      </c>
      <c r="P99">
        <f t="shared" si="11"/>
        <v>0</v>
      </c>
      <c r="Q99">
        <f t="shared" si="12"/>
        <v>5</v>
      </c>
      <c r="R99">
        <f t="shared" si="13"/>
        <v>0</v>
      </c>
      <c r="S99">
        <f t="shared" si="9"/>
        <v>0</v>
      </c>
    </row>
    <row r="100" spans="1:19">
      <c r="A100">
        <v>18</v>
      </c>
      <c r="B100" s="1" t="s">
        <v>100</v>
      </c>
      <c r="C100" s="1">
        <v>1</v>
      </c>
      <c r="D100" s="2" t="s">
        <v>718</v>
      </c>
      <c r="E100" s="2" t="s">
        <v>241</v>
      </c>
      <c r="F100" s="1">
        <v>12</v>
      </c>
      <c r="G100" s="1">
        <v>9</v>
      </c>
      <c r="H100" s="1" t="s">
        <v>332</v>
      </c>
      <c r="I100" s="1" t="s">
        <v>332</v>
      </c>
      <c r="J100" s="1">
        <v>9</v>
      </c>
      <c r="K100" s="1" t="s">
        <v>332</v>
      </c>
      <c r="L100" s="7"/>
      <c r="M100" s="8">
        <v>56</v>
      </c>
      <c r="N100" s="3">
        <v>30</v>
      </c>
      <c r="O100">
        <f t="shared" si="10"/>
        <v>1</v>
      </c>
      <c r="P100">
        <f t="shared" si="11"/>
        <v>70</v>
      </c>
      <c r="Q100">
        <f t="shared" si="12"/>
        <v>3</v>
      </c>
      <c r="R100">
        <f t="shared" si="13"/>
        <v>8</v>
      </c>
      <c r="S100">
        <f t="shared" si="9"/>
        <v>1.5</v>
      </c>
    </row>
    <row r="101" spans="1:19">
      <c r="A101">
        <v>19</v>
      </c>
      <c r="B101" s="1" t="s">
        <v>2</v>
      </c>
      <c r="C101" s="1">
        <v>1</v>
      </c>
      <c r="D101" s="2" t="s">
        <v>562</v>
      </c>
      <c r="E101" s="2" t="s">
        <v>728</v>
      </c>
      <c r="F101" s="1">
        <v>12</v>
      </c>
      <c r="G101" s="1">
        <v>9</v>
      </c>
      <c r="H101" s="1">
        <v>7</v>
      </c>
      <c r="I101" s="1">
        <v>9</v>
      </c>
      <c r="J101" s="1">
        <v>14</v>
      </c>
      <c r="K101" s="1">
        <v>12</v>
      </c>
      <c r="L101" s="7" t="s">
        <v>466</v>
      </c>
      <c r="M101" s="8">
        <v>41</v>
      </c>
      <c r="N101" s="3">
        <v>63</v>
      </c>
      <c r="O101">
        <f t="shared" si="10"/>
        <v>0</v>
      </c>
      <c r="P101">
        <f t="shared" si="11"/>
        <v>0</v>
      </c>
      <c r="Q101">
        <f t="shared" si="12"/>
        <v>6</v>
      </c>
      <c r="R101">
        <f t="shared" si="13"/>
        <v>0</v>
      </c>
      <c r="S101">
        <f t="shared" si="9"/>
        <v>0</v>
      </c>
    </row>
    <row r="102" spans="1:19">
      <c r="A102">
        <v>19</v>
      </c>
      <c r="B102" s="1" t="s">
        <v>97</v>
      </c>
      <c r="C102" s="1">
        <v>2</v>
      </c>
      <c r="D102" s="2" t="s">
        <v>628</v>
      </c>
      <c r="E102" s="2" t="s">
        <v>675</v>
      </c>
      <c r="F102" s="1">
        <v>20</v>
      </c>
      <c r="G102" s="1">
        <v>12</v>
      </c>
      <c r="H102" s="1">
        <v>15</v>
      </c>
      <c r="I102" s="1">
        <v>17</v>
      </c>
      <c r="J102" s="1" t="s">
        <v>332</v>
      </c>
      <c r="K102" s="1" t="s">
        <v>332</v>
      </c>
      <c r="L102" s="7" t="s">
        <v>466</v>
      </c>
      <c r="M102" s="8">
        <v>63</v>
      </c>
      <c r="N102" s="3">
        <v>64</v>
      </c>
      <c r="O102">
        <f t="shared" si="10"/>
        <v>0</v>
      </c>
      <c r="P102">
        <f t="shared" si="11"/>
        <v>0</v>
      </c>
      <c r="Q102">
        <f t="shared" si="12"/>
        <v>4</v>
      </c>
      <c r="R102">
        <f t="shared" si="13"/>
        <v>0</v>
      </c>
      <c r="S102">
        <f t="shared" si="9"/>
        <v>0</v>
      </c>
    </row>
    <row r="103" spans="1:19">
      <c r="A103">
        <v>19</v>
      </c>
      <c r="B103" s="1" t="s">
        <v>5</v>
      </c>
      <c r="C103" s="1">
        <v>2</v>
      </c>
      <c r="D103" s="2" t="s">
        <v>620</v>
      </c>
      <c r="E103" s="2" t="s">
        <v>704</v>
      </c>
      <c r="F103" s="1">
        <v>21</v>
      </c>
      <c r="G103" s="1">
        <v>17</v>
      </c>
      <c r="H103" s="1">
        <v>21</v>
      </c>
      <c r="I103" s="1">
        <v>17</v>
      </c>
      <c r="J103" s="1">
        <v>12</v>
      </c>
      <c r="K103" s="1">
        <v>19</v>
      </c>
      <c r="L103" s="7"/>
      <c r="M103" s="8">
        <v>63</v>
      </c>
      <c r="N103" s="3">
        <v>107</v>
      </c>
      <c r="O103">
        <f t="shared" si="10"/>
        <v>0</v>
      </c>
      <c r="P103">
        <f t="shared" si="11"/>
        <v>0</v>
      </c>
      <c r="Q103">
        <f t="shared" si="12"/>
        <v>6</v>
      </c>
      <c r="R103">
        <f t="shared" si="13"/>
        <v>0</v>
      </c>
      <c r="S103">
        <f t="shared" si="9"/>
        <v>0</v>
      </c>
    </row>
    <row r="104" spans="1:19">
      <c r="A104">
        <v>19</v>
      </c>
      <c r="B104" s="1" t="s">
        <v>392</v>
      </c>
      <c r="C104" s="1">
        <v>3</v>
      </c>
      <c r="D104" s="2" t="s">
        <v>674</v>
      </c>
      <c r="E104" s="2" t="s">
        <v>675</v>
      </c>
      <c r="F104" s="1">
        <v>20</v>
      </c>
      <c r="G104" s="1">
        <v>14</v>
      </c>
      <c r="H104" s="1">
        <v>12</v>
      </c>
      <c r="I104" s="1">
        <v>11</v>
      </c>
      <c r="J104" s="1" t="s">
        <v>332</v>
      </c>
      <c r="K104" s="1" t="s">
        <v>332</v>
      </c>
      <c r="L104" s="7"/>
      <c r="M104" s="8">
        <v>84</v>
      </c>
      <c r="N104" s="3">
        <v>57</v>
      </c>
      <c r="O104">
        <f t="shared" si="10"/>
        <v>0</v>
      </c>
      <c r="P104">
        <f t="shared" si="11"/>
        <v>0</v>
      </c>
      <c r="Q104">
        <f t="shared" si="12"/>
        <v>4</v>
      </c>
      <c r="R104">
        <f t="shared" si="13"/>
        <v>0</v>
      </c>
      <c r="S104">
        <f t="shared" si="9"/>
        <v>0</v>
      </c>
    </row>
    <row r="105" spans="1:19">
      <c r="A105">
        <v>18</v>
      </c>
      <c r="B105" s="1" t="s">
        <v>11</v>
      </c>
      <c r="C105" s="1">
        <v>2</v>
      </c>
      <c r="D105" s="2" t="s">
        <v>674</v>
      </c>
      <c r="E105" s="2" t="s">
        <v>675</v>
      </c>
      <c r="F105" s="1">
        <v>20</v>
      </c>
      <c r="G105" s="1">
        <v>15</v>
      </c>
      <c r="H105" s="1">
        <v>7</v>
      </c>
      <c r="I105" s="1" t="s">
        <v>332</v>
      </c>
      <c r="J105" s="1">
        <v>18</v>
      </c>
      <c r="K105" s="1">
        <v>9</v>
      </c>
      <c r="L105" s="7"/>
      <c r="M105" s="8">
        <v>81</v>
      </c>
      <c r="N105" s="3">
        <v>69</v>
      </c>
      <c r="O105">
        <f t="shared" si="10"/>
        <v>1</v>
      </c>
      <c r="P105">
        <f t="shared" si="11"/>
        <v>126</v>
      </c>
      <c r="Q105">
        <f t="shared" si="12"/>
        <v>5</v>
      </c>
      <c r="R105">
        <f t="shared" si="13"/>
        <v>9</v>
      </c>
      <c r="S105">
        <f t="shared" si="9"/>
        <v>2.5</v>
      </c>
    </row>
    <row r="106" spans="1:19">
      <c r="A106">
        <v>19</v>
      </c>
      <c r="B106" s="1" t="s">
        <v>230</v>
      </c>
      <c r="C106" s="1">
        <v>3</v>
      </c>
      <c r="D106" s="2" t="s">
        <v>840</v>
      </c>
      <c r="E106" s="2" t="s">
        <v>493</v>
      </c>
      <c r="F106" s="1">
        <v>14</v>
      </c>
      <c r="G106" s="1" t="s">
        <v>332</v>
      </c>
      <c r="H106" s="1">
        <v>4</v>
      </c>
      <c r="I106" s="1" t="s">
        <v>332</v>
      </c>
      <c r="J106" s="1" t="s">
        <v>332</v>
      </c>
      <c r="K106" s="1" t="s">
        <v>332</v>
      </c>
      <c r="L106" s="7"/>
      <c r="M106" s="8">
        <v>86</v>
      </c>
      <c r="N106" s="3">
        <v>18</v>
      </c>
      <c r="O106">
        <f t="shared" si="10"/>
        <v>0</v>
      </c>
      <c r="P106">
        <f t="shared" si="11"/>
        <v>0</v>
      </c>
      <c r="Q106">
        <f t="shared" si="12"/>
        <v>2</v>
      </c>
      <c r="R106">
        <f t="shared" si="13"/>
        <v>0</v>
      </c>
      <c r="S106">
        <f t="shared" si="9"/>
        <v>0</v>
      </c>
    </row>
    <row r="107" spans="1:19">
      <c r="A107">
        <v>19</v>
      </c>
      <c r="B107" s="1" t="s">
        <v>11</v>
      </c>
      <c r="C107" s="1">
        <v>4</v>
      </c>
      <c r="D107" s="2" t="s">
        <v>785</v>
      </c>
      <c r="E107" s="2" t="s">
        <v>783</v>
      </c>
      <c r="F107" s="1" t="s">
        <v>332</v>
      </c>
      <c r="G107" s="1">
        <v>8</v>
      </c>
      <c r="H107" s="1">
        <v>24</v>
      </c>
      <c r="I107" s="1">
        <v>29</v>
      </c>
      <c r="J107" s="1">
        <v>7</v>
      </c>
      <c r="K107" s="1" t="s">
        <v>332</v>
      </c>
      <c r="L107" s="7"/>
      <c r="M107" s="8">
        <v>78</v>
      </c>
      <c r="N107" s="3">
        <v>68</v>
      </c>
      <c r="O107">
        <f t="shared" si="10"/>
        <v>0</v>
      </c>
      <c r="P107">
        <f t="shared" si="11"/>
        <v>0</v>
      </c>
      <c r="Q107">
        <f t="shared" si="12"/>
        <v>4</v>
      </c>
      <c r="R107">
        <f t="shared" si="13"/>
        <v>0</v>
      </c>
      <c r="S107">
        <f t="shared" si="9"/>
        <v>0</v>
      </c>
    </row>
    <row r="108" spans="1:19">
      <c r="A108">
        <v>19</v>
      </c>
      <c r="B108" s="1" t="s">
        <v>631</v>
      </c>
      <c r="C108" s="1">
        <v>1</v>
      </c>
      <c r="D108" s="2" t="s">
        <v>875</v>
      </c>
      <c r="E108" s="2" t="s">
        <v>876</v>
      </c>
      <c r="F108" s="1">
        <v>1</v>
      </c>
      <c r="G108" s="1">
        <v>5</v>
      </c>
      <c r="H108" s="1">
        <v>3</v>
      </c>
      <c r="I108" s="1">
        <v>1</v>
      </c>
      <c r="J108" s="1" t="s">
        <v>332</v>
      </c>
      <c r="K108" s="1" t="s">
        <v>332</v>
      </c>
      <c r="L108" s="7"/>
      <c r="M108" s="8">
        <v>23</v>
      </c>
      <c r="N108" s="3">
        <v>10</v>
      </c>
      <c r="O108">
        <f t="shared" si="10"/>
        <v>0</v>
      </c>
      <c r="P108">
        <f t="shared" si="11"/>
        <v>0</v>
      </c>
      <c r="Q108">
        <f t="shared" si="12"/>
        <v>4</v>
      </c>
      <c r="R108">
        <f t="shared" si="13"/>
        <v>0</v>
      </c>
      <c r="S108">
        <f t="shared" si="9"/>
        <v>0</v>
      </c>
    </row>
    <row r="109" spans="1:19">
      <c r="A109">
        <v>19</v>
      </c>
      <c r="B109" s="1" t="s">
        <v>123</v>
      </c>
      <c r="C109" s="1">
        <v>3</v>
      </c>
      <c r="D109" s="2" t="s">
        <v>834</v>
      </c>
      <c r="E109" s="2" t="s">
        <v>740</v>
      </c>
      <c r="F109" s="1">
        <v>10</v>
      </c>
      <c r="G109" s="1">
        <v>12</v>
      </c>
      <c r="H109" s="1">
        <v>6</v>
      </c>
      <c r="I109" s="1">
        <v>6</v>
      </c>
      <c r="J109" s="1" t="s">
        <v>332</v>
      </c>
      <c r="K109" s="1" t="s">
        <v>332</v>
      </c>
      <c r="L109" s="7"/>
      <c r="M109" s="8">
        <v>50</v>
      </c>
      <c r="N109" s="3">
        <v>34</v>
      </c>
      <c r="O109">
        <f t="shared" si="10"/>
        <v>0</v>
      </c>
      <c r="P109">
        <f t="shared" si="11"/>
        <v>0</v>
      </c>
      <c r="Q109">
        <f t="shared" si="12"/>
        <v>4</v>
      </c>
      <c r="R109">
        <f t="shared" si="13"/>
        <v>0</v>
      </c>
      <c r="S109">
        <f t="shared" si="9"/>
        <v>0</v>
      </c>
    </row>
    <row r="110" spans="1:19">
      <c r="A110">
        <v>18</v>
      </c>
      <c r="B110" s="1" t="s">
        <v>34</v>
      </c>
      <c r="C110" s="1">
        <v>2</v>
      </c>
      <c r="D110" s="2" t="s">
        <v>834</v>
      </c>
      <c r="E110" s="2" t="s">
        <v>740</v>
      </c>
      <c r="F110" s="1">
        <v>10</v>
      </c>
      <c r="G110" s="1">
        <v>7</v>
      </c>
      <c r="H110" s="1">
        <v>7</v>
      </c>
      <c r="I110" s="1">
        <v>3</v>
      </c>
      <c r="J110" s="1" t="s">
        <v>332</v>
      </c>
      <c r="K110" s="1" t="s">
        <v>332</v>
      </c>
      <c r="L110" s="7"/>
      <c r="M110" s="8">
        <v>40</v>
      </c>
      <c r="N110" s="3">
        <v>27</v>
      </c>
      <c r="O110">
        <f t="shared" si="10"/>
        <v>1</v>
      </c>
      <c r="P110">
        <f t="shared" si="11"/>
        <v>61</v>
      </c>
      <c r="Q110">
        <f t="shared" si="12"/>
        <v>4</v>
      </c>
      <c r="R110">
        <f t="shared" si="13"/>
        <v>8</v>
      </c>
      <c r="S110">
        <f t="shared" si="9"/>
        <v>2.5</v>
      </c>
    </row>
    <row r="111" spans="1:19">
      <c r="A111">
        <v>19</v>
      </c>
      <c r="B111" s="1" t="s">
        <v>23</v>
      </c>
      <c r="C111" s="1">
        <v>3</v>
      </c>
      <c r="D111" s="2" t="s">
        <v>829</v>
      </c>
      <c r="E111" s="2" t="s">
        <v>697</v>
      </c>
      <c r="F111" s="1">
        <v>16</v>
      </c>
      <c r="G111" s="1">
        <v>12</v>
      </c>
      <c r="H111" s="1">
        <v>13</v>
      </c>
      <c r="I111" s="1">
        <v>8</v>
      </c>
      <c r="J111" s="1">
        <v>13</v>
      </c>
      <c r="K111" s="1">
        <v>6</v>
      </c>
      <c r="L111" s="7"/>
      <c r="M111" s="8">
        <v>67</v>
      </c>
      <c r="N111" s="3">
        <v>68</v>
      </c>
      <c r="O111">
        <f t="shared" si="10"/>
        <v>0</v>
      </c>
      <c r="P111">
        <f t="shared" si="11"/>
        <v>0</v>
      </c>
      <c r="Q111">
        <f t="shared" si="12"/>
        <v>6</v>
      </c>
      <c r="R111">
        <f t="shared" si="13"/>
        <v>0</v>
      </c>
      <c r="S111">
        <f t="shared" si="9"/>
        <v>0</v>
      </c>
    </row>
    <row r="112" spans="1:19">
      <c r="A112">
        <v>19</v>
      </c>
      <c r="B112" s="1" t="s">
        <v>629</v>
      </c>
      <c r="C112" s="1">
        <v>2</v>
      </c>
      <c r="D112" s="2" t="s">
        <v>623</v>
      </c>
      <c r="E112" s="2" t="s">
        <v>703</v>
      </c>
      <c r="F112" s="1">
        <v>16</v>
      </c>
      <c r="G112" s="1">
        <v>15</v>
      </c>
      <c r="H112" s="1">
        <v>4</v>
      </c>
      <c r="I112" s="1">
        <v>12</v>
      </c>
      <c r="J112" s="1">
        <v>17</v>
      </c>
      <c r="K112" s="1">
        <v>6</v>
      </c>
      <c r="L112" s="7"/>
      <c r="M112" s="8">
        <v>76</v>
      </c>
      <c r="N112" s="3">
        <v>70</v>
      </c>
      <c r="O112">
        <f t="shared" si="10"/>
        <v>0</v>
      </c>
      <c r="P112">
        <f t="shared" si="11"/>
        <v>0</v>
      </c>
      <c r="Q112">
        <f t="shared" si="12"/>
        <v>6</v>
      </c>
      <c r="R112">
        <f t="shared" si="13"/>
        <v>0</v>
      </c>
      <c r="S112">
        <f t="shared" si="9"/>
        <v>0</v>
      </c>
    </row>
    <row r="113" spans="1:19">
      <c r="A113">
        <v>18</v>
      </c>
      <c r="B113" s="1" t="s">
        <v>458</v>
      </c>
      <c r="C113" s="1">
        <v>1</v>
      </c>
      <c r="D113" s="2" t="s">
        <v>623</v>
      </c>
      <c r="E113" s="2" t="s">
        <v>1005</v>
      </c>
      <c r="F113" s="1" t="s">
        <v>332</v>
      </c>
      <c r="G113" s="1" t="s">
        <v>332</v>
      </c>
      <c r="H113" s="1" t="s">
        <v>332</v>
      </c>
      <c r="I113" s="1" t="s">
        <v>332</v>
      </c>
      <c r="J113" s="1">
        <v>10</v>
      </c>
      <c r="K113" s="1">
        <v>6</v>
      </c>
      <c r="L113" s="7"/>
      <c r="M113" s="8">
        <v>70</v>
      </c>
      <c r="N113" s="3">
        <v>16</v>
      </c>
      <c r="O113">
        <f t="shared" si="10"/>
        <v>1</v>
      </c>
      <c r="P113">
        <f t="shared" si="11"/>
        <v>86</v>
      </c>
      <c r="Q113">
        <f t="shared" si="12"/>
        <v>2</v>
      </c>
      <c r="R113">
        <f t="shared" si="13"/>
        <v>8</v>
      </c>
      <c r="S113">
        <f t="shared" si="9"/>
        <v>1.5</v>
      </c>
    </row>
    <row r="114" spans="1:19">
      <c r="A114">
        <v>19</v>
      </c>
      <c r="B114" s="1" t="s">
        <v>2</v>
      </c>
      <c r="C114" s="1">
        <v>4</v>
      </c>
      <c r="D114" s="2" t="s">
        <v>781</v>
      </c>
      <c r="E114" s="2" t="s">
        <v>739</v>
      </c>
      <c r="F114" s="1">
        <v>35</v>
      </c>
      <c r="G114" s="1">
        <v>29</v>
      </c>
      <c r="H114" s="1">
        <v>32</v>
      </c>
      <c r="I114" s="1">
        <v>31</v>
      </c>
      <c r="J114" s="1">
        <v>35</v>
      </c>
      <c r="K114" s="1" t="s">
        <v>332</v>
      </c>
      <c r="L114" s="7"/>
      <c r="M114" s="8">
        <v>99</v>
      </c>
      <c r="N114" s="3">
        <v>162</v>
      </c>
      <c r="O114">
        <f t="shared" si="10"/>
        <v>0</v>
      </c>
      <c r="P114">
        <f t="shared" si="11"/>
        <v>0</v>
      </c>
      <c r="Q114">
        <f t="shared" si="12"/>
        <v>5</v>
      </c>
      <c r="R114">
        <f t="shared" si="13"/>
        <v>0</v>
      </c>
      <c r="S114">
        <f t="shared" si="9"/>
        <v>0</v>
      </c>
    </row>
    <row r="115" spans="1:19">
      <c r="A115">
        <v>19</v>
      </c>
      <c r="B115" s="1" t="s">
        <v>100</v>
      </c>
      <c r="C115" s="1">
        <v>4</v>
      </c>
      <c r="D115" s="2" t="s">
        <v>787</v>
      </c>
      <c r="E115" s="2" t="s">
        <v>788</v>
      </c>
      <c r="F115" s="1">
        <v>20</v>
      </c>
      <c r="G115" s="1">
        <v>19</v>
      </c>
      <c r="H115" s="1">
        <v>12</v>
      </c>
      <c r="I115" s="1">
        <v>6</v>
      </c>
      <c r="J115" s="1">
        <v>4</v>
      </c>
      <c r="K115" s="1" t="s">
        <v>332</v>
      </c>
      <c r="L115" s="7" t="s">
        <v>466</v>
      </c>
      <c r="M115" s="8">
        <v>73</v>
      </c>
      <c r="N115" s="3">
        <v>61</v>
      </c>
      <c r="O115">
        <f t="shared" si="10"/>
        <v>0</v>
      </c>
      <c r="P115">
        <f t="shared" si="11"/>
        <v>0</v>
      </c>
      <c r="Q115">
        <f t="shared" si="12"/>
        <v>5</v>
      </c>
      <c r="R115">
        <f t="shared" si="13"/>
        <v>0</v>
      </c>
      <c r="S115">
        <f t="shared" si="9"/>
        <v>0</v>
      </c>
    </row>
    <row r="116" spans="1:19">
      <c r="A116">
        <v>18</v>
      </c>
      <c r="B116" s="1" t="s">
        <v>209</v>
      </c>
      <c r="C116" s="1">
        <v>3</v>
      </c>
      <c r="D116" s="2" t="s">
        <v>787</v>
      </c>
      <c r="E116" s="2" t="s">
        <v>788</v>
      </c>
      <c r="F116" s="1">
        <v>13</v>
      </c>
      <c r="G116" s="1">
        <v>25</v>
      </c>
      <c r="H116" s="1">
        <v>9</v>
      </c>
      <c r="I116" s="1">
        <v>4</v>
      </c>
      <c r="J116" s="1">
        <v>6</v>
      </c>
      <c r="K116" s="1" t="s">
        <v>332</v>
      </c>
      <c r="L116" s="7" t="s">
        <v>466</v>
      </c>
      <c r="M116" s="8">
        <v>74</v>
      </c>
      <c r="N116" s="3">
        <v>57</v>
      </c>
      <c r="O116">
        <f t="shared" si="10"/>
        <v>1</v>
      </c>
      <c r="P116">
        <f t="shared" si="11"/>
        <v>118</v>
      </c>
      <c r="Q116">
        <f t="shared" si="12"/>
        <v>5</v>
      </c>
      <c r="R116">
        <f t="shared" si="13"/>
        <v>10</v>
      </c>
      <c r="S116">
        <f t="shared" si="9"/>
        <v>3.5</v>
      </c>
    </row>
    <row r="117" spans="1:19">
      <c r="A117">
        <v>18</v>
      </c>
      <c r="B117" s="1" t="s">
        <v>927</v>
      </c>
      <c r="C117" s="1">
        <v>4</v>
      </c>
      <c r="D117" s="2" t="s">
        <v>928</v>
      </c>
      <c r="E117" s="2" t="s">
        <v>929</v>
      </c>
      <c r="F117" s="1" t="s">
        <v>332</v>
      </c>
      <c r="G117" s="1">
        <v>4</v>
      </c>
      <c r="H117" s="1">
        <v>2</v>
      </c>
      <c r="I117" s="1" t="s">
        <v>332</v>
      </c>
      <c r="J117" s="1" t="s">
        <v>332</v>
      </c>
      <c r="K117" s="1" t="s">
        <v>332</v>
      </c>
      <c r="L117" s="7"/>
      <c r="M117" s="8">
        <v>75</v>
      </c>
      <c r="N117" s="3">
        <v>6</v>
      </c>
      <c r="O117">
        <f t="shared" si="10"/>
        <v>0</v>
      </c>
      <c r="P117">
        <f t="shared" si="11"/>
        <v>0</v>
      </c>
      <c r="Q117">
        <f t="shared" si="12"/>
        <v>2</v>
      </c>
      <c r="R117">
        <f t="shared" si="13"/>
        <v>0</v>
      </c>
      <c r="S117">
        <f t="shared" si="9"/>
        <v>0</v>
      </c>
    </row>
    <row r="118" spans="1:19">
      <c r="A118">
        <v>18</v>
      </c>
      <c r="B118" s="1" t="s">
        <v>927</v>
      </c>
      <c r="C118" s="1">
        <v>4</v>
      </c>
      <c r="D118" s="2" t="s">
        <v>930</v>
      </c>
      <c r="E118" s="2" t="s">
        <v>929</v>
      </c>
      <c r="F118" s="1" t="s">
        <v>332</v>
      </c>
      <c r="G118" s="1">
        <v>4</v>
      </c>
      <c r="H118" s="1">
        <v>2</v>
      </c>
      <c r="I118" s="1" t="s">
        <v>332</v>
      </c>
      <c r="J118" s="1" t="s">
        <v>332</v>
      </c>
      <c r="K118" s="1" t="s">
        <v>332</v>
      </c>
      <c r="L118" s="7"/>
      <c r="M118" s="8">
        <v>75</v>
      </c>
      <c r="N118" s="3">
        <v>6</v>
      </c>
      <c r="O118">
        <f t="shared" si="10"/>
        <v>0</v>
      </c>
      <c r="P118">
        <f t="shared" si="11"/>
        <v>0</v>
      </c>
      <c r="Q118">
        <f t="shared" si="12"/>
        <v>2</v>
      </c>
      <c r="R118">
        <f t="shared" si="13"/>
        <v>0</v>
      </c>
      <c r="S118">
        <f t="shared" si="9"/>
        <v>0</v>
      </c>
    </row>
    <row r="119" spans="1:19">
      <c r="A119">
        <v>19</v>
      </c>
      <c r="B119" s="1" t="s">
        <v>406</v>
      </c>
      <c r="C119" s="1">
        <v>3</v>
      </c>
      <c r="D119" s="2" t="s">
        <v>844</v>
      </c>
      <c r="E119" s="2" t="s">
        <v>845</v>
      </c>
      <c r="F119" s="1">
        <v>4</v>
      </c>
      <c r="G119" s="1">
        <v>3</v>
      </c>
      <c r="H119" s="1" t="s">
        <v>332</v>
      </c>
      <c r="I119" s="1">
        <v>3</v>
      </c>
      <c r="J119" s="1" t="s">
        <v>332</v>
      </c>
      <c r="K119" s="1" t="s">
        <v>332</v>
      </c>
      <c r="L119" s="7"/>
      <c r="M119" s="8">
        <v>31</v>
      </c>
      <c r="N119" s="3">
        <v>10</v>
      </c>
      <c r="O119">
        <f t="shared" si="10"/>
        <v>0</v>
      </c>
      <c r="P119">
        <f t="shared" si="11"/>
        <v>0</v>
      </c>
      <c r="Q119">
        <f t="shared" si="12"/>
        <v>3</v>
      </c>
      <c r="R119">
        <f t="shared" si="13"/>
        <v>0</v>
      </c>
      <c r="S119">
        <f t="shared" si="9"/>
        <v>0</v>
      </c>
    </row>
    <row r="120" spans="1:19">
      <c r="A120">
        <v>18</v>
      </c>
      <c r="B120" s="1" t="s">
        <v>824</v>
      </c>
      <c r="C120" s="1">
        <v>2</v>
      </c>
      <c r="D120" s="2" t="s">
        <v>844</v>
      </c>
      <c r="E120" s="2" t="s">
        <v>845</v>
      </c>
      <c r="F120" s="1">
        <v>0</v>
      </c>
      <c r="G120" s="1" t="s">
        <v>332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7"/>
      <c r="M120" s="8">
        <v>0</v>
      </c>
      <c r="N120" s="3">
        <v>0</v>
      </c>
      <c r="O120">
        <f t="shared" si="10"/>
        <v>1</v>
      </c>
      <c r="P120">
        <f t="shared" si="11"/>
        <v>10</v>
      </c>
      <c r="Q120">
        <f t="shared" si="12"/>
        <v>1</v>
      </c>
      <c r="R120">
        <f t="shared" si="13"/>
        <v>4</v>
      </c>
      <c r="S120">
        <f t="shared" si="9"/>
        <v>2.5</v>
      </c>
    </row>
    <row r="121" spans="1:19">
      <c r="A121">
        <v>18</v>
      </c>
      <c r="B121" s="1" t="s">
        <v>976</v>
      </c>
      <c r="C121" s="1">
        <v>3</v>
      </c>
      <c r="D121" s="2" t="s">
        <v>977</v>
      </c>
      <c r="E121" s="2" t="s">
        <v>978</v>
      </c>
      <c r="F121" s="1">
        <v>2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25</v>
      </c>
      <c r="N121" s="3">
        <v>2</v>
      </c>
      <c r="O121">
        <f t="shared" si="10"/>
        <v>0</v>
      </c>
      <c r="P121">
        <f t="shared" si="11"/>
        <v>0</v>
      </c>
      <c r="Q121">
        <f t="shared" si="12"/>
        <v>1</v>
      </c>
      <c r="R121">
        <f t="shared" si="13"/>
        <v>0</v>
      </c>
      <c r="S121">
        <f t="shared" si="9"/>
        <v>0</v>
      </c>
    </row>
    <row r="122" spans="1:19">
      <c r="A122">
        <v>19</v>
      </c>
      <c r="B122" s="1" t="s">
        <v>374</v>
      </c>
      <c r="C122" s="1">
        <v>2</v>
      </c>
      <c r="D122" s="2" t="s">
        <v>873</v>
      </c>
      <c r="E122" s="2" t="s">
        <v>713</v>
      </c>
      <c r="F122" s="1">
        <v>0</v>
      </c>
      <c r="G122" s="1">
        <v>0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7"/>
      <c r="M122" s="8">
        <v>0</v>
      </c>
      <c r="N122" s="3">
        <v>0</v>
      </c>
      <c r="O122">
        <f t="shared" si="10"/>
        <v>0</v>
      </c>
      <c r="P122">
        <f t="shared" si="11"/>
        <v>0</v>
      </c>
      <c r="Q122">
        <f t="shared" si="12"/>
        <v>2</v>
      </c>
      <c r="R122">
        <f t="shared" si="13"/>
        <v>0</v>
      </c>
      <c r="S122">
        <f t="shared" si="9"/>
        <v>0</v>
      </c>
    </row>
    <row r="123" spans="1:19">
      <c r="A123">
        <v>19</v>
      </c>
      <c r="B123" s="1" t="s">
        <v>11</v>
      </c>
      <c r="C123" s="1">
        <v>3</v>
      </c>
      <c r="D123" s="2" t="s">
        <v>681</v>
      </c>
      <c r="E123" s="2" t="s">
        <v>44</v>
      </c>
      <c r="F123" s="1">
        <v>28</v>
      </c>
      <c r="G123" s="1">
        <v>20</v>
      </c>
      <c r="H123" s="1">
        <v>20</v>
      </c>
      <c r="I123" s="1">
        <v>10</v>
      </c>
      <c r="J123" s="1">
        <v>17</v>
      </c>
      <c r="K123" s="1">
        <v>8</v>
      </c>
      <c r="L123" s="7" t="s">
        <v>466</v>
      </c>
      <c r="M123" s="8">
        <v>67</v>
      </c>
      <c r="N123" s="3">
        <v>103</v>
      </c>
      <c r="O123">
        <f t="shared" si="10"/>
        <v>0</v>
      </c>
      <c r="P123">
        <f t="shared" si="11"/>
        <v>0</v>
      </c>
      <c r="Q123">
        <f t="shared" si="12"/>
        <v>6</v>
      </c>
      <c r="R123">
        <f t="shared" si="13"/>
        <v>0</v>
      </c>
      <c r="S123">
        <f t="shared" si="9"/>
        <v>0</v>
      </c>
    </row>
    <row r="124" spans="1:19">
      <c r="A124">
        <v>18</v>
      </c>
      <c r="B124" s="1" t="s">
        <v>8</v>
      </c>
      <c r="C124" s="1">
        <v>2</v>
      </c>
      <c r="D124" s="2" t="s">
        <v>681</v>
      </c>
      <c r="E124" s="2" t="s">
        <v>44</v>
      </c>
      <c r="F124" s="1">
        <v>13</v>
      </c>
      <c r="G124" s="1">
        <v>16</v>
      </c>
      <c r="H124" s="1">
        <v>9</v>
      </c>
      <c r="I124" s="1">
        <v>16</v>
      </c>
      <c r="J124" s="1">
        <v>13</v>
      </c>
      <c r="K124" s="1">
        <v>18</v>
      </c>
      <c r="L124" s="7"/>
      <c r="M124" s="8">
        <v>55</v>
      </c>
      <c r="N124" s="3">
        <v>85</v>
      </c>
      <c r="O124">
        <f t="shared" si="10"/>
        <v>1</v>
      </c>
      <c r="P124">
        <f t="shared" si="11"/>
        <v>188</v>
      </c>
      <c r="Q124">
        <f t="shared" si="12"/>
        <v>6</v>
      </c>
      <c r="R124">
        <f t="shared" si="13"/>
        <v>12</v>
      </c>
      <c r="S124">
        <f t="shared" si="9"/>
        <v>2.5</v>
      </c>
    </row>
    <row r="125" spans="1:19">
      <c r="A125">
        <v>18</v>
      </c>
      <c r="B125" s="1" t="s">
        <v>959</v>
      </c>
      <c r="C125" s="1">
        <v>3</v>
      </c>
      <c r="D125" s="2" t="s">
        <v>960</v>
      </c>
      <c r="E125" s="2" t="s">
        <v>961</v>
      </c>
      <c r="F125" s="1">
        <v>7</v>
      </c>
      <c r="G125" s="1" t="s">
        <v>332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7"/>
      <c r="M125" s="8">
        <v>64</v>
      </c>
      <c r="N125" s="3">
        <v>7</v>
      </c>
      <c r="O125">
        <f t="shared" si="10"/>
        <v>0</v>
      </c>
      <c r="P125">
        <f t="shared" si="11"/>
        <v>0</v>
      </c>
      <c r="Q125">
        <f t="shared" si="12"/>
        <v>1</v>
      </c>
      <c r="R125">
        <f t="shared" si="13"/>
        <v>0</v>
      </c>
      <c r="S125">
        <f t="shared" si="9"/>
        <v>0</v>
      </c>
    </row>
    <row r="126" spans="1:19">
      <c r="A126">
        <v>19</v>
      </c>
      <c r="B126" s="1" t="s">
        <v>97</v>
      </c>
      <c r="C126" s="1">
        <v>4</v>
      </c>
      <c r="D126" s="2" t="s">
        <v>786</v>
      </c>
      <c r="E126" s="2" t="s">
        <v>711</v>
      </c>
      <c r="F126" s="1">
        <v>28</v>
      </c>
      <c r="G126" s="1">
        <v>10</v>
      </c>
      <c r="H126" s="1">
        <v>12</v>
      </c>
      <c r="I126" s="1">
        <v>14</v>
      </c>
      <c r="J126" s="1" t="s">
        <v>332</v>
      </c>
      <c r="K126" s="1" t="s">
        <v>332</v>
      </c>
      <c r="L126" s="7" t="s">
        <v>466</v>
      </c>
      <c r="M126" s="8">
        <v>63</v>
      </c>
      <c r="N126" s="3">
        <v>64</v>
      </c>
      <c r="O126">
        <f t="shared" si="10"/>
        <v>0</v>
      </c>
      <c r="P126">
        <f t="shared" si="11"/>
        <v>0</v>
      </c>
      <c r="Q126">
        <f t="shared" si="12"/>
        <v>4</v>
      </c>
      <c r="R126">
        <f t="shared" si="13"/>
        <v>0</v>
      </c>
      <c r="S126">
        <f t="shared" si="9"/>
        <v>0</v>
      </c>
    </row>
    <row r="127" spans="1:19">
      <c r="A127">
        <v>18</v>
      </c>
      <c r="B127" s="1" t="s">
        <v>5</v>
      </c>
      <c r="C127" s="1">
        <v>3</v>
      </c>
      <c r="D127" s="2" t="s">
        <v>786</v>
      </c>
      <c r="E127" s="2" t="s">
        <v>711</v>
      </c>
      <c r="F127" s="1">
        <v>11</v>
      </c>
      <c r="G127" s="1">
        <v>18</v>
      </c>
      <c r="H127" s="1">
        <v>19</v>
      </c>
      <c r="I127" s="1">
        <v>24</v>
      </c>
      <c r="J127" s="1">
        <v>26</v>
      </c>
      <c r="K127" s="1">
        <v>24</v>
      </c>
      <c r="L127" s="7" t="s">
        <v>466</v>
      </c>
      <c r="M127" s="8">
        <v>66</v>
      </c>
      <c r="N127" s="3">
        <v>122</v>
      </c>
      <c r="O127">
        <f t="shared" si="10"/>
        <v>1</v>
      </c>
      <c r="P127">
        <f t="shared" si="11"/>
        <v>186</v>
      </c>
      <c r="Q127">
        <f t="shared" si="12"/>
        <v>6</v>
      </c>
      <c r="R127">
        <f t="shared" si="13"/>
        <v>10</v>
      </c>
      <c r="S127">
        <f t="shared" si="9"/>
        <v>3.5</v>
      </c>
    </row>
    <row r="128" spans="1:19">
      <c r="A128">
        <v>19</v>
      </c>
      <c r="B128" s="1" t="s">
        <v>131</v>
      </c>
      <c r="C128" s="1">
        <v>1</v>
      </c>
      <c r="D128" s="2" t="s">
        <v>887</v>
      </c>
      <c r="E128" s="2"/>
      <c r="F128" s="1" t="s">
        <v>332</v>
      </c>
      <c r="G128" s="1">
        <v>0</v>
      </c>
      <c r="H128" s="1" t="s">
        <v>332</v>
      </c>
      <c r="I128" s="1" t="s">
        <v>332</v>
      </c>
      <c r="J128" s="1" t="s">
        <v>332</v>
      </c>
      <c r="K128" s="1" t="s">
        <v>332</v>
      </c>
      <c r="L128" s="7"/>
      <c r="M128" s="8">
        <v>0</v>
      </c>
      <c r="N128" s="3">
        <v>0</v>
      </c>
      <c r="O128">
        <f t="shared" si="10"/>
        <v>0</v>
      </c>
      <c r="P128">
        <f t="shared" si="11"/>
        <v>0</v>
      </c>
      <c r="Q128">
        <f t="shared" si="12"/>
        <v>1</v>
      </c>
      <c r="R128">
        <f t="shared" si="13"/>
        <v>0</v>
      </c>
      <c r="S128">
        <f t="shared" si="9"/>
        <v>0</v>
      </c>
    </row>
    <row r="129" spans="1:19">
      <c r="A129">
        <v>19</v>
      </c>
      <c r="B129" s="1" t="s">
        <v>214</v>
      </c>
      <c r="C129" s="1">
        <v>4</v>
      </c>
      <c r="D129" s="2" t="s">
        <v>798</v>
      </c>
      <c r="E129" s="2" t="s">
        <v>799</v>
      </c>
      <c r="F129" s="1">
        <v>20</v>
      </c>
      <c r="G129" s="1">
        <v>9</v>
      </c>
      <c r="H129" s="1">
        <v>10</v>
      </c>
      <c r="I129" s="1" t="s">
        <v>332</v>
      </c>
      <c r="J129" s="1" t="s">
        <v>332</v>
      </c>
      <c r="K129" s="1" t="s">
        <v>332</v>
      </c>
      <c r="L129" s="7"/>
      <c r="M129" s="8">
        <v>60</v>
      </c>
      <c r="N129" s="3">
        <v>39</v>
      </c>
      <c r="O129">
        <f t="shared" si="10"/>
        <v>0</v>
      </c>
      <c r="P129">
        <f t="shared" si="11"/>
        <v>0</v>
      </c>
      <c r="Q129">
        <f t="shared" si="12"/>
        <v>3</v>
      </c>
      <c r="R129">
        <f t="shared" si="13"/>
        <v>0</v>
      </c>
      <c r="S129">
        <f t="shared" si="9"/>
        <v>0</v>
      </c>
    </row>
    <row r="130" spans="1:19">
      <c r="A130">
        <v>18</v>
      </c>
      <c r="B130" s="1" t="s">
        <v>111</v>
      </c>
      <c r="C130" s="1">
        <v>3</v>
      </c>
      <c r="D130" s="2" t="s">
        <v>798</v>
      </c>
      <c r="E130" s="2" t="s">
        <v>799</v>
      </c>
      <c r="F130" s="1">
        <v>11</v>
      </c>
      <c r="G130" s="1">
        <v>16</v>
      </c>
      <c r="H130" s="1">
        <v>9</v>
      </c>
      <c r="I130" s="1">
        <v>7</v>
      </c>
      <c r="J130" s="1">
        <v>1</v>
      </c>
      <c r="K130" s="1">
        <v>12</v>
      </c>
      <c r="L130" s="7"/>
      <c r="M130" s="8">
        <v>61</v>
      </c>
      <c r="N130" s="3">
        <v>56</v>
      </c>
      <c r="O130">
        <f t="shared" si="10"/>
        <v>1</v>
      </c>
      <c r="P130">
        <f t="shared" si="11"/>
        <v>95</v>
      </c>
      <c r="Q130">
        <f t="shared" si="12"/>
        <v>6</v>
      </c>
      <c r="R130">
        <f t="shared" si="13"/>
        <v>9</v>
      </c>
      <c r="S130">
        <f t="shared" si="9"/>
        <v>3.5</v>
      </c>
    </row>
    <row r="131" spans="1:19">
      <c r="A131">
        <v>18</v>
      </c>
      <c r="B131" s="1" t="s">
        <v>214</v>
      </c>
      <c r="C131" s="1">
        <v>2</v>
      </c>
      <c r="D131" s="2" t="s">
        <v>981</v>
      </c>
      <c r="E131" s="2" t="s">
        <v>982</v>
      </c>
      <c r="F131" s="1">
        <v>8</v>
      </c>
      <c r="G131" s="1">
        <v>4</v>
      </c>
      <c r="H131" s="1">
        <v>7</v>
      </c>
      <c r="I131" s="1" t="s">
        <v>332</v>
      </c>
      <c r="J131" s="1" t="s">
        <v>332</v>
      </c>
      <c r="K131" s="1">
        <v>5</v>
      </c>
      <c r="L131" s="7"/>
      <c r="M131" s="8">
        <v>55</v>
      </c>
      <c r="N131" s="3">
        <v>24</v>
      </c>
      <c r="O131">
        <f t="shared" si="10"/>
        <v>0</v>
      </c>
      <c r="P131">
        <f t="shared" si="11"/>
        <v>0</v>
      </c>
      <c r="Q131">
        <f t="shared" si="12"/>
        <v>4</v>
      </c>
      <c r="R131">
        <f t="shared" si="13"/>
        <v>0</v>
      </c>
      <c r="S131">
        <f t="shared" si="9"/>
        <v>0</v>
      </c>
    </row>
    <row r="132" spans="1:19">
      <c r="A132">
        <v>19</v>
      </c>
      <c r="B132" s="1" t="s">
        <v>141</v>
      </c>
      <c r="C132" s="1">
        <v>4</v>
      </c>
      <c r="D132" s="2" t="s">
        <v>818</v>
      </c>
      <c r="E132" s="2" t="s">
        <v>819</v>
      </c>
      <c r="F132" s="1">
        <v>5</v>
      </c>
      <c r="G132" s="1">
        <v>2</v>
      </c>
      <c r="H132" s="1">
        <v>3</v>
      </c>
      <c r="I132" s="1" t="s">
        <v>332</v>
      </c>
      <c r="J132" s="1" t="s">
        <v>332</v>
      </c>
      <c r="K132" s="1" t="s">
        <v>332</v>
      </c>
      <c r="L132" s="7"/>
      <c r="M132" s="8">
        <v>63</v>
      </c>
      <c r="N132" s="3">
        <v>10</v>
      </c>
      <c r="O132">
        <f t="shared" si="10"/>
        <v>0</v>
      </c>
      <c r="P132">
        <f t="shared" si="11"/>
        <v>0</v>
      </c>
      <c r="Q132">
        <f t="shared" si="12"/>
        <v>3</v>
      </c>
      <c r="R132">
        <f t="shared" si="13"/>
        <v>0</v>
      </c>
      <c r="S132">
        <f t="shared" ref="S132:S195" si="14">O132*(C132+C131)/2</f>
        <v>0</v>
      </c>
    </row>
    <row r="133" spans="1:19">
      <c r="A133">
        <v>19</v>
      </c>
      <c r="B133" s="1" t="s">
        <v>50</v>
      </c>
      <c r="C133" s="1">
        <v>3</v>
      </c>
      <c r="D133" s="2" t="s">
        <v>836</v>
      </c>
      <c r="E133" s="2" t="s">
        <v>713</v>
      </c>
      <c r="F133" s="1">
        <v>10</v>
      </c>
      <c r="G133" s="1">
        <v>4</v>
      </c>
      <c r="H133" s="1">
        <v>6</v>
      </c>
      <c r="I133" s="1">
        <v>3</v>
      </c>
      <c r="J133" s="1" t="s">
        <v>332</v>
      </c>
      <c r="K133" s="1">
        <v>2</v>
      </c>
      <c r="L133" s="7"/>
      <c r="M133" s="8">
        <v>30</v>
      </c>
      <c r="N133" s="3">
        <v>25</v>
      </c>
      <c r="O133">
        <f t="shared" si="10"/>
        <v>0</v>
      </c>
      <c r="P133">
        <f t="shared" si="11"/>
        <v>0</v>
      </c>
      <c r="Q133">
        <f t="shared" si="12"/>
        <v>5</v>
      </c>
      <c r="R133">
        <f t="shared" si="13"/>
        <v>0</v>
      </c>
      <c r="S133">
        <f t="shared" si="14"/>
        <v>0</v>
      </c>
    </row>
    <row r="134" spans="1:19">
      <c r="A134">
        <v>18</v>
      </c>
      <c r="B134" s="1" t="s">
        <v>50</v>
      </c>
      <c r="C134" s="1">
        <v>2</v>
      </c>
      <c r="D134" s="2" t="s">
        <v>836</v>
      </c>
      <c r="E134" s="2" t="s">
        <v>988</v>
      </c>
      <c r="F134" s="1" t="s">
        <v>332</v>
      </c>
      <c r="G134" s="1">
        <v>6</v>
      </c>
      <c r="H134" s="1" t="s">
        <v>332</v>
      </c>
      <c r="I134" s="1" t="s">
        <v>332</v>
      </c>
      <c r="J134" s="1" t="s">
        <v>332</v>
      </c>
      <c r="K134" s="1">
        <v>7</v>
      </c>
      <c r="L134" s="7"/>
      <c r="M134" s="8">
        <v>87</v>
      </c>
      <c r="N134" s="3">
        <v>13</v>
      </c>
      <c r="O134">
        <f t="shared" ref="O134:O197" si="15">IF(D134=D133,1,0)*COUNT(N134)</f>
        <v>1</v>
      </c>
      <c r="P134">
        <f t="shared" ref="P134:P197" si="16">(N134+N133)*O134</f>
        <v>38</v>
      </c>
      <c r="Q134">
        <f t="shared" ref="Q134:Q197" si="17">COUNT(F134:K134)</f>
        <v>2</v>
      </c>
      <c r="R134">
        <f t="shared" ref="R134:R197" si="18">(Q133+Q134)*O134</f>
        <v>7</v>
      </c>
      <c r="S134">
        <f t="shared" si="14"/>
        <v>2.5</v>
      </c>
    </row>
    <row r="135" spans="1:19">
      <c r="A135">
        <v>18</v>
      </c>
      <c r="B135" s="1" t="s">
        <v>408</v>
      </c>
      <c r="C135" s="1">
        <v>3</v>
      </c>
      <c r="D135" s="2" t="s">
        <v>944</v>
      </c>
      <c r="E135" s="2" t="s">
        <v>945</v>
      </c>
      <c r="F135" s="1">
        <v>12</v>
      </c>
      <c r="G135" s="1">
        <v>5</v>
      </c>
      <c r="H135" s="1" t="s">
        <v>332</v>
      </c>
      <c r="I135" s="1" t="s">
        <v>332</v>
      </c>
      <c r="J135" s="1" t="s">
        <v>332</v>
      </c>
      <c r="K135" s="1" t="s">
        <v>332</v>
      </c>
      <c r="L135" s="7"/>
      <c r="M135" s="8">
        <v>43</v>
      </c>
      <c r="N135" s="3">
        <v>17</v>
      </c>
      <c r="O135">
        <f t="shared" si="15"/>
        <v>0</v>
      </c>
      <c r="P135">
        <f t="shared" si="16"/>
        <v>0</v>
      </c>
      <c r="Q135">
        <f t="shared" si="17"/>
        <v>2</v>
      </c>
      <c r="R135">
        <f t="shared" si="18"/>
        <v>0</v>
      </c>
      <c r="S135">
        <f t="shared" si="14"/>
        <v>0</v>
      </c>
    </row>
    <row r="136" spans="1:19">
      <c r="A136">
        <v>19</v>
      </c>
      <c r="B136" s="1" t="s">
        <v>50</v>
      </c>
      <c r="C136" s="1">
        <v>2</v>
      </c>
      <c r="D136" s="2" t="s">
        <v>859</v>
      </c>
      <c r="E136" s="2" t="s">
        <v>713</v>
      </c>
      <c r="F136" s="1">
        <v>3</v>
      </c>
      <c r="G136" s="1">
        <v>6</v>
      </c>
      <c r="H136" s="1">
        <v>1</v>
      </c>
      <c r="I136" s="1" t="s">
        <v>332</v>
      </c>
      <c r="J136" s="1">
        <v>3</v>
      </c>
      <c r="K136" s="1" t="s">
        <v>332</v>
      </c>
      <c r="L136" s="7"/>
      <c r="M136" s="8">
        <v>33</v>
      </c>
      <c r="N136" s="3">
        <v>13</v>
      </c>
      <c r="O136">
        <f t="shared" si="15"/>
        <v>0</v>
      </c>
      <c r="P136">
        <f t="shared" si="16"/>
        <v>0</v>
      </c>
      <c r="Q136">
        <f t="shared" si="17"/>
        <v>4</v>
      </c>
      <c r="R136">
        <f t="shared" si="18"/>
        <v>0</v>
      </c>
      <c r="S136">
        <f t="shared" si="14"/>
        <v>0</v>
      </c>
    </row>
    <row r="137" spans="1:19">
      <c r="A137">
        <v>19</v>
      </c>
      <c r="B137" s="1" t="s">
        <v>141</v>
      </c>
      <c r="C137" s="1">
        <v>3</v>
      </c>
      <c r="D137" s="2" t="s">
        <v>842</v>
      </c>
      <c r="E137" s="2" t="s">
        <v>843</v>
      </c>
      <c r="F137" s="1">
        <v>10</v>
      </c>
      <c r="G137" s="1" t="s">
        <v>332</v>
      </c>
      <c r="H137" s="1">
        <v>4</v>
      </c>
      <c r="I137" s="1" t="s">
        <v>332</v>
      </c>
      <c r="J137" s="1" t="s">
        <v>332</v>
      </c>
      <c r="K137" s="1" t="s">
        <v>332</v>
      </c>
      <c r="L137" s="7"/>
      <c r="M137" s="8">
        <v>48</v>
      </c>
      <c r="N137" s="3">
        <v>14</v>
      </c>
      <c r="O137">
        <f t="shared" si="15"/>
        <v>0</v>
      </c>
      <c r="P137">
        <f t="shared" si="16"/>
        <v>0</v>
      </c>
      <c r="Q137">
        <f t="shared" si="17"/>
        <v>2</v>
      </c>
      <c r="R137">
        <f t="shared" si="18"/>
        <v>0</v>
      </c>
      <c r="S137">
        <f t="shared" si="14"/>
        <v>0</v>
      </c>
    </row>
    <row r="138" spans="1:19">
      <c r="A138">
        <v>19</v>
      </c>
      <c r="B138" s="1" t="s">
        <v>585</v>
      </c>
      <c r="C138" s="1">
        <v>2</v>
      </c>
      <c r="D138" s="2" t="s">
        <v>865</v>
      </c>
      <c r="E138" s="2" t="s">
        <v>864</v>
      </c>
      <c r="F138" s="1" t="s">
        <v>332</v>
      </c>
      <c r="G138" s="1" t="s">
        <v>332</v>
      </c>
      <c r="H138" s="1">
        <v>4</v>
      </c>
      <c r="I138" s="1" t="s">
        <v>332</v>
      </c>
      <c r="J138" s="1" t="s">
        <v>332</v>
      </c>
      <c r="K138" s="1" t="s">
        <v>332</v>
      </c>
      <c r="L138" s="7"/>
      <c r="M138" s="8">
        <v>50</v>
      </c>
      <c r="N138" s="3">
        <v>4</v>
      </c>
      <c r="O138">
        <f t="shared" si="15"/>
        <v>0</v>
      </c>
      <c r="P138">
        <f t="shared" si="16"/>
        <v>0</v>
      </c>
      <c r="Q138">
        <f t="shared" si="17"/>
        <v>1</v>
      </c>
      <c r="R138">
        <f t="shared" si="18"/>
        <v>0</v>
      </c>
      <c r="S138">
        <f t="shared" si="14"/>
        <v>0</v>
      </c>
    </row>
    <row r="139" spans="1:19">
      <c r="A139">
        <v>18</v>
      </c>
      <c r="B139" s="1" t="s">
        <v>545</v>
      </c>
      <c r="C139" s="1">
        <v>1</v>
      </c>
      <c r="D139" s="2" t="s">
        <v>865</v>
      </c>
      <c r="E139" s="2" t="s">
        <v>864</v>
      </c>
      <c r="F139" s="1">
        <v>2</v>
      </c>
      <c r="G139" s="1">
        <v>10</v>
      </c>
      <c r="H139" s="1">
        <v>2</v>
      </c>
      <c r="I139" s="1" t="s">
        <v>332</v>
      </c>
      <c r="J139" s="1" t="s">
        <v>332</v>
      </c>
      <c r="K139" s="1" t="s">
        <v>332</v>
      </c>
      <c r="L139" s="7"/>
      <c r="M139" s="8">
        <v>42</v>
      </c>
      <c r="N139" s="3">
        <v>14</v>
      </c>
      <c r="O139">
        <f t="shared" si="15"/>
        <v>1</v>
      </c>
      <c r="P139">
        <f t="shared" si="16"/>
        <v>18</v>
      </c>
      <c r="Q139">
        <f t="shared" si="17"/>
        <v>3</v>
      </c>
      <c r="R139">
        <f t="shared" si="18"/>
        <v>4</v>
      </c>
      <c r="S139">
        <f t="shared" si="14"/>
        <v>1.5</v>
      </c>
    </row>
    <row r="140" spans="1:19">
      <c r="A140">
        <v>18</v>
      </c>
      <c r="B140" s="1" t="s">
        <v>631</v>
      </c>
      <c r="C140" s="1">
        <v>1</v>
      </c>
      <c r="D140" s="2" t="s">
        <v>1003</v>
      </c>
      <c r="E140" s="2" t="s">
        <v>1004</v>
      </c>
      <c r="F140" s="1">
        <v>5</v>
      </c>
      <c r="G140" s="1">
        <v>3</v>
      </c>
      <c r="H140" s="1">
        <v>5</v>
      </c>
      <c r="I140" s="1">
        <v>4</v>
      </c>
      <c r="J140" s="1" t="s">
        <v>332</v>
      </c>
      <c r="K140" s="1" t="s">
        <v>332</v>
      </c>
      <c r="L140" s="7"/>
      <c r="M140" s="8">
        <v>19</v>
      </c>
      <c r="N140" s="3">
        <v>17</v>
      </c>
      <c r="O140">
        <f t="shared" si="15"/>
        <v>0</v>
      </c>
      <c r="P140">
        <f t="shared" si="16"/>
        <v>0</v>
      </c>
      <c r="Q140">
        <f t="shared" si="17"/>
        <v>4</v>
      </c>
      <c r="R140">
        <f t="shared" si="18"/>
        <v>0</v>
      </c>
      <c r="S140">
        <f t="shared" si="14"/>
        <v>0</v>
      </c>
    </row>
    <row r="141" spans="1:19">
      <c r="A141">
        <v>18</v>
      </c>
      <c r="B141" s="1" t="s">
        <v>494</v>
      </c>
      <c r="C141" s="1">
        <v>4</v>
      </c>
      <c r="D141" s="2" t="s">
        <v>920</v>
      </c>
      <c r="E141" s="2" t="s">
        <v>921</v>
      </c>
      <c r="F141" s="1">
        <v>8</v>
      </c>
      <c r="G141" s="1" t="s">
        <v>332</v>
      </c>
      <c r="H141" s="1" t="s">
        <v>332</v>
      </c>
      <c r="I141" s="1" t="s">
        <v>332</v>
      </c>
      <c r="J141" s="1" t="s">
        <v>332</v>
      </c>
      <c r="K141" s="1" t="s">
        <v>332</v>
      </c>
      <c r="L141" s="7"/>
      <c r="M141" s="8">
        <v>50</v>
      </c>
      <c r="N141" s="3">
        <v>8</v>
      </c>
      <c r="O141">
        <f t="shared" si="15"/>
        <v>0</v>
      </c>
      <c r="P141">
        <f t="shared" si="16"/>
        <v>0</v>
      </c>
      <c r="Q141">
        <f t="shared" si="17"/>
        <v>1</v>
      </c>
      <c r="R141">
        <f t="shared" si="18"/>
        <v>0</v>
      </c>
      <c r="S141">
        <f t="shared" si="14"/>
        <v>0</v>
      </c>
    </row>
    <row r="142" spans="1:19">
      <c r="A142">
        <v>19</v>
      </c>
      <c r="B142" s="1" t="s">
        <v>848</v>
      </c>
      <c r="C142" s="1">
        <v>3</v>
      </c>
      <c r="D142" s="2" t="s">
        <v>691</v>
      </c>
      <c r="E142" s="2" t="s">
        <v>692</v>
      </c>
      <c r="F142" s="1" t="s">
        <v>332</v>
      </c>
      <c r="G142" s="1">
        <v>2</v>
      </c>
      <c r="H142" s="1" t="s">
        <v>332</v>
      </c>
      <c r="I142" s="1" t="s">
        <v>332</v>
      </c>
      <c r="J142" s="1" t="s">
        <v>332</v>
      </c>
      <c r="K142" s="1">
        <v>7</v>
      </c>
      <c r="L142" s="7"/>
      <c r="M142" s="8">
        <v>50</v>
      </c>
      <c r="N142" s="3">
        <v>9</v>
      </c>
      <c r="O142">
        <f t="shared" si="15"/>
        <v>0</v>
      </c>
      <c r="P142">
        <f t="shared" si="16"/>
        <v>0</v>
      </c>
      <c r="Q142">
        <f t="shared" si="17"/>
        <v>2</v>
      </c>
      <c r="R142">
        <f t="shared" si="18"/>
        <v>0</v>
      </c>
      <c r="S142">
        <f t="shared" si="14"/>
        <v>0</v>
      </c>
    </row>
    <row r="143" spans="1:19">
      <c r="A143">
        <v>18</v>
      </c>
      <c r="B143" s="1" t="s">
        <v>954</v>
      </c>
      <c r="C143" s="1">
        <v>3</v>
      </c>
      <c r="D143" s="2" t="s">
        <v>955</v>
      </c>
      <c r="E143" s="2" t="s">
        <v>713</v>
      </c>
      <c r="F143" s="1">
        <v>6</v>
      </c>
      <c r="G143" s="1">
        <v>5</v>
      </c>
      <c r="H143" s="1" t="s">
        <v>332</v>
      </c>
      <c r="I143" s="1" t="s">
        <v>332</v>
      </c>
      <c r="J143" s="1" t="s">
        <v>332</v>
      </c>
      <c r="K143" s="1" t="s">
        <v>332</v>
      </c>
      <c r="L143" s="7"/>
      <c r="M143" s="8">
        <v>58</v>
      </c>
      <c r="N143" s="3">
        <v>11</v>
      </c>
      <c r="O143">
        <f t="shared" si="15"/>
        <v>0</v>
      </c>
      <c r="P143">
        <f t="shared" si="16"/>
        <v>0</v>
      </c>
      <c r="Q143">
        <f t="shared" si="17"/>
        <v>2</v>
      </c>
      <c r="R143">
        <f t="shared" si="18"/>
        <v>0</v>
      </c>
      <c r="S143">
        <f t="shared" si="14"/>
        <v>0</v>
      </c>
    </row>
    <row r="144" spans="1:19">
      <c r="A144">
        <v>18</v>
      </c>
      <c r="B144" s="1" t="s">
        <v>137</v>
      </c>
      <c r="C144" s="1">
        <v>3</v>
      </c>
      <c r="D144" s="2" t="s">
        <v>939</v>
      </c>
      <c r="E144" s="2" t="s">
        <v>83</v>
      </c>
      <c r="F144" s="1">
        <v>10</v>
      </c>
      <c r="G144" s="1">
        <v>5</v>
      </c>
      <c r="H144" s="1">
        <v>8</v>
      </c>
      <c r="I144" s="1" t="s">
        <v>332</v>
      </c>
      <c r="J144" s="1">
        <v>7</v>
      </c>
      <c r="K144" s="1">
        <v>4</v>
      </c>
      <c r="L144" s="7"/>
      <c r="M144" s="8">
        <v>65</v>
      </c>
      <c r="N144" s="3">
        <v>34</v>
      </c>
      <c r="O144">
        <f t="shared" si="15"/>
        <v>0</v>
      </c>
      <c r="P144">
        <f t="shared" si="16"/>
        <v>0</v>
      </c>
      <c r="Q144">
        <f t="shared" si="17"/>
        <v>5</v>
      </c>
      <c r="R144">
        <f t="shared" si="18"/>
        <v>0</v>
      </c>
      <c r="S144">
        <f t="shared" si="14"/>
        <v>0</v>
      </c>
    </row>
    <row r="145" spans="1:19" ht="30">
      <c r="A145">
        <v>18</v>
      </c>
      <c r="B145" s="1" t="s">
        <v>962</v>
      </c>
      <c r="C145" s="1">
        <v>3</v>
      </c>
      <c r="D145" s="2" t="s">
        <v>963</v>
      </c>
      <c r="E145" s="2" t="s">
        <v>964</v>
      </c>
      <c r="F145" s="1">
        <v>5</v>
      </c>
      <c r="G145" s="1">
        <v>1</v>
      </c>
      <c r="H145" s="1" t="s">
        <v>332</v>
      </c>
      <c r="I145" s="1" t="s">
        <v>332</v>
      </c>
      <c r="J145" s="1" t="s">
        <v>332</v>
      </c>
      <c r="K145" s="1" t="s">
        <v>332</v>
      </c>
      <c r="L145" s="7"/>
      <c r="M145" s="8">
        <v>21</v>
      </c>
      <c r="N145" s="3">
        <v>6</v>
      </c>
      <c r="O145">
        <f t="shared" si="15"/>
        <v>0</v>
      </c>
      <c r="P145">
        <f t="shared" si="16"/>
        <v>0</v>
      </c>
      <c r="Q145">
        <f t="shared" si="17"/>
        <v>2</v>
      </c>
      <c r="R145">
        <f t="shared" si="18"/>
        <v>0</v>
      </c>
      <c r="S145">
        <f t="shared" si="14"/>
        <v>0</v>
      </c>
    </row>
    <row r="146" spans="1:19">
      <c r="A146">
        <v>18</v>
      </c>
      <c r="B146" s="1" t="s">
        <v>141</v>
      </c>
      <c r="C146" s="1">
        <v>2</v>
      </c>
      <c r="D146" s="2" t="s">
        <v>993</v>
      </c>
      <c r="E146" s="2" t="s">
        <v>701</v>
      </c>
      <c r="F146" s="1">
        <v>4</v>
      </c>
      <c r="G146" s="1" t="s">
        <v>332</v>
      </c>
      <c r="H146" s="1" t="s">
        <v>332</v>
      </c>
      <c r="I146" s="1" t="s">
        <v>332</v>
      </c>
      <c r="J146" s="1" t="s">
        <v>332</v>
      </c>
      <c r="K146" s="1" t="s">
        <v>332</v>
      </c>
      <c r="L146" s="7"/>
      <c r="M146" s="8">
        <v>36</v>
      </c>
      <c r="N146" s="3">
        <v>4</v>
      </c>
      <c r="O146">
        <f t="shared" si="15"/>
        <v>0</v>
      </c>
      <c r="P146">
        <f t="shared" si="16"/>
        <v>0</v>
      </c>
      <c r="Q146">
        <f t="shared" si="17"/>
        <v>1</v>
      </c>
      <c r="R146">
        <f t="shared" si="18"/>
        <v>0</v>
      </c>
      <c r="S146">
        <f t="shared" si="14"/>
        <v>0</v>
      </c>
    </row>
    <row r="147" spans="1:19">
      <c r="A147">
        <v>19</v>
      </c>
      <c r="B147" s="1" t="s">
        <v>217</v>
      </c>
      <c r="C147" s="1">
        <v>4</v>
      </c>
      <c r="D147" s="2" t="s">
        <v>800</v>
      </c>
      <c r="E147" s="2" t="s">
        <v>801</v>
      </c>
      <c r="F147" s="1">
        <v>20</v>
      </c>
      <c r="G147" s="1" t="s">
        <v>332</v>
      </c>
      <c r="H147" s="1">
        <v>18</v>
      </c>
      <c r="I147" s="1" t="s">
        <v>332</v>
      </c>
      <c r="J147" s="1" t="s">
        <v>332</v>
      </c>
      <c r="K147" s="1" t="s">
        <v>332</v>
      </c>
      <c r="L147" s="7" t="s">
        <v>466</v>
      </c>
      <c r="M147" s="8">
        <v>62</v>
      </c>
      <c r="N147" s="3">
        <v>38</v>
      </c>
      <c r="O147">
        <f t="shared" si="15"/>
        <v>0</v>
      </c>
      <c r="P147">
        <f t="shared" si="16"/>
        <v>0</v>
      </c>
      <c r="Q147">
        <f t="shared" si="17"/>
        <v>2</v>
      </c>
      <c r="R147">
        <f t="shared" si="18"/>
        <v>0</v>
      </c>
      <c r="S147">
        <f t="shared" si="14"/>
        <v>0</v>
      </c>
    </row>
    <row r="148" spans="1:19">
      <c r="A148">
        <v>18</v>
      </c>
      <c r="B148" s="1" t="s">
        <v>11</v>
      </c>
      <c r="C148" s="1">
        <v>3</v>
      </c>
      <c r="D148" s="2" t="s">
        <v>800</v>
      </c>
      <c r="E148" s="2" t="s">
        <v>801</v>
      </c>
      <c r="F148" s="1">
        <v>13</v>
      </c>
      <c r="G148" s="1">
        <v>24</v>
      </c>
      <c r="H148" s="1">
        <v>19</v>
      </c>
      <c r="I148" s="1">
        <v>4</v>
      </c>
      <c r="J148" s="1">
        <v>14</v>
      </c>
      <c r="K148" s="1">
        <v>14</v>
      </c>
      <c r="L148" s="7" t="s">
        <v>466</v>
      </c>
      <c r="M148" s="8">
        <v>72</v>
      </c>
      <c r="N148" s="3">
        <v>88</v>
      </c>
      <c r="O148">
        <f t="shared" si="15"/>
        <v>1</v>
      </c>
      <c r="P148">
        <f t="shared" si="16"/>
        <v>126</v>
      </c>
      <c r="Q148">
        <f t="shared" si="17"/>
        <v>6</v>
      </c>
      <c r="R148">
        <f t="shared" si="18"/>
        <v>8</v>
      </c>
      <c r="S148">
        <f t="shared" si="14"/>
        <v>3.5</v>
      </c>
    </row>
    <row r="149" spans="1:19">
      <c r="A149">
        <v>19</v>
      </c>
      <c r="B149" s="1" t="s">
        <v>372</v>
      </c>
      <c r="C149" s="1">
        <v>4</v>
      </c>
      <c r="D149" s="2" t="s">
        <v>822</v>
      </c>
      <c r="E149" s="2" t="s">
        <v>799</v>
      </c>
      <c r="F149" s="1">
        <v>6</v>
      </c>
      <c r="G149" s="1" t="s">
        <v>332</v>
      </c>
      <c r="H149" s="1" t="s">
        <v>332</v>
      </c>
      <c r="I149" s="1" t="s">
        <v>332</v>
      </c>
      <c r="J149" s="1" t="s">
        <v>332</v>
      </c>
      <c r="K149" s="1" t="s">
        <v>332</v>
      </c>
      <c r="L149" s="7"/>
      <c r="M149" s="8">
        <v>50</v>
      </c>
      <c r="N149" s="3">
        <v>6</v>
      </c>
      <c r="O149">
        <f t="shared" si="15"/>
        <v>0</v>
      </c>
      <c r="P149">
        <f t="shared" si="16"/>
        <v>0</v>
      </c>
      <c r="Q149">
        <f t="shared" si="17"/>
        <v>1</v>
      </c>
      <c r="R149">
        <f t="shared" si="18"/>
        <v>0</v>
      </c>
      <c r="S149">
        <f t="shared" si="14"/>
        <v>0</v>
      </c>
    </row>
    <row r="150" spans="1:19">
      <c r="A150">
        <v>18</v>
      </c>
      <c r="B150" s="1" t="s">
        <v>47</v>
      </c>
      <c r="C150" s="1">
        <v>3</v>
      </c>
      <c r="D150" s="2" t="s">
        <v>822</v>
      </c>
      <c r="E150" s="2" t="s">
        <v>799</v>
      </c>
      <c r="F150" s="1">
        <v>10</v>
      </c>
      <c r="G150" s="1">
        <v>16</v>
      </c>
      <c r="H150" s="1">
        <v>12</v>
      </c>
      <c r="I150" s="1">
        <v>7</v>
      </c>
      <c r="J150" s="1" t="s">
        <v>332</v>
      </c>
      <c r="K150" s="1" t="s">
        <v>332</v>
      </c>
      <c r="L150" s="7"/>
      <c r="M150" s="8">
        <v>52</v>
      </c>
      <c r="N150" s="3">
        <v>45</v>
      </c>
      <c r="O150">
        <f t="shared" si="15"/>
        <v>1</v>
      </c>
      <c r="P150">
        <f t="shared" si="16"/>
        <v>51</v>
      </c>
      <c r="Q150">
        <f t="shared" si="17"/>
        <v>4</v>
      </c>
      <c r="R150">
        <f t="shared" si="18"/>
        <v>5</v>
      </c>
      <c r="S150">
        <f t="shared" si="14"/>
        <v>3.5</v>
      </c>
    </row>
    <row r="151" spans="1:19">
      <c r="A151">
        <v>18</v>
      </c>
      <c r="B151" s="1" t="s">
        <v>984</v>
      </c>
      <c r="C151" s="1">
        <v>2</v>
      </c>
      <c r="D151" s="2" t="s">
        <v>985</v>
      </c>
      <c r="E151" s="2" t="s">
        <v>986</v>
      </c>
      <c r="F151" s="1">
        <v>16</v>
      </c>
      <c r="G151" s="1" t="s">
        <v>332</v>
      </c>
      <c r="H151" s="1" t="s">
        <v>332</v>
      </c>
      <c r="I151" s="1" t="s">
        <v>332</v>
      </c>
      <c r="J151" s="1" t="s">
        <v>332</v>
      </c>
      <c r="K151" s="1" t="s">
        <v>332</v>
      </c>
      <c r="L151" s="7"/>
      <c r="M151" s="8">
        <v>67</v>
      </c>
      <c r="N151" s="3">
        <v>16</v>
      </c>
      <c r="O151">
        <f t="shared" si="15"/>
        <v>0</v>
      </c>
      <c r="P151">
        <f t="shared" si="16"/>
        <v>0</v>
      </c>
      <c r="Q151">
        <f t="shared" si="17"/>
        <v>1</v>
      </c>
      <c r="R151">
        <f t="shared" si="18"/>
        <v>0</v>
      </c>
      <c r="S151">
        <f t="shared" si="14"/>
        <v>0</v>
      </c>
    </row>
    <row r="152" spans="1:19">
      <c r="A152">
        <v>19</v>
      </c>
      <c r="B152" s="1" t="s">
        <v>139</v>
      </c>
      <c r="C152" s="1">
        <v>4</v>
      </c>
      <c r="D152" s="2" t="s">
        <v>816</v>
      </c>
      <c r="E152" s="2" t="s">
        <v>817</v>
      </c>
      <c r="F152" s="1" t="s">
        <v>332</v>
      </c>
      <c r="G152" s="1">
        <v>12</v>
      </c>
      <c r="H152" s="1" t="s">
        <v>332</v>
      </c>
      <c r="I152" s="1" t="s">
        <v>332</v>
      </c>
      <c r="J152" s="1" t="s">
        <v>332</v>
      </c>
      <c r="K152" s="1" t="s">
        <v>332</v>
      </c>
      <c r="L152" s="7"/>
      <c r="M152" s="8">
        <v>60</v>
      </c>
      <c r="N152" s="3">
        <v>12</v>
      </c>
      <c r="O152">
        <f t="shared" si="15"/>
        <v>0</v>
      </c>
      <c r="P152">
        <f t="shared" si="16"/>
        <v>0</v>
      </c>
      <c r="Q152">
        <f t="shared" si="17"/>
        <v>1</v>
      </c>
      <c r="R152">
        <f t="shared" si="18"/>
        <v>0</v>
      </c>
      <c r="S152">
        <f t="shared" si="14"/>
        <v>0</v>
      </c>
    </row>
    <row r="153" spans="1:19">
      <c r="A153">
        <v>18</v>
      </c>
      <c r="B153" s="1" t="s">
        <v>933</v>
      </c>
      <c r="C153" s="1">
        <v>3</v>
      </c>
      <c r="D153" s="2" t="s">
        <v>816</v>
      </c>
      <c r="E153" s="2" t="s">
        <v>817</v>
      </c>
      <c r="F153" s="1">
        <v>13</v>
      </c>
      <c r="G153" s="1">
        <v>10</v>
      </c>
      <c r="H153" s="1">
        <v>15</v>
      </c>
      <c r="I153" s="1">
        <v>20</v>
      </c>
      <c r="J153" s="1">
        <v>3</v>
      </c>
      <c r="K153" s="1">
        <v>21</v>
      </c>
      <c r="L153" s="7"/>
      <c r="M153" s="8">
        <v>65</v>
      </c>
      <c r="N153" s="3">
        <v>82</v>
      </c>
      <c r="O153">
        <f t="shared" si="15"/>
        <v>1</v>
      </c>
      <c r="P153">
        <f t="shared" si="16"/>
        <v>94</v>
      </c>
      <c r="Q153">
        <f t="shared" si="17"/>
        <v>6</v>
      </c>
      <c r="R153">
        <f t="shared" si="18"/>
        <v>7</v>
      </c>
      <c r="S153">
        <f t="shared" si="14"/>
        <v>3.5</v>
      </c>
    </row>
    <row r="154" spans="1:19">
      <c r="A154">
        <v>19</v>
      </c>
      <c r="B154" s="1" t="s">
        <v>392</v>
      </c>
      <c r="C154" s="1">
        <v>3</v>
      </c>
      <c r="D154" s="2" t="s">
        <v>680</v>
      </c>
      <c r="E154" s="2" t="s">
        <v>83</v>
      </c>
      <c r="F154" s="1">
        <v>17</v>
      </c>
      <c r="G154" s="1">
        <v>5</v>
      </c>
      <c r="H154" s="1">
        <v>10</v>
      </c>
      <c r="I154" s="1">
        <v>9</v>
      </c>
      <c r="J154" s="1">
        <v>7</v>
      </c>
      <c r="K154" s="1">
        <v>9</v>
      </c>
      <c r="L154" s="7"/>
      <c r="M154" s="8">
        <v>60</v>
      </c>
      <c r="N154" s="3">
        <v>57</v>
      </c>
      <c r="O154">
        <f t="shared" si="15"/>
        <v>0</v>
      </c>
      <c r="P154">
        <f t="shared" si="16"/>
        <v>0</v>
      </c>
      <c r="Q154">
        <f t="shared" si="17"/>
        <v>6</v>
      </c>
      <c r="R154">
        <f t="shared" si="18"/>
        <v>0</v>
      </c>
      <c r="S154">
        <f t="shared" si="14"/>
        <v>0</v>
      </c>
    </row>
    <row r="155" spans="1:19">
      <c r="A155">
        <v>18</v>
      </c>
      <c r="B155" s="1" t="s">
        <v>100</v>
      </c>
      <c r="C155" s="1">
        <v>2</v>
      </c>
      <c r="D155" s="2" t="s">
        <v>680</v>
      </c>
      <c r="E155" s="2" t="s">
        <v>83</v>
      </c>
      <c r="F155" s="1">
        <v>12</v>
      </c>
      <c r="G155" s="1">
        <v>12</v>
      </c>
      <c r="H155" s="1">
        <v>9</v>
      </c>
      <c r="I155" s="1">
        <v>6</v>
      </c>
      <c r="J155" s="1">
        <v>7</v>
      </c>
      <c r="K155" s="1">
        <v>11</v>
      </c>
      <c r="L155" s="7"/>
      <c r="M155" s="8">
        <v>54</v>
      </c>
      <c r="N155" s="3">
        <v>57</v>
      </c>
      <c r="O155">
        <f t="shared" si="15"/>
        <v>1</v>
      </c>
      <c r="P155">
        <f t="shared" si="16"/>
        <v>114</v>
      </c>
      <c r="Q155">
        <f t="shared" si="17"/>
        <v>6</v>
      </c>
      <c r="R155">
        <f t="shared" si="18"/>
        <v>12</v>
      </c>
      <c r="S155">
        <f t="shared" si="14"/>
        <v>2.5</v>
      </c>
    </row>
    <row r="156" spans="1:19">
      <c r="A156">
        <v>19</v>
      </c>
      <c r="B156" s="1" t="s">
        <v>824</v>
      </c>
      <c r="C156" s="1">
        <v>4</v>
      </c>
      <c r="D156" s="2" t="s">
        <v>825</v>
      </c>
      <c r="E156" s="2" t="s">
        <v>739</v>
      </c>
      <c r="F156" s="1" t="s">
        <v>332</v>
      </c>
      <c r="G156" s="1">
        <v>4</v>
      </c>
      <c r="H156" s="1" t="s">
        <v>332</v>
      </c>
      <c r="I156" s="1" t="s">
        <v>332</v>
      </c>
      <c r="J156" s="1" t="s">
        <v>332</v>
      </c>
      <c r="K156" s="1" t="s">
        <v>332</v>
      </c>
      <c r="L156" s="7"/>
      <c r="M156" s="8">
        <v>33</v>
      </c>
      <c r="N156" s="3">
        <v>4</v>
      </c>
      <c r="O156">
        <f t="shared" si="15"/>
        <v>0</v>
      </c>
      <c r="P156">
        <f t="shared" si="16"/>
        <v>0</v>
      </c>
      <c r="Q156">
        <f t="shared" si="17"/>
        <v>1</v>
      </c>
      <c r="R156">
        <f t="shared" si="18"/>
        <v>0</v>
      </c>
      <c r="S156">
        <f t="shared" si="14"/>
        <v>0</v>
      </c>
    </row>
    <row r="157" spans="1:19">
      <c r="A157">
        <v>18</v>
      </c>
      <c r="B157" s="1" t="s">
        <v>23</v>
      </c>
      <c r="C157" s="1">
        <v>3</v>
      </c>
      <c r="D157" s="2" t="s">
        <v>825</v>
      </c>
      <c r="E157" s="2" t="s">
        <v>739</v>
      </c>
      <c r="F157" s="1">
        <v>13</v>
      </c>
      <c r="G157" s="1">
        <v>16</v>
      </c>
      <c r="H157" s="1" t="s">
        <v>332</v>
      </c>
      <c r="I157" s="1">
        <v>26</v>
      </c>
      <c r="J157" s="1">
        <v>14</v>
      </c>
      <c r="K157" s="1" t="s">
        <v>332</v>
      </c>
      <c r="L157" s="7"/>
      <c r="M157" s="8">
        <v>77</v>
      </c>
      <c r="N157" s="3">
        <v>69</v>
      </c>
      <c r="O157">
        <f t="shared" si="15"/>
        <v>1</v>
      </c>
      <c r="P157">
        <f t="shared" si="16"/>
        <v>73</v>
      </c>
      <c r="Q157">
        <f t="shared" si="17"/>
        <v>4</v>
      </c>
      <c r="R157">
        <f t="shared" si="18"/>
        <v>5</v>
      </c>
      <c r="S157">
        <f t="shared" si="14"/>
        <v>3.5</v>
      </c>
    </row>
    <row r="158" spans="1:19">
      <c r="A158">
        <v>19</v>
      </c>
      <c r="B158" s="1" t="s">
        <v>881</v>
      </c>
      <c r="C158" s="1">
        <v>1</v>
      </c>
      <c r="D158" s="2" t="s">
        <v>882</v>
      </c>
      <c r="E158" s="2" t="s">
        <v>66</v>
      </c>
      <c r="F158" s="1" t="s">
        <v>332</v>
      </c>
      <c r="G158" s="1">
        <v>3</v>
      </c>
      <c r="H158" s="1" t="s">
        <v>332</v>
      </c>
      <c r="I158" s="1" t="s">
        <v>332</v>
      </c>
      <c r="J158" s="1" t="s">
        <v>332</v>
      </c>
      <c r="K158" s="1" t="s">
        <v>332</v>
      </c>
      <c r="L158" s="7"/>
      <c r="M158" s="8">
        <v>38</v>
      </c>
      <c r="N158" s="3">
        <v>3</v>
      </c>
      <c r="O158">
        <f t="shared" si="15"/>
        <v>0</v>
      </c>
      <c r="P158">
        <f t="shared" si="16"/>
        <v>0</v>
      </c>
      <c r="Q158">
        <f t="shared" si="17"/>
        <v>1</v>
      </c>
      <c r="R158">
        <f t="shared" si="18"/>
        <v>0</v>
      </c>
      <c r="S158">
        <f t="shared" si="14"/>
        <v>0</v>
      </c>
    </row>
    <row r="159" spans="1:19">
      <c r="A159">
        <v>18</v>
      </c>
      <c r="B159" s="1" t="s">
        <v>976</v>
      </c>
      <c r="C159" s="1">
        <v>3</v>
      </c>
      <c r="D159" s="2" t="s">
        <v>979</v>
      </c>
      <c r="E159" s="2" t="s">
        <v>699</v>
      </c>
      <c r="F159" s="1">
        <v>2</v>
      </c>
      <c r="G159" s="1" t="s">
        <v>332</v>
      </c>
      <c r="H159" s="1" t="s">
        <v>332</v>
      </c>
      <c r="I159" s="1" t="s">
        <v>332</v>
      </c>
      <c r="J159" s="1" t="s">
        <v>332</v>
      </c>
      <c r="K159" s="1" t="s">
        <v>332</v>
      </c>
      <c r="L159" s="7"/>
      <c r="M159" s="8">
        <v>29</v>
      </c>
      <c r="N159" s="3">
        <v>2</v>
      </c>
      <c r="O159">
        <f t="shared" si="15"/>
        <v>0</v>
      </c>
      <c r="P159">
        <f t="shared" si="16"/>
        <v>0</v>
      </c>
      <c r="Q159">
        <f t="shared" si="17"/>
        <v>1</v>
      </c>
      <c r="R159">
        <f t="shared" si="18"/>
        <v>0</v>
      </c>
      <c r="S159">
        <f t="shared" si="14"/>
        <v>0</v>
      </c>
    </row>
    <row r="160" spans="1:19">
      <c r="A160">
        <v>19</v>
      </c>
      <c r="B160" s="1" t="s">
        <v>50</v>
      </c>
      <c r="C160" s="1">
        <v>1</v>
      </c>
      <c r="D160" s="2" t="s">
        <v>886</v>
      </c>
      <c r="E160" s="2" t="s">
        <v>66</v>
      </c>
      <c r="F160" s="1" t="s">
        <v>332</v>
      </c>
      <c r="G160" s="1">
        <v>2</v>
      </c>
      <c r="H160" s="1" t="s">
        <v>332</v>
      </c>
      <c r="I160" s="1" t="s">
        <v>332</v>
      </c>
      <c r="J160" s="1" t="s">
        <v>332</v>
      </c>
      <c r="K160" s="1" t="s">
        <v>332</v>
      </c>
      <c r="L160" s="7"/>
      <c r="M160" s="8">
        <v>50</v>
      </c>
      <c r="N160" s="3">
        <v>2</v>
      </c>
      <c r="O160">
        <f t="shared" si="15"/>
        <v>0</v>
      </c>
      <c r="P160">
        <f t="shared" si="16"/>
        <v>0</v>
      </c>
      <c r="Q160">
        <f t="shared" si="17"/>
        <v>1</v>
      </c>
      <c r="R160">
        <f t="shared" si="18"/>
        <v>0</v>
      </c>
      <c r="S160">
        <f t="shared" si="14"/>
        <v>0</v>
      </c>
    </row>
    <row r="161" spans="1:19">
      <c r="A161">
        <v>18</v>
      </c>
      <c r="B161" s="1" t="s">
        <v>946</v>
      </c>
      <c r="C161" s="1">
        <v>3</v>
      </c>
      <c r="D161" s="2" t="s">
        <v>947</v>
      </c>
      <c r="E161" s="2" t="s">
        <v>948</v>
      </c>
      <c r="F161" s="1">
        <v>5</v>
      </c>
      <c r="G161" s="1">
        <v>9</v>
      </c>
      <c r="H161" s="1">
        <v>1</v>
      </c>
      <c r="I161" s="1" t="s">
        <v>332</v>
      </c>
      <c r="J161" s="1" t="s">
        <v>332</v>
      </c>
      <c r="K161" s="1" t="s">
        <v>332</v>
      </c>
      <c r="L161" s="7"/>
      <c r="M161" s="8">
        <v>56</v>
      </c>
      <c r="N161" s="3">
        <v>15</v>
      </c>
      <c r="O161">
        <f t="shared" si="15"/>
        <v>0</v>
      </c>
      <c r="P161">
        <f t="shared" si="16"/>
        <v>0</v>
      </c>
      <c r="Q161">
        <f t="shared" si="17"/>
        <v>3</v>
      </c>
      <c r="R161">
        <f t="shared" si="18"/>
        <v>0</v>
      </c>
      <c r="S161">
        <f t="shared" si="14"/>
        <v>0</v>
      </c>
    </row>
    <row r="162" spans="1:19">
      <c r="A162">
        <v>19</v>
      </c>
      <c r="B162" s="1" t="s">
        <v>2</v>
      </c>
      <c r="C162" s="1">
        <v>3</v>
      </c>
      <c r="D162" s="2" t="s">
        <v>676</v>
      </c>
      <c r="E162" s="2" t="s">
        <v>66</v>
      </c>
      <c r="F162" s="1">
        <v>31</v>
      </c>
      <c r="G162" s="1">
        <v>32</v>
      </c>
      <c r="H162" s="1">
        <v>29</v>
      </c>
      <c r="I162" s="1">
        <v>26</v>
      </c>
      <c r="J162" s="1">
        <v>22</v>
      </c>
      <c r="K162" s="1">
        <v>35</v>
      </c>
      <c r="L162" s="7"/>
      <c r="M162" s="8">
        <v>88</v>
      </c>
      <c r="N162" s="3">
        <v>175</v>
      </c>
      <c r="O162">
        <f t="shared" si="15"/>
        <v>0</v>
      </c>
      <c r="P162">
        <f t="shared" si="16"/>
        <v>0</v>
      </c>
      <c r="Q162">
        <f t="shared" si="17"/>
        <v>6</v>
      </c>
      <c r="R162">
        <f t="shared" si="18"/>
        <v>0</v>
      </c>
      <c r="S162">
        <f t="shared" si="14"/>
        <v>0</v>
      </c>
    </row>
    <row r="163" spans="1:19">
      <c r="A163">
        <v>18</v>
      </c>
      <c r="B163" s="1" t="s">
        <v>2</v>
      </c>
      <c r="C163" s="1">
        <v>2</v>
      </c>
      <c r="D163" s="2" t="s">
        <v>676</v>
      </c>
      <c r="E163" s="2" t="s">
        <v>66</v>
      </c>
      <c r="F163" s="1">
        <v>24</v>
      </c>
      <c r="G163" s="1">
        <v>30</v>
      </c>
      <c r="H163" s="1">
        <v>30</v>
      </c>
      <c r="I163" s="1">
        <v>29</v>
      </c>
      <c r="J163" s="1">
        <v>27</v>
      </c>
      <c r="K163" s="1">
        <v>31</v>
      </c>
      <c r="L163" s="7"/>
      <c r="M163" s="8">
        <v>89</v>
      </c>
      <c r="N163" s="3">
        <v>171</v>
      </c>
      <c r="O163">
        <f t="shared" si="15"/>
        <v>1</v>
      </c>
      <c r="P163">
        <f t="shared" si="16"/>
        <v>346</v>
      </c>
      <c r="Q163">
        <f t="shared" si="17"/>
        <v>6</v>
      </c>
      <c r="R163">
        <f t="shared" si="18"/>
        <v>12</v>
      </c>
      <c r="S163">
        <f t="shared" si="14"/>
        <v>2.5</v>
      </c>
    </row>
    <row r="164" spans="1:19">
      <c r="A164">
        <v>18</v>
      </c>
      <c r="B164" s="1" t="s">
        <v>489</v>
      </c>
      <c r="C164" s="1">
        <v>4</v>
      </c>
      <c r="D164" s="2" t="s">
        <v>913</v>
      </c>
      <c r="E164" s="2" t="s">
        <v>838</v>
      </c>
      <c r="F164" s="1">
        <v>5</v>
      </c>
      <c r="G164" s="1">
        <v>9</v>
      </c>
      <c r="H164" s="1" t="s">
        <v>332</v>
      </c>
      <c r="I164" s="1" t="s">
        <v>332</v>
      </c>
      <c r="J164" s="1" t="s">
        <v>332</v>
      </c>
      <c r="K164" s="1" t="s">
        <v>332</v>
      </c>
      <c r="L164" s="7"/>
      <c r="M164" s="8">
        <v>52</v>
      </c>
      <c r="N164" s="3">
        <v>14</v>
      </c>
      <c r="O164">
        <f t="shared" si="15"/>
        <v>0</v>
      </c>
      <c r="P164">
        <f t="shared" si="16"/>
        <v>0</v>
      </c>
      <c r="Q164">
        <f t="shared" si="17"/>
        <v>2</v>
      </c>
      <c r="R164">
        <f t="shared" si="18"/>
        <v>0</v>
      </c>
      <c r="S164">
        <f t="shared" si="14"/>
        <v>0</v>
      </c>
    </row>
    <row r="165" spans="1:19">
      <c r="A165">
        <v>19</v>
      </c>
      <c r="B165" s="1" t="s">
        <v>100</v>
      </c>
      <c r="C165" s="1">
        <v>3</v>
      </c>
      <c r="D165" s="2" t="s">
        <v>677</v>
      </c>
      <c r="E165" s="2" t="s">
        <v>678</v>
      </c>
      <c r="F165" s="1">
        <v>21</v>
      </c>
      <c r="G165" s="1">
        <v>17</v>
      </c>
      <c r="H165" s="1">
        <v>21</v>
      </c>
      <c r="I165" s="1">
        <v>11</v>
      </c>
      <c r="J165" s="1">
        <v>12</v>
      </c>
      <c r="K165" s="1">
        <v>8</v>
      </c>
      <c r="L165" s="7"/>
      <c r="M165" s="8">
        <v>70</v>
      </c>
      <c r="N165" s="3">
        <v>90</v>
      </c>
      <c r="O165">
        <f t="shared" si="15"/>
        <v>0</v>
      </c>
      <c r="P165">
        <f t="shared" si="16"/>
        <v>0</v>
      </c>
      <c r="Q165">
        <f t="shared" si="17"/>
        <v>6</v>
      </c>
      <c r="R165">
        <f t="shared" si="18"/>
        <v>0</v>
      </c>
      <c r="S165">
        <f t="shared" si="14"/>
        <v>0</v>
      </c>
    </row>
    <row r="166" spans="1:19">
      <c r="A166">
        <v>19</v>
      </c>
      <c r="B166" s="1" t="s">
        <v>26</v>
      </c>
      <c r="C166" s="1">
        <v>3</v>
      </c>
      <c r="D166" s="2" t="s">
        <v>830</v>
      </c>
      <c r="E166" s="2" t="s">
        <v>831</v>
      </c>
      <c r="F166" s="1">
        <v>27</v>
      </c>
      <c r="G166" s="1">
        <v>10</v>
      </c>
      <c r="H166" s="1">
        <v>16</v>
      </c>
      <c r="I166" s="1">
        <v>14</v>
      </c>
      <c r="J166" s="1" t="s">
        <v>332</v>
      </c>
      <c r="K166" s="1" t="s">
        <v>332</v>
      </c>
      <c r="L166" s="7" t="s">
        <v>466</v>
      </c>
      <c r="M166" s="8">
        <v>71</v>
      </c>
      <c r="N166" s="3">
        <v>67</v>
      </c>
      <c r="O166">
        <f t="shared" si="15"/>
        <v>0</v>
      </c>
      <c r="P166">
        <f t="shared" si="16"/>
        <v>0</v>
      </c>
      <c r="Q166">
        <f t="shared" si="17"/>
        <v>4</v>
      </c>
      <c r="R166">
        <f t="shared" si="18"/>
        <v>0</v>
      </c>
      <c r="S166">
        <f t="shared" si="14"/>
        <v>0</v>
      </c>
    </row>
    <row r="167" spans="1:19">
      <c r="A167">
        <v>18</v>
      </c>
      <c r="B167" s="1" t="s">
        <v>131</v>
      </c>
      <c r="C167" s="1">
        <v>2</v>
      </c>
      <c r="D167" s="2" t="s">
        <v>830</v>
      </c>
      <c r="E167" s="2" t="s">
        <v>831</v>
      </c>
      <c r="F167" s="1">
        <v>4</v>
      </c>
      <c r="G167" s="1" t="s">
        <v>332</v>
      </c>
      <c r="H167" s="1">
        <v>7</v>
      </c>
      <c r="I167" s="1" t="s">
        <v>332</v>
      </c>
      <c r="J167" s="1" t="s">
        <v>332</v>
      </c>
      <c r="K167" s="1" t="s">
        <v>332</v>
      </c>
      <c r="L167" s="7"/>
      <c r="M167" s="8">
        <v>69</v>
      </c>
      <c r="N167" s="3">
        <v>11</v>
      </c>
      <c r="O167">
        <f t="shared" si="15"/>
        <v>1</v>
      </c>
      <c r="P167">
        <f t="shared" si="16"/>
        <v>78</v>
      </c>
      <c r="Q167">
        <f t="shared" si="17"/>
        <v>2</v>
      </c>
      <c r="R167">
        <f t="shared" si="18"/>
        <v>6</v>
      </c>
      <c r="S167">
        <f t="shared" si="14"/>
        <v>2.5</v>
      </c>
    </row>
    <row r="168" spans="1:19">
      <c r="A168">
        <v>18</v>
      </c>
      <c r="B168" s="1" t="s">
        <v>545</v>
      </c>
      <c r="C168" s="1">
        <v>4</v>
      </c>
      <c r="D168" s="2" t="s">
        <v>912</v>
      </c>
      <c r="E168" s="2" t="s">
        <v>358</v>
      </c>
      <c r="F168" s="1">
        <v>14</v>
      </c>
      <c r="G168" s="1">
        <v>5</v>
      </c>
      <c r="H168" s="1">
        <v>3</v>
      </c>
      <c r="I168" s="1" t="s">
        <v>332</v>
      </c>
      <c r="J168" s="1" t="s">
        <v>332</v>
      </c>
      <c r="K168" s="1" t="s">
        <v>332</v>
      </c>
      <c r="L168" s="7"/>
      <c r="M168" s="8">
        <v>56</v>
      </c>
      <c r="N168" s="3">
        <v>22</v>
      </c>
      <c r="O168">
        <f t="shared" si="15"/>
        <v>0</v>
      </c>
      <c r="P168">
        <f t="shared" si="16"/>
        <v>0</v>
      </c>
      <c r="Q168">
        <f t="shared" si="17"/>
        <v>3</v>
      </c>
      <c r="R168">
        <f t="shared" si="18"/>
        <v>0</v>
      </c>
      <c r="S168">
        <f t="shared" si="14"/>
        <v>0</v>
      </c>
    </row>
    <row r="169" spans="1:19">
      <c r="A169">
        <v>18</v>
      </c>
      <c r="B169" s="1" t="s">
        <v>26</v>
      </c>
      <c r="C169" s="1">
        <v>3</v>
      </c>
      <c r="D169" s="2" t="s">
        <v>934</v>
      </c>
      <c r="E169" s="2" t="s">
        <v>184</v>
      </c>
      <c r="F169" s="1">
        <v>21</v>
      </c>
      <c r="G169" s="1">
        <v>7</v>
      </c>
      <c r="H169" s="1">
        <v>13</v>
      </c>
      <c r="I169" s="1">
        <v>11</v>
      </c>
      <c r="J169" s="1">
        <v>11</v>
      </c>
      <c r="K169" s="1" t="s">
        <v>332</v>
      </c>
      <c r="L169" s="7"/>
      <c r="M169" s="8">
        <v>85</v>
      </c>
      <c r="N169" s="3">
        <v>63</v>
      </c>
      <c r="O169">
        <f t="shared" si="15"/>
        <v>0</v>
      </c>
      <c r="P169">
        <f t="shared" si="16"/>
        <v>0</v>
      </c>
      <c r="Q169">
        <f t="shared" si="17"/>
        <v>5</v>
      </c>
      <c r="R169">
        <f t="shared" si="18"/>
        <v>0</v>
      </c>
      <c r="S169">
        <f t="shared" si="14"/>
        <v>0</v>
      </c>
    </row>
    <row r="170" spans="1:19">
      <c r="A170">
        <v>19</v>
      </c>
      <c r="B170" s="1" t="s">
        <v>8</v>
      </c>
      <c r="C170" s="1">
        <v>1</v>
      </c>
      <c r="D170" s="2" t="s">
        <v>588</v>
      </c>
      <c r="E170" s="2" t="s">
        <v>83</v>
      </c>
      <c r="F170" s="1">
        <v>10</v>
      </c>
      <c r="G170" s="1">
        <v>3</v>
      </c>
      <c r="H170" s="1">
        <v>8</v>
      </c>
      <c r="I170" s="1">
        <v>4</v>
      </c>
      <c r="J170" s="1">
        <v>8</v>
      </c>
      <c r="K170" s="1">
        <v>10</v>
      </c>
      <c r="L170" s="7"/>
      <c r="M170" s="8">
        <v>43</v>
      </c>
      <c r="N170" s="3">
        <v>43</v>
      </c>
      <c r="O170">
        <f t="shared" si="15"/>
        <v>0</v>
      </c>
      <c r="P170">
        <f t="shared" si="16"/>
        <v>0</v>
      </c>
      <c r="Q170">
        <f t="shared" si="17"/>
        <v>6</v>
      </c>
      <c r="R170">
        <f t="shared" si="18"/>
        <v>0</v>
      </c>
      <c r="S170">
        <f t="shared" si="14"/>
        <v>0</v>
      </c>
    </row>
    <row r="171" spans="1:19">
      <c r="A171">
        <v>19</v>
      </c>
      <c r="B171" s="1" t="s">
        <v>47</v>
      </c>
      <c r="C171" s="1">
        <v>4</v>
      </c>
      <c r="D171" s="2" t="s">
        <v>805</v>
      </c>
      <c r="E171" s="2" t="s">
        <v>806</v>
      </c>
      <c r="F171" s="1">
        <v>16</v>
      </c>
      <c r="G171" s="1">
        <v>13</v>
      </c>
      <c r="H171" s="1" t="s">
        <v>332</v>
      </c>
      <c r="I171" s="1" t="s">
        <v>332</v>
      </c>
      <c r="J171" s="1" t="s">
        <v>332</v>
      </c>
      <c r="K171" s="1" t="s">
        <v>332</v>
      </c>
      <c r="L171" s="7"/>
      <c r="M171" s="8">
        <v>71</v>
      </c>
      <c r="N171" s="3">
        <v>29</v>
      </c>
      <c r="O171">
        <f t="shared" si="15"/>
        <v>0</v>
      </c>
      <c r="P171">
        <f t="shared" si="16"/>
        <v>0</v>
      </c>
      <c r="Q171">
        <f t="shared" si="17"/>
        <v>2</v>
      </c>
      <c r="R171">
        <f t="shared" si="18"/>
        <v>0</v>
      </c>
      <c r="S171">
        <f t="shared" si="14"/>
        <v>0</v>
      </c>
    </row>
    <row r="172" spans="1:19">
      <c r="A172">
        <v>18</v>
      </c>
      <c r="B172" s="1" t="s">
        <v>8</v>
      </c>
      <c r="C172" s="1">
        <v>3</v>
      </c>
      <c r="D172" s="2" t="s">
        <v>805</v>
      </c>
      <c r="E172" s="2" t="s">
        <v>806</v>
      </c>
      <c r="F172" s="1">
        <v>22</v>
      </c>
      <c r="G172" s="1">
        <v>14</v>
      </c>
      <c r="H172" s="1">
        <v>10</v>
      </c>
      <c r="I172" s="1">
        <v>13</v>
      </c>
      <c r="J172" s="1">
        <v>14</v>
      </c>
      <c r="K172" s="1">
        <v>16</v>
      </c>
      <c r="L172" s="7"/>
      <c r="M172" s="8">
        <v>62</v>
      </c>
      <c r="N172" s="3">
        <v>89</v>
      </c>
      <c r="O172">
        <f t="shared" si="15"/>
        <v>1</v>
      </c>
      <c r="P172">
        <f t="shared" si="16"/>
        <v>118</v>
      </c>
      <c r="Q172">
        <f t="shared" si="17"/>
        <v>6</v>
      </c>
      <c r="R172">
        <f t="shared" si="18"/>
        <v>8</v>
      </c>
      <c r="S172">
        <f t="shared" si="14"/>
        <v>3.5</v>
      </c>
    </row>
    <row r="173" spans="1:19">
      <c r="A173">
        <v>19</v>
      </c>
      <c r="B173" s="1" t="s">
        <v>383</v>
      </c>
      <c r="C173" s="1">
        <v>3</v>
      </c>
      <c r="D173" s="2" t="s">
        <v>854</v>
      </c>
      <c r="E173" s="2" t="s">
        <v>855</v>
      </c>
      <c r="F173" s="1" t="s">
        <v>332</v>
      </c>
      <c r="G173" s="1">
        <v>2</v>
      </c>
      <c r="H173" s="1" t="s">
        <v>332</v>
      </c>
      <c r="I173" s="1" t="s">
        <v>332</v>
      </c>
      <c r="J173" s="1" t="s">
        <v>332</v>
      </c>
      <c r="K173" s="1" t="s">
        <v>332</v>
      </c>
      <c r="L173" s="7"/>
      <c r="M173" s="8">
        <v>50</v>
      </c>
      <c r="N173" s="3">
        <v>2</v>
      </c>
      <c r="O173">
        <f t="shared" si="15"/>
        <v>0</v>
      </c>
      <c r="P173">
        <f t="shared" si="16"/>
        <v>0</v>
      </c>
      <c r="Q173">
        <f t="shared" si="17"/>
        <v>1</v>
      </c>
      <c r="R173">
        <f t="shared" si="18"/>
        <v>0</v>
      </c>
      <c r="S173">
        <f t="shared" si="14"/>
        <v>0</v>
      </c>
    </row>
    <row r="174" spans="1:19">
      <c r="A174">
        <v>18</v>
      </c>
      <c r="B174" s="1" t="s">
        <v>228</v>
      </c>
      <c r="C174" s="1">
        <v>2</v>
      </c>
      <c r="D174" s="2" t="s">
        <v>854</v>
      </c>
      <c r="E174" s="2" t="s">
        <v>855</v>
      </c>
      <c r="F174" s="1">
        <v>4</v>
      </c>
      <c r="G174" s="1">
        <v>4</v>
      </c>
      <c r="H174" s="1">
        <v>2</v>
      </c>
      <c r="I174" s="1" t="s">
        <v>332</v>
      </c>
      <c r="J174" s="1" t="s">
        <v>332</v>
      </c>
      <c r="K174" s="1" t="s">
        <v>332</v>
      </c>
      <c r="L174" s="7"/>
      <c r="M174" s="8">
        <v>63</v>
      </c>
      <c r="N174" s="3">
        <v>10</v>
      </c>
      <c r="O174">
        <f t="shared" si="15"/>
        <v>1</v>
      </c>
      <c r="P174">
        <f t="shared" si="16"/>
        <v>12</v>
      </c>
      <c r="Q174">
        <f t="shared" si="17"/>
        <v>3</v>
      </c>
      <c r="R174">
        <f t="shared" si="18"/>
        <v>4</v>
      </c>
      <c r="S174">
        <f t="shared" si="14"/>
        <v>2.5</v>
      </c>
    </row>
    <row r="175" spans="1:19">
      <c r="A175">
        <v>18</v>
      </c>
      <c r="B175" s="1" t="s">
        <v>50</v>
      </c>
      <c r="C175" s="1">
        <v>1</v>
      </c>
      <c r="D175" s="2" t="s">
        <v>1011</v>
      </c>
      <c r="E175" s="2" t="s">
        <v>864</v>
      </c>
      <c r="F175" s="1">
        <v>4</v>
      </c>
      <c r="G175" s="1" t="s">
        <v>332</v>
      </c>
      <c r="H175" s="1" t="s">
        <v>332</v>
      </c>
      <c r="I175" s="1" t="s">
        <v>332</v>
      </c>
      <c r="J175" s="1" t="s">
        <v>332</v>
      </c>
      <c r="K175" s="1" t="s">
        <v>332</v>
      </c>
      <c r="L175" s="7"/>
      <c r="M175" s="8">
        <v>15</v>
      </c>
      <c r="N175" s="3">
        <v>4</v>
      </c>
      <c r="O175">
        <f t="shared" si="15"/>
        <v>0</v>
      </c>
      <c r="P175">
        <f t="shared" si="16"/>
        <v>0</v>
      </c>
      <c r="Q175">
        <f t="shared" si="17"/>
        <v>1</v>
      </c>
      <c r="R175">
        <f t="shared" si="18"/>
        <v>0</v>
      </c>
      <c r="S175">
        <f t="shared" si="14"/>
        <v>0</v>
      </c>
    </row>
    <row r="176" spans="1:19">
      <c r="A176">
        <v>18</v>
      </c>
      <c r="B176" s="1" t="s">
        <v>20</v>
      </c>
      <c r="C176" s="1">
        <v>4</v>
      </c>
      <c r="D176" s="2" t="s">
        <v>897</v>
      </c>
      <c r="E176" s="2" t="s">
        <v>898</v>
      </c>
      <c r="F176" s="1">
        <v>14</v>
      </c>
      <c r="G176" s="1">
        <v>20</v>
      </c>
      <c r="H176" s="1">
        <v>16</v>
      </c>
      <c r="I176" s="1" t="s">
        <v>332</v>
      </c>
      <c r="J176" s="1" t="s">
        <v>332</v>
      </c>
      <c r="K176" s="1" t="s">
        <v>332</v>
      </c>
      <c r="L176" s="7" t="s">
        <v>466</v>
      </c>
      <c r="M176" s="8">
        <v>85</v>
      </c>
      <c r="N176" s="3">
        <v>50</v>
      </c>
      <c r="O176">
        <f t="shared" si="15"/>
        <v>0</v>
      </c>
      <c r="P176">
        <f t="shared" si="16"/>
        <v>0</v>
      </c>
      <c r="Q176">
        <f t="shared" si="17"/>
        <v>3</v>
      </c>
      <c r="R176">
        <f t="shared" si="18"/>
        <v>0</v>
      </c>
      <c r="S176">
        <f t="shared" si="14"/>
        <v>0</v>
      </c>
    </row>
    <row r="177" spans="1:19">
      <c r="A177">
        <v>19</v>
      </c>
      <c r="B177" s="1" t="s">
        <v>881</v>
      </c>
      <c r="C177" s="1">
        <v>1</v>
      </c>
      <c r="D177" s="2" t="s">
        <v>883</v>
      </c>
      <c r="E177" s="2" t="s">
        <v>66</v>
      </c>
      <c r="F177" s="1" t="s">
        <v>332</v>
      </c>
      <c r="G177" s="1">
        <v>3</v>
      </c>
      <c r="H177" s="1" t="s">
        <v>332</v>
      </c>
      <c r="I177" s="1" t="s">
        <v>332</v>
      </c>
      <c r="J177" s="1" t="s">
        <v>332</v>
      </c>
      <c r="K177" s="1" t="s">
        <v>332</v>
      </c>
      <c r="L177" s="7"/>
      <c r="M177" s="8">
        <v>75</v>
      </c>
      <c r="N177" s="3">
        <v>3</v>
      </c>
      <c r="O177">
        <f t="shared" si="15"/>
        <v>0</v>
      </c>
      <c r="P177">
        <f t="shared" si="16"/>
        <v>0</v>
      </c>
      <c r="Q177">
        <f t="shared" si="17"/>
        <v>1</v>
      </c>
      <c r="R177">
        <f t="shared" si="18"/>
        <v>0</v>
      </c>
      <c r="S177">
        <f t="shared" si="14"/>
        <v>0</v>
      </c>
    </row>
    <row r="178" spans="1:19">
      <c r="A178">
        <v>18</v>
      </c>
      <c r="B178" s="1" t="s">
        <v>489</v>
      </c>
      <c r="C178" s="1">
        <v>4</v>
      </c>
      <c r="D178" s="2" t="s">
        <v>914</v>
      </c>
      <c r="E178" s="2" t="s">
        <v>915</v>
      </c>
      <c r="F178" s="1">
        <v>11</v>
      </c>
      <c r="G178" s="1">
        <v>2</v>
      </c>
      <c r="H178" s="1">
        <v>1</v>
      </c>
      <c r="I178" s="1" t="s">
        <v>332</v>
      </c>
      <c r="J178" s="1" t="s">
        <v>332</v>
      </c>
      <c r="K178" s="1" t="s">
        <v>332</v>
      </c>
      <c r="L178" s="7"/>
      <c r="M178" s="8">
        <v>39</v>
      </c>
      <c r="N178" s="3">
        <v>14</v>
      </c>
      <c r="O178">
        <f t="shared" si="15"/>
        <v>0</v>
      </c>
      <c r="P178">
        <f t="shared" si="16"/>
        <v>0</v>
      </c>
      <c r="Q178">
        <f t="shared" si="17"/>
        <v>3</v>
      </c>
      <c r="R178">
        <f t="shared" si="18"/>
        <v>0</v>
      </c>
      <c r="S178">
        <f t="shared" si="14"/>
        <v>0</v>
      </c>
    </row>
    <row r="179" spans="1:19">
      <c r="A179">
        <v>18</v>
      </c>
      <c r="B179" s="1" t="s">
        <v>214</v>
      </c>
      <c r="C179" s="1">
        <v>4</v>
      </c>
      <c r="D179" s="2" t="s">
        <v>909</v>
      </c>
      <c r="E179" s="2" t="s">
        <v>707</v>
      </c>
      <c r="F179" s="1">
        <v>11</v>
      </c>
      <c r="G179" s="1">
        <v>14</v>
      </c>
      <c r="H179" s="1" t="s">
        <v>332</v>
      </c>
      <c r="I179" s="1" t="s">
        <v>332</v>
      </c>
      <c r="J179" s="1" t="s">
        <v>332</v>
      </c>
      <c r="K179" s="1" t="s">
        <v>332</v>
      </c>
      <c r="L179" s="7"/>
      <c r="M179" s="8">
        <v>86</v>
      </c>
      <c r="N179" s="3">
        <v>25</v>
      </c>
      <c r="O179">
        <f t="shared" si="15"/>
        <v>0</v>
      </c>
      <c r="P179">
        <f t="shared" si="16"/>
        <v>0</v>
      </c>
      <c r="Q179">
        <f t="shared" si="17"/>
        <v>2</v>
      </c>
      <c r="R179">
        <f t="shared" si="18"/>
        <v>0</v>
      </c>
      <c r="S179">
        <f t="shared" si="14"/>
        <v>0</v>
      </c>
    </row>
    <row r="180" spans="1:19">
      <c r="A180">
        <v>19</v>
      </c>
      <c r="B180" s="1" t="s">
        <v>631</v>
      </c>
      <c r="C180" s="1">
        <v>1</v>
      </c>
      <c r="D180" s="2" t="s">
        <v>584</v>
      </c>
      <c r="E180" s="2" t="s">
        <v>66</v>
      </c>
      <c r="F180" s="1" t="s">
        <v>332</v>
      </c>
      <c r="G180" s="1">
        <v>9</v>
      </c>
      <c r="H180" s="1">
        <v>1</v>
      </c>
      <c r="I180" s="1" t="s">
        <v>332</v>
      </c>
      <c r="J180" s="1" t="s">
        <v>332</v>
      </c>
      <c r="K180" s="1" t="s">
        <v>332</v>
      </c>
      <c r="L180" s="7"/>
      <c r="M180" s="8">
        <v>63</v>
      </c>
      <c r="N180" s="3">
        <v>10</v>
      </c>
      <c r="O180">
        <f t="shared" si="15"/>
        <v>0</v>
      </c>
      <c r="P180">
        <f t="shared" si="16"/>
        <v>0</v>
      </c>
      <c r="Q180">
        <f t="shared" si="17"/>
        <v>2</v>
      </c>
      <c r="R180">
        <f t="shared" si="18"/>
        <v>0</v>
      </c>
      <c r="S180">
        <f t="shared" si="14"/>
        <v>0</v>
      </c>
    </row>
    <row r="181" spans="1:19">
      <c r="A181">
        <v>18</v>
      </c>
      <c r="B181" s="1" t="s">
        <v>50</v>
      </c>
      <c r="C181" s="1">
        <v>4</v>
      </c>
      <c r="D181" s="2" t="s">
        <v>916</v>
      </c>
      <c r="E181" s="2" t="s">
        <v>713</v>
      </c>
      <c r="F181" s="1">
        <v>7</v>
      </c>
      <c r="G181" s="1">
        <v>3</v>
      </c>
      <c r="H181" s="1" t="s">
        <v>332</v>
      </c>
      <c r="I181" s="1" t="s">
        <v>332</v>
      </c>
      <c r="J181" s="1" t="s">
        <v>332</v>
      </c>
      <c r="K181" s="1" t="s">
        <v>332</v>
      </c>
      <c r="L181" s="7"/>
      <c r="M181" s="8">
        <v>43</v>
      </c>
      <c r="N181" s="3">
        <v>10</v>
      </c>
      <c r="O181">
        <f t="shared" si="15"/>
        <v>0</v>
      </c>
      <c r="P181">
        <f t="shared" si="16"/>
        <v>0</v>
      </c>
      <c r="Q181">
        <f t="shared" si="17"/>
        <v>2</v>
      </c>
      <c r="R181">
        <f t="shared" si="18"/>
        <v>0</v>
      </c>
      <c r="S181">
        <f t="shared" si="14"/>
        <v>0</v>
      </c>
    </row>
    <row r="182" spans="1:19">
      <c r="A182">
        <v>18</v>
      </c>
      <c r="B182" s="1" t="s">
        <v>228</v>
      </c>
      <c r="C182" s="1">
        <v>3</v>
      </c>
      <c r="D182" s="2" t="s">
        <v>937</v>
      </c>
      <c r="E182" s="2" t="s">
        <v>803</v>
      </c>
      <c r="F182" s="1">
        <v>17</v>
      </c>
      <c r="G182" s="1">
        <v>10</v>
      </c>
      <c r="H182" s="1">
        <v>2</v>
      </c>
      <c r="I182" s="1">
        <v>11</v>
      </c>
      <c r="J182" s="1" t="s">
        <v>332</v>
      </c>
      <c r="K182" s="1" t="s">
        <v>332</v>
      </c>
      <c r="L182" s="7"/>
      <c r="M182" s="8">
        <v>75</v>
      </c>
      <c r="N182" s="3">
        <v>40</v>
      </c>
      <c r="O182">
        <f t="shared" si="15"/>
        <v>0</v>
      </c>
      <c r="P182">
        <f t="shared" si="16"/>
        <v>0</v>
      </c>
      <c r="Q182">
        <f t="shared" si="17"/>
        <v>4</v>
      </c>
      <c r="R182">
        <f t="shared" si="18"/>
        <v>0</v>
      </c>
      <c r="S182">
        <f t="shared" si="14"/>
        <v>0</v>
      </c>
    </row>
    <row r="183" spans="1:19">
      <c r="A183">
        <v>18</v>
      </c>
      <c r="B183" s="1" t="s">
        <v>139</v>
      </c>
      <c r="C183" s="1">
        <v>2</v>
      </c>
      <c r="D183" s="2" t="s">
        <v>693</v>
      </c>
      <c r="E183" s="2" t="s">
        <v>694</v>
      </c>
      <c r="F183" s="1">
        <v>6</v>
      </c>
      <c r="G183" s="1" t="s">
        <v>332</v>
      </c>
      <c r="H183" s="1" t="s">
        <v>332</v>
      </c>
      <c r="I183" s="1" t="s">
        <v>332</v>
      </c>
      <c r="J183" s="1" t="s">
        <v>332</v>
      </c>
      <c r="K183" s="1" t="s">
        <v>332</v>
      </c>
      <c r="L183" s="7"/>
      <c r="M183" s="8">
        <v>32</v>
      </c>
      <c r="N183" s="3">
        <v>6</v>
      </c>
      <c r="O183">
        <f t="shared" si="15"/>
        <v>0</v>
      </c>
      <c r="P183">
        <f t="shared" si="16"/>
        <v>0</v>
      </c>
      <c r="Q183">
        <f t="shared" si="17"/>
        <v>1</v>
      </c>
      <c r="R183">
        <f t="shared" si="18"/>
        <v>0</v>
      </c>
      <c r="S183">
        <f t="shared" si="14"/>
        <v>0</v>
      </c>
    </row>
    <row r="184" spans="1:19">
      <c r="A184">
        <v>19</v>
      </c>
      <c r="B184" s="1" t="s">
        <v>111</v>
      </c>
      <c r="C184" s="1">
        <v>2</v>
      </c>
      <c r="D184" s="2" t="s">
        <v>706</v>
      </c>
      <c r="E184" s="2" t="s">
        <v>707</v>
      </c>
      <c r="F184" s="1">
        <v>10</v>
      </c>
      <c r="G184" s="1">
        <v>9</v>
      </c>
      <c r="H184" s="1">
        <v>8</v>
      </c>
      <c r="I184" s="1" t="s">
        <v>332</v>
      </c>
      <c r="J184" s="1">
        <v>13</v>
      </c>
      <c r="K184" s="1">
        <v>3</v>
      </c>
      <c r="L184" s="7"/>
      <c r="M184" s="8">
        <v>36</v>
      </c>
      <c r="N184" s="3">
        <v>43</v>
      </c>
      <c r="O184">
        <f t="shared" si="15"/>
        <v>0</v>
      </c>
      <c r="P184">
        <f t="shared" si="16"/>
        <v>0</v>
      </c>
      <c r="Q184">
        <f t="shared" si="17"/>
        <v>5</v>
      </c>
      <c r="R184">
        <f t="shared" si="18"/>
        <v>0</v>
      </c>
      <c r="S184">
        <f t="shared" si="14"/>
        <v>0</v>
      </c>
    </row>
    <row r="185" spans="1:19">
      <c r="A185">
        <v>18</v>
      </c>
      <c r="B185" s="1" t="s">
        <v>11</v>
      </c>
      <c r="C185" s="1">
        <v>4</v>
      </c>
      <c r="D185" s="2" t="s">
        <v>894</v>
      </c>
      <c r="E185" s="2" t="s">
        <v>893</v>
      </c>
      <c r="F185" s="1">
        <v>12</v>
      </c>
      <c r="G185" s="1" t="s">
        <v>332</v>
      </c>
      <c r="H185" s="1">
        <v>6</v>
      </c>
      <c r="I185" s="1">
        <v>16</v>
      </c>
      <c r="J185" s="1">
        <v>24</v>
      </c>
      <c r="K185" s="1">
        <v>21</v>
      </c>
      <c r="L185" s="7"/>
      <c r="M185" s="8">
        <v>82</v>
      </c>
      <c r="N185" s="3">
        <v>79</v>
      </c>
      <c r="O185">
        <f t="shared" si="15"/>
        <v>0</v>
      </c>
      <c r="P185">
        <f t="shared" si="16"/>
        <v>0</v>
      </c>
      <c r="Q185">
        <f t="shared" si="17"/>
        <v>5</v>
      </c>
      <c r="R185">
        <f t="shared" si="18"/>
        <v>0</v>
      </c>
      <c r="S185">
        <f t="shared" si="14"/>
        <v>0</v>
      </c>
    </row>
    <row r="186" spans="1:19">
      <c r="A186">
        <v>19</v>
      </c>
      <c r="B186" s="1" t="s">
        <v>789</v>
      </c>
      <c r="C186" s="1">
        <v>4</v>
      </c>
      <c r="D186" s="2" t="s">
        <v>790</v>
      </c>
      <c r="E186" s="2" t="s">
        <v>791</v>
      </c>
      <c r="F186" s="1">
        <v>21</v>
      </c>
      <c r="G186" s="1">
        <v>19</v>
      </c>
      <c r="H186" s="1">
        <v>9</v>
      </c>
      <c r="I186" s="1">
        <v>9</v>
      </c>
      <c r="J186" s="1" t="s">
        <v>332</v>
      </c>
      <c r="K186" s="1" t="s">
        <v>332</v>
      </c>
      <c r="L186" s="7"/>
      <c r="M186" s="8">
        <v>64</v>
      </c>
      <c r="N186" s="3">
        <v>58</v>
      </c>
      <c r="O186">
        <f t="shared" si="15"/>
        <v>0</v>
      </c>
      <c r="P186">
        <f t="shared" si="16"/>
        <v>0</v>
      </c>
      <c r="Q186">
        <f t="shared" si="17"/>
        <v>4</v>
      </c>
      <c r="R186">
        <f t="shared" si="18"/>
        <v>0</v>
      </c>
      <c r="S186">
        <f t="shared" si="14"/>
        <v>0</v>
      </c>
    </row>
    <row r="187" spans="1:19">
      <c r="A187">
        <v>18</v>
      </c>
      <c r="B187" s="1" t="s">
        <v>214</v>
      </c>
      <c r="C187" s="1">
        <v>3</v>
      </c>
      <c r="D187" s="2" t="s">
        <v>790</v>
      </c>
      <c r="E187" s="2" t="s">
        <v>791</v>
      </c>
      <c r="F187" s="1">
        <v>18</v>
      </c>
      <c r="G187" s="1">
        <v>17</v>
      </c>
      <c r="H187" s="1">
        <v>4</v>
      </c>
      <c r="I187" s="1">
        <v>10</v>
      </c>
      <c r="J187" s="1" t="s">
        <v>332</v>
      </c>
      <c r="K187" s="1" t="s">
        <v>332</v>
      </c>
      <c r="L187" s="7"/>
      <c r="M187" s="8">
        <v>60</v>
      </c>
      <c r="N187" s="3">
        <v>49</v>
      </c>
      <c r="O187">
        <f t="shared" si="15"/>
        <v>1</v>
      </c>
      <c r="P187">
        <f t="shared" si="16"/>
        <v>107</v>
      </c>
      <c r="Q187">
        <f t="shared" si="17"/>
        <v>4</v>
      </c>
      <c r="R187">
        <f t="shared" si="18"/>
        <v>8</v>
      </c>
      <c r="S187">
        <f t="shared" si="14"/>
        <v>3.5</v>
      </c>
    </row>
    <row r="188" spans="1:19">
      <c r="A188">
        <v>19</v>
      </c>
      <c r="B188" s="1" t="s">
        <v>230</v>
      </c>
      <c r="C188" s="1">
        <v>2</v>
      </c>
      <c r="D188" s="2" t="s">
        <v>862</v>
      </c>
      <c r="E188" s="2" t="s">
        <v>713</v>
      </c>
      <c r="F188" s="1">
        <v>2</v>
      </c>
      <c r="G188" s="1">
        <v>3</v>
      </c>
      <c r="H188" s="1" t="s">
        <v>332</v>
      </c>
      <c r="I188" s="1" t="s">
        <v>332</v>
      </c>
      <c r="J188" s="1" t="s">
        <v>332</v>
      </c>
      <c r="K188" s="1" t="s">
        <v>332</v>
      </c>
      <c r="L188" s="7"/>
      <c r="M188" s="8">
        <v>25</v>
      </c>
      <c r="N188" s="3">
        <v>5</v>
      </c>
      <c r="O188">
        <f t="shared" si="15"/>
        <v>0</v>
      </c>
      <c r="P188">
        <f t="shared" si="16"/>
        <v>0</v>
      </c>
      <c r="Q188">
        <f t="shared" si="17"/>
        <v>2</v>
      </c>
      <c r="R188">
        <f t="shared" si="18"/>
        <v>0</v>
      </c>
      <c r="S188">
        <f t="shared" si="14"/>
        <v>0</v>
      </c>
    </row>
    <row r="189" spans="1:19">
      <c r="A189">
        <v>18</v>
      </c>
      <c r="B189" s="1" t="s">
        <v>545</v>
      </c>
      <c r="C189" s="1">
        <v>1</v>
      </c>
      <c r="D189" s="2" t="s">
        <v>862</v>
      </c>
      <c r="E189" s="2" t="s">
        <v>713</v>
      </c>
      <c r="F189" s="1">
        <v>5</v>
      </c>
      <c r="G189" s="1">
        <v>2</v>
      </c>
      <c r="H189" s="1" t="s">
        <v>332</v>
      </c>
      <c r="I189" s="1" t="s">
        <v>332</v>
      </c>
      <c r="J189" s="1" t="s">
        <v>332</v>
      </c>
      <c r="K189" s="1">
        <v>7</v>
      </c>
      <c r="L189" s="7"/>
      <c r="M189" s="8">
        <v>41</v>
      </c>
      <c r="N189" s="3">
        <v>14</v>
      </c>
      <c r="O189">
        <f t="shared" si="15"/>
        <v>1</v>
      </c>
      <c r="P189">
        <f t="shared" si="16"/>
        <v>19</v>
      </c>
      <c r="Q189">
        <f t="shared" si="17"/>
        <v>3</v>
      </c>
      <c r="R189">
        <f t="shared" si="18"/>
        <v>5</v>
      </c>
      <c r="S189">
        <f t="shared" si="14"/>
        <v>1.5</v>
      </c>
    </row>
    <row r="190" spans="1:19">
      <c r="A190">
        <v>18</v>
      </c>
      <c r="B190" s="1" t="s">
        <v>144</v>
      </c>
      <c r="C190" s="1">
        <v>2</v>
      </c>
      <c r="D190" s="2" t="s">
        <v>994</v>
      </c>
      <c r="E190" s="2" t="s">
        <v>995</v>
      </c>
      <c r="F190" s="1">
        <v>3</v>
      </c>
      <c r="G190" s="1" t="s">
        <v>332</v>
      </c>
      <c r="H190" s="1" t="s">
        <v>332</v>
      </c>
      <c r="I190" s="1" t="s">
        <v>332</v>
      </c>
      <c r="J190" s="1" t="s">
        <v>332</v>
      </c>
      <c r="K190" s="1" t="s">
        <v>332</v>
      </c>
      <c r="L190" s="7"/>
      <c r="M190" s="8">
        <v>11</v>
      </c>
      <c r="N190" s="3">
        <v>3</v>
      </c>
      <c r="O190">
        <f t="shared" si="15"/>
        <v>0</v>
      </c>
      <c r="P190">
        <f t="shared" si="16"/>
        <v>0</v>
      </c>
      <c r="Q190">
        <f t="shared" si="17"/>
        <v>1</v>
      </c>
      <c r="R190">
        <f t="shared" si="18"/>
        <v>0</v>
      </c>
      <c r="S190">
        <f t="shared" si="14"/>
        <v>0</v>
      </c>
    </row>
    <row r="191" spans="1:19">
      <c r="A191">
        <v>19</v>
      </c>
      <c r="B191" s="1" t="s">
        <v>74</v>
      </c>
      <c r="C191" s="1">
        <v>3</v>
      </c>
      <c r="D191" s="2" t="s">
        <v>849</v>
      </c>
      <c r="E191" s="2" t="s">
        <v>707</v>
      </c>
      <c r="F191" s="1">
        <v>8</v>
      </c>
      <c r="G191" s="1" t="s">
        <v>332</v>
      </c>
      <c r="H191" s="1" t="s">
        <v>332</v>
      </c>
      <c r="I191" s="1" t="s">
        <v>332</v>
      </c>
      <c r="J191" s="1" t="s">
        <v>332</v>
      </c>
      <c r="K191" s="1" t="s">
        <v>332</v>
      </c>
      <c r="L191" s="7"/>
      <c r="M191" s="8">
        <v>89</v>
      </c>
      <c r="N191" s="3">
        <v>8</v>
      </c>
      <c r="O191">
        <f t="shared" si="15"/>
        <v>0</v>
      </c>
      <c r="P191">
        <f t="shared" si="16"/>
        <v>0</v>
      </c>
      <c r="Q191">
        <f t="shared" si="17"/>
        <v>1</v>
      </c>
      <c r="R191">
        <f t="shared" si="18"/>
        <v>0</v>
      </c>
      <c r="S191">
        <f t="shared" si="14"/>
        <v>0</v>
      </c>
    </row>
    <row r="192" spans="1:19">
      <c r="A192">
        <v>18</v>
      </c>
      <c r="B192" s="1" t="s">
        <v>372</v>
      </c>
      <c r="C192" s="1">
        <v>2</v>
      </c>
      <c r="D192" s="2" t="s">
        <v>849</v>
      </c>
      <c r="E192" s="2" t="s">
        <v>707</v>
      </c>
      <c r="F192" s="1">
        <v>2</v>
      </c>
      <c r="G192" s="1" t="s">
        <v>332</v>
      </c>
      <c r="H192" s="1" t="s">
        <v>332</v>
      </c>
      <c r="I192" s="1" t="s">
        <v>332</v>
      </c>
      <c r="J192" s="1" t="s">
        <v>332</v>
      </c>
      <c r="K192" s="1" t="s">
        <v>332</v>
      </c>
      <c r="L192" s="7"/>
      <c r="M192" s="8">
        <v>18</v>
      </c>
      <c r="N192" s="3">
        <v>2</v>
      </c>
      <c r="O192">
        <f t="shared" si="15"/>
        <v>1</v>
      </c>
      <c r="P192">
        <f t="shared" si="16"/>
        <v>10</v>
      </c>
      <c r="Q192">
        <f t="shared" si="17"/>
        <v>1</v>
      </c>
      <c r="R192">
        <f t="shared" si="18"/>
        <v>2</v>
      </c>
      <c r="S192">
        <f t="shared" si="14"/>
        <v>2.5</v>
      </c>
    </row>
    <row r="193" spans="1:19">
      <c r="A193">
        <v>18</v>
      </c>
      <c r="B193" s="1" t="s">
        <v>965</v>
      </c>
      <c r="C193" s="1">
        <v>3</v>
      </c>
      <c r="D193" s="2" t="s">
        <v>968</v>
      </c>
      <c r="E193" s="2" t="s">
        <v>739</v>
      </c>
      <c r="F193" s="1">
        <v>5</v>
      </c>
      <c r="G193" s="1" t="s">
        <v>332</v>
      </c>
      <c r="H193" s="1" t="s">
        <v>332</v>
      </c>
      <c r="I193" s="1" t="s">
        <v>332</v>
      </c>
      <c r="J193" s="1" t="s">
        <v>332</v>
      </c>
      <c r="K193" s="1" t="s">
        <v>332</v>
      </c>
      <c r="L193" s="7"/>
      <c r="M193" s="8">
        <v>45</v>
      </c>
      <c r="N193" s="3">
        <v>5</v>
      </c>
      <c r="O193">
        <f t="shared" si="15"/>
        <v>0</v>
      </c>
      <c r="P193">
        <f t="shared" si="16"/>
        <v>0</v>
      </c>
      <c r="Q193">
        <f t="shared" si="17"/>
        <v>1</v>
      </c>
      <c r="R193">
        <f t="shared" si="18"/>
        <v>0</v>
      </c>
      <c r="S193">
        <f t="shared" si="14"/>
        <v>0</v>
      </c>
    </row>
    <row r="194" spans="1:19">
      <c r="A194">
        <v>19</v>
      </c>
      <c r="B194" s="1" t="s">
        <v>34</v>
      </c>
      <c r="C194" s="1">
        <v>3</v>
      </c>
      <c r="D194" s="2" t="s">
        <v>685</v>
      </c>
      <c r="E194" s="2" t="s">
        <v>686</v>
      </c>
      <c r="F194" s="1">
        <v>13</v>
      </c>
      <c r="G194" s="1">
        <v>11</v>
      </c>
      <c r="H194" s="1">
        <v>13</v>
      </c>
      <c r="I194" s="1">
        <v>14</v>
      </c>
      <c r="J194" s="1" t="s">
        <v>332</v>
      </c>
      <c r="K194" s="1">
        <v>4</v>
      </c>
      <c r="L194" s="7"/>
      <c r="M194" s="8">
        <v>60</v>
      </c>
      <c r="N194" s="3">
        <v>55</v>
      </c>
      <c r="O194">
        <f t="shared" si="15"/>
        <v>0</v>
      </c>
      <c r="P194">
        <f t="shared" si="16"/>
        <v>0</v>
      </c>
      <c r="Q194">
        <f t="shared" si="17"/>
        <v>5</v>
      </c>
      <c r="R194">
        <f t="shared" si="18"/>
        <v>0</v>
      </c>
      <c r="S194">
        <f t="shared" si="14"/>
        <v>0</v>
      </c>
    </row>
    <row r="195" spans="1:19">
      <c r="A195">
        <v>18</v>
      </c>
      <c r="B195" s="1" t="s">
        <v>23</v>
      </c>
      <c r="C195" s="1">
        <v>2</v>
      </c>
      <c r="D195" s="2" t="s">
        <v>685</v>
      </c>
      <c r="E195" s="2" t="s">
        <v>686</v>
      </c>
      <c r="F195" s="1">
        <v>9</v>
      </c>
      <c r="G195" s="1">
        <v>15</v>
      </c>
      <c r="H195" s="1">
        <v>9</v>
      </c>
      <c r="I195" s="1">
        <v>11</v>
      </c>
      <c r="J195" s="1" t="s">
        <v>332</v>
      </c>
      <c r="K195" s="1" t="s">
        <v>332</v>
      </c>
      <c r="L195" s="7"/>
      <c r="M195" s="8">
        <v>61</v>
      </c>
      <c r="N195" s="3">
        <v>44</v>
      </c>
      <c r="O195">
        <f t="shared" si="15"/>
        <v>1</v>
      </c>
      <c r="P195">
        <f t="shared" si="16"/>
        <v>99</v>
      </c>
      <c r="Q195">
        <f t="shared" si="17"/>
        <v>4</v>
      </c>
      <c r="R195">
        <f t="shared" si="18"/>
        <v>9</v>
      </c>
      <c r="S195">
        <f t="shared" si="14"/>
        <v>2.5</v>
      </c>
    </row>
    <row r="196" spans="1:19">
      <c r="A196">
        <v>18</v>
      </c>
      <c r="B196" s="1" t="s">
        <v>969</v>
      </c>
      <c r="C196" s="1">
        <v>3</v>
      </c>
      <c r="D196" s="2" t="s">
        <v>970</v>
      </c>
      <c r="E196" s="2" t="s">
        <v>971</v>
      </c>
      <c r="F196" s="1">
        <v>4</v>
      </c>
      <c r="G196" s="1" t="s">
        <v>332</v>
      </c>
      <c r="H196" s="1" t="s">
        <v>332</v>
      </c>
      <c r="I196" s="1" t="s">
        <v>332</v>
      </c>
      <c r="J196" s="1" t="s">
        <v>332</v>
      </c>
      <c r="K196" s="1" t="s">
        <v>332</v>
      </c>
      <c r="L196" s="7"/>
      <c r="M196" s="8">
        <v>57</v>
      </c>
      <c r="N196" s="3">
        <v>4</v>
      </c>
      <c r="O196">
        <f t="shared" si="15"/>
        <v>0</v>
      </c>
      <c r="P196">
        <f t="shared" si="16"/>
        <v>0</v>
      </c>
      <c r="Q196">
        <f t="shared" si="17"/>
        <v>1</v>
      </c>
      <c r="R196">
        <f t="shared" si="18"/>
        <v>0</v>
      </c>
      <c r="S196">
        <f t="shared" ref="S196:S237" si="19">O196*(C196+C195)/2</f>
        <v>0</v>
      </c>
    </row>
    <row r="197" spans="1:19">
      <c r="A197">
        <v>19</v>
      </c>
      <c r="B197" s="1" t="s">
        <v>11</v>
      </c>
      <c r="C197" s="1">
        <v>1</v>
      </c>
      <c r="D197" s="2" t="s">
        <v>642</v>
      </c>
      <c r="E197" s="2" t="s">
        <v>733</v>
      </c>
      <c r="F197" s="1">
        <v>12</v>
      </c>
      <c r="G197" s="1">
        <v>5</v>
      </c>
      <c r="H197" s="1">
        <v>3</v>
      </c>
      <c r="I197" s="1">
        <v>5</v>
      </c>
      <c r="J197" s="1">
        <v>3</v>
      </c>
      <c r="K197" s="1">
        <v>8</v>
      </c>
      <c r="L197" s="7"/>
      <c r="M197" s="8">
        <v>49</v>
      </c>
      <c r="N197" s="3">
        <v>36</v>
      </c>
      <c r="O197">
        <f t="shared" si="15"/>
        <v>0</v>
      </c>
      <c r="P197">
        <f t="shared" si="16"/>
        <v>0</v>
      </c>
      <c r="Q197">
        <f t="shared" si="17"/>
        <v>6</v>
      </c>
      <c r="R197">
        <f t="shared" si="18"/>
        <v>0</v>
      </c>
      <c r="S197">
        <f t="shared" si="19"/>
        <v>0</v>
      </c>
    </row>
    <row r="198" spans="1:19">
      <c r="A198">
        <v>19</v>
      </c>
      <c r="B198" s="1" t="s">
        <v>877</v>
      </c>
      <c r="C198" s="1">
        <v>1</v>
      </c>
      <c r="D198" s="2" t="s">
        <v>880</v>
      </c>
      <c r="E198" s="2"/>
      <c r="F198" s="1" t="s">
        <v>332</v>
      </c>
      <c r="G198" s="1" t="s">
        <v>332</v>
      </c>
      <c r="H198" s="1" t="s">
        <v>332</v>
      </c>
      <c r="I198" s="1" t="s">
        <v>332</v>
      </c>
      <c r="J198" s="1">
        <v>4</v>
      </c>
      <c r="K198" s="1" t="s">
        <v>332</v>
      </c>
      <c r="L198" s="7"/>
      <c r="M198" s="8">
        <v>29</v>
      </c>
      <c r="N198" s="3">
        <v>4</v>
      </c>
      <c r="O198">
        <f t="shared" ref="O198:O237" si="20">IF(D198=D197,1,0)*COUNT(N198)</f>
        <v>0</v>
      </c>
      <c r="P198">
        <f t="shared" ref="P198:P237" si="21">(N198+N197)*O198</f>
        <v>0</v>
      </c>
      <c r="Q198">
        <f t="shared" ref="Q198:Q237" si="22">COUNT(F198:K198)</f>
        <v>1</v>
      </c>
      <c r="R198">
        <f t="shared" ref="R198:R237" si="23">(Q197+Q198)*O198</f>
        <v>0</v>
      </c>
      <c r="S198">
        <f t="shared" si="19"/>
        <v>0</v>
      </c>
    </row>
    <row r="199" spans="1:19">
      <c r="A199">
        <v>18</v>
      </c>
      <c r="B199" s="1" t="s">
        <v>26</v>
      </c>
      <c r="C199" s="1">
        <v>4</v>
      </c>
      <c r="D199" s="2" t="s">
        <v>901</v>
      </c>
      <c r="E199" s="2" t="s">
        <v>902</v>
      </c>
      <c r="F199" s="1">
        <v>8</v>
      </c>
      <c r="G199" s="1">
        <v>15</v>
      </c>
      <c r="H199" s="1">
        <v>12</v>
      </c>
      <c r="I199" s="1">
        <v>7</v>
      </c>
      <c r="J199" s="1" t="s">
        <v>332</v>
      </c>
      <c r="K199" s="1" t="s">
        <v>332</v>
      </c>
      <c r="L199" s="7"/>
      <c r="M199" s="8">
        <v>51</v>
      </c>
      <c r="N199" s="3">
        <v>42</v>
      </c>
      <c r="O199">
        <f t="shared" si="20"/>
        <v>0</v>
      </c>
      <c r="P199">
        <f t="shared" si="21"/>
        <v>0</v>
      </c>
      <c r="Q199">
        <f t="shared" si="22"/>
        <v>4</v>
      </c>
      <c r="R199">
        <f t="shared" si="23"/>
        <v>0</v>
      </c>
      <c r="S199">
        <f t="shared" si="19"/>
        <v>0</v>
      </c>
    </row>
    <row r="200" spans="1:19">
      <c r="A200">
        <v>19</v>
      </c>
      <c r="B200" s="1" t="s">
        <v>209</v>
      </c>
      <c r="C200" s="1">
        <v>4</v>
      </c>
      <c r="D200" s="2" t="s">
        <v>794</v>
      </c>
      <c r="E200" s="2" t="s">
        <v>358</v>
      </c>
      <c r="F200" s="1">
        <v>24</v>
      </c>
      <c r="G200" s="1">
        <v>16</v>
      </c>
      <c r="H200" s="1">
        <v>8</v>
      </c>
      <c r="I200" s="1" t="s">
        <v>332</v>
      </c>
      <c r="J200" s="1" t="s">
        <v>332</v>
      </c>
      <c r="K200" s="1" t="s">
        <v>332</v>
      </c>
      <c r="L200" s="7"/>
      <c r="M200" s="8">
        <v>74</v>
      </c>
      <c r="N200" s="3">
        <v>48</v>
      </c>
      <c r="O200">
        <f t="shared" si="20"/>
        <v>0</v>
      </c>
      <c r="P200">
        <f t="shared" si="21"/>
        <v>0</v>
      </c>
      <c r="Q200">
        <f t="shared" si="22"/>
        <v>3</v>
      </c>
      <c r="R200">
        <f t="shared" si="23"/>
        <v>0</v>
      </c>
      <c r="S200">
        <f t="shared" si="19"/>
        <v>0</v>
      </c>
    </row>
    <row r="201" spans="1:19">
      <c r="A201">
        <v>18</v>
      </c>
      <c r="B201" s="1" t="s">
        <v>139</v>
      </c>
      <c r="C201" s="1">
        <v>3</v>
      </c>
      <c r="D201" s="2" t="s">
        <v>794</v>
      </c>
      <c r="E201" s="2" t="s">
        <v>358</v>
      </c>
      <c r="F201" s="1">
        <v>12</v>
      </c>
      <c r="G201" s="1">
        <v>10</v>
      </c>
      <c r="H201" s="1">
        <v>7</v>
      </c>
      <c r="I201" s="1" t="s">
        <v>332</v>
      </c>
      <c r="J201" s="1" t="s">
        <v>332</v>
      </c>
      <c r="K201" s="1" t="s">
        <v>332</v>
      </c>
      <c r="L201" s="7"/>
      <c r="M201" s="8">
        <v>73</v>
      </c>
      <c r="N201" s="3">
        <v>29</v>
      </c>
      <c r="O201">
        <f t="shared" si="20"/>
        <v>1</v>
      </c>
      <c r="P201">
        <f t="shared" si="21"/>
        <v>77</v>
      </c>
      <c r="Q201">
        <f t="shared" si="22"/>
        <v>3</v>
      </c>
      <c r="R201">
        <f t="shared" si="23"/>
        <v>6</v>
      </c>
      <c r="S201">
        <f t="shared" si="19"/>
        <v>3.5</v>
      </c>
    </row>
    <row r="202" spans="1:19">
      <c r="A202">
        <v>18</v>
      </c>
      <c r="B202" s="1" t="s">
        <v>23</v>
      </c>
      <c r="C202" s="1">
        <v>4</v>
      </c>
      <c r="D202" s="2" t="s">
        <v>899</v>
      </c>
      <c r="E202" s="2" t="s">
        <v>900</v>
      </c>
      <c r="F202" s="1">
        <v>22</v>
      </c>
      <c r="G202" s="1">
        <v>13</v>
      </c>
      <c r="H202" s="1">
        <v>6</v>
      </c>
      <c r="I202" s="1" t="s">
        <v>332</v>
      </c>
      <c r="J202" s="1" t="s">
        <v>332</v>
      </c>
      <c r="K202" s="1">
        <v>7</v>
      </c>
      <c r="L202" s="7"/>
      <c r="M202" s="8">
        <v>68</v>
      </c>
      <c r="N202" s="3">
        <v>48</v>
      </c>
      <c r="O202">
        <f t="shared" si="20"/>
        <v>0</v>
      </c>
      <c r="P202">
        <f t="shared" si="21"/>
        <v>0</v>
      </c>
      <c r="Q202">
        <f t="shared" si="22"/>
        <v>4</v>
      </c>
      <c r="R202">
        <f t="shared" si="23"/>
        <v>0</v>
      </c>
      <c r="S202">
        <f t="shared" si="19"/>
        <v>0</v>
      </c>
    </row>
    <row r="203" spans="1:19">
      <c r="A203">
        <v>19</v>
      </c>
      <c r="B203" s="1" t="s">
        <v>137</v>
      </c>
      <c r="C203" s="1">
        <v>4</v>
      </c>
      <c r="D203" s="2" t="s">
        <v>815</v>
      </c>
      <c r="E203" s="2"/>
      <c r="F203" s="1">
        <v>16</v>
      </c>
      <c r="G203" s="1" t="s">
        <v>332</v>
      </c>
      <c r="H203" s="1" t="s">
        <v>332</v>
      </c>
      <c r="I203" s="1" t="s">
        <v>332</v>
      </c>
      <c r="J203" s="1" t="s">
        <v>332</v>
      </c>
      <c r="K203" s="1" t="s">
        <v>332</v>
      </c>
      <c r="L203" s="7"/>
      <c r="M203" s="8">
        <v>76</v>
      </c>
      <c r="N203" s="3">
        <v>16</v>
      </c>
      <c r="O203">
        <f t="shared" si="20"/>
        <v>0</v>
      </c>
      <c r="P203">
        <f t="shared" si="21"/>
        <v>0</v>
      </c>
      <c r="Q203">
        <f t="shared" si="22"/>
        <v>1</v>
      </c>
      <c r="R203">
        <f t="shared" si="23"/>
        <v>0</v>
      </c>
      <c r="S203">
        <f t="shared" si="19"/>
        <v>0</v>
      </c>
    </row>
    <row r="204" spans="1:19">
      <c r="A204">
        <v>18</v>
      </c>
      <c r="B204" s="1" t="s">
        <v>141</v>
      </c>
      <c r="C204" s="1">
        <v>3</v>
      </c>
      <c r="D204" s="2" t="s">
        <v>940</v>
      </c>
      <c r="E204" s="2" t="s">
        <v>941</v>
      </c>
      <c r="F204" s="1">
        <v>28</v>
      </c>
      <c r="G204" s="1" t="s">
        <v>332</v>
      </c>
      <c r="H204" s="1" t="s">
        <v>332</v>
      </c>
      <c r="I204" s="1" t="s">
        <v>332</v>
      </c>
      <c r="J204" s="1" t="s">
        <v>332</v>
      </c>
      <c r="K204" s="1" t="s">
        <v>332</v>
      </c>
      <c r="L204" s="7"/>
      <c r="M204" s="8">
        <v>88</v>
      </c>
      <c r="N204" s="3">
        <v>28</v>
      </c>
      <c r="O204">
        <f t="shared" si="20"/>
        <v>0</v>
      </c>
      <c r="P204">
        <f t="shared" si="21"/>
        <v>0</v>
      </c>
      <c r="Q204">
        <f t="shared" si="22"/>
        <v>1</v>
      </c>
      <c r="R204">
        <f t="shared" si="23"/>
        <v>0</v>
      </c>
      <c r="S204">
        <f t="shared" si="19"/>
        <v>0</v>
      </c>
    </row>
    <row r="205" spans="1:19">
      <c r="A205">
        <v>18</v>
      </c>
      <c r="B205" s="1" t="s">
        <v>2</v>
      </c>
      <c r="C205" s="1">
        <v>4</v>
      </c>
      <c r="D205" s="2" t="s">
        <v>888</v>
      </c>
      <c r="E205" s="2" t="s">
        <v>889</v>
      </c>
      <c r="F205" s="1">
        <v>30</v>
      </c>
      <c r="G205" s="1">
        <v>32</v>
      </c>
      <c r="H205" s="1">
        <v>24</v>
      </c>
      <c r="I205" s="1">
        <v>30</v>
      </c>
      <c r="J205" s="1">
        <v>30</v>
      </c>
      <c r="K205" s="1">
        <v>27</v>
      </c>
      <c r="L205" s="7"/>
      <c r="M205" s="8">
        <v>88</v>
      </c>
      <c r="N205" s="3">
        <v>173</v>
      </c>
      <c r="O205">
        <f t="shared" si="20"/>
        <v>0</v>
      </c>
      <c r="P205">
        <f t="shared" si="21"/>
        <v>0</v>
      </c>
      <c r="Q205">
        <f t="shared" si="22"/>
        <v>6</v>
      </c>
      <c r="R205">
        <f t="shared" si="23"/>
        <v>0</v>
      </c>
      <c r="S205">
        <f t="shared" si="19"/>
        <v>0</v>
      </c>
    </row>
    <row r="206" spans="1:19">
      <c r="A206">
        <v>18</v>
      </c>
      <c r="B206" s="1" t="s">
        <v>97</v>
      </c>
      <c r="C206" s="1">
        <v>1</v>
      </c>
      <c r="D206" s="2" t="s">
        <v>999</v>
      </c>
      <c r="E206" s="2" t="s">
        <v>1000</v>
      </c>
      <c r="F206" s="1">
        <v>13</v>
      </c>
      <c r="G206" s="1">
        <v>6</v>
      </c>
      <c r="H206" s="1">
        <v>9</v>
      </c>
      <c r="I206" s="1">
        <v>8</v>
      </c>
      <c r="J206" s="1">
        <v>2</v>
      </c>
      <c r="K206" s="1" t="s">
        <v>332</v>
      </c>
      <c r="L206" s="7"/>
      <c r="M206" s="8">
        <v>39</v>
      </c>
      <c r="N206" s="3">
        <v>38</v>
      </c>
      <c r="O206">
        <f t="shared" si="20"/>
        <v>0</v>
      </c>
      <c r="P206">
        <f t="shared" si="21"/>
        <v>0</v>
      </c>
      <c r="Q206">
        <f t="shared" si="22"/>
        <v>5</v>
      </c>
      <c r="R206">
        <f t="shared" si="23"/>
        <v>0</v>
      </c>
      <c r="S206">
        <f t="shared" si="19"/>
        <v>0</v>
      </c>
    </row>
    <row r="207" spans="1:19">
      <c r="A207">
        <v>18</v>
      </c>
      <c r="B207" s="1" t="s">
        <v>239</v>
      </c>
      <c r="C207" s="1">
        <v>3</v>
      </c>
      <c r="D207" s="2" t="s">
        <v>942</v>
      </c>
      <c r="E207" s="2" t="s">
        <v>943</v>
      </c>
      <c r="F207" s="1">
        <v>12</v>
      </c>
      <c r="G207" s="1">
        <v>9</v>
      </c>
      <c r="H207" s="1" t="s">
        <v>332</v>
      </c>
      <c r="I207" s="1" t="s">
        <v>332</v>
      </c>
      <c r="J207" s="1" t="s">
        <v>332</v>
      </c>
      <c r="K207" s="1" t="s">
        <v>332</v>
      </c>
      <c r="L207" s="7"/>
      <c r="M207" s="8">
        <v>88</v>
      </c>
      <c r="N207" s="3">
        <v>21</v>
      </c>
      <c r="O207">
        <f t="shared" si="20"/>
        <v>0</v>
      </c>
      <c r="P207">
        <f t="shared" si="21"/>
        <v>0</v>
      </c>
      <c r="Q207">
        <f t="shared" si="22"/>
        <v>2</v>
      </c>
      <c r="R207">
        <f t="shared" si="23"/>
        <v>0</v>
      </c>
      <c r="S207">
        <f t="shared" si="19"/>
        <v>0</v>
      </c>
    </row>
    <row r="208" spans="1:19">
      <c r="A208">
        <v>19</v>
      </c>
      <c r="B208" s="1" t="s">
        <v>5</v>
      </c>
      <c r="C208" s="1">
        <v>4</v>
      </c>
      <c r="D208" s="2" t="s">
        <v>782</v>
      </c>
      <c r="E208" s="2" t="s">
        <v>783</v>
      </c>
      <c r="F208" s="1">
        <v>28</v>
      </c>
      <c r="G208" s="1">
        <v>30</v>
      </c>
      <c r="H208" s="1">
        <v>26</v>
      </c>
      <c r="I208" s="1">
        <v>27</v>
      </c>
      <c r="J208" s="1" t="s">
        <v>332</v>
      </c>
      <c r="K208" s="1" t="s">
        <v>332</v>
      </c>
      <c r="L208" s="7"/>
      <c r="M208" s="8">
        <v>85</v>
      </c>
      <c r="N208" s="3">
        <v>111</v>
      </c>
      <c r="O208">
        <f t="shared" si="20"/>
        <v>0</v>
      </c>
      <c r="P208">
        <f t="shared" si="21"/>
        <v>0</v>
      </c>
      <c r="Q208">
        <f t="shared" si="22"/>
        <v>4</v>
      </c>
      <c r="R208">
        <f t="shared" si="23"/>
        <v>0</v>
      </c>
      <c r="S208">
        <f t="shared" si="19"/>
        <v>0</v>
      </c>
    </row>
    <row r="209" spans="1:19">
      <c r="A209">
        <v>18</v>
      </c>
      <c r="B209" s="1" t="s">
        <v>2</v>
      </c>
      <c r="C209" s="1">
        <v>3</v>
      </c>
      <c r="D209" s="2" t="s">
        <v>782</v>
      </c>
      <c r="E209" s="2" t="s">
        <v>783</v>
      </c>
      <c r="F209" s="1">
        <v>28</v>
      </c>
      <c r="G209" s="1">
        <v>21</v>
      </c>
      <c r="H209" s="1">
        <v>22</v>
      </c>
      <c r="I209" s="1">
        <v>28</v>
      </c>
      <c r="J209" s="1">
        <v>24</v>
      </c>
      <c r="K209" s="1">
        <v>13</v>
      </c>
      <c r="L209" s="7"/>
      <c r="M209" s="8">
        <v>77</v>
      </c>
      <c r="N209" s="3">
        <v>136</v>
      </c>
      <c r="O209">
        <f t="shared" si="20"/>
        <v>1</v>
      </c>
      <c r="P209">
        <f t="shared" si="21"/>
        <v>247</v>
      </c>
      <c r="Q209">
        <f t="shared" si="22"/>
        <v>6</v>
      </c>
      <c r="R209">
        <f t="shared" si="23"/>
        <v>10</v>
      </c>
      <c r="S209">
        <f t="shared" si="19"/>
        <v>3.5</v>
      </c>
    </row>
    <row r="210" spans="1:19">
      <c r="A210">
        <v>19</v>
      </c>
      <c r="B210" s="1" t="s">
        <v>20</v>
      </c>
      <c r="C210" s="1">
        <v>3</v>
      </c>
      <c r="D210" s="2" t="s">
        <v>687</v>
      </c>
      <c r="E210" s="2" t="s">
        <v>688</v>
      </c>
      <c r="F210" s="1">
        <v>30</v>
      </c>
      <c r="G210" s="1">
        <v>16</v>
      </c>
      <c r="H210" s="1">
        <v>16</v>
      </c>
      <c r="I210" s="1">
        <v>19</v>
      </c>
      <c r="J210" s="1" t="s">
        <v>332</v>
      </c>
      <c r="K210" s="1" t="s">
        <v>332</v>
      </c>
      <c r="L210" s="7"/>
      <c r="M210" s="8">
        <v>64</v>
      </c>
      <c r="N210" s="3">
        <v>81</v>
      </c>
      <c r="O210">
        <f t="shared" si="20"/>
        <v>0</v>
      </c>
      <c r="P210">
        <f t="shared" si="21"/>
        <v>0</v>
      </c>
      <c r="Q210">
        <f t="shared" si="22"/>
        <v>4</v>
      </c>
      <c r="R210">
        <f t="shared" si="23"/>
        <v>0</v>
      </c>
      <c r="S210">
        <f t="shared" si="19"/>
        <v>0</v>
      </c>
    </row>
    <row r="211" spans="1:19">
      <c r="A211">
        <v>18</v>
      </c>
      <c r="B211" s="1" t="s">
        <v>372</v>
      </c>
      <c r="C211" s="1">
        <v>2</v>
      </c>
      <c r="D211" s="2" t="s">
        <v>996</v>
      </c>
      <c r="E211" s="2" t="s">
        <v>997</v>
      </c>
      <c r="F211" s="1">
        <v>2</v>
      </c>
      <c r="G211" s="1" t="s">
        <v>332</v>
      </c>
      <c r="H211" s="1" t="s">
        <v>332</v>
      </c>
      <c r="I211" s="1" t="s">
        <v>332</v>
      </c>
      <c r="J211" s="1" t="s">
        <v>332</v>
      </c>
      <c r="K211" s="1" t="s">
        <v>332</v>
      </c>
      <c r="L211" s="7"/>
      <c r="M211" s="8">
        <v>50</v>
      </c>
      <c r="N211" s="3">
        <v>2</v>
      </c>
      <c r="O211">
        <f t="shared" si="20"/>
        <v>0</v>
      </c>
      <c r="P211">
        <f t="shared" si="21"/>
        <v>0</v>
      </c>
      <c r="Q211">
        <f t="shared" si="22"/>
        <v>1</v>
      </c>
      <c r="R211">
        <f t="shared" si="23"/>
        <v>0</v>
      </c>
      <c r="S211">
        <f t="shared" si="19"/>
        <v>0</v>
      </c>
    </row>
    <row r="212" spans="1:19">
      <c r="A212">
        <v>18</v>
      </c>
      <c r="B212" s="1" t="s">
        <v>952</v>
      </c>
      <c r="C212" s="1">
        <v>3</v>
      </c>
      <c r="D212" s="2" t="s">
        <v>953</v>
      </c>
      <c r="E212" s="2" t="s">
        <v>216</v>
      </c>
      <c r="F212" s="1" t="s">
        <v>332</v>
      </c>
      <c r="G212" s="1" t="s">
        <v>332</v>
      </c>
      <c r="H212" s="1">
        <v>4</v>
      </c>
      <c r="I212" s="1" t="s">
        <v>332</v>
      </c>
      <c r="J212" s="1">
        <v>4</v>
      </c>
      <c r="K212" s="1">
        <v>4</v>
      </c>
      <c r="L212" s="7"/>
      <c r="M212" s="8">
        <v>100</v>
      </c>
      <c r="N212" s="3">
        <v>12</v>
      </c>
      <c r="O212">
        <f t="shared" si="20"/>
        <v>0</v>
      </c>
      <c r="P212">
        <f t="shared" si="21"/>
        <v>0</v>
      </c>
      <c r="Q212">
        <f t="shared" si="22"/>
        <v>3</v>
      </c>
      <c r="R212">
        <f t="shared" si="23"/>
        <v>0</v>
      </c>
      <c r="S212">
        <f t="shared" si="19"/>
        <v>0</v>
      </c>
    </row>
    <row r="213" spans="1:19">
      <c r="A213">
        <v>19</v>
      </c>
      <c r="B213" s="1" t="s">
        <v>34</v>
      </c>
      <c r="C213" s="1">
        <v>4</v>
      </c>
      <c r="D213" s="2" t="s">
        <v>797</v>
      </c>
      <c r="E213" s="2" t="s">
        <v>216</v>
      </c>
      <c r="F213" s="1">
        <v>13</v>
      </c>
      <c r="G213" s="1">
        <v>8</v>
      </c>
      <c r="H213" s="1">
        <v>6</v>
      </c>
      <c r="I213" s="1" t="s">
        <v>332</v>
      </c>
      <c r="J213" s="1">
        <v>14</v>
      </c>
      <c r="K213" s="1" t="s">
        <v>332</v>
      </c>
      <c r="L213" s="7"/>
      <c r="M213" s="8">
        <v>67</v>
      </c>
      <c r="N213" s="3">
        <v>41</v>
      </c>
      <c r="O213">
        <f t="shared" si="20"/>
        <v>0</v>
      </c>
      <c r="P213">
        <f t="shared" si="21"/>
        <v>0</v>
      </c>
      <c r="Q213">
        <f t="shared" si="22"/>
        <v>4</v>
      </c>
      <c r="R213">
        <f t="shared" si="23"/>
        <v>0</v>
      </c>
      <c r="S213">
        <f t="shared" si="19"/>
        <v>0</v>
      </c>
    </row>
    <row r="214" spans="1:19">
      <c r="A214">
        <v>18</v>
      </c>
      <c r="B214" s="1" t="s">
        <v>935</v>
      </c>
      <c r="C214" s="1">
        <v>3</v>
      </c>
      <c r="D214" s="2" t="s">
        <v>797</v>
      </c>
      <c r="E214" s="2" t="s">
        <v>216</v>
      </c>
      <c r="F214" s="1">
        <v>9</v>
      </c>
      <c r="G214" s="1">
        <v>4</v>
      </c>
      <c r="H214" s="1">
        <v>3</v>
      </c>
      <c r="I214" s="1">
        <v>4</v>
      </c>
      <c r="J214" s="1">
        <v>10</v>
      </c>
      <c r="K214" s="1">
        <v>18</v>
      </c>
      <c r="L214" s="7"/>
      <c r="M214" s="8">
        <v>60</v>
      </c>
      <c r="N214" s="3">
        <v>48</v>
      </c>
      <c r="O214">
        <f t="shared" si="20"/>
        <v>1</v>
      </c>
      <c r="P214">
        <f t="shared" si="21"/>
        <v>89</v>
      </c>
      <c r="Q214">
        <f t="shared" si="22"/>
        <v>6</v>
      </c>
      <c r="R214">
        <f t="shared" si="23"/>
        <v>10</v>
      </c>
      <c r="S214">
        <f t="shared" si="19"/>
        <v>3.5</v>
      </c>
    </row>
    <row r="215" spans="1:19">
      <c r="A215">
        <v>18</v>
      </c>
      <c r="B215" s="1" t="s">
        <v>365</v>
      </c>
      <c r="C215" s="1">
        <v>4</v>
      </c>
      <c r="D215" s="2" t="s">
        <v>923</v>
      </c>
      <c r="E215" s="2" t="s">
        <v>924</v>
      </c>
      <c r="F215" s="1">
        <v>5</v>
      </c>
      <c r="G215" s="1">
        <v>2</v>
      </c>
      <c r="H215" s="1" t="s">
        <v>332</v>
      </c>
      <c r="I215" s="1" t="s">
        <v>332</v>
      </c>
      <c r="J215" s="1" t="s">
        <v>332</v>
      </c>
      <c r="K215" s="1" t="s">
        <v>332</v>
      </c>
      <c r="L215" s="7"/>
      <c r="M215" s="8">
        <v>22</v>
      </c>
      <c r="N215" s="3">
        <v>7</v>
      </c>
      <c r="O215">
        <f t="shared" si="20"/>
        <v>0</v>
      </c>
      <c r="P215">
        <f t="shared" si="21"/>
        <v>0</v>
      </c>
      <c r="Q215">
        <f t="shared" si="22"/>
        <v>2</v>
      </c>
      <c r="R215">
        <f t="shared" si="23"/>
        <v>0</v>
      </c>
      <c r="S215">
        <f t="shared" si="19"/>
        <v>0</v>
      </c>
    </row>
    <row r="216" spans="1:19">
      <c r="A216">
        <v>18</v>
      </c>
      <c r="B216" s="1" t="s">
        <v>954</v>
      </c>
      <c r="C216" s="1">
        <v>3</v>
      </c>
      <c r="D216" s="2" t="s">
        <v>956</v>
      </c>
      <c r="E216" s="2" t="s">
        <v>498</v>
      </c>
      <c r="F216" s="1">
        <v>11</v>
      </c>
      <c r="G216" s="1" t="s">
        <v>332</v>
      </c>
      <c r="H216" s="1" t="s">
        <v>332</v>
      </c>
      <c r="I216" s="1" t="s">
        <v>332</v>
      </c>
      <c r="J216" s="1" t="s">
        <v>332</v>
      </c>
      <c r="K216" s="1" t="s">
        <v>332</v>
      </c>
      <c r="L216" s="7"/>
      <c r="M216" s="8">
        <v>34</v>
      </c>
      <c r="N216" s="3">
        <v>11</v>
      </c>
      <c r="O216">
        <f t="shared" si="20"/>
        <v>0</v>
      </c>
      <c r="P216">
        <f t="shared" si="21"/>
        <v>0</v>
      </c>
      <c r="Q216">
        <f t="shared" si="22"/>
        <v>1</v>
      </c>
      <c r="R216">
        <f t="shared" si="23"/>
        <v>0</v>
      </c>
      <c r="S216">
        <f t="shared" si="19"/>
        <v>0</v>
      </c>
    </row>
    <row r="217" spans="1:19">
      <c r="A217">
        <v>19</v>
      </c>
      <c r="B217" s="1" t="s">
        <v>214</v>
      </c>
      <c r="C217" s="1">
        <v>2</v>
      </c>
      <c r="D217" s="2" t="s">
        <v>719</v>
      </c>
      <c r="E217" s="2" t="s">
        <v>720</v>
      </c>
      <c r="F217" s="1" t="s">
        <v>332</v>
      </c>
      <c r="G217" s="1">
        <v>10</v>
      </c>
      <c r="H217" s="1">
        <v>8</v>
      </c>
      <c r="I217" s="1">
        <v>10</v>
      </c>
      <c r="J217" s="1" t="s">
        <v>332</v>
      </c>
      <c r="K217" s="1" t="s">
        <v>332</v>
      </c>
      <c r="L217" s="7"/>
      <c r="M217" s="8">
        <v>53</v>
      </c>
      <c r="N217" s="3">
        <v>28</v>
      </c>
      <c r="O217">
        <f t="shared" si="20"/>
        <v>0</v>
      </c>
      <c r="P217">
        <f t="shared" si="21"/>
        <v>0</v>
      </c>
      <c r="Q217">
        <f t="shared" si="22"/>
        <v>3</v>
      </c>
      <c r="R217">
        <f t="shared" si="23"/>
        <v>0</v>
      </c>
      <c r="S217">
        <f t="shared" si="19"/>
        <v>0</v>
      </c>
    </row>
    <row r="218" spans="1:19">
      <c r="A218">
        <v>19</v>
      </c>
      <c r="B218" s="1" t="s">
        <v>848</v>
      </c>
      <c r="C218" s="1">
        <v>3</v>
      </c>
      <c r="D218" s="2" t="s">
        <v>679</v>
      </c>
      <c r="E218" s="2" t="s">
        <v>675</v>
      </c>
      <c r="F218" s="1" t="s">
        <v>332</v>
      </c>
      <c r="G218" s="1" t="s">
        <v>332</v>
      </c>
      <c r="H218" s="1" t="s">
        <v>332</v>
      </c>
      <c r="I218" s="1" t="s">
        <v>332</v>
      </c>
      <c r="J218" s="1">
        <v>4</v>
      </c>
      <c r="K218" s="1">
        <v>5</v>
      </c>
      <c r="L218" s="7"/>
      <c r="M218" s="8">
        <v>100</v>
      </c>
      <c r="N218" s="3">
        <v>9</v>
      </c>
      <c r="O218">
        <f t="shared" si="20"/>
        <v>0</v>
      </c>
      <c r="P218">
        <f t="shared" si="21"/>
        <v>0</v>
      </c>
      <c r="Q218">
        <f t="shared" si="22"/>
        <v>2</v>
      </c>
      <c r="R218">
        <f t="shared" si="23"/>
        <v>0</v>
      </c>
      <c r="S218">
        <f t="shared" si="19"/>
        <v>0</v>
      </c>
    </row>
    <row r="219" spans="1:19">
      <c r="A219">
        <v>18</v>
      </c>
      <c r="B219" s="1" t="s">
        <v>965</v>
      </c>
      <c r="C219" s="1">
        <v>3</v>
      </c>
      <c r="D219" s="2" t="s">
        <v>966</v>
      </c>
      <c r="E219" s="2" t="s">
        <v>967</v>
      </c>
      <c r="F219" s="1">
        <v>5</v>
      </c>
      <c r="G219" s="1" t="s">
        <v>332</v>
      </c>
      <c r="H219" s="1" t="s">
        <v>332</v>
      </c>
      <c r="I219" s="1" t="s">
        <v>332</v>
      </c>
      <c r="J219" s="1" t="s">
        <v>332</v>
      </c>
      <c r="K219" s="1" t="s">
        <v>332</v>
      </c>
      <c r="L219" s="7"/>
      <c r="M219" s="8">
        <v>45</v>
      </c>
      <c r="N219" s="3">
        <v>5</v>
      </c>
      <c r="O219">
        <f t="shared" si="20"/>
        <v>0</v>
      </c>
      <c r="P219">
        <f t="shared" si="21"/>
        <v>0</v>
      </c>
      <c r="Q219">
        <f t="shared" si="22"/>
        <v>1</v>
      </c>
      <c r="R219">
        <f t="shared" si="23"/>
        <v>0</v>
      </c>
      <c r="S219">
        <f t="shared" si="19"/>
        <v>0</v>
      </c>
    </row>
    <row r="220" spans="1:19">
      <c r="A220">
        <v>19</v>
      </c>
      <c r="B220" s="1" t="s">
        <v>20</v>
      </c>
      <c r="C220" s="1">
        <v>2</v>
      </c>
      <c r="D220" s="2" t="s">
        <v>856</v>
      </c>
      <c r="E220" s="2" t="s">
        <v>498</v>
      </c>
      <c r="F220" s="1">
        <v>20</v>
      </c>
      <c r="G220" s="1">
        <v>14</v>
      </c>
      <c r="H220" s="1">
        <v>7</v>
      </c>
      <c r="I220" s="1">
        <v>11</v>
      </c>
      <c r="J220" s="1">
        <v>9</v>
      </c>
      <c r="K220" s="1" t="s">
        <v>332</v>
      </c>
      <c r="L220" s="7"/>
      <c r="M220" s="8">
        <v>60</v>
      </c>
      <c r="N220" s="3">
        <v>61</v>
      </c>
      <c r="O220">
        <f t="shared" si="20"/>
        <v>0</v>
      </c>
      <c r="P220">
        <f t="shared" si="21"/>
        <v>0</v>
      </c>
      <c r="Q220">
        <f t="shared" si="22"/>
        <v>5</v>
      </c>
      <c r="R220">
        <f t="shared" si="23"/>
        <v>0</v>
      </c>
      <c r="S220">
        <f t="shared" si="19"/>
        <v>0</v>
      </c>
    </row>
    <row r="221" spans="1:19">
      <c r="A221">
        <v>18</v>
      </c>
      <c r="B221" s="1" t="s">
        <v>230</v>
      </c>
      <c r="C221" s="1">
        <v>3</v>
      </c>
      <c r="D221" s="2" t="s">
        <v>938</v>
      </c>
      <c r="E221" s="2" t="s">
        <v>83</v>
      </c>
      <c r="F221" s="1">
        <v>11</v>
      </c>
      <c r="G221" s="1">
        <v>5</v>
      </c>
      <c r="H221" s="1">
        <v>5</v>
      </c>
      <c r="I221" s="1" t="s">
        <v>332</v>
      </c>
      <c r="J221" s="1">
        <v>7</v>
      </c>
      <c r="K221" s="1">
        <v>7</v>
      </c>
      <c r="L221" s="7"/>
      <c r="M221" s="8">
        <v>70</v>
      </c>
      <c r="N221" s="3">
        <v>35</v>
      </c>
      <c r="O221">
        <f t="shared" si="20"/>
        <v>0</v>
      </c>
      <c r="P221">
        <f t="shared" si="21"/>
        <v>0</v>
      </c>
      <c r="Q221">
        <f t="shared" si="22"/>
        <v>5</v>
      </c>
      <c r="R221">
        <f t="shared" si="23"/>
        <v>0</v>
      </c>
      <c r="S221">
        <f t="shared" si="19"/>
        <v>0</v>
      </c>
    </row>
    <row r="222" spans="1:19">
      <c r="A222">
        <v>19</v>
      </c>
      <c r="B222" s="1" t="s">
        <v>866</v>
      </c>
      <c r="C222" s="1">
        <v>2</v>
      </c>
      <c r="D222" s="2" t="s">
        <v>867</v>
      </c>
      <c r="E222" s="2" t="s">
        <v>713</v>
      </c>
      <c r="F222" s="1">
        <v>2</v>
      </c>
      <c r="G222" s="1" t="s">
        <v>332</v>
      </c>
      <c r="H222" s="1">
        <v>1</v>
      </c>
      <c r="I222" s="1" t="s">
        <v>332</v>
      </c>
      <c r="J222" s="1" t="s">
        <v>332</v>
      </c>
      <c r="K222" s="1" t="s">
        <v>332</v>
      </c>
      <c r="L222" s="7"/>
      <c r="M222" s="8">
        <v>25</v>
      </c>
      <c r="N222" s="3">
        <v>3</v>
      </c>
      <c r="O222">
        <f t="shared" si="20"/>
        <v>0</v>
      </c>
      <c r="P222">
        <f t="shared" si="21"/>
        <v>0</v>
      </c>
      <c r="Q222">
        <f t="shared" si="22"/>
        <v>2</v>
      </c>
      <c r="R222">
        <f t="shared" si="23"/>
        <v>0</v>
      </c>
      <c r="S222">
        <f t="shared" si="19"/>
        <v>0</v>
      </c>
    </row>
    <row r="223" spans="1:19">
      <c r="A223">
        <v>18</v>
      </c>
      <c r="B223" s="1" t="s">
        <v>494</v>
      </c>
      <c r="C223" s="1">
        <v>1</v>
      </c>
      <c r="D223" s="2" t="s">
        <v>867</v>
      </c>
      <c r="E223" s="2" t="s">
        <v>713</v>
      </c>
      <c r="F223" s="1">
        <v>2</v>
      </c>
      <c r="G223" s="1">
        <v>0</v>
      </c>
      <c r="H223" s="1" t="s">
        <v>332</v>
      </c>
      <c r="I223" s="1" t="s">
        <v>332</v>
      </c>
      <c r="J223" s="1">
        <v>0</v>
      </c>
      <c r="K223" s="1" t="s">
        <v>332</v>
      </c>
      <c r="L223" s="7"/>
      <c r="M223" s="8">
        <v>4</v>
      </c>
      <c r="N223" s="3">
        <v>2</v>
      </c>
      <c r="O223">
        <f t="shared" si="20"/>
        <v>1</v>
      </c>
      <c r="P223">
        <f t="shared" si="21"/>
        <v>5</v>
      </c>
      <c r="Q223">
        <f t="shared" si="22"/>
        <v>3</v>
      </c>
      <c r="R223">
        <f t="shared" si="23"/>
        <v>5</v>
      </c>
      <c r="S223">
        <f t="shared" si="19"/>
        <v>1.5</v>
      </c>
    </row>
    <row r="224" spans="1:19">
      <c r="A224">
        <v>18</v>
      </c>
      <c r="B224" s="1" t="s">
        <v>217</v>
      </c>
      <c r="C224" s="1">
        <v>2</v>
      </c>
      <c r="D224" s="2" t="s">
        <v>983</v>
      </c>
      <c r="E224" s="2" t="s">
        <v>675</v>
      </c>
      <c r="F224" s="1">
        <v>8</v>
      </c>
      <c r="G224" s="1">
        <v>10</v>
      </c>
      <c r="H224" s="1" t="s">
        <v>332</v>
      </c>
      <c r="I224" s="1" t="s">
        <v>332</v>
      </c>
      <c r="J224" s="1" t="s">
        <v>332</v>
      </c>
      <c r="K224" s="1" t="s">
        <v>332</v>
      </c>
      <c r="L224" s="7"/>
      <c r="M224" s="8">
        <v>67</v>
      </c>
      <c r="N224" s="3">
        <v>18</v>
      </c>
      <c r="O224">
        <f t="shared" si="20"/>
        <v>0</v>
      </c>
      <c r="P224">
        <f t="shared" si="21"/>
        <v>0</v>
      </c>
      <c r="Q224">
        <f t="shared" si="22"/>
        <v>2</v>
      </c>
      <c r="R224">
        <f t="shared" si="23"/>
        <v>0</v>
      </c>
      <c r="S224">
        <f t="shared" si="19"/>
        <v>0</v>
      </c>
    </row>
    <row r="225" spans="1:19">
      <c r="A225">
        <v>19</v>
      </c>
      <c r="B225" s="1" t="s">
        <v>877</v>
      </c>
      <c r="C225" s="1">
        <v>1</v>
      </c>
      <c r="D225" s="2" t="s">
        <v>878</v>
      </c>
      <c r="E225" s="2" t="s">
        <v>66</v>
      </c>
      <c r="F225" s="1" t="s">
        <v>332</v>
      </c>
      <c r="G225" s="1">
        <v>4</v>
      </c>
      <c r="H225" s="1" t="s">
        <v>332</v>
      </c>
      <c r="I225" s="1" t="s">
        <v>332</v>
      </c>
      <c r="J225" s="1" t="s">
        <v>332</v>
      </c>
      <c r="K225" s="1" t="s">
        <v>332</v>
      </c>
      <c r="L225" s="7"/>
      <c r="M225" s="8">
        <v>100</v>
      </c>
      <c r="N225" s="3">
        <v>4</v>
      </c>
      <c r="O225">
        <f t="shared" si="20"/>
        <v>0</v>
      </c>
      <c r="P225">
        <f t="shared" si="21"/>
        <v>0</v>
      </c>
      <c r="Q225">
        <f t="shared" si="22"/>
        <v>1</v>
      </c>
      <c r="R225">
        <f t="shared" si="23"/>
        <v>0</v>
      </c>
      <c r="S225">
        <f t="shared" si="19"/>
        <v>0</v>
      </c>
    </row>
    <row r="226" spans="1:19">
      <c r="A226">
        <v>19</v>
      </c>
      <c r="B226" s="1" t="s">
        <v>26</v>
      </c>
      <c r="C226" s="1">
        <v>4</v>
      </c>
      <c r="D226" s="2" t="s">
        <v>793</v>
      </c>
      <c r="E226" s="2" t="s">
        <v>783</v>
      </c>
      <c r="F226" s="1">
        <v>20</v>
      </c>
      <c r="G226" s="1">
        <v>14</v>
      </c>
      <c r="H226" s="1">
        <v>12</v>
      </c>
      <c r="I226" s="1">
        <v>10</v>
      </c>
      <c r="J226" s="1" t="s">
        <v>332</v>
      </c>
      <c r="K226" s="1" t="s">
        <v>332</v>
      </c>
      <c r="L226" s="7"/>
      <c r="M226" s="8">
        <v>65</v>
      </c>
      <c r="N226" s="3">
        <v>56</v>
      </c>
      <c r="O226">
        <f t="shared" si="20"/>
        <v>0</v>
      </c>
      <c r="P226">
        <f t="shared" si="21"/>
        <v>0</v>
      </c>
      <c r="Q226">
        <f t="shared" si="22"/>
        <v>4</v>
      </c>
      <c r="R226">
        <f t="shared" si="23"/>
        <v>0</v>
      </c>
      <c r="S226">
        <f t="shared" si="19"/>
        <v>0</v>
      </c>
    </row>
    <row r="227" spans="1:19">
      <c r="A227">
        <v>18</v>
      </c>
      <c r="B227" s="1" t="s">
        <v>34</v>
      </c>
      <c r="C227" s="1">
        <v>3</v>
      </c>
      <c r="D227" s="2" t="s">
        <v>793</v>
      </c>
      <c r="E227" s="2" t="s">
        <v>783</v>
      </c>
      <c r="F227" s="1">
        <v>8</v>
      </c>
      <c r="G227" s="1">
        <v>11</v>
      </c>
      <c r="H227" s="1">
        <v>6</v>
      </c>
      <c r="I227" s="1">
        <v>5</v>
      </c>
      <c r="J227" s="1">
        <v>10</v>
      </c>
      <c r="K227" s="1">
        <v>13</v>
      </c>
      <c r="L227" s="7"/>
      <c r="M227" s="8">
        <v>49</v>
      </c>
      <c r="N227" s="3">
        <v>53</v>
      </c>
      <c r="O227">
        <f t="shared" si="20"/>
        <v>1</v>
      </c>
      <c r="P227">
        <f t="shared" si="21"/>
        <v>109</v>
      </c>
      <c r="Q227">
        <f t="shared" si="22"/>
        <v>6</v>
      </c>
      <c r="R227">
        <f t="shared" si="23"/>
        <v>10</v>
      </c>
      <c r="S227">
        <f t="shared" si="19"/>
        <v>3.5</v>
      </c>
    </row>
    <row r="228" spans="1:19">
      <c r="A228">
        <v>19</v>
      </c>
      <c r="B228" s="1" t="s">
        <v>866</v>
      </c>
      <c r="C228" s="1">
        <v>2</v>
      </c>
      <c r="D228" s="2" t="s">
        <v>870</v>
      </c>
      <c r="E228" s="2" t="s">
        <v>713</v>
      </c>
      <c r="F228" s="1">
        <v>3</v>
      </c>
      <c r="G228" s="1" t="s">
        <v>332</v>
      </c>
      <c r="H228" s="1" t="s">
        <v>332</v>
      </c>
      <c r="I228" s="1" t="s">
        <v>332</v>
      </c>
      <c r="J228" s="1" t="s">
        <v>332</v>
      </c>
      <c r="K228" s="1" t="s">
        <v>332</v>
      </c>
      <c r="L228" s="7"/>
      <c r="M228" s="8">
        <v>23</v>
      </c>
      <c r="N228" s="3">
        <v>3</v>
      </c>
      <c r="O228">
        <f t="shared" si="20"/>
        <v>0</v>
      </c>
      <c r="P228">
        <f t="shared" si="21"/>
        <v>0</v>
      </c>
      <c r="Q228">
        <f t="shared" si="22"/>
        <v>1</v>
      </c>
      <c r="R228">
        <f t="shared" si="23"/>
        <v>0</v>
      </c>
      <c r="S228">
        <f t="shared" si="19"/>
        <v>0</v>
      </c>
    </row>
    <row r="229" spans="1:19">
      <c r="A229">
        <v>18</v>
      </c>
      <c r="B229" s="1" t="s">
        <v>34</v>
      </c>
      <c r="C229" s="1">
        <v>4</v>
      </c>
      <c r="D229" s="2" t="s">
        <v>907</v>
      </c>
      <c r="E229" s="2" t="s">
        <v>908</v>
      </c>
      <c r="F229" s="1">
        <v>13</v>
      </c>
      <c r="G229" s="1">
        <v>15</v>
      </c>
      <c r="H229" s="1" t="s">
        <v>332</v>
      </c>
      <c r="I229" s="1" t="s">
        <v>332</v>
      </c>
      <c r="J229" s="1" t="s">
        <v>332</v>
      </c>
      <c r="K229" s="1" t="s">
        <v>332</v>
      </c>
      <c r="L229" s="7"/>
      <c r="M229" s="8">
        <v>67</v>
      </c>
      <c r="N229" s="3">
        <v>28</v>
      </c>
      <c r="O229">
        <f t="shared" si="20"/>
        <v>0</v>
      </c>
      <c r="P229">
        <f t="shared" si="21"/>
        <v>0</v>
      </c>
      <c r="Q229">
        <f t="shared" si="22"/>
        <v>2</v>
      </c>
      <c r="R229">
        <f t="shared" si="23"/>
        <v>0</v>
      </c>
      <c r="S229">
        <f t="shared" si="19"/>
        <v>0</v>
      </c>
    </row>
    <row r="230" spans="1:19">
      <c r="A230">
        <v>18</v>
      </c>
      <c r="B230" s="1" t="s">
        <v>365</v>
      </c>
      <c r="C230" s="1">
        <v>4</v>
      </c>
      <c r="D230" s="2" t="s">
        <v>922</v>
      </c>
      <c r="E230" s="2" t="s">
        <v>713</v>
      </c>
      <c r="F230" s="1">
        <v>7</v>
      </c>
      <c r="G230" s="1" t="s">
        <v>332</v>
      </c>
      <c r="H230" s="1" t="s">
        <v>332</v>
      </c>
      <c r="I230" s="1" t="s">
        <v>332</v>
      </c>
      <c r="J230" s="1" t="s">
        <v>332</v>
      </c>
      <c r="K230" s="1" t="s">
        <v>332</v>
      </c>
      <c r="L230" s="7"/>
      <c r="M230" s="8">
        <v>37</v>
      </c>
      <c r="N230" s="3">
        <v>7</v>
      </c>
      <c r="O230">
        <f t="shared" si="20"/>
        <v>0</v>
      </c>
      <c r="P230">
        <f t="shared" si="21"/>
        <v>0</v>
      </c>
      <c r="Q230">
        <f t="shared" si="22"/>
        <v>1</v>
      </c>
      <c r="R230">
        <f t="shared" si="23"/>
        <v>0</v>
      </c>
      <c r="S230">
        <f t="shared" si="19"/>
        <v>0</v>
      </c>
    </row>
    <row r="231" spans="1:19">
      <c r="A231">
        <v>19</v>
      </c>
      <c r="B231" s="1" t="s">
        <v>26</v>
      </c>
      <c r="C231" s="1">
        <v>2</v>
      </c>
      <c r="D231" s="2" t="s">
        <v>710</v>
      </c>
      <c r="E231" s="2" t="s">
        <v>711</v>
      </c>
      <c r="F231" s="1">
        <v>25</v>
      </c>
      <c r="G231" s="1" t="s">
        <v>332</v>
      </c>
      <c r="H231" s="1">
        <v>16</v>
      </c>
      <c r="I231" s="1">
        <v>10</v>
      </c>
      <c r="J231" s="1">
        <v>5</v>
      </c>
      <c r="K231" s="1" t="s">
        <v>332</v>
      </c>
      <c r="L231" s="7" t="s">
        <v>466</v>
      </c>
      <c r="M231" s="8">
        <v>72</v>
      </c>
      <c r="N231" s="3">
        <v>56</v>
      </c>
      <c r="O231">
        <f t="shared" si="20"/>
        <v>0</v>
      </c>
      <c r="P231">
        <f t="shared" si="21"/>
        <v>0</v>
      </c>
      <c r="Q231">
        <f t="shared" si="22"/>
        <v>4</v>
      </c>
      <c r="R231">
        <f t="shared" si="23"/>
        <v>0</v>
      </c>
      <c r="S231">
        <f t="shared" si="19"/>
        <v>0</v>
      </c>
    </row>
    <row r="232" spans="1:19">
      <c r="A232">
        <v>18</v>
      </c>
      <c r="B232" s="1" t="s">
        <v>2</v>
      </c>
      <c r="C232" s="1">
        <v>1</v>
      </c>
      <c r="D232" s="2" t="s">
        <v>710</v>
      </c>
      <c r="E232" s="2" t="s">
        <v>711</v>
      </c>
      <c r="F232" s="1">
        <v>4</v>
      </c>
      <c r="G232" s="1">
        <v>5</v>
      </c>
      <c r="H232" s="1">
        <v>1</v>
      </c>
      <c r="I232" s="1">
        <v>21</v>
      </c>
      <c r="J232" s="1">
        <v>17</v>
      </c>
      <c r="K232" s="1">
        <v>19</v>
      </c>
      <c r="L232" s="7"/>
      <c r="M232" s="8">
        <v>55</v>
      </c>
      <c r="N232" s="3">
        <v>67</v>
      </c>
      <c r="O232">
        <f t="shared" si="20"/>
        <v>1</v>
      </c>
      <c r="P232">
        <f t="shared" si="21"/>
        <v>123</v>
      </c>
      <c r="Q232">
        <f t="shared" si="22"/>
        <v>6</v>
      </c>
      <c r="R232">
        <f t="shared" si="23"/>
        <v>10</v>
      </c>
      <c r="S232">
        <f t="shared" si="19"/>
        <v>1.5</v>
      </c>
    </row>
    <row r="233" spans="1:19">
      <c r="A233">
        <v>19</v>
      </c>
      <c r="B233" s="1" t="s">
        <v>131</v>
      </c>
      <c r="C233" s="1">
        <v>2</v>
      </c>
      <c r="D233" s="2" t="s">
        <v>860</v>
      </c>
      <c r="E233" s="2" t="s">
        <v>861</v>
      </c>
      <c r="F233" s="1">
        <v>2</v>
      </c>
      <c r="G233" s="1">
        <v>5</v>
      </c>
      <c r="H233" s="1">
        <v>1</v>
      </c>
      <c r="I233" s="1">
        <v>4</v>
      </c>
      <c r="J233" s="1" t="s">
        <v>332</v>
      </c>
      <c r="K233" s="1" t="s">
        <v>332</v>
      </c>
      <c r="L233" s="7"/>
      <c r="M233" s="8">
        <v>39</v>
      </c>
      <c r="N233" s="3">
        <v>12</v>
      </c>
      <c r="O233">
        <f t="shared" si="20"/>
        <v>0</v>
      </c>
      <c r="P233">
        <f t="shared" si="21"/>
        <v>0</v>
      </c>
      <c r="Q233">
        <f t="shared" si="22"/>
        <v>4</v>
      </c>
      <c r="R233">
        <f t="shared" si="23"/>
        <v>0</v>
      </c>
      <c r="S233">
        <f t="shared" si="19"/>
        <v>0</v>
      </c>
    </row>
    <row r="234" spans="1:19">
      <c r="A234">
        <v>18</v>
      </c>
      <c r="B234" s="1" t="s">
        <v>20</v>
      </c>
      <c r="C234" s="1">
        <v>1</v>
      </c>
      <c r="D234" s="2" t="s">
        <v>860</v>
      </c>
      <c r="E234" s="2" t="s">
        <v>861</v>
      </c>
      <c r="F234" s="1">
        <v>2</v>
      </c>
      <c r="G234" s="1">
        <v>8</v>
      </c>
      <c r="H234" s="1">
        <v>2</v>
      </c>
      <c r="I234" s="1">
        <v>10</v>
      </c>
      <c r="J234" s="1" t="s">
        <v>332</v>
      </c>
      <c r="K234" s="1">
        <v>4</v>
      </c>
      <c r="L234" s="7"/>
      <c r="M234" s="8">
        <v>40</v>
      </c>
      <c r="N234" s="3">
        <v>26</v>
      </c>
      <c r="O234">
        <f t="shared" si="20"/>
        <v>1</v>
      </c>
      <c r="P234">
        <f t="shared" si="21"/>
        <v>38</v>
      </c>
      <c r="Q234">
        <f t="shared" si="22"/>
        <v>5</v>
      </c>
      <c r="R234">
        <f t="shared" si="23"/>
        <v>9</v>
      </c>
      <c r="S234">
        <f t="shared" si="19"/>
        <v>1.5</v>
      </c>
    </row>
    <row r="235" spans="1:19">
      <c r="A235">
        <v>19</v>
      </c>
      <c r="B235" s="1" t="s">
        <v>807</v>
      </c>
      <c r="C235" s="1">
        <v>4</v>
      </c>
      <c r="D235" s="2" t="s">
        <v>808</v>
      </c>
      <c r="E235" s="2" t="s">
        <v>184</v>
      </c>
      <c r="F235" s="1">
        <v>20</v>
      </c>
      <c r="G235" s="1">
        <v>4</v>
      </c>
      <c r="H235" s="1" t="s">
        <v>332</v>
      </c>
      <c r="I235" s="1" t="s">
        <v>332</v>
      </c>
      <c r="J235" s="1" t="s">
        <v>332</v>
      </c>
      <c r="K235" s="1" t="s">
        <v>332</v>
      </c>
      <c r="L235" s="7" t="s">
        <v>466</v>
      </c>
      <c r="M235" s="8">
        <v>65</v>
      </c>
      <c r="N235" s="3">
        <v>24</v>
      </c>
      <c r="O235">
        <f t="shared" si="20"/>
        <v>0</v>
      </c>
      <c r="P235">
        <f t="shared" si="21"/>
        <v>0</v>
      </c>
      <c r="Q235">
        <f t="shared" si="22"/>
        <v>2</v>
      </c>
      <c r="R235">
        <f t="shared" si="23"/>
        <v>0</v>
      </c>
      <c r="S235">
        <f t="shared" si="19"/>
        <v>0</v>
      </c>
    </row>
    <row r="236" spans="1:19">
      <c r="A236">
        <v>18</v>
      </c>
      <c r="B236" s="1" t="s">
        <v>131</v>
      </c>
      <c r="C236" s="1">
        <v>3</v>
      </c>
      <c r="D236" s="2" t="s">
        <v>808</v>
      </c>
      <c r="E236" s="2" t="s">
        <v>184</v>
      </c>
      <c r="F236" s="1">
        <v>18</v>
      </c>
      <c r="G236" s="1">
        <v>5</v>
      </c>
      <c r="H236" s="1">
        <v>5</v>
      </c>
      <c r="I236" s="1">
        <v>13</v>
      </c>
      <c r="J236" s="1" t="s">
        <v>332</v>
      </c>
      <c r="K236" s="1" t="s">
        <v>332</v>
      </c>
      <c r="L236" s="7" t="s">
        <v>466</v>
      </c>
      <c r="M236" s="8">
        <v>64</v>
      </c>
      <c r="N236" s="3">
        <v>41</v>
      </c>
      <c r="O236">
        <f t="shared" si="20"/>
        <v>1</v>
      </c>
      <c r="P236">
        <f t="shared" si="21"/>
        <v>65</v>
      </c>
      <c r="Q236">
        <f t="shared" si="22"/>
        <v>4</v>
      </c>
      <c r="R236">
        <f t="shared" si="23"/>
        <v>6</v>
      </c>
      <c r="S236">
        <f t="shared" si="19"/>
        <v>3.5</v>
      </c>
    </row>
    <row r="237" spans="1:19">
      <c r="A237">
        <v>18</v>
      </c>
      <c r="B237" s="1" t="s">
        <v>100</v>
      </c>
      <c r="C237" s="1">
        <v>4</v>
      </c>
      <c r="D237" s="2" t="s">
        <v>896</v>
      </c>
      <c r="E237" s="2" t="s">
        <v>273</v>
      </c>
      <c r="F237" s="1">
        <v>12</v>
      </c>
      <c r="G237" s="1">
        <v>8</v>
      </c>
      <c r="H237" s="1" t="s">
        <v>332</v>
      </c>
      <c r="I237" s="1">
        <v>8</v>
      </c>
      <c r="J237" s="1">
        <v>7</v>
      </c>
      <c r="K237" s="1">
        <v>22</v>
      </c>
      <c r="L237" s="7"/>
      <c r="M237" s="8">
        <v>81</v>
      </c>
      <c r="N237" s="3">
        <v>57</v>
      </c>
      <c r="O237">
        <f t="shared" si="20"/>
        <v>0</v>
      </c>
      <c r="P237">
        <f t="shared" si="21"/>
        <v>0</v>
      </c>
      <c r="Q237">
        <f t="shared" si="22"/>
        <v>5</v>
      </c>
      <c r="R237">
        <f t="shared" si="23"/>
        <v>0</v>
      </c>
      <c r="S237">
        <f t="shared" si="19"/>
        <v>0</v>
      </c>
    </row>
  </sheetData>
  <sortState ref="A2:N237">
    <sortCondition ref="D116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R1" sqref="R1:R4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21" bestFit="1" customWidth="1"/>
    <col min="6" max="6" width="29.42578125" bestFit="1" customWidth="1"/>
    <col min="7" max="12" width="3" bestFit="1" customWidth="1"/>
    <col min="13" max="14" width="4.5703125" bestFit="1" customWidth="1"/>
    <col min="15" max="15" width="4" bestFit="1" customWidth="1"/>
    <col min="16" max="16" width="2" bestFit="1" customWidth="1"/>
    <col min="17" max="17" width="3.5703125" bestFit="1" customWidth="1"/>
    <col min="18" max="18" width="5" bestFit="1" customWidth="1"/>
  </cols>
  <sheetData>
    <row r="1" spans="1:18">
      <c r="A1" s="4" t="s">
        <v>327</v>
      </c>
      <c r="B1" s="4">
        <f>SUM(B2:B385)</f>
        <v>41</v>
      </c>
      <c r="C1" s="1"/>
      <c r="D1" s="1"/>
      <c r="E1" s="2" t="s">
        <v>0</v>
      </c>
      <c r="F1" s="2" t="s">
        <v>1</v>
      </c>
      <c r="G1" s="1">
        <v>32</v>
      </c>
      <c r="H1" s="1">
        <v>34</v>
      </c>
      <c r="I1" s="1">
        <v>34</v>
      </c>
      <c r="J1" s="1">
        <v>34</v>
      </c>
      <c r="K1" s="1">
        <v>32</v>
      </c>
      <c r="L1" s="1">
        <v>34</v>
      </c>
      <c r="M1" s="9">
        <f>AVERAGE(O2:O400)</f>
        <v>32.634920634920633</v>
      </c>
      <c r="N1" s="8">
        <v>100</v>
      </c>
      <c r="O1" s="3">
        <v>200</v>
      </c>
      <c r="P1" s="5">
        <f>SUM(P2:P400)</f>
        <v>7</v>
      </c>
      <c r="Q1" s="15">
        <f>AVERAGE(Q2:Q400)</f>
        <v>3.1190476190476191</v>
      </c>
      <c r="R1" s="5">
        <f>MAX(R2:R1000)</f>
        <v>1681</v>
      </c>
    </row>
    <row r="2" spans="1:18">
      <c r="A2" s="1">
        <v>1</v>
      </c>
      <c r="B2" s="1">
        <f t="shared" ref="B2:B65" si="0">IF(O2&gt;=A2,1,0)</f>
        <v>1</v>
      </c>
      <c r="C2" s="1" t="s">
        <v>2</v>
      </c>
      <c r="D2" s="1">
        <v>4</v>
      </c>
      <c r="E2" s="2" t="s">
        <v>888</v>
      </c>
      <c r="F2" s="2" t="s">
        <v>889</v>
      </c>
      <c r="G2" s="1">
        <v>30</v>
      </c>
      <c r="H2" s="1">
        <v>32</v>
      </c>
      <c r="I2" s="1">
        <v>24</v>
      </c>
      <c r="J2" s="1">
        <v>30</v>
      </c>
      <c r="K2" s="1">
        <v>30</v>
      </c>
      <c r="L2" s="1">
        <v>27</v>
      </c>
      <c r="M2" s="7"/>
      <c r="N2" s="8">
        <v>88</v>
      </c>
      <c r="O2" s="3">
        <v>173</v>
      </c>
      <c r="P2">
        <f>IF(O2&gt;=($O$1/2),1,0)</f>
        <v>1</v>
      </c>
      <c r="Q2">
        <f>COUNT(G2:L2)</f>
        <v>6</v>
      </c>
      <c r="R2">
        <f>O2*A2</f>
        <v>173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2</v>
      </c>
      <c r="E3" s="2" t="s">
        <v>676</v>
      </c>
      <c r="F3" s="2" t="s">
        <v>66</v>
      </c>
      <c r="G3" s="1">
        <v>24</v>
      </c>
      <c r="H3" s="1">
        <v>30</v>
      </c>
      <c r="I3" s="1">
        <v>30</v>
      </c>
      <c r="J3" s="1">
        <v>29</v>
      </c>
      <c r="K3" s="1">
        <v>27</v>
      </c>
      <c r="L3" s="1">
        <v>31</v>
      </c>
      <c r="M3" s="7"/>
      <c r="N3" s="8">
        <v>89</v>
      </c>
      <c r="O3" s="3">
        <v>171</v>
      </c>
      <c r="P3">
        <f t="shared" ref="P3:P66" si="1">IF(O3&gt;=($O$1/2),1,0)</f>
        <v>1</v>
      </c>
      <c r="Q3">
        <f t="shared" ref="Q3:Q66" si="2">COUNT(G3:L3)</f>
        <v>6</v>
      </c>
      <c r="R3">
        <f t="shared" ref="R3:R66" si="3">O3*A3</f>
        <v>342</v>
      </c>
    </row>
    <row r="4" spans="1:18">
      <c r="A4" s="1">
        <v>3</v>
      </c>
      <c r="B4" s="1">
        <f t="shared" si="0"/>
        <v>1</v>
      </c>
      <c r="C4" s="1" t="s">
        <v>2</v>
      </c>
      <c r="D4" s="1">
        <v>3</v>
      </c>
      <c r="E4" s="2" t="s">
        <v>782</v>
      </c>
      <c r="F4" s="2" t="s">
        <v>783</v>
      </c>
      <c r="G4" s="1">
        <v>28</v>
      </c>
      <c r="H4" s="1">
        <v>21</v>
      </c>
      <c r="I4" s="1">
        <v>22</v>
      </c>
      <c r="J4" s="1">
        <v>28</v>
      </c>
      <c r="K4" s="1">
        <v>24</v>
      </c>
      <c r="L4" s="1">
        <v>13</v>
      </c>
      <c r="M4" s="7"/>
      <c r="N4" s="8">
        <v>77</v>
      </c>
      <c r="O4" s="3">
        <v>136</v>
      </c>
      <c r="P4">
        <f t="shared" si="1"/>
        <v>1</v>
      </c>
      <c r="Q4">
        <f t="shared" si="2"/>
        <v>6</v>
      </c>
      <c r="R4">
        <f t="shared" si="3"/>
        <v>408</v>
      </c>
    </row>
    <row r="5" spans="1:18">
      <c r="A5" s="1">
        <v>4</v>
      </c>
      <c r="B5" s="1">
        <f t="shared" si="0"/>
        <v>1</v>
      </c>
      <c r="C5" s="1" t="s">
        <v>5</v>
      </c>
      <c r="D5" s="1">
        <v>2</v>
      </c>
      <c r="E5" s="2" t="s">
        <v>671</v>
      </c>
      <c r="F5" s="2" t="s">
        <v>78</v>
      </c>
      <c r="G5" s="1">
        <v>28</v>
      </c>
      <c r="H5" s="1">
        <v>28</v>
      </c>
      <c r="I5" s="1">
        <v>11</v>
      </c>
      <c r="J5" s="1">
        <v>18</v>
      </c>
      <c r="K5" s="1">
        <v>16</v>
      </c>
      <c r="L5" s="1">
        <v>27</v>
      </c>
      <c r="M5" s="7"/>
      <c r="N5" s="8">
        <v>85</v>
      </c>
      <c r="O5" s="3">
        <v>128</v>
      </c>
      <c r="P5">
        <f t="shared" si="1"/>
        <v>1</v>
      </c>
      <c r="Q5">
        <f t="shared" si="2"/>
        <v>6</v>
      </c>
      <c r="R5">
        <f t="shared" si="3"/>
        <v>512</v>
      </c>
    </row>
    <row r="6" spans="1:18">
      <c r="A6" s="1">
        <v>5</v>
      </c>
      <c r="B6" s="1">
        <f t="shared" si="0"/>
        <v>1</v>
      </c>
      <c r="C6" s="1" t="s">
        <v>5</v>
      </c>
      <c r="D6" s="1">
        <v>4</v>
      </c>
      <c r="E6" s="2" t="s">
        <v>890</v>
      </c>
      <c r="F6" s="2" t="s">
        <v>891</v>
      </c>
      <c r="G6" s="1">
        <v>19</v>
      </c>
      <c r="H6" s="1">
        <v>20</v>
      </c>
      <c r="I6" s="1">
        <v>26</v>
      </c>
      <c r="J6" s="1">
        <v>17</v>
      </c>
      <c r="K6" s="1">
        <v>28</v>
      </c>
      <c r="L6" s="1">
        <v>15</v>
      </c>
      <c r="M6" s="7"/>
      <c r="N6" s="8">
        <v>91</v>
      </c>
      <c r="O6" s="3">
        <v>125</v>
      </c>
      <c r="P6">
        <f t="shared" si="1"/>
        <v>1</v>
      </c>
      <c r="Q6">
        <f t="shared" si="2"/>
        <v>6</v>
      </c>
      <c r="R6">
        <f t="shared" si="3"/>
        <v>625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3</v>
      </c>
      <c r="E7" s="2" t="s">
        <v>786</v>
      </c>
      <c r="F7" s="2" t="s">
        <v>711</v>
      </c>
      <c r="G7" s="1">
        <v>11</v>
      </c>
      <c r="H7" s="1">
        <v>18</v>
      </c>
      <c r="I7" s="1">
        <v>19</v>
      </c>
      <c r="J7" s="1">
        <v>24</v>
      </c>
      <c r="K7" s="1">
        <v>26</v>
      </c>
      <c r="L7" s="1">
        <v>24</v>
      </c>
      <c r="M7" s="7" t="s">
        <v>466</v>
      </c>
      <c r="N7" s="8">
        <v>66</v>
      </c>
      <c r="O7" s="3">
        <v>122</v>
      </c>
      <c r="P7">
        <f t="shared" si="1"/>
        <v>1</v>
      </c>
      <c r="Q7">
        <f t="shared" si="2"/>
        <v>6</v>
      </c>
      <c r="R7">
        <f t="shared" si="3"/>
        <v>732</v>
      </c>
    </row>
    <row r="8" spans="1:18">
      <c r="A8" s="1">
        <v>7</v>
      </c>
      <c r="B8" s="1">
        <f t="shared" si="0"/>
        <v>1</v>
      </c>
      <c r="C8" s="1" t="s">
        <v>8</v>
      </c>
      <c r="D8" s="1">
        <v>4</v>
      </c>
      <c r="E8" s="2" t="s">
        <v>892</v>
      </c>
      <c r="F8" s="2" t="s">
        <v>893</v>
      </c>
      <c r="G8" s="1">
        <v>10</v>
      </c>
      <c r="H8" s="1">
        <v>10</v>
      </c>
      <c r="I8" s="1">
        <v>12</v>
      </c>
      <c r="J8" s="1">
        <v>20</v>
      </c>
      <c r="K8" s="1">
        <v>33</v>
      </c>
      <c r="L8" s="1">
        <v>18</v>
      </c>
      <c r="M8" s="7"/>
      <c r="N8" s="8">
        <v>77</v>
      </c>
      <c r="O8" s="3">
        <v>103</v>
      </c>
      <c r="P8">
        <f t="shared" si="1"/>
        <v>1</v>
      </c>
      <c r="Q8">
        <f t="shared" si="2"/>
        <v>6</v>
      </c>
      <c r="R8">
        <f t="shared" si="3"/>
        <v>721</v>
      </c>
    </row>
    <row r="9" spans="1:18">
      <c r="A9" s="1">
        <v>8</v>
      </c>
      <c r="B9" s="1">
        <f t="shared" si="0"/>
        <v>1</v>
      </c>
      <c r="C9" s="1" t="s">
        <v>8</v>
      </c>
      <c r="D9" s="1">
        <v>3</v>
      </c>
      <c r="E9" s="2" t="s">
        <v>805</v>
      </c>
      <c r="F9" s="2" t="s">
        <v>806</v>
      </c>
      <c r="G9" s="1">
        <v>22</v>
      </c>
      <c r="H9" s="1">
        <v>14</v>
      </c>
      <c r="I9" s="1">
        <v>10</v>
      </c>
      <c r="J9" s="1">
        <v>13</v>
      </c>
      <c r="K9" s="1">
        <v>14</v>
      </c>
      <c r="L9" s="1">
        <v>16</v>
      </c>
      <c r="M9" s="7"/>
      <c r="N9" s="8">
        <v>62</v>
      </c>
      <c r="O9" s="3">
        <v>89</v>
      </c>
      <c r="P9">
        <f t="shared" si="1"/>
        <v>0</v>
      </c>
      <c r="Q9">
        <f t="shared" si="2"/>
        <v>6</v>
      </c>
      <c r="R9">
        <f t="shared" si="3"/>
        <v>712</v>
      </c>
    </row>
    <row r="10" spans="1:18">
      <c r="A10" s="1">
        <v>9</v>
      </c>
      <c r="B10" s="1">
        <f t="shared" si="0"/>
        <v>1</v>
      </c>
      <c r="C10" s="1" t="s">
        <v>11</v>
      </c>
      <c r="D10" s="1">
        <v>3</v>
      </c>
      <c r="E10" s="2" t="s">
        <v>800</v>
      </c>
      <c r="F10" s="2" t="s">
        <v>801</v>
      </c>
      <c r="G10" s="1">
        <v>13</v>
      </c>
      <c r="H10" s="1">
        <v>24</v>
      </c>
      <c r="I10" s="1">
        <v>19</v>
      </c>
      <c r="J10" s="1">
        <v>4</v>
      </c>
      <c r="K10" s="1">
        <v>14</v>
      </c>
      <c r="L10" s="1">
        <v>14</v>
      </c>
      <c r="M10" s="7" t="s">
        <v>466</v>
      </c>
      <c r="N10" s="8">
        <v>72</v>
      </c>
      <c r="O10" s="3">
        <v>88</v>
      </c>
      <c r="P10">
        <f t="shared" si="1"/>
        <v>0</v>
      </c>
      <c r="Q10">
        <f t="shared" si="2"/>
        <v>6</v>
      </c>
      <c r="R10">
        <f t="shared" si="3"/>
        <v>792</v>
      </c>
    </row>
    <row r="11" spans="1:18">
      <c r="A11" s="1">
        <v>10</v>
      </c>
      <c r="B11" s="1">
        <f t="shared" si="0"/>
        <v>1</v>
      </c>
      <c r="C11" s="1" t="s">
        <v>8</v>
      </c>
      <c r="D11" s="1">
        <v>2</v>
      </c>
      <c r="E11" s="2" t="s">
        <v>681</v>
      </c>
      <c r="F11" s="2" t="s">
        <v>44</v>
      </c>
      <c r="G11" s="1">
        <v>13</v>
      </c>
      <c r="H11" s="1">
        <v>16</v>
      </c>
      <c r="I11" s="1">
        <v>9</v>
      </c>
      <c r="J11" s="1">
        <v>16</v>
      </c>
      <c r="K11" s="1">
        <v>13</v>
      </c>
      <c r="L11" s="1">
        <v>18</v>
      </c>
      <c r="M11" s="7"/>
      <c r="N11" s="8">
        <v>55</v>
      </c>
      <c r="O11" s="3">
        <v>85</v>
      </c>
      <c r="P11">
        <f t="shared" si="1"/>
        <v>0</v>
      </c>
      <c r="Q11">
        <f t="shared" si="2"/>
        <v>6</v>
      </c>
      <c r="R11">
        <f t="shared" si="3"/>
        <v>850</v>
      </c>
    </row>
    <row r="12" spans="1:18">
      <c r="A12" s="1">
        <v>11</v>
      </c>
      <c r="B12" s="1">
        <f t="shared" si="0"/>
        <v>1</v>
      </c>
      <c r="C12" s="1" t="s">
        <v>933</v>
      </c>
      <c r="D12" s="1">
        <v>3</v>
      </c>
      <c r="E12" s="2" t="s">
        <v>816</v>
      </c>
      <c r="F12" s="2" t="s">
        <v>817</v>
      </c>
      <c r="G12" s="1">
        <v>13</v>
      </c>
      <c r="H12" s="1">
        <v>10</v>
      </c>
      <c r="I12" s="1">
        <v>15</v>
      </c>
      <c r="J12" s="1">
        <v>20</v>
      </c>
      <c r="K12" s="1">
        <v>3</v>
      </c>
      <c r="L12" s="1">
        <v>21</v>
      </c>
      <c r="M12" s="7"/>
      <c r="N12" s="8">
        <v>65</v>
      </c>
      <c r="O12" s="3">
        <v>82</v>
      </c>
      <c r="P12">
        <f t="shared" si="1"/>
        <v>0</v>
      </c>
      <c r="Q12">
        <f t="shared" si="2"/>
        <v>6</v>
      </c>
      <c r="R12">
        <f t="shared" si="3"/>
        <v>902</v>
      </c>
    </row>
    <row r="13" spans="1:18">
      <c r="A13" s="1">
        <v>12</v>
      </c>
      <c r="B13" s="1">
        <f t="shared" si="0"/>
        <v>1</v>
      </c>
      <c r="C13" s="1" t="s">
        <v>933</v>
      </c>
      <c r="D13" s="1">
        <v>3</v>
      </c>
      <c r="E13" s="2" t="s">
        <v>802</v>
      </c>
      <c r="F13" s="2" t="s">
        <v>803</v>
      </c>
      <c r="G13" s="1">
        <v>20</v>
      </c>
      <c r="H13" s="1">
        <v>22</v>
      </c>
      <c r="I13" s="1">
        <v>15</v>
      </c>
      <c r="J13" s="1">
        <v>13</v>
      </c>
      <c r="K13" s="1" t="s">
        <v>332</v>
      </c>
      <c r="L13" s="1">
        <v>12</v>
      </c>
      <c r="M13" s="7"/>
      <c r="N13" s="8">
        <v>71</v>
      </c>
      <c r="O13" s="3">
        <v>82</v>
      </c>
      <c r="P13">
        <f t="shared" si="1"/>
        <v>0</v>
      </c>
      <c r="Q13">
        <f t="shared" si="2"/>
        <v>5</v>
      </c>
      <c r="R13">
        <f t="shared" si="3"/>
        <v>984</v>
      </c>
    </row>
    <row r="14" spans="1:18">
      <c r="A14" s="1">
        <v>13</v>
      </c>
      <c r="B14" s="1">
        <f t="shared" si="0"/>
        <v>1</v>
      </c>
      <c r="C14" s="1" t="s">
        <v>11</v>
      </c>
      <c r="D14" s="1">
        <v>4</v>
      </c>
      <c r="E14" s="2" t="s">
        <v>894</v>
      </c>
      <c r="F14" s="2" t="s">
        <v>893</v>
      </c>
      <c r="G14" s="1">
        <v>12</v>
      </c>
      <c r="H14" s="1" t="s">
        <v>332</v>
      </c>
      <c r="I14" s="1">
        <v>6</v>
      </c>
      <c r="J14" s="1">
        <v>16</v>
      </c>
      <c r="K14" s="1">
        <v>24</v>
      </c>
      <c r="L14" s="1">
        <v>21</v>
      </c>
      <c r="M14" s="7"/>
      <c r="N14" s="8">
        <v>82</v>
      </c>
      <c r="O14" s="3">
        <v>79</v>
      </c>
      <c r="P14">
        <f t="shared" si="1"/>
        <v>0</v>
      </c>
      <c r="Q14">
        <f t="shared" si="2"/>
        <v>5</v>
      </c>
      <c r="R14">
        <f t="shared" si="3"/>
        <v>1027</v>
      </c>
    </row>
    <row r="15" spans="1:18">
      <c r="A15" s="1">
        <v>14</v>
      </c>
      <c r="B15" s="1">
        <f t="shared" si="0"/>
        <v>1</v>
      </c>
      <c r="C15" s="1" t="s">
        <v>20</v>
      </c>
      <c r="D15" s="1">
        <v>3</v>
      </c>
      <c r="E15" s="2" t="s">
        <v>784</v>
      </c>
      <c r="F15" s="2" t="s">
        <v>697</v>
      </c>
      <c r="G15" s="1">
        <v>14</v>
      </c>
      <c r="H15" s="1">
        <v>12</v>
      </c>
      <c r="I15" s="1">
        <v>8</v>
      </c>
      <c r="J15" s="1">
        <v>13</v>
      </c>
      <c r="K15" s="1">
        <v>15</v>
      </c>
      <c r="L15" s="1">
        <v>12</v>
      </c>
      <c r="M15" s="7"/>
      <c r="N15" s="8">
        <v>50</v>
      </c>
      <c r="O15" s="3">
        <v>74</v>
      </c>
      <c r="P15">
        <f t="shared" si="1"/>
        <v>0</v>
      </c>
      <c r="Q15">
        <f t="shared" si="2"/>
        <v>6</v>
      </c>
      <c r="R15">
        <f t="shared" si="3"/>
        <v>1036</v>
      </c>
    </row>
    <row r="16" spans="1:18">
      <c r="A16" s="1">
        <v>15</v>
      </c>
      <c r="B16" s="1">
        <f t="shared" si="0"/>
        <v>1</v>
      </c>
      <c r="C16" s="1" t="s">
        <v>97</v>
      </c>
      <c r="D16" s="1">
        <v>4</v>
      </c>
      <c r="E16" s="2" t="s">
        <v>895</v>
      </c>
      <c r="F16" s="2"/>
      <c r="G16" s="1">
        <v>28</v>
      </c>
      <c r="H16" s="1">
        <v>22</v>
      </c>
      <c r="I16" s="1">
        <v>19</v>
      </c>
      <c r="J16" s="1" t="s">
        <v>332</v>
      </c>
      <c r="K16" s="1" t="s">
        <v>332</v>
      </c>
      <c r="L16" s="1" t="s">
        <v>332</v>
      </c>
      <c r="M16" s="7"/>
      <c r="N16" s="8">
        <v>69</v>
      </c>
      <c r="O16" s="3">
        <v>69</v>
      </c>
      <c r="P16">
        <f t="shared" si="1"/>
        <v>0</v>
      </c>
      <c r="Q16">
        <f t="shared" si="2"/>
        <v>3</v>
      </c>
      <c r="R16">
        <f t="shared" si="3"/>
        <v>1035</v>
      </c>
    </row>
    <row r="17" spans="1:18">
      <c r="A17" s="1">
        <v>16</v>
      </c>
      <c r="B17" s="1">
        <f t="shared" si="0"/>
        <v>1</v>
      </c>
      <c r="C17" s="1" t="s">
        <v>23</v>
      </c>
      <c r="D17" s="1">
        <v>3</v>
      </c>
      <c r="E17" s="2" t="s">
        <v>825</v>
      </c>
      <c r="F17" s="2" t="s">
        <v>739</v>
      </c>
      <c r="G17" s="1">
        <v>13</v>
      </c>
      <c r="H17" s="1">
        <v>16</v>
      </c>
      <c r="I17" s="1" t="s">
        <v>332</v>
      </c>
      <c r="J17" s="1">
        <v>26</v>
      </c>
      <c r="K17" s="1">
        <v>14</v>
      </c>
      <c r="L17" s="1" t="s">
        <v>332</v>
      </c>
      <c r="M17" s="7"/>
      <c r="N17" s="8">
        <v>77</v>
      </c>
      <c r="O17" s="3">
        <v>69</v>
      </c>
      <c r="P17">
        <f t="shared" si="1"/>
        <v>0</v>
      </c>
      <c r="Q17">
        <f t="shared" si="2"/>
        <v>4</v>
      </c>
      <c r="R17">
        <f t="shared" si="3"/>
        <v>1104</v>
      </c>
    </row>
    <row r="18" spans="1:18">
      <c r="A18" s="1">
        <v>17</v>
      </c>
      <c r="B18" s="1">
        <f t="shared" si="0"/>
        <v>1</v>
      </c>
      <c r="C18" s="1" t="s">
        <v>11</v>
      </c>
      <c r="D18" s="1">
        <v>2</v>
      </c>
      <c r="E18" s="2" t="s">
        <v>674</v>
      </c>
      <c r="F18" s="2" t="s">
        <v>675</v>
      </c>
      <c r="G18" s="1">
        <v>20</v>
      </c>
      <c r="H18" s="1">
        <v>15</v>
      </c>
      <c r="I18" s="1">
        <v>7</v>
      </c>
      <c r="J18" s="1" t="s">
        <v>332</v>
      </c>
      <c r="K18" s="1">
        <v>18</v>
      </c>
      <c r="L18" s="1">
        <v>9</v>
      </c>
      <c r="M18" s="7"/>
      <c r="N18" s="8">
        <v>81</v>
      </c>
      <c r="O18" s="3">
        <v>69</v>
      </c>
      <c r="P18">
        <f t="shared" si="1"/>
        <v>0</v>
      </c>
      <c r="Q18">
        <f t="shared" si="2"/>
        <v>5</v>
      </c>
      <c r="R18">
        <f t="shared" si="3"/>
        <v>1173</v>
      </c>
    </row>
    <row r="19" spans="1:18">
      <c r="A19" s="1">
        <v>18</v>
      </c>
      <c r="B19" s="1">
        <f t="shared" si="0"/>
        <v>1</v>
      </c>
      <c r="C19" s="1" t="s">
        <v>2</v>
      </c>
      <c r="D19" s="1">
        <v>1</v>
      </c>
      <c r="E19" s="2" t="s">
        <v>710</v>
      </c>
      <c r="F19" s="2" t="s">
        <v>711</v>
      </c>
      <c r="G19" s="1">
        <v>4</v>
      </c>
      <c r="H19" s="1">
        <v>5</v>
      </c>
      <c r="I19" s="1">
        <v>1</v>
      </c>
      <c r="J19" s="1">
        <v>21</v>
      </c>
      <c r="K19" s="1">
        <v>17</v>
      </c>
      <c r="L19" s="1">
        <v>19</v>
      </c>
      <c r="M19" s="7"/>
      <c r="N19" s="8">
        <v>55</v>
      </c>
      <c r="O19" s="3">
        <v>67</v>
      </c>
      <c r="P19">
        <f t="shared" si="1"/>
        <v>0</v>
      </c>
      <c r="Q19">
        <f t="shared" si="2"/>
        <v>6</v>
      </c>
      <c r="R19">
        <f t="shared" si="3"/>
        <v>1206</v>
      </c>
    </row>
    <row r="20" spans="1:18">
      <c r="A20" s="1">
        <v>19</v>
      </c>
      <c r="B20" s="1">
        <f t="shared" si="0"/>
        <v>1</v>
      </c>
      <c r="C20" s="1" t="s">
        <v>26</v>
      </c>
      <c r="D20" s="1">
        <v>3</v>
      </c>
      <c r="E20" s="2" t="s">
        <v>934</v>
      </c>
      <c r="F20" s="2" t="s">
        <v>184</v>
      </c>
      <c r="G20" s="1">
        <v>21</v>
      </c>
      <c r="H20" s="1">
        <v>7</v>
      </c>
      <c r="I20" s="1">
        <v>13</v>
      </c>
      <c r="J20" s="1">
        <v>11</v>
      </c>
      <c r="K20" s="1">
        <v>11</v>
      </c>
      <c r="L20" s="1" t="s">
        <v>332</v>
      </c>
      <c r="M20" s="7"/>
      <c r="N20" s="8">
        <v>85</v>
      </c>
      <c r="O20" s="3">
        <v>63</v>
      </c>
      <c r="P20">
        <f t="shared" si="1"/>
        <v>0</v>
      </c>
      <c r="Q20">
        <f t="shared" si="2"/>
        <v>5</v>
      </c>
      <c r="R20">
        <f t="shared" si="3"/>
        <v>1197</v>
      </c>
    </row>
    <row r="21" spans="1:18">
      <c r="A21" s="1">
        <v>20</v>
      </c>
      <c r="B21" s="1">
        <f t="shared" si="0"/>
        <v>1</v>
      </c>
      <c r="C21" s="1" t="s">
        <v>97</v>
      </c>
      <c r="D21" s="1">
        <v>2</v>
      </c>
      <c r="E21" s="2" t="s">
        <v>837</v>
      </c>
      <c r="F21" s="2" t="s">
        <v>838</v>
      </c>
      <c r="G21" s="1">
        <v>0</v>
      </c>
      <c r="H21" s="1">
        <v>19</v>
      </c>
      <c r="I21" s="1">
        <v>14</v>
      </c>
      <c r="J21" s="1">
        <v>9</v>
      </c>
      <c r="K21" s="1">
        <v>5</v>
      </c>
      <c r="L21" s="1">
        <v>14</v>
      </c>
      <c r="M21" s="7"/>
      <c r="N21" s="8">
        <v>53</v>
      </c>
      <c r="O21" s="3">
        <v>61</v>
      </c>
      <c r="P21">
        <f t="shared" si="1"/>
        <v>0</v>
      </c>
      <c r="Q21">
        <f t="shared" si="2"/>
        <v>6</v>
      </c>
      <c r="R21">
        <f t="shared" si="3"/>
        <v>1220</v>
      </c>
    </row>
    <row r="22" spans="1:18">
      <c r="A22" s="1">
        <v>21</v>
      </c>
      <c r="B22" s="1">
        <f t="shared" si="0"/>
        <v>1</v>
      </c>
      <c r="C22" s="1" t="s">
        <v>100</v>
      </c>
      <c r="D22" s="1">
        <v>4</v>
      </c>
      <c r="E22" s="2" t="s">
        <v>896</v>
      </c>
      <c r="F22" s="2" t="s">
        <v>273</v>
      </c>
      <c r="G22" s="1">
        <v>12</v>
      </c>
      <c r="H22" s="1">
        <v>8</v>
      </c>
      <c r="I22" s="1" t="s">
        <v>332</v>
      </c>
      <c r="J22" s="1">
        <v>8</v>
      </c>
      <c r="K22" s="1">
        <v>7</v>
      </c>
      <c r="L22" s="1">
        <v>22</v>
      </c>
      <c r="M22" s="7"/>
      <c r="N22" s="8">
        <v>81</v>
      </c>
      <c r="O22" s="3">
        <v>57</v>
      </c>
      <c r="P22">
        <f t="shared" si="1"/>
        <v>0</v>
      </c>
      <c r="Q22">
        <f t="shared" si="2"/>
        <v>5</v>
      </c>
      <c r="R22">
        <f t="shared" si="3"/>
        <v>1197</v>
      </c>
    </row>
    <row r="23" spans="1:18">
      <c r="A23" s="1">
        <v>22</v>
      </c>
      <c r="B23" s="1">
        <f t="shared" si="0"/>
        <v>1</v>
      </c>
      <c r="C23" s="1" t="s">
        <v>209</v>
      </c>
      <c r="D23" s="1">
        <v>3</v>
      </c>
      <c r="E23" s="2" t="s">
        <v>787</v>
      </c>
      <c r="F23" s="2" t="s">
        <v>788</v>
      </c>
      <c r="G23" s="1">
        <v>13</v>
      </c>
      <c r="H23" s="1">
        <v>25</v>
      </c>
      <c r="I23" s="1">
        <v>9</v>
      </c>
      <c r="J23" s="1">
        <v>4</v>
      </c>
      <c r="K23" s="1">
        <v>6</v>
      </c>
      <c r="L23" s="1" t="s">
        <v>332</v>
      </c>
      <c r="M23" s="7" t="s">
        <v>466</v>
      </c>
      <c r="N23" s="8">
        <v>74</v>
      </c>
      <c r="O23" s="3">
        <v>57</v>
      </c>
      <c r="P23">
        <f t="shared" si="1"/>
        <v>0</v>
      </c>
      <c r="Q23">
        <f t="shared" si="2"/>
        <v>5</v>
      </c>
      <c r="R23">
        <f t="shared" si="3"/>
        <v>1254</v>
      </c>
    </row>
    <row r="24" spans="1:18">
      <c r="A24" s="1">
        <v>23</v>
      </c>
      <c r="B24" s="1">
        <f t="shared" si="0"/>
        <v>1</v>
      </c>
      <c r="C24" s="1" t="s">
        <v>100</v>
      </c>
      <c r="D24" s="1">
        <v>2</v>
      </c>
      <c r="E24" s="2" t="s">
        <v>680</v>
      </c>
      <c r="F24" s="2" t="s">
        <v>83</v>
      </c>
      <c r="G24" s="1">
        <v>12</v>
      </c>
      <c r="H24" s="1">
        <v>12</v>
      </c>
      <c r="I24" s="1">
        <v>9</v>
      </c>
      <c r="J24" s="1">
        <v>6</v>
      </c>
      <c r="K24" s="1">
        <v>7</v>
      </c>
      <c r="L24" s="1">
        <v>11</v>
      </c>
      <c r="M24" s="7"/>
      <c r="N24" s="8">
        <v>54</v>
      </c>
      <c r="O24" s="3">
        <v>57</v>
      </c>
      <c r="P24">
        <f t="shared" si="1"/>
        <v>0</v>
      </c>
      <c r="Q24">
        <f t="shared" si="2"/>
        <v>6</v>
      </c>
      <c r="R24">
        <f t="shared" si="3"/>
        <v>1311</v>
      </c>
    </row>
    <row r="25" spans="1:18">
      <c r="A25" s="1">
        <v>24</v>
      </c>
      <c r="B25" s="1">
        <f t="shared" si="0"/>
        <v>1</v>
      </c>
      <c r="C25" s="1" t="s">
        <v>111</v>
      </c>
      <c r="D25" s="1">
        <v>3</v>
      </c>
      <c r="E25" s="2" t="s">
        <v>798</v>
      </c>
      <c r="F25" s="2" t="s">
        <v>799</v>
      </c>
      <c r="G25" s="1">
        <v>11</v>
      </c>
      <c r="H25" s="1">
        <v>16</v>
      </c>
      <c r="I25" s="1">
        <v>9</v>
      </c>
      <c r="J25" s="1">
        <v>7</v>
      </c>
      <c r="K25" s="1">
        <v>1</v>
      </c>
      <c r="L25" s="1">
        <v>12</v>
      </c>
      <c r="M25" s="7"/>
      <c r="N25" s="8">
        <v>61</v>
      </c>
      <c r="O25" s="3">
        <v>56</v>
      </c>
      <c r="P25">
        <f t="shared" si="1"/>
        <v>0</v>
      </c>
      <c r="Q25">
        <f t="shared" si="2"/>
        <v>6</v>
      </c>
      <c r="R25">
        <f t="shared" si="3"/>
        <v>1344</v>
      </c>
    </row>
    <row r="26" spans="1:18">
      <c r="A26" s="1">
        <v>25</v>
      </c>
      <c r="B26" s="1">
        <f t="shared" si="0"/>
        <v>1</v>
      </c>
      <c r="C26" s="1" t="s">
        <v>5</v>
      </c>
      <c r="D26" s="1">
        <v>1</v>
      </c>
      <c r="E26" s="2" t="s">
        <v>717</v>
      </c>
      <c r="F26" s="2" t="s">
        <v>675</v>
      </c>
      <c r="G26" s="1">
        <v>9</v>
      </c>
      <c r="H26" s="1">
        <v>12</v>
      </c>
      <c r="I26" s="1" t="s">
        <v>332</v>
      </c>
      <c r="J26" s="1">
        <v>10</v>
      </c>
      <c r="K26" s="1">
        <v>11</v>
      </c>
      <c r="L26" s="1">
        <v>13</v>
      </c>
      <c r="M26" s="7"/>
      <c r="N26" s="8">
        <v>63</v>
      </c>
      <c r="O26" s="3">
        <v>55</v>
      </c>
      <c r="P26">
        <f t="shared" si="1"/>
        <v>0</v>
      </c>
      <c r="Q26">
        <f t="shared" si="2"/>
        <v>5</v>
      </c>
      <c r="R26">
        <f t="shared" si="3"/>
        <v>1375</v>
      </c>
    </row>
    <row r="27" spans="1:18">
      <c r="A27" s="1">
        <v>26</v>
      </c>
      <c r="B27" s="1">
        <f t="shared" si="0"/>
        <v>1</v>
      </c>
      <c r="C27" s="1" t="s">
        <v>34</v>
      </c>
      <c r="D27" s="1">
        <v>3</v>
      </c>
      <c r="E27" s="2" t="s">
        <v>793</v>
      </c>
      <c r="F27" s="2" t="s">
        <v>783</v>
      </c>
      <c r="G27" s="1">
        <v>8</v>
      </c>
      <c r="H27" s="1">
        <v>11</v>
      </c>
      <c r="I27" s="1">
        <v>6</v>
      </c>
      <c r="J27" s="1">
        <v>5</v>
      </c>
      <c r="K27" s="1">
        <v>10</v>
      </c>
      <c r="L27" s="1">
        <v>13</v>
      </c>
      <c r="M27" s="7"/>
      <c r="N27" s="8">
        <v>49</v>
      </c>
      <c r="O27" s="3">
        <v>53</v>
      </c>
      <c r="P27">
        <f t="shared" si="1"/>
        <v>0</v>
      </c>
      <c r="Q27">
        <f t="shared" si="2"/>
        <v>6</v>
      </c>
      <c r="R27">
        <f t="shared" si="3"/>
        <v>1378</v>
      </c>
    </row>
    <row r="28" spans="1:18">
      <c r="A28" s="1">
        <v>27</v>
      </c>
      <c r="B28" s="1">
        <f t="shared" si="0"/>
        <v>1</v>
      </c>
      <c r="C28" s="1" t="s">
        <v>20</v>
      </c>
      <c r="D28" s="1">
        <v>4</v>
      </c>
      <c r="E28" s="2" t="s">
        <v>897</v>
      </c>
      <c r="F28" s="2" t="s">
        <v>898</v>
      </c>
      <c r="G28" s="1">
        <v>14</v>
      </c>
      <c r="H28" s="1">
        <v>20</v>
      </c>
      <c r="I28" s="1">
        <v>16</v>
      </c>
      <c r="J28" s="1" t="s">
        <v>332</v>
      </c>
      <c r="K28" s="1" t="s">
        <v>332</v>
      </c>
      <c r="L28" s="1" t="s">
        <v>332</v>
      </c>
      <c r="M28" s="7" t="s">
        <v>466</v>
      </c>
      <c r="N28" s="8">
        <v>85</v>
      </c>
      <c r="O28" s="3">
        <v>50</v>
      </c>
      <c r="P28">
        <f t="shared" si="1"/>
        <v>0</v>
      </c>
      <c r="Q28">
        <f t="shared" si="2"/>
        <v>3</v>
      </c>
      <c r="R28">
        <f t="shared" si="3"/>
        <v>1350</v>
      </c>
    </row>
    <row r="29" spans="1:18">
      <c r="A29" s="1">
        <v>28</v>
      </c>
      <c r="B29" s="1">
        <f t="shared" si="0"/>
        <v>1</v>
      </c>
      <c r="C29" s="1" t="s">
        <v>20</v>
      </c>
      <c r="D29" s="1">
        <v>2</v>
      </c>
      <c r="E29" s="2" t="s">
        <v>832</v>
      </c>
      <c r="F29" s="2" t="s">
        <v>833</v>
      </c>
      <c r="G29" s="1">
        <v>12</v>
      </c>
      <c r="H29" s="1">
        <v>11</v>
      </c>
      <c r="I29" s="1">
        <v>11</v>
      </c>
      <c r="J29" s="1">
        <v>8</v>
      </c>
      <c r="K29" s="1">
        <v>4</v>
      </c>
      <c r="L29" s="1">
        <v>4</v>
      </c>
      <c r="M29" s="7"/>
      <c r="N29" s="8">
        <v>46</v>
      </c>
      <c r="O29" s="3">
        <v>50</v>
      </c>
      <c r="P29">
        <f t="shared" si="1"/>
        <v>0</v>
      </c>
      <c r="Q29">
        <f t="shared" si="2"/>
        <v>6</v>
      </c>
      <c r="R29">
        <f t="shared" si="3"/>
        <v>1400</v>
      </c>
    </row>
    <row r="30" spans="1:18">
      <c r="A30" s="1">
        <v>29</v>
      </c>
      <c r="B30" s="1">
        <f t="shared" si="0"/>
        <v>1</v>
      </c>
      <c r="C30" s="1" t="s">
        <v>214</v>
      </c>
      <c r="D30" s="1">
        <v>3</v>
      </c>
      <c r="E30" s="2" t="s">
        <v>790</v>
      </c>
      <c r="F30" s="2" t="s">
        <v>791</v>
      </c>
      <c r="G30" s="1">
        <v>18</v>
      </c>
      <c r="H30" s="1">
        <v>17</v>
      </c>
      <c r="I30" s="1">
        <v>4</v>
      </c>
      <c r="J30" s="1">
        <v>10</v>
      </c>
      <c r="K30" s="1" t="s">
        <v>332</v>
      </c>
      <c r="L30" s="1" t="s">
        <v>332</v>
      </c>
      <c r="M30" s="7"/>
      <c r="N30" s="8">
        <v>60</v>
      </c>
      <c r="O30" s="3">
        <v>49</v>
      </c>
      <c r="P30">
        <f t="shared" si="1"/>
        <v>0</v>
      </c>
      <c r="Q30">
        <f t="shared" si="2"/>
        <v>4</v>
      </c>
      <c r="R30">
        <f t="shared" si="3"/>
        <v>1421</v>
      </c>
    </row>
    <row r="31" spans="1:18">
      <c r="A31" s="1">
        <v>30</v>
      </c>
      <c r="B31" s="1">
        <f t="shared" si="0"/>
        <v>1</v>
      </c>
      <c r="C31" s="1" t="s">
        <v>23</v>
      </c>
      <c r="D31" s="1">
        <v>4</v>
      </c>
      <c r="E31" s="2" t="s">
        <v>899</v>
      </c>
      <c r="F31" s="2" t="s">
        <v>900</v>
      </c>
      <c r="G31" s="1">
        <v>22</v>
      </c>
      <c r="H31" s="1">
        <v>13</v>
      </c>
      <c r="I31" s="1">
        <v>6</v>
      </c>
      <c r="J31" s="1" t="s">
        <v>332</v>
      </c>
      <c r="K31" s="1" t="s">
        <v>332</v>
      </c>
      <c r="L31" s="1">
        <v>7</v>
      </c>
      <c r="M31" s="7"/>
      <c r="N31" s="8">
        <v>68</v>
      </c>
      <c r="O31" s="3">
        <v>48</v>
      </c>
      <c r="P31">
        <f t="shared" si="1"/>
        <v>0</v>
      </c>
      <c r="Q31">
        <f t="shared" si="2"/>
        <v>4</v>
      </c>
      <c r="R31">
        <f t="shared" si="3"/>
        <v>1440</v>
      </c>
    </row>
    <row r="32" spans="1:18">
      <c r="A32" s="1">
        <v>31</v>
      </c>
      <c r="B32" s="1">
        <f t="shared" si="0"/>
        <v>1</v>
      </c>
      <c r="C32" s="1" t="s">
        <v>935</v>
      </c>
      <c r="D32" s="1">
        <v>3</v>
      </c>
      <c r="E32" s="2" t="s">
        <v>804</v>
      </c>
      <c r="F32" s="2" t="s">
        <v>713</v>
      </c>
      <c r="G32" s="1">
        <v>15</v>
      </c>
      <c r="H32" s="1">
        <v>9</v>
      </c>
      <c r="I32" s="1">
        <v>6</v>
      </c>
      <c r="J32" s="1">
        <v>4</v>
      </c>
      <c r="K32" s="1" t="s">
        <v>332</v>
      </c>
      <c r="L32" s="1">
        <v>14</v>
      </c>
      <c r="M32" s="7"/>
      <c r="N32" s="8">
        <v>68</v>
      </c>
      <c r="O32" s="3">
        <v>48</v>
      </c>
      <c r="P32">
        <f t="shared" si="1"/>
        <v>0</v>
      </c>
      <c r="Q32">
        <f t="shared" si="2"/>
        <v>5</v>
      </c>
      <c r="R32">
        <f t="shared" si="3"/>
        <v>1488</v>
      </c>
    </row>
    <row r="33" spans="1:18">
      <c r="A33" s="1">
        <v>32</v>
      </c>
      <c r="B33" s="1">
        <f t="shared" si="0"/>
        <v>1</v>
      </c>
      <c r="C33" s="1" t="s">
        <v>935</v>
      </c>
      <c r="D33" s="1">
        <v>3</v>
      </c>
      <c r="E33" s="2" t="s">
        <v>797</v>
      </c>
      <c r="F33" s="2" t="s">
        <v>216</v>
      </c>
      <c r="G33" s="1">
        <v>9</v>
      </c>
      <c r="H33" s="1">
        <v>4</v>
      </c>
      <c r="I33" s="1">
        <v>3</v>
      </c>
      <c r="J33" s="1">
        <v>4</v>
      </c>
      <c r="K33" s="1">
        <v>10</v>
      </c>
      <c r="L33" s="1">
        <v>18</v>
      </c>
      <c r="M33" s="7"/>
      <c r="N33" s="8">
        <v>60</v>
      </c>
      <c r="O33" s="3">
        <v>48</v>
      </c>
      <c r="P33">
        <f t="shared" si="1"/>
        <v>0</v>
      </c>
      <c r="Q33">
        <f t="shared" si="2"/>
        <v>6</v>
      </c>
      <c r="R33">
        <f t="shared" si="3"/>
        <v>1536</v>
      </c>
    </row>
    <row r="34" spans="1:18">
      <c r="A34" s="1">
        <v>33</v>
      </c>
      <c r="B34" s="1">
        <f t="shared" si="0"/>
        <v>1</v>
      </c>
      <c r="C34" s="1" t="s">
        <v>935</v>
      </c>
      <c r="D34" s="1">
        <v>3</v>
      </c>
      <c r="E34" s="2" t="s">
        <v>795</v>
      </c>
      <c r="F34" s="2" t="s">
        <v>796</v>
      </c>
      <c r="G34" s="1">
        <v>12</v>
      </c>
      <c r="H34" s="1">
        <v>11</v>
      </c>
      <c r="I34" s="1">
        <v>6</v>
      </c>
      <c r="J34" s="1">
        <v>9</v>
      </c>
      <c r="K34" s="1" t="s">
        <v>332</v>
      </c>
      <c r="L34" s="1">
        <v>10</v>
      </c>
      <c r="M34" s="7"/>
      <c r="N34" s="8">
        <v>67</v>
      </c>
      <c r="O34" s="3">
        <v>48</v>
      </c>
      <c r="P34">
        <f t="shared" si="1"/>
        <v>0</v>
      </c>
      <c r="Q34">
        <f t="shared" si="2"/>
        <v>5</v>
      </c>
      <c r="R34">
        <f t="shared" si="3"/>
        <v>1584</v>
      </c>
    </row>
    <row r="35" spans="1:18">
      <c r="A35" s="1">
        <v>34</v>
      </c>
      <c r="B35" s="1">
        <f t="shared" si="0"/>
        <v>1</v>
      </c>
      <c r="C35" s="1" t="s">
        <v>8</v>
      </c>
      <c r="D35" s="1">
        <v>1</v>
      </c>
      <c r="E35" s="2" t="s">
        <v>858</v>
      </c>
      <c r="F35" s="2" t="s">
        <v>83</v>
      </c>
      <c r="G35" s="1">
        <v>14</v>
      </c>
      <c r="H35" s="1">
        <v>3</v>
      </c>
      <c r="I35" s="1">
        <v>10</v>
      </c>
      <c r="J35" s="1">
        <v>5</v>
      </c>
      <c r="K35" s="1">
        <v>1</v>
      </c>
      <c r="L35" s="1">
        <v>15</v>
      </c>
      <c r="M35" s="7"/>
      <c r="N35" s="8">
        <v>50</v>
      </c>
      <c r="O35" s="3">
        <v>48</v>
      </c>
      <c r="P35">
        <f t="shared" si="1"/>
        <v>0</v>
      </c>
      <c r="Q35">
        <f t="shared" si="2"/>
        <v>6</v>
      </c>
      <c r="R35">
        <f t="shared" si="3"/>
        <v>1632</v>
      </c>
    </row>
    <row r="36" spans="1:18">
      <c r="A36" s="1">
        <v>35</v>
      </c>
      <c r="B36" s="1">
        <f t="shared" si="0"/>
        <v>1</v>
      </c>
      <c r="C36" s="1" t="s">
        <v>47</v>
      </c>
      <c r="D36" s="1">
        <v>3</v>
      </c>
      <c r="E36" s="2" t="s">
        <v>822</v>
      </c>
      <c r="F36" s="2" t="s">
        <v>799</v>
      </c>
      <c r="G36" s="1">
        <v>10</v>
      </c>
      <c r="H36" s="1">
        <v>16</v>
      </c>
      <c r="I36" s="1">
        <v>12</v>
      </c>
      <c r="J36" s="1">
        <v>7</v>
      </c>
      <c r="K36" s="1" t="s">
        <v>332</v>
      </c>
      <c r="L36" s="1" t="s">
        <v>332</v>
      </c>
      <c r="M36" s="7"/>
      <c r="N36" s="8">
        <v>52</v>
      </c>
      <c r="O36" s="3">
        <v>45</v>
      </c>
      <c r="P36">
        <f t="shared" si="1"/>
        <v>0</v>
      </c>
      <c r="Q36">
        <f t="shared" si="2"/>
        <v>4</v>
      </c>
      <c r="R36">
        <f t="shared" si="3"/>
        <v>1575</v>
      </c>
    </row>
    <row r="37" spans="1:18">
      <c r="A37" s="1">
        <v>36</v>
      </c>
      <c r="B37" s="1">
        <f t="shared" si="0"/>
        <v>1</v>
      </c>
      <c r="C37" s="1" t="s">
        <v>23</v>
      </c>
      <c r="D37" s="1">
        <v>2</v>
      </c>
      <c r="E37" s="2" t="s">
        <v>685</v>
      </c>
      <c r="F37" s="2" t="s">
        <v>686</v>
      </c>
      <c r="G37" s="1">
        <v>9</v>
      </c>
      <c r="H37" s="1">
        <v>15</v>
      </c>
      <c r="I37" s="1">
        <v>9</v>
      </c>
      <c r="J37" s="1">
        <v>11</v>
      </c>
      <c r="K37" s="1" t="s">
        <v>332</v>
      </c>
      <c r="L37" s="1" t="s">
        <v>332</v>
      </c>
      <c r="M37" s="7"/>
      <c r="N37" s="8">
        <v>61</v>
      </c>
      <c r="O37" s="3">
        <v>44</v>
      </c>
      <c r="P37">
        <f t="shared" si="1"/>
        <v>0</v>
      </c>
      <c r="Q37">
        <f t="shared" si="2"/>
        <v>4</v>
      </c>
      <c r="R37">
        <f t="shared" si="3"/>
        <v>1584</v>
      </c>
    </row>
    <row r="38" spans="1:18">
      <c r="A38" s="1">
        <v>37</v>
      </c>
      <c r="B38" s="1">
        <f t="shared" si="0"/>
        <v>1</v>
      </c>
      <c r="C38" s="1" t="s">
        <v>50</v>
      </c>
      <c r="D38" s="1">
        <v>3</v>
      </c>
      <c r="E38" s="2" t="s">
        <v>936</v>
      </c>
      <c r="F38" s="2" t="s">
        <v>814</v>
      </c>
      <c r="G38" s="1">
        <v>9</v>
      </c>
      <c r="H38" s="1">
        <v>7</v>
      </c>
      <c r="I38" s="1" t="s">
        <v>332</v>
      </c>
      <c r="J38" s="1">
        <v>15</v>
      </c>
      <c r="K38" s="1" t="s">
        <v>332</v>
      </c>
      <c r="L38" s="1">
        <v>12</v>
      </c>
      <c r="M38" s="7"/>
      <c r="N38" s="8">
        <v>53</v>
      </c>
      <c r="O38" s="3">
        <v>43</v>
      </c>
      <c r="P38">
        <f t="shared" si="1"/>
        <v>0</v>
      </c>
      <c r="Q38">
        <f t="shared" si="2"/>
        <v>4</v>
      </c>
      <c r="R38">
        <f t="shared" si="3"/>
        <v>1591</v>
      </c>
    </row>
    <row r="39" spans="1:18">
      <c r="A39" s="1">
        <v>38</v>
      </c>
      <c r="B39" s="1">
        <f t="shared" si="0"/>
        <v>1</v>
      </c>
      <c r="C39" s="1" t="s">
        <v>26</v>
      </c>
      <c r="D39" s="1">
        <v>4</v>
      </c>
      <c r="E39" s="2" t="s">
        <v>901</v>
      </c>
      <c r="F39" s="2" t="s">
        <v>902</v>
      </c>
      <c r="G39" s="1">
        <v>8</v>
      </c>
      <c r="H39" s="1">
        <v>15</v>
      </c>
      <c r="I39" s="1">
        <v>12</v>
      </c>
      <c r="J39" s="1">
        <v>7</v>
      </c>
      <c r="K39" s="1" t="s">
        <v>332</v>
      </c>
      <c r="L39" s="1" t="s">
        <v>332</v>
      </c>
      <c r="M39" s="7"/>
      <c r="N39" s="8">
        <v>51</v>
      </c>
      <c r="O39" s="3">
        <v>42</v>
      </c>
      <c r="P39">
        <f t="shared" si="1"/>
        <v>0</v>
      </c>
      <c r="Q39">
        <f t="shared" si="2"/>
        <v>4</v>
      </c>
      <c r="R39">
        <f t="shared" si="3"/>
        <v>1596</v>
      </c>
    </row>
    <row r="40" spans="1:18">
      <c r="A40" s="1">
        <v>39</v>
      </c>
      <c r="B40" s="1">
        <f t="shared" si="0"/>
        <v>1</v>
      </c>
      <c r="C40" s="1" t="s">
        <v>11</v>
      </c>
      <c r="D40" s="1">
        <v>1</v>
      </c>
      <c r="E40" s="2" t="s">
        <v>577</v>
      </c>
      <c r="F40" s="2" t="s">
        <v>83</v>
      </c>
      <c r="G40" s="1">
        <v>14</v>
      </c>
      <c r="H40" s="1">
        <v>7</v>
      </c>
      <c r="I40" s="1">
        <v>4</v>
      </c>
      <c r="J40" s="1">
        <v>6</v>
      </c>
      <c r="K40" s="1" t="s">
        <v>332</v>
      </c>
      <c r="L40" s="1">
        <v>11</v>
      </c>
      <c r="M40" s="7"/>
      <c r="N40" s="8">
        <v>50</v>
      </c>
      <c r="O40" s="3">
        <v>42</v>
      </c>
      <c r="P40">
        <f t="shared" si="1"/>
        <v>0</v>
      </c>
      <c r="Q40">
        <f t="shared" si="2"/>
        <v>5</v>
      </c>
      <c r="R40">
        <f t="shared" si="3"/>
        <v>1638</v>
      </c>
    </row>
    <row r="41" spans="1:18">
      <c r="A41" s="1">
        <v>40</v>
      </c>
      <c r="B41" s="1">
        <f t="shared" si="0"/>
        <v>1</v>
      </c>
      <c r="C41" s="1" t="s">
        <v>131</v>
      </c>
      <c r="D41" s="1">
        <v>3</v>
      </c>
      <c r="E41" s="2" t="s">
        <v>808</v>
      </c>
      <c r="F41" s="2" t="s">
        <v>184</v>
      </c>
      <c r="G41" s="1">
        <v>18</v>
      </c>
      <c r="H41" s="1">
        <v>5</v>
      </c>
      <c r="I41" s="1">
        <v>5</v>
      </c>
      <c r="J41" s="1">
        <v>13</v>
      </c>
      <c r="K41" s="1" t="s">
        <v>332</v>
      </c>
      <c r="L41" s="1" t="s">
        <v>332</v>
      </c>
      <c r="M41" s="7" t="s">
        <v>466</v>
      </c>
      <c r="N41" s="8">
        <v>64</v>
      </c>
      <c r="O41" s="3">
        <v>41</v>
      </c>
      <c r="P41">
        <f t="shared" si="1"/>
        <v>0</v>
      </c>
      <c r="Q41">
        <f t="shared" si="2"/>
        <v>4</v>
      </c>
      <c r="R41">
        <f t="shared" si="3"/>
        <v>1640</v>
      </c>
    </row>
    <row r="42" spans="1:18">
      <c r="A42" s="1">
        <v>41</v>
      </c>
      <c r="B42" s="1">
        <f t="shared" si="0"/>
        <v>1</v>
      </c>
      <c r="C42" s="1" t="s">
        <v>26</v>
      </c>
      <c r="D42" s="1">
        <v>2</v>
      </c>
      <c r="E42" s="2" t="s">
        <v>682</v>
      </c>
      <c r="F42" s="2" t="s">
        <v>683</v>
      </c>
      <c r="G42" s="1" t="s">
        <v>332</v>
      </c>
      <c r="H42" s="1">
        <v>5</v>
      </c>
      <c r="I42" s="1">
        <v>8</v>
      </c>
      <c r="J42" s="1">
        <v>10</v>
      </c>
      <c r="K42" s="1">
        <v>5</v>
      </c>
      <c r="L42" s="1">
        <v>13</v>
      </c>
      <c r="M42" s="7" t="s">
        <v>466</v>
      </c>
      <c r="N42" s="8">
        <v>56</v>
      </c>
      <c r="O42" s="3">
        <v>41</v>
      </c>
      <c r="P42">
        <f t="shared" si="1"/>
        <v>0</v>
      </c>
      <c r="Q42">
        <f t="shared" si="2"/>
        <v>5</v>
      </c>
      <c r="R42">
        <f t="shared" si="3"/>
        <v>1681</v>
      </c>
    </row>
    <row r="43" spans="1:18">
      <c r="A43" s="1">
        <v>42</v>
      </c>
      <c r="B43" s="1">
        <f t="shared" si="0"/>
        <v>0</v>
      </c>
      <c r="C43" s="1" t="s">
        <v>228</v>
      </c>
      <c r="D43" s="1">
        <v>3</v>
      </c>
      <c r="E43" s="2" t="s">
        <v>937</v>
      </c>
      <c r="F43" s="2" t="s">
        <v>803</v>
      </c>
      <c r="G43" s="1">
        <v>17</v>
      </c>
      <c r="H43" s="1">
        <v>10</v>
      </c>
      <c r="I43" s="1">
        <v>2</v>
      </c>
      <c r="J43" s="1">
        <v>11</v>
      </c>
      <c r="K43" s="1" t="s">
        <v>332</v>
      </c>
      <c r="L43" s="1" t="s">
        <v>332</v>
      </c>
      <c r="M43" s="7"/>
      <c r="N43" s="8">
        <v>75</v>
      </c>
      <c r="O43" s="3">
        <v>40</v>
      </c>
      <c r="P43">
        <f t="shared" si="1"/>
        <v>0</v>
      </c>
      <c r="Q43">
        <f t="shared" si="2"/>
        <v>4</v>
      </c>
      <c r="R43">
        <f t="shared" si="3"/>
        <v>1680</v>
      </c>
    </row>
    <row r="44" spans="1:18">
      <c r="A44" s="1">
        <v>43</v>
      </c>
      <c r="B44" s="1">
        <f t="shared" si="0"/>
        <v>0</v>
      </c>
      <c r="C44" s="1" t="s">
        <v>97</v>
      </c>
      <c r="D44" s="1">
        <v>1</v>
      </c>
      <c r="E44" s="2" t="s">
        <v>999</v>
      </c>
      <c r="F44" s="2" t="s">
        <v>1000</v>
      </c>
      <c r="G44" s="1">
        <v>13</v>
      </c>
      <c r="H44" s="1">
        <v>6</v>
      </c>
      <c r="I44" s="1">
        <v>9</v>
      </c>
      <c r="J44" s="1">
        <v>8</v>
      </c>
      <c r="K44" s="1">
        <v>2</v>
      </c>
      <c r="L44" s="1" t="s">
        <v>332</v>
      </c>
      <c r="M44" s="7"/>
      <c r="N44" s="8">
        <v>39</v>
      </c>
      <c r="O44" s="3">
        <v>38</v>
      </c>
      <c r="P44">
        <f t="shared" si="1"/>
        <v>0</v>
      </c>
      <c r="Q44">
        <f t="shared" si="2"/>
        <v>5</v>
      </c>
      <c r="R44">
        <f t="shared" si="3"/>
        <v>1634</v>
      </c>
    </row>
    <row r="45" spans="1:18">
      <c r="A45" s="1">
        <v>44</v>
      </c>
      <c r="B45" s="1">
        <f t="shared" si="0"/>
        <v>0</v>
      </c>
      <c r="C45" s="1" t="s">
        <v>209</v>
      </c>
      <c r="D45" s="1">
        <v>4</v>
      </c>
      <c r="E45" s="2" t="s">
        <v>903</v>
      </c>
      <c r="F45" s="2" t="s">
        <v>904</v>
      </c>
      <c r="G45" s="1" t="s">
        <v>332</v>
      </c>
      <c r="H45" s="1" t="s">
        <v>332</v>
      </c>
      <c r="I45" s="1">
        <v>10</v>
      </c>
      <c r="J45" s="1">
        <v>16</v>
      </c>
      <c r="K45" s="1" t="s">
        <v>332</v>
      </c>
      <c r="L45" s="1">
        <v>11</v>
      </c>
      <c r="M45" s="7"/>
      <c r="N45" s="8">
        <v>93</v>
      </c>
      <c r="O45" s="3">
        <v>37</v>
      </c>
      <c r="P45">
        <f t="shared" si="1"/>
        <v>0</v>
      </c>
      <c r="Q45">
        <f t="shared" si="2"/>
        <v>3</v>
      </c>
      <c r="R45">
        <f t="shared" si="3"/>
        <v>1628</v>
      </c>
    </row>
    <row r="46" spans="1:18">
      <c r="A46" s="1">
        <v>45</v>
      </c>
      <c r="B46" s="1">
        <f t="shared" si="0"/>
        <v>0</v>
      </c>
      <c r="C46" s="1" t="s">
        <v>230</v>
      </c>
      <c r="D46" s="1">
        <v>3</v>
      </c>
      <c r="E46" s="2" t="s">
        <v>938</v>
      </c>
      <c r="F46" s="2" t="s">
        <v>83</v>
      </c>
      <c r="G46" s="1">
        <v>11</v>
      </c>
      <c r="H46" s="1">
        <v>5</v>
      </c>
      <c r="I46" s="1">
        <v>5</v>
      </c>
      <c r="J46" s="1" t="s">
        <v>332</v>
      </c>
      <c r="K46" s="1">
        <v>7</v>
      </c>
      <c r="L46" s="1">
        <v>7</v>
      </c>
      <c r="M46" s="7"/>
      <c r="N46" s="8">
        <v>70</v>
      </c>
      <c r="O46" s="3">
        <v>35</v>
      </c>
      <c r="P46">
        <f t="shared" si="1"/>
        <v>0</v>
      </c>
      <c r="Q46">
        <f t="shared" si="2"/>
        <v>5</v>
      </c>
      <c r="R46">
        <f t="shared" si="3"/>
        <v>1575</v>
      </c>
    </row>
    <row r="47" spans="1:18">
      <c r="A47" s="1">
        <v>46</v>
      </c>
      <c r="B47" s="1">
        <f t="shared" si="0"/>
        <v>0</v>
      </c>
      <c r="C47" s="1" t="s">
        <v>137</v>
      </c>
      <c r="D47" s="1">
        <v>3</v>
      </c>
      <c r="E47" s="2" t="s">
        <v>939</v>
      </c>
      <c r="F47" s="2" t="s">
        <v>83</v>
      </c>
      <c r="G47" s="1">
        <v>10</v>
      </c>
      <c r="H47" s="1">
        <v>5</v>
      </c>
      <c r="I47" s="1">
        <v>8</v>
      </c>
      <c r="J47" s="1" t="s">
        <v>332</v>
      </c>
      <c r="K47" s="1">
        <v>7</v>
      </c>
      <c r="L47" s="1">
        <v>4</v>
      </c>
      <c r="M47" s="7"/>
      <c r="N47" s="8">
        <v>65</v>
      </c>
      <c r="O47" s="3">
        <v>34</v>
      </c>
      <c r="P47">
        <f t="shared" si="1"/>
        <v>0</v>
      </c>
      <c r="Q47">
        <f t="shared" si="2"/>
        <v>5</v>
      </c>
      <c r="R47">
        <f t="shared" si="3"/>
        <v>1564</v>
      </c>
    </row>
    <row r="48" spans="1:18">
      <c r="A48" s="1">
        <v>47</v>
      </c>
      <c r="B48" s="1">
        <f t="shared" si="0"/>
        <v>0</v>
      </c>
      <c r="C48" s="1" t="s">
        <v>209</v>
      </c>
      <c r="D48" s="1">
        <v>2</v>
      </c>
      <c r="E48" s="2" t="s">
        <v>835</v>
      </c>
      <c r="F48" s="2" t="s">
        <v>713</v>
      </c>
      <c r="G48" s="1">
        <v>6</v>
      </c>
      <c r="H48" s="1">
        <v>12</v>
      </c>
      <c r="I48" s="1">
        <v>7</v>
      </c>
      <c r="J48" s="1">
        <v>2</v>
      </c>
      <c r="K48" s="1" t="s">
        <v>332</v>
      </c>
      <c r="L48" s="1">
        <v>7</v>
      </c>
      <c r="M48" s="7"/>
      <c r="N48" s="8">
        <v>63</v>
      </c>
      <c r="O48" s="3">
        <v>34</v>
      </c>
      <c r="P48">
        <f t="shared" si="1"/>
        <v>0</v>
      </c>
      <c r="Q48">
        <f t="shared" si="2"/>
        <v>5</v>
      </c>
      <c r="R48">
        <f t="shared" si="3"/>
        <v>1598</v>
      </c>
    </row>
    <row r="49" spans="1:18">
      <c r="A49" s="1">
        <v>48</v>
      </c>
      <c r="B49" s="1">
        <f t="shared" si="0"/>
        <v>0</v>
      </c>
      <c r="C49" s="1" t="s">
        <v>111</v>
      </c>
      <c r="D49" s="1">
        <v>4</v>
      </c>
      <c r="E49" s="2" t="s">
        <v>905</v>
      </c>
      <c r="F49" s="2" t="s">
        <v>906</v>
      </c>
      <c r="G49" s="1">
        <v>14</v>
      </c>
      <c r="H49" s="1">
        <v>18</v>
      </c>
      <c r="I49" s="1" t="s">
        <v>332</v>
      </c>
      <c r="J49" s="1" t="s">
        <v>332</v>
      </c>
      <c r="K49" s="1" t="s">
        <v>332</v>
      </c>
      <c r="L49" s="1" t="s">
        <v>332</v>
      </c>
      <c r="M49" s="7"/>
      <c r="N49" s="8">
        <v>80</v>
      </c>
      <c r="O49" s="3">
        <v>32</v>
      </c>
      <c r="P49">
        <f t="shared" si="1"/>
        <v>0</v>
      </c>
      <c r="Q49">
        <f t="shared" si="2"/>
        <v>2</v>
      </c>
      <c r="R49">
        <f t="shared" si="3"/>
        <v>1536</v>
      </c>
    </row>
    <row r="50" spans="1:18">
      <c r="A50" s="1">
        <v>49</v>
      </c>
      <c r="B50" s="1">
        <f t="shared" si="0"/>
        <v>0</v>
      </c>
      <c r="C50" s="1" t="s">
        <v>111</v>
      </c>
      <c r="D50" s="1">
        <v>2</v>
      </c>
      <c r="E50" s="2" t="s">
        <v>980</v>
      </c>
      <c r="F50" s="2" t="s">
        <v>83</v>
      </c>
      <c r="G50" s="1">
        <v>11</v>
      </c>
      <c r="H50" s="1">
        <v>5</v>
      </c>
      <c r="I50" s="1">
        <v>4</v>
      </c>
      <c r="J50" s="1" t="s">
        <v>332</v>
      </c>
      <c r="K50" s="1" t="s">
        <v>332</v>
      </c>
      <c r="L50" s="1">
        <v>11</v>
      </c>
      <c r="M50" s="7"/>
      <c r="N50" s="8">
        <v>57</v>
      </c>
      <c r="O50" s="3">
        <v>31</v>
      </c>
      <c r="P50">
        <f t="shared" si="1"/>
        <v>0</v>
      </c>
      <c r="Q50">
        <f t="shared" si="2"/>
        <v>4</v>
      </c>
      <c r="R50">
        <f t="shared" si="3"/>
        <v>1519</v>
      </c>
    </row>
    <row r="51" spans="1:18">
      <c r="A51" s="1">
        <v>50</v>
      </c>
      <c r="B51" s="1">
        <f t="shared" si="0"/>
        <v>0</v>
      </c>
      <c r="C51" s="1" t="s">
        <v>100</v>
      </c>
      <c r="D51" s="1">
        <v>1</v>
      </c>
      <c r="E51" s="2" t="s">
        <v>718</v>
      </c>
      <c r="F51" s="2" t="s">
        <v>241</v>
      </c>
      <c r="G51" s="1">
        <v>12</v>
      </c>
      <c r="H51" s="1">
        <v>9</v>
      </c>
      <c r="I51" s="1" t="s">
        <v>332</v>
      </c>
      <c r="J51" s="1" t="s">
        <v>332</v>
      </c>
      <c r="K51" s="1">
        <v>9</v>
      </c>
      <c r="L51" s="1" t="s">
        <v>332</v>
      </c>
      <c r="M51" s="7"/>
      <c r="N51" s="8">
        <v>56</v>
      </c>
      <c r="O51" s="3">
        <v>30</v>
      </c>
      <c r="P51">
        <f t="shared" si="1"/>
        <v>0</v>
      </c>
      <c r="Q51">
        <f t="shared" si="2"/>
        <v>3</v>
      </c>
      <c r="R51">
        <f t="shared" si="3"/>
        <v>1500</v>
      </c>
    </row>
    <row r="52" spans="1:18">
      <c r="A52" s="1">
        <v>51</v>
      </c>
      <c r="B52" s="1">
        <f t="shared" si="0"/>
        <v>0</v>
      </c>
      <c r="C52" s="1" t="s">
        <v>139</v>
      </c>
      <c r="D52" s="1">
        <v>3</v>
      </c>
      <c r="E52" s="2" t="s">
        <v>794</v>
      </c>
      <c r="F52" s="2" t="s">
        <v>358</v>
      </c>
      <c r="G52" s="1">
        <v>12</v>
      </c>
      <c r="H52" s="1">
        <v>10</v>
      </c>
      <c r="I52" s="1">
        <v>7</v>
      </c>
      <c r="J52" s="1" t="s">
        <v>332</v>
      </c>
      <c r="K52" s="1" t="s">
        <v>332</v>
      </c>
      <c r="L52" s="1" t="s">
        <v>332</v>
      </c>
      <c r="M52" s="7"/>
      <c r="N52" s="8">
        <v>73</v>
      </c>
      <c r="O52" s="3">
        <v>29</v>
      </c>
      <c r="P52">
        <f t="shared" si="1"/>
        <v>0</v>
      </c>
      <c r="Q52">
        <f t="shared" si="2"/>
        <v>3</v>
      </c>
      <c r="R52">
        <f t="shared" si="3"/>
        <v>1479</v>
      </c>
    </row>
    <row r="53" spans="1:18">
      <c r="A53" s="1">
        <v>52</v>
      </c>
      <c r="B53" s="1">
        <f t="shared" si="0"/>
        <v>0</v>
      </c>
      <c r="C53" s="1" t="s">
        <v>34</v>
      </c>
      <c r="D53" s="1">
        <v>4</v>
      </c>
      <c r="E53" s="2" t="s">
        <v>907</v>
      </c>
      <c r="F53" s="2" t="s">
        <v>908</v>
      </c>
      <c r="G53" s="1">
        <v>13</v>
      </c>
      <c r="H53" s="1">
        <v>15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67</v>
      </c>
      <c r="O53" s="3">
        <v>28</v>
      </c>
      <c r="P53">
        <f t="shared" si="1"/>
        <v>0</v>
      </c>
      <c r="Q53">
        <f t="shared" si="2"/>
        <v>2</v>
      </c>
      <c r="R53">
        <f t="shared" si="3"/>
        <v>1456</v>
      </c>
    </row>
    <row r="54" spans="1:18">
      <c r="A54" s="1">
        <v>53</v>
      </c>
      <c r="B54" s="1">
        <f t="shared" si="0"/>
        <v>0</v>
      </c>
      <c r="C54" s="1" t="s">
        <v>141</v>
      </c>
      <c r="D54" s="1">
        <v>3</v>
      </c>
      <c r="E54" s="2" t="s">
        <v>940</v>
      </c>
      <c r="F54" s="2" t="s">
        <v>941</v>
      </c>
      <c r="G54" s="1">
        <v>28</v>
      </c>
      <c r="H54" s="1" t="s">
        <v>332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88</v>
      </c>
      <c r="O54" s="3">
        <v>28</v>
      </c>
      <c r="P54">
        <f t="shared" si="1"/>
        <v>0</v>
      </c>
      <c r="Q54">
        <f t="shared" si="2"/>
        <v>1</v>
      </c>
      <c r="R54">
        <f t="shared" si="3"/>
        <v>1484</v>
      </c>
    </row>
    <row r="55" spans="1:18">
      <c r="A55" s="1">
        <v>54</v>
      </c>
      <c r="B55" s="1">
        <f t="shared" si="0"/>
        <v>0</v>
      </c>
      <c r="C55" s="1" t="s">
        <v>34</v>
      </c>
      <c r="D55" s="1">
        <v>2</v>
      </c>
      <c r="E55" s="2" t="s">
        <v>834</v>
      </c>
      <c r="F55" s="2" t="s">
        <v>740</v>
      </c>
      <c r="G55" s="1">
        <v>10</v>
      </c>
      <c r="H55" s="1">
        <v>7</v>
      </c>
      <c r="I55" s="1">
        <v>7</v>
      </c>
      <c r="J55" s="1">
        <v>3</v>
      </c>
      <c r="K55" s="1" t="s">
        <v>332</v>
      </c>
      <c r="L55" s="1" t="s">
        <v>332</v>
      </c>
      <c r="M55" s="7"/>
      <c r="N55" s="8">
        <v>40</v>
      </c>
      <c r="O55" s="3">
        <v>27</v>
      </c>
      <c r="P55">
        <f t="shared" si="1"/>
        <v>0</v>
      </c>
      <c r="Q55">
        <f t="shared" si="2"/>
        <v>4</v>
      </c>
      <c r="R55">
        <f t="shared" si="3"/>
        <v>1458</v>
      </c>
    </row>
    <row r="56" spans="1:18">
      <c r="A56" s="1">
        <v>55</v>
      </c>
      <c r="B56" s="1">
        <f t="shared" si="0"/>
        <v>0</v>
      </c>
      <c r="C56" s="1" t="s">
        <v>144</v>
      </c>
      <c r="D56" s="1">
        <v>3</v>
      </c>
      <c r="E56" s="2" t="s">
        <v>809</v>
      </c>
      <c r="F56" s="2" t="s">
        <v>810</v>
      </c>
      <c r="G56" s="1">
        <v>13</v>
      </c>
      <c r="H56" s="1">
        <v>13</v>
      </c>
      <c r="I56" s="1" t="s">
        <v>332</v>
      </c>
      <c r="J56" s="1" t="s">
        <v>332</v>
      </c>
      <c r="K56" s="1" t="s">
        <v>332</v>
      </c>
      <c r="L56" s="1" t="s">
        <v>332</v>
      </c>
      <c r="M56" s="7"/>
      <c r="N56" s="8">
        <v>70</v>
      </c>
      <c r="O56" s="3">
        <v>26</v>
      </c>
      <c r="P56">
        <f t="shared" si="1"/>
        <v>0</v>
      </c>
      <c r="Q56">
        <f t="shared" si="2"/>
        <v>2</v>
      </c>
      <c r="R56">
        <f t="shared" si="3"/>
        <v>1430</v>
      </c>
    </row>
    <row r="57" spans="1:18">
      <c r="A57" s="1">
        <v>56</v>
      </c>
      <c r="B57" s="1">
        <f t="shared" si="0"/>
        <v>0</v>
      </c>
      <c r="C57" s="1" t="s">
        <v>20</v>
      </c>
      <c r="D57" s="1">
        <v>1</v>
      </c>
      <c r="E57" s="2" t="s">
        <v>860</v>
      </c>
      <c r="F57" s="2" t="s">
        <v>861</v>
      </c>
      <c r="G57" s="1">
        <v>2</v>
      </c>
      <c r="H57" s="1">
        <v>8</v>
      </c>
      <c r="I57" s="1">
        <v>2</v>
      </c>
      <c r="J57" s="1">
        <v>10</v>
      </c>
      <c r="K57" s="1" t="s">
        <v>332</v>
      </c>
      <c r="L57" s="1">
        <v>4</v>
      </c>
      <c r="M57" s="7"/>
      <c r="N57" s="8">
        <v>40</v>
      </c>
      <c r="O57" s="3">
        <v>26</v>
      </c>
      <c r="P57">
        <f t="shared" si="1"/>
        <v>0</v>
      </c>
      <c r="Q57">
        <f t="shared" si="2"/>
        <v>5</v>
      </c>
      <c r="R57">
        <f t="shared" si="3"/>
        <v>1456</v>
      </c>
    </row>
    <row r="58" spans="1:18">
      <c r="A58" s="1">
        <v>57</v>
      </c>
      <c r="B58" s="1">
        <f t="shared" si="0"/>
        <v>0</v>
      </c>
      <c r="C58" s="1" t="s">
        <v>214</v>
      </c>
      <c r="D58" s="1">
        <v>4</v>
      </c>
      <c r="E58" s="2" t="s">
        <v>909</v>
      </c>
      <c r="F58" s="2" t="s">
        <v>707</v>
      </c>
      <c r="G58" s="1">
        <v>11</v>
      </c>
      <c r="H58" s="1">
        <v>14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86</v>
      </c>
      <c r="O58" s="3">
        <v>25</v>
      </c>
      <c r="P58">
        <f t="shared" si="1"/>
        <v>0</v>
      </c>
      <c r="Q58">
        <f t="shared" si="2"/>
        <v>2</v>
      </c>
      <c r="R58">
        <f t="shared" si="3"/>
        <v>1425</v>
      </c>
    </row>
    <row r="59" spans="1:18">
      <c r="A59" s="1">
        <v>58</v>
      </c>
      <c r="B59" s="1">
        <f t="shared" si="0"/>
        <v>0</v>
      </c>
      <c r="C59" s="1" t="s">
        <v>214</v>
      </c>
      <c r="D59" s="1">
        <v>2</v>
      </c>
      <c r="E59" s="2" t="s">
        <v>981</v>
      </c>
      <c r="F59" s="2" t="s">
        <v>982</v>
      </c>
      <c r="G59" s="1">
        <v>8</v>
      </c>
      <c r="H59" s="1">
        <v>4</v>
      </c>
      <c r="I59" s="1">
        <v>7</v>
      </c>
      <c r="J59" s="1" t="s">
        <v>332</v>
      </c>
      <c r="K59" s="1" t="s">
        <v>332</v>
      </c>
      <c r="L59" s="1">
        <v>5</v>
      </c>
      <c r="M59" s="7"/>
      <c r="N59" s="8">
        <v>55</v>
      </c>
      <c r="O59" s="3">
        <v>24</v>
      </c>
      <c r="P59">
        <f t="shared" si="1"/>
        <v>0</v>
      </c>
      <c r="Q59">
        <f t="shared" si="2"/>
        <v>4</v>
      </c>
      <c r="R59">
        <f t="shared" si="3"/>
        <v>1392</v>
      </c>
    </row>
    <row r="60" spans="1:18">
      <c r="A60" s="1">
        <v>59</v>
      </c>
      <c r="B60" s="1">
        <f t="shared" si="0"/>
        <v>0</v>
      </c>
      <c r="C60" s="1" t="s">
        <v>545</v>
      </c>
      <c r="D60" s="1">
        <v>4</v>
      </c>
      <c r="E60" s="2" t="s">
        <v>910</v>
      </c>
      <c r="F60" s="2" t="s">
        <v>911</v>
      </c>
      <c r="G60" s="1">
        <v>12</v>
      </c>
      <c r="H60" s="1">
        <v>4</v>
      </c>
      <c r="I60" s="1">
        <v>6</v>
      </c>
      <c r="J60" s="1" t="s">
        <v>332</v>
      </c>
      <c r="K60" s="1" t="s">
        <v>332</v>
      </c>
      <c r="L60" s="1" t="s">
        <v>332</v>
      </c>
      <c r="M60" s="7"/>
      <c r="N60" s="8">
        <v>81</v>
      </c>
      <c r="O60" s="3">
        <v>22</v>
      </c>
      <c r="P60">
        <f t="shared" si="1"/>
        <v>0</v>
      </c>
      <c r="Q60">
        <f t="shared" si="2"/>
        <v>3</v>
      </c>
      <c r="R60">
        <f t="shared" si="3"/>
        <v>1298</v>
      </c>
    </row>
    <row r="61" spans="1:18">
      <c r="A61" s="1">
        <v>60</v>
      </c>
      <c r="B61" s="1">
        <f t="shared" si="0"/>
        <v>0</v>
      </c>
      <c r="C61" s="1" t="s">
        <v>545</v>
      </c>
      <c r="D61" s="1">
        <v>4</v>
      </c>
      <c r="E61" s="2" t="s">
        <v>912</v>
      </c>
      <c r="F61" s="2" t="s">
        <v>358</v>
      </c>
      <c r="G61" s="1">
        <v>14</v>
      </c>
      <c r="H61" s="1">
        <v>5</v>
      </c>
      <c r="I61" s="1">
        <v>3</v>
      </c>
      <c r="J61" s="1" t="s">
        <v>332</v>
      </c>
      <c r="K61" s="1" t="s">
        <v>332</v>
      </c>
      <c r="L61" s="1" t="s">
        <v>332</v>
      </c>
      <c r="M61" s="7"/>
      <c r="N61" s="8">
        <v>56</v>
      </c>
      <c r="O61" s="3">
        <v>22</v>
      </c>
      <c r="P61">
        <f t="shared" si="1"/>
        <v>0</v>
      </c>
      <c r="Q61">
        <f t="shared" si="2"/>
        <v>3</v>
      </c>
      <c r="R61">
        <f t="shared" si="3"/>
        <v>1320</v>
      </c>
    </row>
    <row r="62" spans="1:18">
      <c r="A62" s="1">
        <v>61</v>
      </c>
      <c r="B62" s="1">
        <f t="shared" si="0"/>
        <v>0</v>
      </c>
      <c r="C62" s="1" t="s">
        <v>239</v>
      </c>
      <c r="D62" s="1">
        <v>3</v>
      </c>
      <c r="E62" s="2" t="s">
        <v>942</v>
      </c>
      <c r="F62" s="2" t="s">
        <v>943</v>
      </c>
      <c r="G62" s="1">
        <v>12</v>
      </c>
      <c r="H62" s="1">
        <v>9</v>
      </c>
      <c r="I62" s="1" t="s">
        <v>332</v>
      </c>
      <c r="J62" s="1" t="s">
        <v>332</v>
      </c>
      <c r="K62" s="1" t="s">
        <v>332</v>
      </c>
      <c r="L62" s="1" t="s">
        <v>332</v>
      </c>
      <c r="M62" s="7"/>
      <c r="N62" s="8">
        <v>88</v>
      </c>
      <c r="O62" s="3">
        <v>21</v>
      </c>
      <c r="P62">
        <f t="shared" si="1"/>
        <v>0</v>
      </c>
      <c r="Q62">
        <f t="shared" si="2"/>
        <v>2</v>
      </c>
      <c r="R62">
        <f t="shared" si="3"/>
        <v>1281</v>
      </c>
    </row>
    <row r="63" spans="1:18">
      <c r="A63" s="1">
        <v>62</v>
      </c>
      <c r="B63" s="1">
        <f t="shared" si="0"/>
        <v>0</v>
      </c>
      <c r="C63" s="1" t="s">
        <v>217</v>
      </c>
      <c r="D63" s="1">
        <v>2</v>
      </c>
      <c r="E63" s="2" t="s">
        <v>983</v>
      </c>
      <c r="F63" s="2" t="s">
        <v>675</v>
      </c>
      <c r="G63" s="1">
        <v>8</v>
      </c>
      <c r="H63" s="1">
        <v>10</v>
      </c>
      <c r="I63" s="1" t="s">
        <v>332</v>
      </c>
      <c r="J63" s="1" t="s">
        <v>332</v>
      </c>
      <c r="K63" s="1" t="s">
        <v>332</v>
      </c>
      <c r="L63" s="1" t="s">
        <v>332</v>
      </c>
      <c r="M63" s="7"/>
      <c r="N63" s="8">
        <v>67</v>
      </c>
      <c r="O63" s="3">
        <v>18</v>
      </c>
      <c r="P63">
        <f t="shared" si="1"/>
        <v>0</v>
      </c>
      <c r="Q63">
        <f t="shared" si="2"/>
        <v>2</v>
      </c>
      <c r="R63">
        <f t="shared" si="3"/>
        <v>1116</v>
      </c>
    </row>
    <row r="64" spans="1:18">
      <c r="A64" s="1">
        <v>63</v>
      </c>
      <c r="B64" s="1">
        <f t="shared" si="0"/>
        <v>0</v>
      </c>
      <c r="C64" s="1" t="s">
        <v>23</v>
      </c>
      <c r="D64" s="1">
        <v>1</v>
      </c>
      <c r="E64" s="2" t="s">
        <v>1001</v>
      </c>
      <c r="F64" s="2" t="s">
        <v>1002</v>
      </c>
      <c r="G64" s="1">
        <v>7</v>
      </c>
      <c r="H64" s="1">
        <v>11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38</v>
      </c>
      <c r="O64" s="3">
        <v>18</v>
      </c>
      <c r="P64">
        <f t="shared" si="1"/>
        <v>0</v>
      </c>
      <c r="Q64">
        <f t="shared" si="2"/>
        <v>2</v>
      </c>
      <c r="R64">
        <f t="shared" si="3"/>
        <v>1134</v>
      </c>
    </row>
    <row r="65" spans="1:18">
      <c r="A65" s="1">
        <v>64</v>
      </c>
      <c r="B65" s="1">
        <f t="shared" si="0"/>
        <v>0</v>
      </c>
      <c r="C65" s="1" t="s">
        <v>408</v>
      </c>
      <c r="D65" s="1">
        <v>3</v>
      </c>
      <c r="E65" s="2" t="s">
        <v>944</v>
      </c>
      <c r="F65" s="2" t="s">
        <v>945</v>
      </c>
      <c r="G65" s="1">
        <v>12</v>
      </c>
      <c r="H65" s="1">
        <v>5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43</v>
      </c>
      <c r="O65" s="3">
        <v>17</v>
      </c>
      <c r="P65">
        <f t="shared" si="1"/>
        <v>0</v>
      </c>
      <c r="Q65">
        <f t="shared" si="2"/>
        <v>2</v>
      </c>
      <c r="R65">
        <f t="shared" si="3"/>
        <v>1088</v>
      </c>
    </row>
    <row r="66" spans="1:18">
      <c r="A66" s="1">
        <v>65</v>
      </c>
      <c r="B66" s="1">
        <f t="shared" ref="B66:B123" si="4">IF(O66&gt;=A66,1,0)</f>
        <v>0</v>
      </c>
      <c r="C66" s="1" t="s">
        <v>631</v>
      </c>
      <c r="D66" s="1">
        <v>1</v>
      </c>
      <c r="E66" s="2" t="s">
        <v>1003</v>
      </c>
      <c r="F66" s="2" t="s">
        <v>1004</v>
      </c>
      <c r="G66" s="1">
        <v>5</v>
      </c>
      <c r="H66" s="1">
        <v>3</v>
      </c>
      <c r="I66" s="1">
        <v>5</v>
      </c>
      <c r="J66" s="1">
        <v>4</v>
      </c>
      <c r="K66" s="1" t="s">
        <v>332</v>
      </c>
      <c r="L66" s="1" t="s">
        <v>332</v>
      </c>
      <c r="M66" s="7"/>
      <c r="N66" s="8">
        <v>19</v>
      </c>
      <c r="O66" s="3">
        <v>17</v>
      </c>
      <c r="P66">
        <f t="shared" si="1"/>
        <v>0</v>
      </c>
      <c r="Q66">
        <f t="shared" si="2"/>
        <v>4</v>
      </c>
      <c r="R66">
        <f t="shared" si="3"/>
        <v>1105</v>
      </c>
    </row>
    <row r="67" spans="1:18">
      <c r="A67" s="1">
        <v>66</v>
      </c>
      <c r="B67" s="1">
        <f t="shared" si="4"/>
        <v>0</v>
      </c>
      <c r="C67" s="1" t="s">
        <v>631</v>
      </c>
      <c r="D67" s="1">
        <v>1</v>
      </c>
      <c r="E67" s="2" t="s">
        <v>863</v>
      </c>
      <c r="F67" s="2" t="s">
        <v>864</v>
      </c>
      <c r="G67" s="1">
        <v>2</v>
      </c>
      <c r="H67" s="1">
        <v>10</v>
      </c>
      <c r="I67" s="1">
        <v>5</v>
      </c>
      <c r="J67" s="1" t="s">
        <v>332</v>
      </c>
      <c r="K67" s="1" t="s">
        <v>332</v>
      </c>
      <c r="L67" s="1" t="s">
        <v>332</v>
      </c>
      <c r="M67" s="7"/>
      <c r="N67" s="8">
        <v>38</v>
      </c>
      <c r="O67" s="3">
        <v>17</v>
      </c>
      <c r="P67">
        <f t="shared" ref="P67:P111" si="5">IF(O67&gt;=($O$1/2),1,0)</f>
        <v>0</v>
      </c>
      <c r="Q67">
        <f t="shared" ref="Q67:Q111" si="6">COUNT(G67:L67)</f>
        <v>3</v>
      </c>
      <c r="R67">
        <f t="shared" ref="R67:R127" si="7">O67*A67</f>
        <v>1122</v>
      </c>
    </row>
    <row r="68" spans="1:18">
      <c r="A68" s="1">
        <v>67</v>
      </c>
      <c r="B68" s="1">
        <f t="shared" si="4"/>
        <v>0</v>
      </c>
      <c r="C68" s="1" t="s">
        <v>984</v>
      </c>
      <c r="D68" s="1">
        <v>2</v>
      </c>
      <c r="E68" s="2" t="s">
        <v>985</v>
      </c>
      <c r="F68" s="2" t="s">
        <v>986</v>
      </c>
      <c r="G68" s="1">
        <v>16</v>
      </c>
      <c r="H68" s="1" t="s">
        <v>332</v>
      </c>
      <c r="I68" s="1" t="s">
        <v>332</v>
      </c>
      <c r="J68" s="1" t="s">
        <v>332</v>
      </c>
      <c r="K68" s="1" t="s">
        <v>332</v>
      </c>
      <c r="L68" s="1" t="s">
        <v>332</v>
      </c>
      <c r="M68" s="7"/>
      <c r="N68" s="8">
        <v>67</v>
      </c>
      <c r="O68" s="3">
        <v>16</v>
      </c>
      <c r="P68">
        <f t="shared" si="5"/>
        <v>0</v>
      </c>
      <c r="Q68">
        <f t="shared" si="6"/>
        <v>1</v>
      </c>
      <c r="R68">
        <f t="shared" si="7"/>
        <v>1072</v>
      </c>
    </row>
    <row r="69" spans="1:18">
      <c r="A69" s="1">
        <v>68</v>
      </c>
      <c r="B69" s="1">
        <f t="shared" si="4"/>
        <v>0</v>
      </c>
      <c r="C69" s="1" t="s">
        <v>984</v>
      </c>
      <c r="D69" s="1">
        <v>2</v>
      </c>
      <c r="E69" s="2" t="s">
        <v>700</v>
      </c>
      <c r="F69" s="2" t="s">
        <v>701</v>
      </c>
      <c r="G69" s="1">
        <v>14</v>
      </c>
      <c r="H69" s="1">
        <v>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40</v>
      </c>
      <c r="O69" s="3">
        <v>16</v>
      </c>
      <c r="P69">
        <f t="shared" si="5"/>
        <v>0</v>
      </c>
      <c r="Q69">
        <f t="shared" si="6"/>
        <v>2</v>
      </c>
      <c r="R69">
        <f t="shared" si="7"/>
        <v>1088</v>
      </c>
    </row>
    <row r="70" spans="1:18">
      <c r="A70" s="1">
        <v>69</v>
      </c>
      <c r="B70" s="1">
        <f t="shared" si="4"/>
        <v>0</v>
      </c>
      <c r="C70" s="1" t="s">
        <v>458</v>
      </c>
      <c r="D70" s="1">
        <v>1</v>
      </c>
      <c r="E70" s="2" t="s">
        <v>623</v>
      </c>
      <c r="F70" s="2" t="s">
        <v>1005</v>
      </c>
      <c r="G70" s="1" t="s">
        <v>332</v>
      </c>
      <c r="H70" s="1" t="s">
        <v>332</v>
      </c>
      <c r="I70" s="1" t="s">
        <v>332</v>
      </c>
      <c r="J70" s="1" t="s">
        <v>332</v>
      </c>
      <c r="K70" s="1">
        <v>10</v>
      </c>
      <c r="L70" s="1">
        <v>6</v>
      </c>
      <c r="M70" s="7"/>
      <c r="N70" s="8">
        <v>70</v>
      </c>
      <c r="O70" s="3">
        <v>16</v>
      </c>
      <c r="P70">
        <f t="shared" si="5"/>
        <v>0</v>
      </c>
      <c r="Q70">
        <f t="shared" si="6"/>
        <v>2</v>
      </c>
      <c r="R70">
        <f t="shared" si="7"/>
        <v>1104</v>
      </c>
    </row>
    <row r="71" spans="1:18">
      <c r="A71" s="1">
        <v>70</v>
      </c>
      <c r="B71" s="1">
        <f t="shared" si="4"/>
        <v>0</v>
      </c>
      <c r="C71" s="1" t="s">
        <v>458</v>
      </c>
      <c r="D71" s="1">
        <v>1</v>
      </c>
      <c r="E71" s="2" t="s">
        <v>1006</v>
      </c>
      <c r="F71" s="2" t="s">
        <v>1007</v>
      </c>
      <c r="G71" s="1">
        <v>9</v>
      </c>
      <c r="H71" s="1">
        <v>7</v>
      </c>
      <c r="I71" s="1" t="s">
        <v>332</v>
      </c>
      <c r="J71" s="1" t="s">
        <v>332</v>
      </c>
      <c r="K71" s="1" t="s">
        <v>332</v>
      </c>
      <c r="L71" s="1" t="s">
        <v>332</v>
      </c>
      <c r="M71" s="7"/>
      <c r="N71" s="8">
        <v>57</v>
      </c>
      <c r="O71" s="3">
        <v>16</v>
      </c>
      <c r="P71">
        <f t="shared" si="5"/>
        <v>0</v>
      </c>
      <c r="Q71">
        <f t="shared" si="6"/>
        <v>2</v>
      </c>
      <c r="R71">
        <f t="shared" si="7"/>
        <v>1120</v>
      </c>
    </row>
    <row r="72" spans="1:18">
      <c r="A72" s="1">
        <v>71</v>
      </c>
      <c r="B72" s="1">
        <f t="shared" si="4"/>
        <v>0</v>
      </c>
      <c r="C72" s="1" t="s">
        <v>946</v>
      </c>
      <c r="D72" s="1">
        <v>3</v>
      </c>
      <c r="E72" s="2" t="s">
        <v>947</v>
      </c>
      <c r="F72" s="2" t="s">
        <v>948</v>
      </c>
      <c r="G72" s="1">
        <v>5</v>
      </c>
      <c r="H72" s="1">
        <v>9</v>
      </c>
      <c r="I72" s="1">
        <v>1</v>
      </c>
      <c r="J72" s="1" t="s">
        <v>332</v>
      </c>
      <c r="K72" s="1" t="s">
        <v>332</v>
      </c>
      <c r="L72" s="1" t="s">
        <v>332</v>
      </c>
      <c r="M72" s="7"/>
      <c r="N72" s="8">
        <v>56</v>
      </c>
      <c r="O72" s="3">
        <v>15</v>
      </c>
      <c r="P72">
        <f t="shared" si="5"/>
        <v>0</v>
      </c>
      <c r="Q72">
        <f t="shared" si="6"/>
        <v>3</v>
      </c>
      <c r="R72">
        <f t="shared" si="7"/>
        <v>1065</v>
      </c>
    </row>
    <row r="73" spans="1:18">
      <c r="A73" s="1">
        <v>72</v>
      </c>
      <c r="B73" s="1">
        <f t="shared" si="4"/>
        <v>0</v>
      </c>
      <c r="C73" s="1" t="s">
        <v>946</v>
      </c>
      <c r="D73" s="1">
        <v>3</v>
      </c>
      <c r="E73" s="2" t="s">
        <v>949</v>
      </c>
      <c r="F73" s="2" t="s">
        <v>697</v>
      </c>
      <c r="G73" s="1">
        <v>11</v>
      </c>
      <c r="H73" s="1">
        <v>4</v>
      </c>
      <c r="I73" s="1" t="s">
        <v>332</v>
      </c>
      <c r="J73" s="1" t="s">
        <v>332</v>
      </c>
      <c r="K73" s="1" t="s">
        <v>332</v>
      </c>
      <c r="L73" s="1" t="s">
        <v>332</v>
      </c>
      <c r="M73" s="7"/>
      <c r="N73" s="8">
        <v>60</v>
      </c>
      <c r="O73" s="3">
        <v>15</v>
      </c>
      <c r="P73">
        <f t="shared" si="5"/>
        <v>0</v>
      </c>
      <c r="Q73">
        <f t="shared" si="6"/>
        <v>2</v>
      </c>
      <c r="R73">
        <f t="shared" si="7"/>
        <v>1080</v>
      </c>
    </row>
    <row r="74" spans="1:18">
      <c r="A74" s="1">
        <v>73</v>
      </c>
      <c r="B74" s="1">
        <f t="shared" si="4"/>
        <v>0</v>
      </c>
      <c r="C74" s="1" t="s">
        <v>946</v>
      </c>
      <c r="D74" s="1">
        <v>3</v>
      </c>
      <c r="E74" s="2" t="s">
        <v>950</v>
      </c>
      <c r="F74" s="2" t="s">
        <v>83</v>
      </c>
      <c r="G74" s="1">
        <v>8</v>
      </c>
      <c r="H74" s="1" t="s">
        <v>332</v>
      </c>
      <c r="I74" s="1" t="s">
        <v>332</v>
      </c>
      <c r="J74" s="1" t="s">
        <v>332</v>
      </c>
      <c r="K74" s="1">
        <v>7</v>
      </c>
      <c r="L74" s="1" t="s">
        <v>332</v>
      </c>
      <c r="M74" s="7"/>
      <c r="N74" s="8">
        <v>48</v>
      </c>
      <c r="O74" s="3">
        <v>15</v>
      </c>
      <c r="P74">
        <f t="shared" si="5"/>
        <v>0</v>
      </c>
      <c r="Q74">
        <f t="shared" si="6"/>
        <v>2</v>
      </c>
      <c r="R74">
        <f t="shared" si="7"/>
        <v>1095</v>
      </c>
    </row>
    <row r="75" spans="1:18">
      <c r="A75" s="1">
        <v>74</v>
      </c>
      <c r="B75" s="1">
        <f t="shared" si="4"/>
        <v>0</v>
      </c>
      <c r="C75" s="1" t="s">
        <v>47</v>
      </c>
      <c r="D75" s="1">
        <v>2</v>
      </c>
      <c r="E75" s="2" t="s">
        <v>987</v>
      </c>
      <c r="F75" s="2" t="s">
        <v>720</v>
      </c>
      <c r="G75" s="1">
        <v>8</v>
      </c>
      <c r="H75" s="1">
        <v>7</v>
      </c>
      <c r="I75" s="1" t="s">
        <v>332</v>
      </c>
      <c r="J75" s="1" t="s">
        <v>332</v>
      </c>
      <c r="K75" s="1" t="s">
        <v>332</v>
      </c>
      <c r="L75" s="1" t="s">
        <v>332</v>
      </c>
      <c r="M75" s="7"/>
      <c r="N75" s="8">
        <v>54</v>
      </c>
      <c r="O75" s="3">
        <v>15</v>
      </c>
      <c r="P75">
        <f t="shared" si="5"/>
        <v>0</v>
      </c>
      <c r="Q75">
        <f t="shared" si="6"/>
        <v>2</v>
      </c>
      <c r="R75">
        <f t="shared" si="7"/>
        <v>1110</v>
      </c>
    </row>
    <row r="76" spans="1:18">
      <c r="A76" s="1">
        <v>75</v>
      </c>
      <c r="B76" s="1">
        <f t="shared" si="4"/>
        <v>0</v>
      </c>
      <c r="C76" s="1" t="s">
        <v>214</v>
      </c>
      <c r="D76" s="1">
        <v>1</v>
      </c>
      <c r="E76" s="2" t="s">
        <v>723</v>
      </c>
      <c r="F76" s="2" t="s">
        <v>724</v>
      </c>
      <c r="G76" s="1" t="s">
        <v>332</v>
      </c>
      <c r="H76" s="1" t="s">
        <v>332</v>
      </c>
      <c r="I76" s="1" t="s">
        <v>332</v>
      </c>
      <c r="J76" s="1" t="s">
        <v>332</v>
      </c>
      <c r="K76" s="1">
        <v>7</v>
      </c>
      <c r="L76" s="1">
        <v>8</v>
      </c>
      <c r="M76" s="7"/>
      <c r="N76" s="8">
        <v>50</v>
      </c>
      <c r="O76" s="3">
        <v>15</v>
      </c>
      <c r="P76">
        <f t="shared" si="5"/>
        <v>0</v>
      </c>
      <c r="Q76">
        <f t="shared" si="6"/>
        <v>2</v>
      </c>
      <c r="R76">
        <f t="shared" si="7"/>
        <v>1125</v>
      </c>
    </row>
    <row r="77" spans="1:18">
      <c r="A77" s="1">
        <v>76</v>
      </c>
      <c r="B77" s="1">
        <f t="shared" si="4"/>
        <v>0</v>
      </c>
      <c r="C77" s="1" t="s">
        <v>489</v>
      </c>
      <c r="D77" s="1">
        <v>4</v>
      </c>
      <c r="E77" s="2" t="s">
        <v>913</v>
      </c>
      <c r="F77" s="2" t="s">
        <v>838</v>
      </c>
      <c r="G77" s="1">
        <v>5</v>
      </c>
      <c r="H77" s="1">
        <v>9</v>
      </c>
      <c r="I77" s="1" t="s">
        <v>332</v>
      </c>
      <c r="J77" s="1" t="s">
        <v>332</v>
      </c>
      <c r="K77" s="1" t="s">
        <v>332</v>
      </c>
      <c r="L77" s="1" t="s">
        <v>332</v>
      </c>
      <c r="M77" s="7"/>
      <c r="N77" s="8">
        <v>52</v>
      </c>
      <c r="O77" s="3">
        <v>14</v>
      </c>
      <c r="P77">
        <f t="shared" si="5"/>
        <v>0</v>
      </c>
      <c r="Q77">
        <f t="shared" si="6"/>
        <v>2</v>
      </c>
      <c r="R77">
        <f t="shared" si="7"/>
        <v>1064</v>
      </c>
    </row>
    <row r="78" spans="1:18">
      <c r="A78" s="1">
        <v>77</v>
      </c>
      <c r="B78" s="1">
        <f t="shared" si="4"/>
        <v>0</v>
      </c>
      <c r="C78" s="1" t="s">
        <v>489</v>
      </c>
      <c r="D78" s="1">
        <v>4</v>
      </c>
      <c r="E78" s="2" t="s">
        <v>914</v>
      </c>
      <c r="F78" s="2" t="s">
        <v>915</v>
      </c>
      <c r="G78" s="1">
        <v>11</v>
      </c>
      <c r="H78" s="1">
        <v>2</v>
      </c>
      <c r="I78" s="1">
        <v>1</v>
      </c>
      <c r="J78" s="1" t="s">
        <v>332</v>
      </c>
      <c r="K78" s="1" t="s">
        <v>332</v>
      </c>
      <c r="L78" s="1" t="s">
        <v>332</v>
      </c>
      <c r="M78" s="7"/>
      <c r="N78" s="8">
        <v>39</v>
      </c>
      <c r="O78" s="3">
        <v>14</v>
      </c>
      <c r="P78">
        <f t="shared" si="5"/>
        <v>0</v>
      </c>
      <c r="Q78">
        <f t="shared" si="6"/>
        <v>3</v>
      </c>
      <c r="R78">
        <f t="shared" si="7"/>
        <v>1078</v>
      </c>
    </row>
    <row r="79" spans="1:18">
      <c r="A79" s="1">
        <v>78</v>
      </c>
      <c r="B79" s="1">
        <f t="shared" si="4"/>
        <v>0</v>
      </c>
      <c r="C79" s="1" t="s">
        <v>79</v>
      </c>
      <c r="D79" s="1">
        <v>3</v>
      </c>
      <c r="E79" s="2" t="s">
        <v>951</v>
      </c>
      <c r="F79" s="2" t="s">
        <v>713</v>
      </c>
      <c r="G79" s="1">
        <v>7</v>
      </c>
      <c r="H79" s="1">
        <v>6</v>
      </c>
      <c r="I79" s="1">
        <v>1</v>
      </c>
      <c r="J79" s="1" t="s">
        <v>332</v>
      </c>
      <c r="K79" s="1" t="s">
        <v>332</v>
      </c>
      <c r="L79" s="1" t="s">
        <v>332</v>
      </c>
      <c r="M79" s="7"/>
      <c r="N79" s="8">
        <v>58</v>
      </c>
      <c r="O79" s="3">
        <v>14</v>
      </c>
      <c r="P79">
        <f t="shared" si="5"/>
        <v>0</v>
      </c>
      <c r="Q79">
        <f t="shared" si="6"/>
        <v>3</v>
      </c>
      <c r="R79">
        <f t="shared" si="7"/>
        <v>1092</v>
      </c>
    </row>
    <row r="80" spans="1:18">
      <c r="A80" s="1">
        <v>79</v>
      </c>
      <c r="B80" s="1">
        <f t="shared" si="4"/>
        <v>0</v>
      </c>
      <c r="C80" s="1" t="s">
        <v>545</v>
      </c>
      <c r="D80" s="1">
        <v>1</v>
      </c>
      <c r="E80" s="2" t="s">
        <v>865</v>
      </c>
      <c r="F80" s="2" t="s">
        <v>864</v>
      </c>
      <c r="G80" s="1">
        <v>2</v>
      </c>
      <c r="H80" s="1">
        <v>10</v>
      </c>
      <c r="I80" s="1">
        <v>2</v>
      </c>
      <c r="J80" s="1" t="s">
        <v>332</v>
      </c>
      <c r="K80" s="1" t="s">
        <v>332</v>
      </c>
      <c r="L80" s="1" t="s">
        <v>332</v>
      </c>
      <c r="M80" s="7"/>
      <c r="N80" s="8">
        <v>42</v>
      </c>
      <c r="O80" s="3">
        <v>14</v>
      </c>
      <c r="P80">
        <f t="shared" si="5"/>
        <v>0</v>
      </c>
      <c r="Q80">
        <f t="shared" si="6"/>
        <v>3</v>
      </c>
      <c r="R80">
        <f t="shared" si="7"/>
        <v>1106</v>
      </c>
    </row>
    <row r="81" spans="1:18">
      <c r="A81" s="1">
        <v>80</v>
      </c>
      <c r="B81" s="1">
        <f t="shared" si="4"/>
        <v>0</v>
      </c>
      <c r="C81" s="1" t="s">
        <v>545</v>
      </c>
      <c r="D81" s="1">
        <v>1</v>
      </c>
      <c r="E81" s="2" t="s">
        <v>862</v>
      </c>
      <c r="F81" s="2" t="s">
        <v>713</v>
      </c>
      <c r="G81" s="1">
        <v>5</v>
      </c>
      <c r="H81" s="1">
        <v>2</v>
      </c>
      <c r="I81" s="1" t="s">
        <v>332</v>
      </c>
      <c r="J81" s="1" t="s">
        <v>332</v>
      </c>
      <c r="K81" s="1" t="s">
        <v>332</v>
      </c>
      <c r="L81" s="1">
        <v>7</v>
      </c>
      <c r="M81" s="7"/>
      <c r="N81" s="8">
        <v>41</v>
      </c>
      <c r="O81" s="3">
        <v>14</v>
      </c>
      <c r="P81">
        <f t="shared" si="5"/>
        <v>0</v>
      </c>
      <c r="Q81">
        <f t="shared" si="6"/>
        <v>3</v>
      </c>
      <c r="R81">
        <f t="shared" si="7"/>
        <v>1120</v>
      </c>
    </row>
    <row r="82" spans="1:18">
      <c r="A82" s="1">
        <v>81</v>
      </c>
      <c r="B82" s="1">
        <f t="shared" si="4"/>
        <v>0</v>
      </c>
      <c r="C82" s="1" t="s">
        <v>50</v>
      </c>
      <c r="D82" s="1">
        <v>2</v>
      </c>
      <c r="E82" s="2" t="s">
        <v>836</v>
      </c>
      <c r="F82" s="2" t="s">
        <v>988</v>
      </c>
      <c r="G82" s="1" t="s">
        <v>332</v>
      </c>
      <c r="H82" s="1">
        <v>6</v>
      </c>
      <c r="I82" s="1" t="s">
        <v>332</v>
      </c>
      <c r="J82" s="1" t="s">
        <v>332</v>
      </c>
      <c r="K82" s="1" t="s">
        <v>332</v>
      </c>
      <c r="L82" s="1">
        <v>7</v>
      </c>
      <c r="M82" s="7"/>
      <c r="N82" s="8">
        <v>87</v>
      </c>
      <c r="O82" s="3">
        <v>13</v>
      </c>
      <c r="P82">
        <f t="shared" si="5"/>
        <v>0</v>
      </c>
      <c r="Q82">
        <f t="shared" si="6"/>
        <v>2</v>
      </c>
      <c r="R82">
        <f t="shared" si="7"/>
        <v>1053</v>
      </c>
    </row>
    <row r="83" spans="1:18">
      <c r="A83" s="1">
        <v>82</v>
      </c>
      <c r="B83" s="1">
        <f t="shared" si="4"/>
        <v>0</v>
      </c>
      <c r="C83" s="1" t="s">
        <v>952</v>
      </c>
      <c r="D83" s="1">
        <v>3</v>
      </c>
      <c r="E83" s="2" t="s">
        <v>953</v>
      </c>
      <c r="F83" s="2" t="s">
        <v>216</v>
      </c>
      <c r="G83" s="1" t="s">
        <v>332</v>
      </c>
      <c r="H83" s="1" t="s">
        <v>332</v>
      </c>
      <c r="I83" s="1">
        <v>4</v>
      </c>
      <c r="J83" s="1" t="s">
        <v>332</v>
      </c>
      <c r="K83" s="1">
        <v>4</v>
      </c>
      <c r="L83" s="1">
        <v>4</v>
      </c>
      <c r="M83" s="7"/>
      <c r="N83" s="8">
        <v>100</v>
      </c>
      <c r="O83" s="3">
        <v>12</v>
      </c>
      <c r="P83">
        <f t="shared" si="5"/>
        <v>0</v>
      </c>
      <c r="Q83">
        <f t="shared" si="6"/>
        <v>3</v>
      </c>
      <c r="R83">
        <f t="shared" si="7"/>
        <v>984</v>
      </c>
    </row>
    <row r="84" spans="1:18">
      <c r="A84" s="1">
        <v>83</v>
      </c>
      <c r="B84" s="1">
        <f t="shared" si="4"/>
        <v>0</v>
      </c>
      <c r="C84" s="1" t="s">
        <v>954</v>
      </c>
      <c r="D84" s="1">
        <v>3</v>
      </c>
      <c r="E84" s="2" t="s">
        <v>955</v>
      </c>
      <c r="F84" s="2" t="s">
        <v>713</v>
      </c>
      <c r="G84" s="1">
        <v>6</v>
      </c>
      <c r="H84" s="1">
        <v>5</v>
      </c>
      <c r="I84" s="1" t="s">
        <v>332</v>
      </c>
      <c r="J84" s="1" t="s">
        <v>332</v>
      </c>
      <c r="K84" s="1" t="s">
        <v>332</v>
      </c>
      <c r="L84" s="1" t="s">
        <v>332</v>
      </c>
      <c r="M84" s="7"/>
      <c r="N84" s="8">
        <v>58</v>
      </c>
      <c r="O84" s="3">
        <v>11</v>
      </c>
      <c r="P84">
        <f t="shared" si="5"/>
        <v>0</v>
      </c>
      <c r="Q84">
        <f t="shared" si="6"/>
        <v>2</v>
      </c>
      <c r="R84">
        <f t="shared" si="7"/>
        <v>913</v>
      </c>
    </row>
    <row r="85" spans="1:18">
      <c r="A85" s="1">
        <v>84</v>
      </c>
      <c r="B85" s="1">
        <f t="shared" si="4"/>
        <v>0</v>
      </c>
      <c r="C85" s="1" t="s">
        <v>954</v>
      </c>
      <c r="D85" s="1">
        <v>3</v>
      </c>
      <c r="E85" s="2" t="s">
        <v>956</v>
      </c>
      <c r="F85" s="2" t="s">
        <v>498</v>
      </c>
      <c r="G85" s="1">
        <v>11</v>
      </c>
      <c r="H85" s="1" t="s">
        <v>332</v>
      </c>
      <c r="I85" s="1" t="s">
        <v>332</v>
      </c>
      <c r="J85" s="1" t="s">
        <v>332</v>
      </c>
      <c r="K85" s="1" t="s">
        <v>332</v>
      </c>
      <c r="L85" s="1" t="s">
        <v>332</v>
      </c>
      <c r="M85" s="7"/>
      <c r="N85" s="8">
        <v>34</v>
      </c>
      <c r="O85" s="3">
        <v>11</v>
      </c>
      <c r="P85">
        <f t="shared" si="5"/>
        <v>0</v>
      </c>
      <c r="Q85">
        <f t="shared" si="6"/>
        <v>1</v>
      </c>
      <c r="R85">
        <f t="shared" si="7"/>
        <v>924</v>
      </c>
    </row>
    <row r="86" spans="1:18">
      <c r="A86" s="1">
        <v>85</v>
      </c>
      <c r="B86" s="1">
        <f t="shared" si="4"/>
        <v>0</v>
      </c>
      <c r="C86" s="1" t="s">
        <v>131</v>
      </c>
      <c r="D86" s="1">
        <v>2</v>
      </c>
      <c r="E86" s="2" t="s">
        <v>830</v>
      </c>
      <c r="F86" s="2" t="s">
        <v>831</v>
      </c>
      <c r="G86" s="1">
        <v>4</v>
      </c>
      <c r="H86" s="1" t="s">
        <v>332</v>
      </c>
      <c r="I86" s="1">
        <v>7</v>
      </c>
      <c r="J86" s="1" t="s">
        <v>332</v>
      </c>
      <c r="K86" s="1" t="s">
        <v>332</v>
      </c>
      <c r="L86" s="1" t="s">
        <v>332</v>
      </c>
      <c r="M86" s="7"/>
      <c r="N86" s="8">
        <v>69</v>
      </c>
      <c r="O86" s="3">
        <v>11</v>
      </c>
      <c r="P86">
        <f t="shared" si="5"/>
        <v>0</v>
      </c>
      <c r="Q86">
        <f t="shared" si="6"/>
        <v>2</v>
      </c>
      <c r="R86">
        <f t="shared" si="7"/>
        <v>935</v>
      </c>
    </row>
    <row r="87" spans="1:18">
      <c r="A87" s="1">
        <v>86</v>
      </c>
      <c r="B87" s="1">
        <f t="shared" si="4"/>
        <v>0</v>
      </c>
      <c r="C87" s="1" t="s">
        <v>50</v>
      </c>
      <c r="D87" s="1">
        <v>4</v>
      </c>
      <c r="E87" s="2" t="s">
        <v>916</v>
      </c>
      <c r="F87" s="2" t="s">
        <v>713</v>
      </c>
      <c r="G87" s="1">
        <v>7</v>
      </c>
      <c r="H87" s="1">
        <v>3</v>
      </c>
      <c r="I87" s="1" t="s">
        <v>332</v>
      </c>
      <c r="J87" s="1" t="s">
        <v>332</v>
      </c>
      <c r="K87" s="1" t="s">
        <v>332</v>
      </c>
      <c r="L87" s="1" t="s">
        <v>332</v>
      </c>
      <c r="M87" s="7"/>
      <c r="N87" s="8">
        <v>43</v>
      </c>
      <c r="O87" s="3">
        <v>10</v>
      </c>
      <c r="P87">
        <f t="shared" si="5"/>
        <v>0</v>
      </c>
      <c r="Q87">
        <f t="shared" si="6"/>
        <v>2</v>
      </c>
      <c r="R87">
        <f t="shared" si="7"/>
        <v>860</v>
      </c>
    </row>
    <row r="88" spans="1:18">
      <c r="A88" s="1">
        <v>87</v>
      </c>
      <c r="B88" s="1">
        <f t="shared" si="4"/>
        <v>0</v>
      </c>
      <c r="C88" s="1" t="s">
        <v>321</v>
      </c>
      <c r="D88" s="1">
        <v>3</v>
      </c>
      <c r="E88" s="2" t="s">
        <v>957</v>
      </c>
      <c r="F88" s="2" t="s">
        <v>828</v>
      </c>
      <c r="G88" s="1">
        <v>6</v>
      </c>
      <c r="H88" s="1">
        <v>4</v>
      </c>
      <c r="I88" s="1" t="s">
        <v>332</v>
      </c>
      <c r="J88" s="1" t="s">
        <v>332</v>
      </c>
      <c r="K88" s="1" t="s">
        <v>332</v>
      </c>
      <c r="L88" s="1" t="s">
        <v>332</v>
      </c>
      <c r="M88" s="7"/>
      <c r="N88" s="8">
        <v>28</v>
      </c>
      <c r="O88" s="3">
        <v>10</v>
      </c>
      <c r="P88">
        <f t="shared" si="5"/>
        <v>0</v>
      </c>
      <c r="Q88">
        <f t="shared" si="6"/>
        <v>2</v>
      </c>
      <c r="R88">
        <f t="shared" si="7"/>
        <v>870</v>
      </c>
    </row>
    <row r="89" spans="1:18">
      <c r="A89" s="1">
        <v>88</v>
      </c>
      <c r="B89" s="1">
        <f t="shared" si="4"/>
        <v>0</v>
      </c>
      <c r="C89" s="1" t="s">
        <v>228</v>
      </c>
      <c r="D89" s="1">
        <v>2</v>
      </c>
      <c r="E89" s="2" t="s">
        <v>854</v>
      </c>
      <c r="F89" s="2" t="s">
        <v>855</v>
      </c>
      <c r="G89" s="1">
        <v>4</v>
      </c>
      <c r="H89" s="1">
        <v>4</v>
      </c>
      <c r="I89" s="1">
        <v>2</v>
      </c>
      <c r="J89" s="1" t="s">
        <v>332</v>
      </c>
      <c r="K89" s="1" t="s">
        <v>332</v>
      </c>
      <c r="L89" s="1" t="s">
        <v>332</v>
      </c>
      <c r="M89" s="7"/>
      <c r="N89" s="8">
        <v>63</v>
      </c>
      <c r="O89" s="3">
        <v>10</v>
      </c>
      <c r="P89">
        <f t="shared" si="5"/>
        <v>0</v>
      </c>
      <c r="Q89">
        <f t="shared" si="6"/>
        <v>3</v>
      </c>
      <c r="R89">
        <f t="shared" si="7"/>
        <v>880</v>
      </c>
    </row>
    <row r="90" spans="1:18">
      <c r="A90" s="1">
        <v>89</v>
      </c>
      <c r="B90" s="1">
        <f t="shared" si="4"/>
        <v>0</v>
      </c>
      <c r="C90" s="1" t="s">
        <v>131</v>
      </c>
      <c r="D90" s="1">
        <v>4</v>
      </c>
      <c r="E90" s="2" t="s">
        <v>917</v>
      </c>
      <c r="F90" s="2" t="s">
        <v>241</v>
      </c>
      <c r="G90" s="1">
        <v>9</v>
      </c>
      <c r="H90" s="1" t="s">
        <v>332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60</v>
      </c>
      <c r="O90" s="3">
        <v>9</v>
      </c>
      <c r="P90">
        <f t="shared" si="5"/>
        <v>0</v>
      </c>
      <c r="Q90">
        <f t="shared" si="6"/>
        <v>1</v>
      </c>
      <c r="R90">
        <f t="shared" si="7"/>
        <v>801</v>
      </c>
    </row>
    <row r="91" spans="1:18">
      <c r="A91" s="1">
        <v>90</v>
      </c>
      <c r="B91" s="1">
        <f t="shared" si="4"/>
        <v>0</v>
      </c>
      <c r="C91" s="1" t="s">
        <v>123</v>
      </c>
      <c r="D91" s="1">
        <v>1</v>
      </c>
      <c r="E91" s="2" t="s">
        <v>1008</v>
      </c>
      <c r="F91" s="2" t="s">
        <v>1009</v>
      </c>
      <c r="G91" s="1" t="s">
        <v>332</v>
      </c>
      <c r="H91" s="1" t="s">
        <v>332</v>
      </c>
      <c r="I91" s="1" t="s">
        <v>332</v>
      </c>
      <c r="J91" s="1" t="s">
        <v>332</v>
      </c>
      <c r="K91" s="1">
        <v>9</v>
      </c>
      <c r="L91" s="1" t="s">
        <v>332</v>
      </c>
      <c r="M91" s="7"/>
      <c r="N91" s="8">
        <v>64</v>
      </c>
      <c r="O91" s="3">
        <v>9</v>
      </c>
      <c r="P91">
        <f t="shared" si="5"/>
        <v>0</v>
      </c>
      <c r="Q91">
        <f t="shared" si="6"/>
        <v>1</v>
      </c>
      <c r="R91">
        <f t="shared" si="7"/>
        <v>810</v>
      </c>
    </row>
    <row r="92" spans="1:18">
      <c r="A92" s="1">
        <v>91</v>
      </c>
      <c r="B92" s="1">
        <f t="shared" si="4"/>
        <v>0</v>
      </c>
      <c r="C92" s="1" t="s">
        <v>494</v>
      </c>
      <c r="D92" s="1">
        <v>4</v>
      </c>
      <c r="E92" s="2" t="s">
        <v>918</v>
      </c>
      <c r="F92" s="2" t="s">
        <v>919</v>
      </c>
      <c r="G92" s="1">
        <v>8</v>
      </c>
      <c r="H92" s="1" t="s">
        <v>332</v>
      </c>
      <c r="I92" s="1" t="s">
        <v>332</v>
      </c>
      <c r="J92" s="1" t="s">
        <v>332</v>
      </c>
      <c r="K92" s="1" t="s">
        <v>332</v>
      </c>
      <c r="L92" s="1" t="s">
        <v>332</v>
      </c>
      <c r="M92" s="7"/>
      <c r="N92" s="8">
        <v>42</v>
      </c>
      <c r="O92" s="3">
        <v>8</v>
      </c>
      <c r="P92">
        <f t="shared" si="5"/>
        <v>0</v>
      </c>
      <c r="Q92">
        <f t="shared" si="6"/>
        <v>1</v>
      </c>
      <c r="R92">
        <f t="shared" si="7"/>
        <v>728</v>
      </c>
    </row>
    <row r="93" spans="1:18">
      <c r="A93" s="1">
        <v>92</v>
      </c>
      <c r="B93" s="1">
        <f t="shared" si="4"/>
        <v>0</v>
      </c>
      <c r="C93" s="1" t="s">
        <v>494</v>
      </c>
      <c r="D93" s="1">
        <v>4</v>
      </c>
      <c r="E93" s="2" t="s">
        <v>920</v>
      </c>
      <c r="F93" s="2" t="s">
        <v>921</v>
      </c>
      <c r="G93" s="1">
        <v>8</v>
      </c>
      <c r="H93" s="1" t="s">
        <v>332</v>
      </c>
      <c r="I93" s="1" t="s">
        <v>332</v>
      </c>
      <c r="J93" s="1" t="s">
        <v>332</v>
      </c>
      <c r="K93" s="1" t="s">
        <v>332</v>
      </c>
      <c r="L93" s="1" t="s">
        <v>332</v>
      </c>
      <c r="M93" s="7"/>
      <c r="N93" s="8">
        <v>50</v>
      </c>
      <c r="O93" s="3">
        <v>8</v>
      </c>
      <c r="P93">
        <f t="shared" si="5"/>
        <v>0</v>
      </c>
      <c r="Q93">
        <f t="shared" si="6"/>
        <v>1</v>
      </c>
      <c r="R93">
        <f t="shared" si="7"/>
        <v>736</v>
      </c>
    </row>
    <row r="94" spans="1:18">
      <c r="A94" s="1">
        <v>93</v>
      </c>
      <c r="B94" s="1">
        <f t="shared" si="4"/>
        <v>0</v>
      </c>
      <c r="C94" s="1" t="s">
        <v>323</v>
      </c>
      <c r="D94" s="1">
        <v>3</v>
      </c>
      <c r="E94" s="2" t="s">
        <v>958</v>
      </c>
      <c r="F94" s="2" t="s">
        <v>273</v>
      </c>
      <c r="G94" s="1">
        <v>8</v>
      </c>
      <c r="H94" s="1" t="s">
        <v>332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73</v>
      </c>
      <c r="O94" s="3">
        <v>8</v>
      </c>
      <c r="P94">
        <f t="shared" si="5"/>
        <v>0</v>
      </c>
      <c r="Q94">
        <f t="shared" si="6"/>
        <v>1</v>
      </c>
      <c r="R94">
        <f t="shared" si="7"/>
        <v>744</v>
      </c>
    </row>
    <row r="95" spans="1:18">
      <c r="A95" s="1">
        <v>94</v>
      </c>
      <c r="B95" s="1">
        <f t="shared" si="4"/>
        <v>0</v>
      </c>
      <c r="C95" s="1" t="s">
        <v>230</v>
      </c>
      <c r="D95" s="1">
        <v>2</v>
      </c>
      <c r="E95" s="2" t="s">
        <v>989</v>
      </c>
      <c r="F95" s="2" t="s">
        <v>990</v>
      </c>
      <c r="G95" s="1">
        <v>8</v>
      </c>
      <c r="H95" s="1" t="s">
        <v>332</v>
      </c>
      <c r="I95" s="1" t="s">
        <v>332</v>
      </c>
      <c r="J95" s="1" t="s">
        <v>332</v>
      </c>
      <c r="K95" s="1" t="s">
        <v>332</v>
      </c>
      <c r="L95" s="1" t="s">
        <v>332</v>
      </c>
      <c r="M95" s="7"/>
      <c r="N95" s="8">
        <v>73</v>
      </c>
      <c r="O95" s="3">
        <v>8</v>
      </c>
      <c r="P95">
        <f t="shared" si="5"/>
        <v>0</v>
      </c>
      <c r="Q95">
        <f t="shared" si="6"/>
        <v>1</v>
      </c>
      <c r="R95">
        <f t="shared" si="7"/>
        <v>752</v>
      </c>
    </row>
    <row r="96" spans="1:18">
      <c r="A96" s="1">
        <v>95</v>
      </c>
      <c r="B96" s="1">
        <f t="shared" si="4"/>
        <v>0</v>
      </c>
      <c r="C96" s="1" t="s">
        <v>365</v>
      </c>
      <c r="D96" s="1">
        <v>4</v>
      </c>
      <c r="E96" s="2" t="s">
        <v>922</v>
      </c>
      <c r="F96" s="2" t="s">
        <v>713</v>
      </c>
      <c r="G96" s="1">
        <v>7</v>
      </c>
      <c r="H96" s="1" t="s">
        <v>332</v>
      </c>
      <c r="I96" s="1" t="s">
        <v>332</v>
      </c>
      <c r="J96" s="1" t="s">
        <v>332</v>
      </c>
      <c r="K96" s="1" t="s">
        <v>332</v>
      </c>
      <c r="L96" s="1" t="s">
        <v>332</v>
      </c>
      <c r="M96" s="7"/>
      <c r="N96" s="8">
        <v>37</v>
      </c>
      <c r="O96" s="3">
        <v>7</v>
      </c>
      <c r="P96">
        <f t="shared" si="5"/>
        <v>0</v>
      </c>
      <c r="Q96">
        <f t="shared" si="6"/>
        <v>1</v>
      </c>
      <c r="R96">
        <f t="shared" si="7"/>
        <v>665</v>
      </c>
    </row>
    <row r="97" spans="1:18">
      <c r="A97" s="1">
        <v>96</v>
      </c>
      <c r="B97" s="1">
        <f t="shared" si="4"/>
        <v>0</v>
      </c>
      <c r="C97" s="1" t="s">
        <v>365</v>
      </c>
      <c r="D97" s="1">
        <v>4</v>
      </c>
      <c r="E97" s="2" t="s">
        <v>923</v>
      </c>
      <c r="F97" s="2" t="s">
        <v>924</v>
      </c>
      <c r="G97" s="1">
        <v>5</v>
      </c>
      <c r="H97" s="1">
        <v>2</v>
      </c>
      <c r="I97" s="1" t="s">
        <v>332</v>
      </c>
      <c r="J97" s="1" t="s">
        <v>332</v>
      </c>
      <c r="K97" s="1" t="s">
        <v>332</v>
      </c>
      <c r="L97" s="1" t="s">
        <v>332</v>
      </c>
      <c r="M97" s="7"/>
      <c r="N97" s="8">
        <v>22</v>
      </c>
      <c r="O97" s="3">
        <v>7</v>
      </c>
      <c r="P97">
        <f t="shared" si="5"/>
        <v>0</v>
      </c>
      <c r="Q97">
        <f t="shared" si="6"/>
        <v>2</v>
      </c>
      <c r="R97">
        <f t="shared" si="7"/>
        <v>672</v>
      </c>
    </row>
    <row r="98" spans="1:18">
      <c r="A98" s="1">
        <v>97</v>
      </c>
      <c r="B98" s="1">
        <f t="shared" si="4"/>
        <v>0</v>
      </c>
      <c r="C98" s="1" t="s">
        <v>365</v>
      </c>
      <c r="D98" s="1">
        <v>4</v>
      </c>
      <c r="E98" s="2" t="s">
        <v>925</v>
      </c>
      <c r="F98" s="2" t="s">
        <v>926</v>
      </c>
      <c r="G98" s="1" t="s">
        <v>332</v>
      </c>
      <c r="H98" s="1">
        <v>7</v>
      </c>
      <c r="I98" s="1" t="s">
        <v>332</v>
      </c>
      <c r="J98" s="1" t="s">
        <v>332</v>
      </c>
      <c r="K98" s="1" t="s">
        <v>332</v>
      </c>
      <c r="L98" s="1" t="s">
        <v>332</v>
      </c>
      <c r="M98" s="7"/>
      <c r="N98" s="8">
        <v>41</v>
      </c>
      <c r="O98" s="3">
        <v>7</v>
      </c>
      <c r="P98">
        <f t="shared" si="5"/>
        <v>0</v>
      </c>
      <c r="Q98">
        <f t="shared" si="6"/>
        <v>1</v>
      </c>
      <c r="R98">
        <f t="shared" si="7"/>
        <v>679</v>
      </c>
    </row>
    <row r="99" spans="1:18">
      <c r="A99" s="1">
        <v>98</v>
      </c>
      <c r="B99" s="1">
        <f t="shared" si="4"/>
        <v>0</v>
      </c>
      <c r="C99" s="1" t="s">
        <v>959</v>
      </c>
      <c r="D99" s="1">
        <v>3</v>
      </c>
      <c r="E99" s="2" t="s">
        <v>960</v>
      </c>
      <c r="F99" s="2" t="s">
        <v>961</v>
      </c>
      <c r="G99" s="1">
        <v>7</v>
      </c>
      <c r="H99" s="1" t="s">
        <v>332</v>
      </c>
      <c r="I99" s="1" t="s">
        <v>332</v>
      </c>
      <c r="J99" s="1" t="s">
        <v>332</v>
      </c>
      <c r="K99" s="1" t="s">
        <v>332</v>
      </c>
      <c r="L99" s="1" t="s">
        <v>332</v>
      </c>
      <c r="M99" s="7"/>
      <c r="N99" s="8">
        <v>64</v>
      </c>
      <c r="O99" s="3">
        <v>7</v>
      </c>
      <c r="P99">
        <f t="shared" si="5"/>
        <v>0</v>
      </c>
      <c r="Q99">
        <f t="shared" si="6"/>
        <v>1</v>
      </c>
      <c r="R99">
        <f t="shared" si="7"/>
        <v>686</v>
      </c>
    </row>
    <row r="100" spans="1:18">
      <c r="A100" s="1">
        <v>99</v>
      </c>
      <c r="B100" s="1">
        <f t="shared" si="4"/>
        <v>0</v>
      </c>
      <c r="C100" s="1" t="s">
        <v>959</v>
      </c>
      <c r="D100" s="1">
        <v>3</v>
      </c>
      <c r="E100" s="2" t="s">
        <v>820</v>
      </c>
      <c r="F100" s="2" t="s">
        <v>821</v>
      </c>
      <c r="G100" s="1" t="s">
        <v>332</v>
      </c>
      <c r="H100" s="1">
        <v>5</v>
      </c>
      <c r="I100" s="1" t="s">
        <v>332</v>
      </c>
      <c r="J100" s="1">
        <v>2</v>
      </c>
      <c r="K100" s="1" t="s">
        <v>332</v>
      </c>
      <c r="L100" s="1" t="s">
        <v>332</v>
      </c>
      <c r="M100" s="7"/>
      <c r="N100" s="8">
        <v>54</v>
      </c>
      <c r="O100" s="3">
        <v>7</v>
      </c>
      <c r="P100">
        <f t="shared" si="5"/>
        <v>0</v>
      </c>
      <c r="Q100">
        <f t="shared" si="6"/>
        <v>2</v>
      </c>
      <c r="R100">
        <f t="shared" si="7"/>
        <v>693</v>
      </c>
    </row>
    <row r="101" spans="1:18">
      <c r="A101" s="1">
        <v>100</v>
      </c>
      <c r="B101" s="1">
        <f t="shared" si="4"/>
        <v>0</v>
      </c>
      <c r="C101" s="1" t="s">
        <v>137</v>
      </c>
      <c r="D101" s="1">
        <v>2</v>
      </c>
      <c r="E101" s="2" t="s">
        <v>991</v>
      </c>
      <c r="F101" s="2" t="s">
        <v>992</v>
      </c>
      <c r="G101" s="1">
        <v>7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1" t="s">
        <v>332</v>
      </c>
      <c r="M101" s="7"/>
      <c r="N101" s="8">
        <v>47</v>
      </c>
      <c r="O101" s="3">
        <v>7</v>
      </c>
      <c r="P101">
        <f t="shared" si="5"/>
        <v>0</v>
      </c>
      <c r="Q101">
        <f t="shared" si="6"/>
        <v>1</v>
      </c>
      <c r="R101">
        <f t="shared" si="7"/>
        <v>700</v>
      </c>
    </row>
    <row r="102" spans="1:18">
      <c r="A102" s="1">
        <v>101</v>
      </c>
      <c r="B102" s="1">
        <f t="shared" si="4"/>
        <v>0</v>
      </c>
      <c r="C102" s="1" t="s">
        <v>927</v>
      </c>
      <c r="D102" s="1">
        <v>4</v>
      </c>
      <c r="E102" s="2" t="s">
        <v>928</v>
      </c>
      <c r="F102" s="2" t="s">
        <v>929</v>
      </c>
      <c r="G102" s="1" t="s">
        <v>332</v>
      </c>
      <c r="H102" s="1">
        <v>4</v>
      </c>
      <c r="I102" s="1">
        <v>2</v>
      </c>
      <c r="J102" s="1" t="s">
        <v>332</v>
      </c>
      <c r="K102" s="1" t="s">
        <v>332</v>
      </c>
      <c r="L102" s="1" t="s">
        <v>332</v>
      </c>
      <c r="M102" s="7"/>
      <c r="N102" s="8">
        <v>75</v>
      </c>
      <c r="O102" s="3">
        <v>6</v>
      </c>
      <c r="P102">
        <f t="shared" si="5"/>
        <v>0</v>
      </c>
      <c r="Q102">
        <f t="shared" si="6"/>
        <v>2</v>
      </c>
      <c r="R102">
        <f t="shared" si="7"/>
        <v>606</v>
      </c>
    </row>
    <row r="103" spans="1:18">
      <c r="A103" s="1">
        <v>102</v>
      </c>
      <c r="B103" s="1">
        <f t="shared" si="4"/>
        <v>0</v>
      </c>
      <c r="C103" s="1" t="s">
        <v>927</v>
      </c>
      <c r="D103" s="1">
        <v>4</v>
      </c>
      <c r="E103" s="2" t="s">
        <v>930</v>
      </c>
      <c r="F103" s="2" t="s">
        <v>929</v>
      </c>
      <c r="G103" s="1" t="s">
        <v>332</v>
      </c>
      <c r="H103" s="1">
        <v>4</v>
      </c>
      <c r="I103" s="1">
        <v>2</v>
      </c>
      <c r="J103" s="1" t="s">
        <v>332</v>
      </c>
      <c r="K103" s="1" t="s">
        <v>332</v>
      </c>
      <c r="L103" s="1" t="s">
        <v>332</v>
      </c>
      <c r="M103" s="7"/>
      <c r="N103" s="8">
        <v>75</v>
      </c>
      <c r="O103" s="3">
        <v>6</v>
      </c>
      <c r="P103">
        <f t="shared" si="5"/>
        <v>0</v>
      </c>
      <c r="Q103">
        <f t="shared" si="6"/>
        <v>2</v>
      </c>
      <c r="R103">
        <f t="shared" si="7"/>
        <v>612</v>
      </c>
    </row>
    <row r="104" spans="1:18">
      <c r="A104" s="1">
        <v>103</v>
      </c>
      <c r="B104" s="1">
        <f t="shared" si="4"/>
        <v>0</v>
      </c>
      <c r="C104" s="1" t="s">
        <v>927</v>
      </c>
      <c r="D104" s="1">
        <v>4</v>
      </c>
      <c r="E104" s="2" t="s">
        <v>931</v>
      </c>
      <c r="F104" s="2" t="s">
        <v>799</v>
      </c>
      <c r="G104" s="1">
        <v>4</v>
      </c>
      <c r="H104" s="1" t="s">
        <v>332</v>
      </c>
      <c r="I104" s="1">
        <v>2</v>
      </c>
      <c r="J104" s="1" t="s">
        <v>332</v>
      </c>
      <c r="K104" s="1" t="s">
        <v>332</v>
      </c>
      <c r="L104" s="1" t="s">
        <v>332</v>
      </c>
      <c r="M104" s="7"/>
      <c r="N104" s="8">
        <v>25</v>
      </c>
      <c r="O104" s="3">
        <v>6</v>
      </c>
      <c r="P104">
        <f t="shared" si="5"/>
        <v>0</v>
      </c>
      <c r="Q104">
        <f t="shared" si="6"/>
        <v>2</v>
      </c>
      <c r="R104">
        <f t="shared" si="7"/>
        <v>618</v>
      </c>
    </row>
    <row r="105" spans="1:18">
      <c r="A105" s="1">
        <v>104</v>
      </c>
      <c r="B105" s="1">
        <f t="shared" si="4"/>
        <v>0</v>
      </c>
      <c r="C105" s="1" t="s">
        <v>962</v>
      </c>
      <c r="D105" s="1">
        <v>3</v>
      </c>
      <c r="E105" s="2" t="s">
        <v>963</v>
      </c>
      <c r="F105" s="2" t="s">
        <v>964</v>
      </c>
      <c r="G105" s="1">
        <v>5</v>
      </c>
      <c r="H105" s="1">
        <v>1</v>
      </c>
      <c r="I105" s="1" t="s">
        <v>332</v>
      </c>
      <c r="J105" s="1" t="s">
        <v>332</v>
      </c>
      <c r="K105" s="1" t="s">
        <v>332</v>
      </c>
      <c r="L105" s="1" t="s">
        <v>332</v>
      </c>
      <c r="M105" s="7"/>
      <c r="N105" s="8">
        <v>21</v>
      </c>
      <c r="O105" s="3">
        <v>6</v>
      </c>
      <c r="P105">
        <f t="shared" si="5"/>
        <v>0</v>
      </c>
      <c r="Q105">
        <f t="shared" si="6"/>
        <v>2</v>
      </c>
      <c r="R105">
        <f t="shared" si="7"/>
        <v>624</v>
      </c>
    </row>
    <row r="106" spans="1:18">
      <c r="A106" s="1">
        <v>105</v>
      </c>
      <c r="B106" s="1">
        <f t="shared" si="4"/>
        <v>0</v>
      </c>
      <c r="C106" s="1" t="s">
        <v>139</v>
      </c>
      <c r="D106" s="1">
        <v>2</v>
      </c>
      <c r="E106" s="2" t="s">
        <v>693</v>
      </c>
      <c r="F106" s="2" t="s">
        <v>694</v>
      </c>
      <c r="G106" s="1">
        <v>6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1" t="s">
        <v>332</v>
      </c>
      <c r="M106" s="7"/>
      <c r="N106" s="8">
        <v>32</v>
      </c>
      <c r="O106" s="3">
        <v>6</v>
      </c>
      <c r="P106">
        <f t="shared" si="5"/>
        <v>0</v>
      </c>
      <c r="Q106">
        <f t="shared" si="6"/>
        <v>1</v>
      </c>
      <c r="R106">
        <f t="shared" si="7"/>
        <v>630</v>
      </c>
    </row>
    <row r="107" spans="1:18">
      <c r="A107" s="1">
        <v>106</v>
      </c>
      <c r="B107" s="1">
        <f t="shared" si="4"/>
        <v>0</v>
      </c>
      <c r="C107" s="1" t="s">
        <v>965</v>
      </c>
      <c r="D107" s="1">
        <v>3</v>
      </c>
      <c r="E107" s="2" t="s">
        <v>966</v>
      </c>
      <c r="F107" s="2" t="s">
        <v>967</v>
      </c>
      <c r="G107" s="1">
        <v>5</v>
      </c>
      <c r="H107" s="1" t="s">
        <v>332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45</v>
      </c>
      <c r="O107" s="3">
        <v>5</v>
      </c>
      <c r="P107">
        <f t="shared" si="5"/>
        <v>0</v>
      </c>
      <c r="Q107">
        <f t="shared" si="6"/>
        <v>1</v>
      </c>
      <c r="R107">
        <f t="shared" si="7"/>
        <v>530</v>
      </c>
    </row>
    <row r="108" spans="1:18">
      <c r="A108" s="1">
        <v>107</v>
      </c>
      <c r="B108" s="1">
        <f t="shared" si="4"/>
        <v>0</v>
      </c>
      <c r="C108" s="1" t="s">
        <v>965</v>
      </c>
      <c r="D108" s="1">
        <v>3</v>
      </c>
      <c r="E108" s="2" t="s">
        <v>968</v>
      </c>
      <c r="F108" s="2" t="s">
        <v>739</v>
      </c>
      <c r="G108" s="1">
        <v>5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1" t="s">
        <v>332</v>
      </c>
      <c r="M108" s="7"/>
      <c r="N108" s="8">
        <v>45</v>
      </c>
      <c r="O108" s="3">
        <v>5</v>
      </c>
      <c r="P108">
        <f t="shared" si="5"/>
        <v>0</v>
      </c>
      <c r="Q108">
        <f t="shared" si="6"/>
        <v>1</v>
      </c>
      <c r="R108">
        <f t="shared" si="7"/>
        <v>535</v>
      </c>
    </row>
    <row r="109" spans="1:18">
      <c r="A109" s="1">
        <v>108</v>
      </c>
      <c r="B109" s="1">
        <f t="shared" si="4"/>
        <v>0</v>
      </c>
      <c r="C109" s="1" t="s">
        <v>47</v>
      </c>
      <c r="D109" s="1">
        <v>1</v>
      </c>
      <c r="E109" s="2" t="s">
        <v>1010</v>
      </c>
      <c r="F109" s="2" t="s">
        <v>869</v>
      </c>
      <c r="G109" s="1">
        <v>3</v>
      </c>
      <c r="H109" s="1">
        <v>1</v>
      </c>
      <c r="I109" s="1">
        <v>1</v>
      </c>
      <c r="J109" s="1" t="s">
        <v>332</v>
      </c>
      <c r="K109" s="1" t="s">
        <v>332</v>
      </c>
      <c r="L109" s="1" t="s">
        <v>332</v>
      </c>
      <c r="M109" s="7"/>
      <c r="N109" s="8">
        <v>18</v>
      </c>
      <c r="O109" s="3">
        <v>5</v>
      </c>
      <c r="P109">
        <f t="shared" si="5"/>
        <v>0</v>
      </c>
      <c r="Q109">
        <f t="shared" si="6"/>
        <v>3</v>
      </c>
      <c r="R109">
        <f t="shared" si="7"/>
        <v>540</v>
      </c>
    </row>
    <row r="110" spans="1:18">
      <c r="A110" s="1">
        <v>109</v>
      </c>
      <c r="B110" s="1">
        <f t="shared" si="4"/>
        <v>0</v>
      </c>
      <c r="C110" s="1" t="s">
        <v>969</v>
      </c>
      <c r="D110" s="1">
        <v>3</v>
      </c>
      <c r="E110" s="2" t="s">
        <v>970</v>
      </c>
      <c r="F110" s="2" t="s">
        <v>971</v>
      </c>
      <c r="G110" s="1">
        <v>4</v>
      </c>
      <c r="H110" s="1" t="s">
        <v>332</v>
      </c>
      <c r="I110" s="1" t="s">
        <v>332</v>
      </c>
      <c r="J110" s="1" t="s">
        <v>332</v>
      </c>
      <c r="K110" s="1" t="s">
        <v>332</v>
      </c>
      <c r="L110" s="1" t="s">
        <v>332</v>
      </c>
      <c r="M110" s="7"/>
      <c r="N110" s="8">
        <v>57</v>
      </c>
      <c r="O110" s="3">
        <v>4</v>
      </c>
      <c r="P110">
        <f t="shared" si="5"/>
        <v>0</v>
      </c>
      <c r="Q110">
        <f t="shared" si="6"/>
        <v>1</v>
      </c>
      <c r="R110">
        <f t="shared" si="7"/>
        <v>436</v>
      </c>
    </row>
    <row r="111" spans="1:18">
      <c r="A111" s="1">
        <v>110</v>
      </c>
      <c r="B111" s="1">
        <f t="shared" si="4"/>
        <v>0</v>
      </c>
      <c r="C111" s="1" t="s">
        <v>969</v>
      </c>
      <c r="D111" s="1">
        <v>3</v>
      </c>
      <c r="E111" s="2" t="s">
        <v>972</v>
      </c>
      <c r="F111" s="2" t="s">
        <v>973</v>
      </c>
      <c r="G111" s="1">
        <v>4</v>
      </c>
      <c r="H111" s="1">
        <v>0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25</v>
      </c>
      <c r="O111" s="3">
        <v>4</v>
      </c>
      <c r="P111">
        <f t="shared" si="5"/>
        <v>0</v>
      </c>
      <c r="Q111">
        <f t="shared" si="6"/>
        <v>2</v>
      </c>
      <c r="R111">
        <f t="shared" si="7"/>
        <v>440</v>
      </c>
    </row>
    <row r="112" spans="1:18">
      <c r="A112" s="1">
        <v>111</v>
      </c>
      <c r="B112" s="1">
        <f t="shared" si="4"/>
        <v>0</v>
      </c>
      <c r="C112" s="1" t="s">
        <v>969</v>
      </c>
      <c r="D112" s="1">
        <v>3</v>
      </c>
      <c r="E112" s="2" t="s">
        <v>827</v>
      </c>
      <c r="F112" s="2" t="s">
        <v>828</v>
      </c>
      <c r="G112" s="1">
        <v>3</v>
      </c>
      <c r="H112" s="1">
        <v>1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57</v>
      </c>
      <c r="O112" s="3">
        <v>4</v>
      </c>
      <c r="P112">
        <f t="shared" ref="P112:P127" si="8">IF(O112&gt;=($O$1/2),1,0)</f>
        <v>0</v>
      </c>
      <c r="Q112">
        <f t="shared" ref="Q112:Q127" si="9">COUNT(G112:L112)</f>
        <v>2</v>
      </c>
      <c r="R112">
        <f t="shared" si="7"/>
        <v>444</v>
      </c>
    </row>
    <row r="113" spans="1:18">
      <c r="A113" s="1">
        <v>112</v>
      </c>
      <c r="B113" s="1">
        <f t="shared" si="4"/>
        <v>0</v>
      </c>
      <c r="C113" s="1" t="s">
        <v>141</v>
      </c>
      <c r="D113" s="1">
        <v>2</v>
      </c>
      <c r="E113" s="2" t="s">
        <v>993</v>
      </c>
      <c r="F113" s="2" t="s">
        <v>701</v>
      </c>
      <c r="G113" s="1">
        <v>4</v>
      </c>
      <c r="H113" s="1" t="s">
        <v>332</v>
      </c>
      <c r="I113" s="1" t="s">
        <v>332</v>
      </c>
      <c r="J113" s="1" t="s">
        <v>332</v>
      </c>
      <c r="K113" s="1" t="s">
        <v>332</v>
      </c>
      <c r="L113" s="1" t="s">
        <v>332</v>
      </c>
      <c r="M113" s="7"/>
      <c r="N113" s="8">
        <v>36</v>
      </c>
      <c r="O113" s="3">
        <v>4</v>
      </c>
      <c r="P113">
        <f t="shared" si="8"/>
        <v>0</v>
      </c>
      <c r="Q113">
        <f t="shared" si="9"/>
        <v>1</v>
      </c>
      <c r="R113">
        <f t="shared" si="7"/>
        <v>448</v>
      </c>
    </row>
    <row r="114" spans="1:18">
      <c r="A114" s="1">
        <v>113</v>
      </c>
      <c r="B114" s="1">
        <f t="shared" si="4"/>
        <v>0</v>
      </c>
      <c r="C114" s="1" t="s">
        <v>50</v>
      </c>
      <c r="D114" s="1">
        <v>1</v>
      </c>
      <c r="E114" s="2" t="s">
        <v>1011</v>
      </c>
      <c r="F114" s="2" t="s">
        <v>864</v>
      </c>
      <c r="G114" s="1">
        <v>4</v>
      </c>
      <c r="H114" s="1" t="s">
        <v>332</v>
      </c>
      <c r="I114" s="1" t="s">
        <v>332</v>
      </c>
      <c r="J114" s="1" t="s">
        <v>332</v>
      </c>
      <c r="K114" s="1" t="s">
        <v>332</v>
      </c>
      <c r="L114" s="1" t="s">
        <v>332</v>
      </c>
      <c r="M114" s="7"/>
      <c r="N114" s="8">
        <v>15</v>
      </c>
      <c r="O114" s="3">
        <v>4</v>
      </c>
      <c r="P114">
        <f t="shared" si="8"/>
        <v>0</v>
      </c>
      <c r="Q114">
        <f t="shared" si="9"/>
        <v>1</v>
      </c>
      <c r="R114">
        <f t="shared" si="7"/>
        <v>452</v>
      </c>
    </row>
    <row r="115" spans="1:18">
      <c r="A115" s="1">
        <v>114</v>
      </c>
      <c r="B115" s="1">
        <f t="shared" si="4"/>
        <v>0</v>
      </c>
      <c r="C115" s="1" t="s">
        <v>374</v>
      </c>
      <c r="D115" s="1">
        <v>4</v>
      </c>
      <c r="E115" s="2" t="s">
        <v>932</v>
      </c>
      <c r="F115" s="2" t="s">
        <v>713</v>
      </c>
      <c r="G115" s="1">
        <v>3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1" t="s">
        <v>332</v>
      </c>
      <c r="M115" s="7"/>
      <c r="N115" s="8">
        <v>27</v>
      </c>
      <c r="O115" s="3">
        <v>3</v>
      </c>
      <c r="P115">
        <f t="shared" si="8"/>
        <v>0</v>
      </c>
      <c r="Q115">
        <f t="shared" si="9"/>
        <v>1</v>
      </c>
      <c r="R115">
        <f t="shared" si="7"/>
        <v>342</v>
      </c>
    </row>
    <row r="116" spans="1:18">
      <c r="A116" s="1">
        <v>115</v>
      </c>
      <c r="B116" s="1">
        <f t="shared" si="4"/>
        <v>0</v>
      </c>
      <c r="C116" s="1" t="s">
        <v>974</v>
      </c>
      <c r="D116" s="1">
        <v>3</v>
      </c>
      <c r="E116" s="2" t="s">
        <v>975</v>
      </c>
      <c r="F116" s="2" t="s">
        <v>713</v>
      </c>
      <c r="G116" s="1">
        <v>3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1" t="s">
        <v>332</v>
      </c>
      <c r="M116" s="7"/>
      <c r="N116" s="8">
        <v>20</v>
      </c>
      <c r="O116" s="3">
        <v>3</v>
      </c>
      <c r="P116">
        <f t="shared" si="8"/>
        <v>0</v>
      </c>
      <c r="Q116">
        <f t="shared" si="9"/>
        <v>1</v>
      </c>
      <c r="R116">
        <f t="shared" si="7"/>
        <v>345</v>
      </c>
    </row>
    <row r="117" spans="1:18">
      <c r="A117" s="1">
        <v>116</v>
      </c>
      <c r="B117" s="1">
        <f t="shared" si="4"/>
        <v>0</v>
      </c>
      <c r="C117" s="1" t="s">
        <v>144</v>
      </c>
      <c r="D117" s="1">
        <v>2</v>
      </c>
      <c r="E117" s="2" t="s">
        <v>994</v>
      </c>
      <c r="F117" s="2" t="s">
        <v>995</v>
      </c>
      <c r="G117" s="1">
        <v>3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1" t="s">
        <v>332</v>
      </c>
      <c r="M117" s="7"/>
      <c r="N117" s="8">
        <v>11</v>
      </c>
      <c r="O117" s="3">
        <v>3</v>
      </c>
      <c r="P117">
        <f t="shared" si="8"/>
        <v>0</v>
      </c>
      <c r="Q117">
        <f t="shared" si="9"/>
        <v>1</v>
      </c>
      <c r="R117">
        <f t="shared" si="7"/>
        <v>348</v>
      </c>
    </row>
    <row r="118" spans="1:18">
      <c r="A118" s="1">
        <v>117</v>
      </c>
      <c r="B118" s="1">
        <f t="shared" si="4"/>
        <v>0</v>
      </c>
      <c r="C118" s="1" t="s">
        <v>131</v>
      </c>
      <c r="D118" s="1">
        <v>1</v>
      </c>
      <c r="E118" s="2" t="s">
        <v>1012</v>
      </c>
      <c r="F118" s="2" t="s">
        <v>52</v>
      </c>
      <c r="G118" s="1">
        <v>2</v>
      </c>
      <c r="H118" s="1">
        <v>1</v>
      </c>
      <c r="I118" s="1" t="s">
        <v>332</v>
      </c>
      <c r="J118" s="1" t="s">
        <v>332</v>
      </c>
      <c r="K118" s="1" t="s">
        <v>332</v>
      </c>
      <c r="L118" s="1" t="s">
        <v>332</v>
      </c>
      <c r="M118" s="7"/>
      <c r="N118" s="8">
        <v>13</v>
      </c>
      <c r="O118" s="3">
        <v>3</v>
      </c>
      <c r="P118">
        <f t="shared" si="8"/>
        <v>0</v>
      </c>
      <c r="Q118">
        <f t="shared" si="9"/>
        <v>2</v>
      </c>
      <c r="R118">
        <f t="shared" si="7"/>
        <v>351</v>
      </c>
    </row>
    <row r="119" spans="1:18">
      <c r="A119" s="1">
        <v>118</v>
      </c>
      <c r="B119" s="1">
        <f t="shared" si="4"/>
        <v>0</v>
      </c>
      <c r="C119" s="1" t="s">
        <v>976</v>
      </c>
      <c r="D119" s="1">
        <v>3</v>
      </c>
      <c r="E119" s="2" t="s">
        <v>977</v>
      </c>
      <c r="F119" s="2" t="s">
        <v>978</v>
      </c>
      <c r="G119" s="1">
        <v>2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1" t="s">
        <v>332</v>
      </c>
      <c r="M119" s="7"/>
      <c r="N119" s="8">
        <v>25</v>
      </c>
      <c r="O119" s="3">
        <v>2</v>
      </c>
      <c r="P119">
        <f t="shared" si="8"/>
        <v>0</v>
      </c>
      <c r="Q119">
        <f t="shared" si="9"/>
        <v>1</v>
      </c>
      <c r="R119">
        <f t="shared" si="7"/>
        <v>236</v>
      </c>
    </row>
    <row r="120" spans="1:18">
      <c r="A120" s="1">
        <v>119</v>
      </c>
      <c r="B120" s="1">
        <f t="shared" si="4"/>
        <v>0</v>
      </c>
      <c r="C120" s="1" t="s">
        <v>976</v>
      </c>
      <c r="D120" s="1">
        <v>3</v>
      </c>
      <c r="E120" s="2" t="s">
        <v>979</v>
      </c>
      <c r="F120" s="2" t="s">
        <v>699</v>
      </c>
      <c r="G120" s="1">
        <v>2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1" t="s">
        <v>332</v>
      </c>
      <c r="M120" s="7"/>
      <c r="N120" s="8">
        <v>29</v>
      </c>
      <c r="O120" s="3">
        <v>2</v>
      </c>
      <c r="P120">
        <f t="shared" si="8"/>
        <v>0</v>
      </c>
      <c r="Q120">
        <f t="shared" si="9"/>
        <v>1</v>
      </c>
      <c r="R120">
        <f t="shared" si="7"/>
        <v>238</v>
      </c>
    </row>
    <row r="121" spans="1:18">
      <c r="A121" s="1">
        <v>120</v>
      </c>
      <c r="B121" s="1">
        <f t="shared" si="4"/>
        <v>0</v>
      </c>
      <c r="C121" s="1" t="s">
        <v>372</v>
      </c>
      <c r="D121" s="1">
        <v>2</v>
      </c>
      <c r="E121" s="2" t="s">
        <v>996</v>
      </c>
      <c r="F121" s="2" t="s">
        <v>997</v>
      </c>
      <c r="G121" s="1">
        <v>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1" t="s">
        <v>332</v>
      </c>
      <c r="M121" s="7"/>
      <c r="N121" s="8">
        <v>50</v>
      </c>
      <c r="O121" s="3">
        <v>2</v>
      </c>
      <c r="P121">
        <f t="shared" si="8"/>
        <v>0</v>
      </c>
      <c r="Q121">
        <f t="shared" si="9"/>
        <v>1</v>
      </c>
      <c r="R121">
        <f t="shared" si="7"/>
        <v>240</v>
      </c>
    </row>
    <row r="122" spans="1:18">
      <c r="A122" s="1">
        <v>121</v>
      </c>
      <c r="B122" s="1">
        <f t="shared" si="4"/>
        <v>0</v>
      </c>
      <c r="C122" s="1" t="s">
        <v>372</v>
      </c>
      <c r="D122" s="1">
        <v>2</v>
      </c>
      <c r="E122" s="2" t="s">
        <v>849</v>
      </c>
      <c r="F122" s="2" t="s">
        <v>707</v>
      </c>
      <c r="G122" s="1">
        <v>2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1" t="s">
        <v>332</v>
      </c>
      <c r="M122" s="7"/>
      <c r="N122" s="8">
        <v>18</v>
      </c>
      <c r="O122" s="3">
        <v>2</v>
      </c>
      <c r="P122">
        <f t="shared" si="8"/>
        <v>0</v>
      </c>
      <c r="Q122">
        <f t="shared" si="9"/>
        <v>1</v>
      </c>
      <c r="R122">
        <f t="shared" si="7"/>
        <v>242</v>
      </c>
    </row>
    <row r="123" spans="1:18">
      <c r="A123" s="1">
        <v>122</v>
      </c>
      <c r="B123" s="1">
        <f t="shared" si="4"/>
        <v>0</v>
      </c>
      <c r="C123" s="1" t="s">
        <v>494</v>
      </c>
      <c r="D123" s="1">
        <v>1</v>
      </c>
      <c r="E123" s="2" t="s">
        <v>867</v>
      </c>
      <c r="F123" s="2" t="s">
        <v>713</v>
      </c>
      <c r="G123" s="1">
        <v>2</v>
      </c>
      <c r="H123" s="1">
        <v>0</v>
      </c>
      <c r="I123" s="1" t="s">
        <v>332</v>
      </c>
      <c r="J123" s="1" t="s">
        <v>332</v>
      </c>
      <c r="K123" s="1">
        <v>0</v>
      </c>
      <c r="L123" s="1" t="s">
        <v>332</v>
      </c>
      <c r="M123" s="7"/>
      <c r="N123" s="8">
        <v>4</v>
      </c>
      <c r="O123" s="3">
        <v>2</v>
      </c>
      <c r="P123">
        <f t="shared" si="8"/>
        <v>0</v>
      </c>
      <c r="Q123">
        <f t="shared" si="9"/>
        <v>3</v>
      </c>
      <c r="R123">
        <f t="shared" si="7"/>
        <v>244</v>
      </c>
    </row>
    <row r="124" spans="1:18">
      <c r="A124" s="1">
        <v>123</v>
      </c>
      <c r="B124" s="1">
        <f t="shared" ref="B124:B127" si="10">IF(O124&gt;=A124,1,0)</f>
        <v>0</v>
      </c>
      <c r="C124" s="1" t="s">
        <v>494</v>
      </c>
      <c r="D124" s="1">
        <v>1</v>
      </c>
      <c r="E124" s="2" t="s">
        <v>1013</v>
      </c>
      <c r="F124" s="2" t="s">
        <v>713</v>
      </c>
      <c r="G124" s="1">
        <v>2</v>
      </c>
      <c r="H124" s="1" t="s">
        <v>332</v>
      </c>
      <c r="I124" s="1" t="s">
        <v>332</v>
      </c>
      <c r="J124" s="1" t="s">
        <v>332</v>
      </c>
      <c r="K124" s="1" t="s">
        <v>332</v>
      </c>
      <c r="L124" s="1" t="s">
        <v>332</v>
      </c>
      <c r="M124" s="7"/>
      <c r="N124" s="8">
        <v>18</v>
      </c>
      <c r="O124" s="3">
        <v>2</v>
      </c>
      <c r="P124">
        <f t="shared" si="8"/>
        <v>0</v>
      </c>
      <c r="Q124">
        <f t="shared" si="9"/>
        <v>1</v>
      </c>
      <c r="R124">
        <f t="shared" si="7"/>
        <v>246</v>
      </c>
    </row>
    <row r="125" spans="1:18">
      <c r="A125" s="1">
        <v>124</v>
      </c>
      <c r="B125" s="1">
        <f t="shared" si="10"/>
        <v>0</v>
      </c>
      <c r="C125" s="1" t="s">
        <v>137</v>
      </c>
      <c r="D125" s="1">
        <v>1</v>
      </c>
      <c r="E125" s="2" t="s">
        <v>1014</v>
      </c>
      <c r="F125" s="2" t="s">
        <v>241</v>
      </c>
      <c r="G125" s="1">
        <v>1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1" t="s">
        <v>332</v>
      </c>
      <c r="M125" s="7"/>
      <c r="N125" s="8">
        <v>25</v>
      </c>
      <c r="O125" s="3">
        <v>1</v>
      </c>
      <c r="P125">
        <f t="shared" si="8"/>
        <v>0</v>
      </c>
      <c r="Q125">
        <f t="shared" si="9"/>
        <v>1</v>
      </c>
      <c r="R125">
        <f t="shared" si="7"/>
        <v>124</v>
      </c>
    </row>
    <row r="126" spans="1:18">
      <c r="A126" s="1">
        <v>125</v>
      </c>
      <c r="B126" s="1">
        <f t="shared" si="10"/>
        <v>0</v>
      </c>
      <c r="C126" s="1" t="s">
        <v>824</v>
      </c>
      <c r="D126" s="1">
        <v>2</v>
      </c>
      <c r="E126" s="2" t="s">
        <v>844</v>
      </c>
      <c r="F126" s="2" t="s">
        <v>845</v>
      </c>
      <c r="G126" s="1">
        <v>0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1" t="s">
        <v>332</v>
      </c>
      <c r="M126" s="7"/>
      <c r="N126" s="8">
        <v>0</v>
      </c>
      <c r="O126" s="3">
        <v>0</v>
      </c>
      <c r="P126">
        <f t="shared" si="8"/>
        <v>0</v>
      </c>
      <c r="Q126">
        <f t="shared" si="9"/>
        <v>1</v>
      </c>
      <c r="R126">
        <f t="shared" si="7"/>
        <v>0</v>
      </c>
    </row>
    <row r="127" spans="1:18">
      <c r="A127" s="1">
        <v>126</v>
      </c>
      <c r="B127" s="1">
        <f t="shared" si="10"/>
        <v>0</v>
      </c>
      <c r="C127" s="1" t="s">
        <v>824</v>
      </c>
      <c r="D127" s="1">
        <v>2</v>
      </c>
      <c r="E127" s="2" t="s">
        <v>998</v>
      </c>
      <c r="F127" s="2" t="s">
        <v>990</v>
      </c>
      <c r="G127" s="1">
        <v>0</v>
      </c>
      <c r="H127" s="1" t="s">
        <v>332</v>
      </c>
      <c r="I127" s="1" t="s">
        <v>332</v>
      </c>
      <c r="J127" s="1" t="s">
        <v>332</v>
      </c>
      <c r="K127" s="1" t="s">
        <v>332</v>
      </c>
      <c r="L127" s="1" t="s">
        <v>332</v>
      </c>
      <c r="M127" s="7"/>
      <c r="N127" s="8">
        <v>0</v>
      </c>
      <c r="O127" s="3">
        <v>0</v>
      </c>
      <c r="P127">
        <f t="shared" si="8"/>
        <v>0</v>
      </c>
      <c r="Q127">
        <f t="shared" si="9"/>
        <v>1</v>
      </c>
      <c r="R127">
        <f t="shared" si="7"/>
        <v>0</v>
      </c>
    </row>
    <row r="128" spans="1:18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C1:O127">
    <sortCondition descending="1" ref="O2"/>
  </sortState>
  <pageMargins left="0.7" right="0.7" top="0.78740157499999996" bottom="0.78740157499999996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248"/>
  <sheetViews>
    <sheetView topLeftCell="A224" workbookViewId="0">
      <selection activeCell="A2" sqref="A2:N248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1" bestFit="1" customWidth="1"/>
    <col min="5" max="5" width="29.4257812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4.5703125" bestFit="1" customWidth="1"/>
    <col min="17" max="17" width="2" bestFit="1" customWidth="1"/>
    <col min="18" max="18" width="4.5703125" bestFit="1" customWidth="1"/>
    <col min="19" max="19" width="4" bestFit="1" customWidth="1"/>
  </cols>
  <sheetData>
    <row r="1" spans="1:19">
      <c r="O1">
        <f>SUM(O2:O400)</f>
        <v>50</v>
      </c>
      <c r="P1" s="13">
        <f>SUM(P2:P400)/O1/2</f>
        <v>40.06</v>
      </c>
      <c r="R1" s="11">
        <f>SUM(R2:R400)/O1/2</f>
        <v>3.76</v>
      </c>
    </row>
    <row r="2" spans="1:19">
      <c r="A2">
        <v>18</v>
      </c>
      <c r="B2" s="1" t="s">
        <v>144</v>
      </c>
      <c r="C2" s="1">
        <v>3</v>
      </c>
      <c r="D2" s="2" t="s">
        <v>809</v>
      </c>
      <c r="E2" s="2" t="s">
        <v>810</v>
      </c>
      <c r="F2" s="1">
        <v>13</v>
      </c>
      <c r="G2" s="1">
        <v>13</v>
      </c>
      <c r="H2" s="1" t="s">
        <v>332</v>
      </c>
      <c r="I2" s="1" t="s">
        <v>332</v>
      </c>
      <c r="J2" s="1" t="s">
        <v>332</v>
      </c>
      <c r="K2" s="1" t="s">
        <v>332</v>
      </c>
      <c r="L2" s="7"/>
      <c r="M2" s="8">
        <v>70</v>
      </c>
      <c r="N2" s="3">
        <v>26</v>
      </c>
      <c r="Q2">
        <f>COUNT(F2:K2)</f>
        <v>2</v>
      </c>
    </row>
    <row r="3" spans="1:19">
      <c r="A3">
        <v>17</v>
      </c>
      <c r="B3" s="1" t="s">
        <v>408</v>
      </c>
      <c r="C3" s="1">
        <v>2</v>
      </c>
      <c r="D3" s="2" t="s">
        <v>809</v>
      </c>
      <c r="E3" s="2" t="s">
        <v>810</v>
      </c>
      <c r="F3" s="1">
        <v>3</v>
      </c>
      <c r="G3" s="1">
        <v>3</v>
      </c>
      <c r="H3" s="1">
        <v>3</v>
      </c>
      <c r="I3" s="1" t="s">
        <v>332</v>
      </c>
      <c r="J3" s="1" t="s">
        <v>332</v>
      </c>
      <c r="K3" s="1" t="s">
        <v>332</v>
      </c>
      <c r="L3" s="7"/>
      <c r="M3" s="8">
        <v>64</v>
      </c>
      <c r="N3" s="3">
        <v>9</v>
      </c>
      <c r="O3">
        <f>IF(D3=D2,1,0)*COUNT(N3)</f>
        <v>1</v>
      </c>
      <c r="P3">
        <f>(N3+N2)*O3</f>
        <v>35</v>
      </c>
      <c r="Q3">
        <f>COUNT(F3:K3)</f>
        <v>3</v>
      </c>
      <c r="R3">
        <f>(Q2+Q3)*O3</f>
        <v>5</v>
      </c>
      <c r="S3">
        <f>O3*(C3+C2)/2</f>
        <v>2.5</v>
      </c>
    </row>
    <row r="4" spans="1:19">
      <c r="A4">
        <v>18</v>
      </c>
      <c r="B4" s="1" t="s">
        <v>933</v>
      </c>
      <c r="C4" s="1">
        <v>3</v>
      </c>
      <c r="D4" s="2" t="s">
        <v>802</v>
      </c>
      <c r="E4" s="2" t="s">
        <v>803</v>
      </c>
      <c r="F4" s="1">
        <v>20</v>
      </c>
      <c r="G4" s="1">
        <v>22</v>
      </c>
      <c r="H4" s="1">
        <v>15</v>
      </c>
      <c r="I4" s="1">
        <v>13</v>
      </c>
      <c r="J4" s="1" t="s">
        <v>332</v>
      </c>
      <c r="K4" s="1">
        <v>12</v>
      </c>
      <c r="L4" s="7"/>
      <c r="M4" s="8">
        <v>71</v>
      </c>
      <c r="N4" s="3">
        <v>82</v>
      </c>
      <c r="O4">
        <f t="shared" ref="O4:O5" si="0">IF(D4=D3,1,0)*COUNT(N4)</f>
        <v>0</v>
      </c>
      <c r="P4">
        <f t="shared" ref="P4:P5" si="1">(N4+N3)*O4</f>
        <v>0</v>
      </c>
      <c r="Q4">
        <f t="shared" ref="Q4:Q5" si="2">COUNT(F4:K4)</f>
        <v>5</v>
      </c>
      <c r="R4">
        <f t="shared" ref="R4:R5" si="3">(Q3+Q4)*O4</f>
        <v>0</v>
      </c>
      <c r="S4">
        <f t="shared" ref="S4:S67" si="4">O4*(C4+C3)/2</f>
        <v>0</v>
      </c>
    </row>
    <row r="5" spans="1:19">
      <c r="A5">
        <v>17</v>
      </c>
      <c r="B5" s="1" t="s">
        <v>629</v>
      </c>
      <c r="C5" s="1">
        <v>2</v>
      </c>
      <c r="D5" s="2" t="s">
        <v>802</v>
      </c>
      <c r="E5" s="2" t="s">
        <v>803</v>
      </c>
      <c r="F5" s="1">
        <v>13</v>
      </c>
      <c r="G5" s="1">
        <v>8</v>
      </c>
      <c r="H5" s="1">
        <v>12</v>
      </c>
      <c r="I5" s="1">
        <v>14</v>
      </c>
      <c r="J5" s="1">
        <v>0</v>
      </c>
      <c r="K5" s="1">
        <v>15</v>
      </c>
      <c r="L5" s="7"/>
      <c r="M5" s="8">
        <v>57</v>
      </c>
      <c r="N5" s="3">
        <v>62</v>
      </c>
      <c r="O5">
        <f t="shared" si="0"/>
        <v>1</v>
      </c>
      <c r="P5">
        <f t="shared" si="1"/>
        <v>144</v>
      </c>
      <c r="Q5">
        <f t="shared" si="2"/>
        <v>6</v>
      </c>
      <c r="R5">
        <f t="shared" si="3"/>
        <v>11</v>
      </c>
      <c r="S5">
        <f t="shared" si="4"/>
        <v>2.5</v>
      </c>
    </row>
    <row r="6" spans="1:19">
      <c r="A6">
        <v>17</v>
      </c>
      <c r="B6" s="1" t="s">
        <v>1088</v>
      </c>
      <c r="C6" s="1">
        <v>3</v>
      </c>
      <c r="D6" s="2" t="s">
        <v>1089</v>
      </c>
      <c r="E6" s="2" t="s">
        <v>1090</v>
      </c>
      <c r="F6" s="1">
        <v>1</v>
      </c>
      <c r="G6" s="1" t="s">
        <v>332</v>
      </c>
      <c r="H6" s="1" t="s">
        <v>332</v>
      </c>
      <c r="I6" s="1" t="s">
        <v>332</v>
      </c>
      <c r="J6" s="1" t="s">
        <v>332</v>
      </c>
      <c r="K6" s="1" t="s">
        <v>332</v>
      </c>
      <c r="L6" s="7"/>
      <c r="M6" s="8">
        <v>33</v>
      </c>
      <c r="N6" s="3">
        <v>1</v>
      </c>
      <c r="O6">
        <f t="shared" ref="O6:O69" si="5">IF(D6=D5,1,0)*COUNT(N6)</f>
        <v>0</v>
      </c>
      <c r="P6">
        <f t="shared" ref="P6:P69" si="6">(N6+N5)*O6</f>
        <v>0</v>
      </c>
      <c r="Q6">
        <f t="shared" ref="Q6:Q69" si="7">COUNT(F6:K6)</f>
        <v>1</v>
      </c>
      <c r="R6">
        <f t="shared" ref="R6:R69" si="8">(Q5+Q6)*O6</f>
        <v>0</v>
      </c>
      <c r="S6">
        <f t="shared" si="4"/>
        <v>0</v>
      </c>
    </row>
    <row r="7" spans="1:19">
      <c r="A7">
        <v>18</v>
      </c>
      <c r="B7" s="1" t="s">
        <v>131</v>
      </c>
      <c r="C7" s="1">
        <v>1</v>
      </c>
      <c r="D7" s="2" t="s">
        <v>1012</v>
      </c>
      <c r="E7" s="2" t="s">
        <v>52</v>
      </c>
      <c r="F7" s="1">
        <v>2</v>
      </c>
      <c r="G7" s="1">
        <v>1</v>
      </c>
      <c r="H7" s="1" t="s">
        <v>332</v>
      </c>
      <c r="I7" s="1" t="s">
        <v>332</v>
      </c>
      <c r="J7" s="1" t="s">
        <v>332</v>
      </c>
      <c r="K7" s="1" t="s">
        <v>332</v>
      </c>
      <c r="L7" s="7"/>
      <c r="M7" s="8">
        <v>13</v>
      </c>
      <c r="N7" s="3">
        <v>3</v>
      </c>
      <c r="O7">
        <f t="shared" si="5"/>
        <v>0</v>
      </c>
      <c r="P7">
        <f t="shared" si="6"/>
        <v>0</v>
      </c>
      <c r="Q7">
        <f t="shared" si="7"/>
        <v>2</v>
      </c>
      <c r="R7">
        <f t="shared" si="8"/>
        <v>0</v>
      </c>
      <c r="S7">
        <f t="shared" si="4"/>
        <v>0</v>
      </c>
    </row>
    <row r="8" spans="1:19">
      <c r="A8">
        <v>18</v>
      </c>
      <c r="B8" s="1" t="s">
        <v>5</v>
      </c>
      <c r="C8" s="1">
        <v>4</v>
      </c>
      <c r="D8" s="2" t="s">
        <v>890</v>
      </c>
      <c r="E8" s="2" t="s">
        <v>891</v>
      </c>
      <c r="F8" s="1">
        <v>19</v>
      </c>
      <c r="G8" s="1">
        <v>20</v>
      </c>
      <c r="H8" s="1">
        <v>26</v>
      </c>
      <c r="I8" s="1">
        <v>17</v>
      </c>
      <c r="J8" s="1">
        <v>28</v>
      </c>
      <c r="K8" s="1">
        <v>15</v>
      </c>
      <c r="L8" s="7"/>
      <c r="M8" s="8">
        <v>91</v>
      </c>
      <c r="N8" s="3">
        <v>125</v>
      </c>
      <c r="O8">
        <f t="shared" si="5"/>
        <v>0</v>
      </c>
      <c r="P8">
        <f t="shared" si="6"/>
        <v>0</v>
      </c>
      <c r="Q8">
        <f t="shared" si="7"/>
        <v>6</v>
      </c>
      <c r="R8">
        <f t="shared" si="8"/>
        <v>0</v>
      </c>
      <c r="S8">
        <f t="shared" si="4"/>
        <v>0</v>
      </c>
    </row>
    <row r="9" spans="1:19">
      <c r="A9">
        <v>17</v>
      </c>
      <c r="B9" s="1" t="s">
        <v>2</v>
      </c>
      <c r="C9" s="1">
        <v>3</v>
      </c>
      <c r="D9" s="2" t="s">
        <v>890</v>
      </c>
      <c r="E9" s="2" t="s">
        <v>891</v>
      </c>
      <c r="F9" s="1">
        <v>31</v>
      </c>
      <c r="G9" s="1">
        <v>29</v>
      </c>
      <c r="H9" s="1">
        <v>19</v>
      </c>
      <c r="I9" s="1">
        <v>31</v>
      </c>
      <c r="J9" s="1">
        <v>17</v>
      </c>
      <c r="K9" s="1">
        <v>23</v>
      </c>
      <c r="L9" s="7"/>
      <c r="M9" s="8">
        <v>81</v>
      </c>
      <c r="N9" s="3">
        <v>150</v>
      </c>
      <c r="O9">
        <f t="shared" si="5"/>
        <v>1</v>
      </c>
      <c r="P9">
        <f t="shared" si="6"/>
        <v>275</v>
      </c>
      <c r="Q9">
        <f t="shared" si="7"/>
        <v>6</v>
      </c>
      <c r="R9">
        <f t="shared" si="8"/>
        <v>12</v>
      </c>
      <c r="S9">
        <f t="shared" si="4"/>
        <v>3.5</v>
      </c>
    </row>
    <row r="10" spans="1:19">
      <c r="A10">
        <v>18</v>
      </c>
      <c r="B10" s="1" t="s">
        <v>123</v>
      </c>
      <c r="C10" s="1">
        <v>1</v>
      </c>
      <c r="D10" s="2" t="s">
        <v>1008</v>
      </c>
      <c r="E10" s="2" t="s">
        <v>1009</v>
      </c>
      <c r="F10" s="1" t="s">
        <v>332</v>
      </c>
      <c r="G10" s="1" t="s">
        <v>332</v>
      </c>
      <c r="H10" s="1" t="s">
        <v>332</v>
      </c>
      <c r="I10" s="1" t="s">
        <v>332</v>
      </c>
      <c r="J10" s="1">
        <v>9</v>
      </c>
      <c r="K10" s="1" t="s">
        <v>332</v>
      </c>
      <c r="L10" s="7"/>
      <c r="M10" s="8">
        <v>64</v>
      </c>
      <c r="N10" s="3">
        <v>9</v>
      </c>
      <c r="O10">
        <f t="shared" si="5"/>
        <v>0</v>
      </c>
      <c r="P10">
        <f t="shared" si="6"/>
        <v>0</v>
      </c>
      <c r="Q10">
        <f t="shared" si="7"/>
        <v>1</v>
      </c>
      <c r="R10">
        <f t="shared" si="8"/>
        <v>0</v>
      </c>
      <c r="S10">
        <f t="shared" si="4"/>
        <v>0</v>
      </c>
    </row>
    <row r="11" spans="1:19">
      <c r="A11">
        <v>18</v>
      </c>
      <c r="B11" s="1" t="s">
        <v>137</v>
      </c>
      <c r="C11" s="1">
        <v>1</v>
      </c>
      <c r="D11" s="2" t="s">
        <v>1014</v>
      </c>
      <c r="E11" s="2" t="s">
        <v>241</v>
      </c>
      <c r="F11" s="1">
        <v>1</v>
      </c>
      <c r="G11" s="1" t="s">
        <v>332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25</v>
      </c>
      <c r="N11" s="3">
        <v>1</v>
      </c>
      <c r="O11">
        <f t="shared" si="5"/>
        <v>0</v>
      </c>
      <c r="P11">
        <f t="shared" si="6"/>
        <v>0</v>
      </c>
      <c r="Q11">
        <f t="shared" si="7"/>
        <v>1</v>
      </c>
      <c r="R11">
        <f t="shared" si="8"/>
        <v>0</v>
      </c>
      <c r="S11">
        <f t="shared" si="4"/>
        <v>0</v>
      </c>
    </row>
    <row r="12" spans="1:19">
      <c r="A12">
        <v>18</v>
      </c>
      <c r="B12" s="1" t="s">
        <v>137</v>
      </c>
      <c r="C12" s="1">
        <v>2</v>
      </c>
      <c r="D12" s="2" t="s">
        <v>991</v>
      </c>
      <c r="E12" s="2" t="s">
        <v>992</v>
      </c>
      <c r="F12" s="1">
        <v>7</v>
      </c>
      <c r="G12" s="1" t="s">
        <v>332</v>
      </c>
      <c r="H12" s="1" t="s">
        <v>332</v>
      </c>
      <c r="I12" s="1" t="s">
        <v>332</v>
      </c>
      <c r="J12" s="1" t="s">
        <v>332</v>
      </c>
      <c r="K12" s="1" t="s">
        <v>332</v>
      </c>
      <c r="L12" s="7"/>
      <c r="M12" s="8">
        <v>47</v>
      </c>
      <c r="N12" s="3">
        <v>7</v>
      </c>
      <c r="O12">
        <f t="shared" si="5"/>
        <v>0</v>
      </c>
      <c r="P12">
        <f t="shared" si="6"/>
        <v>0</v>
      </c>
      <c r="Q12">
        <f t="shared" si="7"/>
        <v>1</v>
      </c>
      <c r="R12">
        <f t="shared" si="8"/>
        <v>0</v>
      </c>
      <c r="S12">
        <f t="shared" si="4"/>
        <v>0</v>
      </c>
    </row>
    <row r="13" spans="1:19">
      <c r="A13">
        <v>18</v>
      </c>
      <c r="B13" s="1" t="s">
        <v>50</v>
      </c>
      <c r="C13" s="1">
        <v>3</v>
      </c>
      <c r="D13" s="2" t="s">
        <v>936</v>
      </c>
      <c r="E13" s="2" t="s">
        <v>814</v>
      </c>
      <c r="F13" s="1">
        <v>9</v>
      </c>
      <c r="G13" s="1">
        <v>7</v>
      </c>
      <c r="H13" s="1" t="s">
        <v>332</v>
      </c>
      <c r="I13" s="1">
        <v>15</v>
      </c>
      <c r="J13" s="1" t="s">
        <v>332</v>
      </c>
      <c r="K13" s="1">
        <v>12</v>
      </c>
      <c r="L13" s="7"/>
      <c r="M13" s="8">
        <v>53</v>
      </c>
      <c r="N13" s="3">
        <v>43</v>
      </c>
      <c r="O13">
        <f t="shared" si="5"/>
        <v>0</v>
      </c>
      <c r="P13">
        <f t="shared" si="6"/>
        <v>0</v>
      </c>
      <c r="Q13">
        <f t="shared" si="7"/>
        <v>4</v>
      </c>
      <c r="R13">
        <f t="shared" si="8"/>
        <v>0</v>
      </c>
      <c r="S13">
        <f t="shared" si="4"/>
        <v>0</v>
      </c>
    </row>
    <row r="14" spans="1:19">
      <c r="A14">
        <v>18</v>
      </c>
      <c r="B14" s="1" t="s">
        <v>8</v>
      </c>
      <c r="C14" s="1">
        <v>4</v>
      </c>
      <c r="D14" s="2" t="s">
        <v>892</v>
      </c>
      <c r="E14" s="2" t="s">
        <v>893</v>
      </c>
      <c r="F14" s="1">
        <v>10</v>
      </c>
      <c r="G14" s="1">
        <v>10</v>
      </c>
      <c r="H14" s="1">
        <v>12</v>
      </c>
      <c r="I14" s="1">
        <v>20</v>
      </c>
      <c r="J14" s="1">
        <v>33</v>
      </c>
      <c r="K14" s="1">
        <v>18</v>
      </c>
      <c r="L14" s="7"/>
      <c r="M14" s="8">
        <v>77</v>
      </c>
      <c r="N14" s="3">
        <v>103</v>
      </c>
      <c r="O14">
        <f t="shared" si="5"/>
        <v>0</v>
      </c>
      <c r="P14">
        <f t="shared" si="6"/>
        <v>0</v>
      </c>
      <c r="Q14">
        <f t="shared" si="7"/>
        <v>6</v>
      </c>
      <c r="R14">
        <f t="shared" si="8"/>
        <v>0</v>
      </c>
      <c r="S14">
        <f t="shared" si="4"/>
        <v>0</v>
      </c>
    </row>
    <row r="15" spans="1:19">
      <c r="A15">
        <v>17</v>
      </c>
      <c r="B15" s="1" t="s">
        <v>397</v>
      </c>
      <c r="C15" s="1">
        <v>3</v>
      </c>
      <c r="D15" s="2" t="s">
        <v>892</v>
      </c>
      <c r="E15" s="2" t="s">
        <v>893</v>
      </c>
      <c r="F15" s="1" t="s">
        <v>332</v>
      </c>
      <c r="G15" s="1" t="s">
        <v>332</v>
      </c>
      <c r="H15" s="1" t="s">
        <v>332</v>
      </c>
      <c r="I15" s="1">
        <v>12</v>
      </c>
      <c r="J15" s="1">
        <v>10</v>
      </c>
      <c r="K15" s="1" t="s">
        <v>332</v>
      </c>
      <c r="L15" s="7"/>
      <c r="M15" s="8">
        <v>49</v>
      </c>
      <c r="N15" s="3">
        <v>22</v>
      </c>
      <c r="O15">
        <f t="shared" si="5"/>
        <v>1</v>
      </c>
      <c r="P15">
        <f t="shared" si="6"/>
        <v>125</v>
      </c>
      <c r="Q15">
        <f t="shared" si="7"/>
        <v>2</v>
      </c>
      <c r="R15">
        <f t="shared" si="8"/>
        <v>8</v>
      </c>
      <c r="S15">
        <f t="shared" si="4"/>
        <v>3.5</v>
      </c>
    </row>
    <row r="16" spans="1:19">
      <c r="A16">
        <v>17</v>
      </c>
      <c r="B16" s="1" t="s">
        <v>1071</v>
      </c>
      <c r="C16" s="1">
        <v>3</v>
      </c>
      <c r="D16" s="2" t="s">
        <v>1072</v>
      </c>
      <c r="E16" s="2" t="s">
        <v>1073</v>
      </c>
      <c r="F16" s="1">
        <v>5</v>
      </c>
      <c r="G16" s="1" t="s">
        <v>332</v>
      </c>
      <c r="H16" s="1">
        <v>0</v>
      </c>
      <c r="I16" s="1">
        <v>6</v>
      </c>
      <c r="J16" s="1" t="s">
        <v>332</v>
      </c>
      <c r="K16" s="1" t="s">
        <v>332</v>
      </c>
      <c r="L16" s="7"/>
      <c r="M16" s="8">
        <v>52</v>
      </c>
      <c r="N16" s="3">
        <v>11</v>
      </c>
      <c r="O16">
        <f t="shared" si="5"/>
        <v>0</v>
      </c>
      <c r="P16">
        <f t="shared" si="6"/>
        <v>0</v>
      </c>
      <c r="Q16">
        <f t="shared" si="7"/>
        <v>3</v>
      </c>
      <c r="R16">
        <f t="shared" si="8"/>
        <v>0</v>
      </c>
      <c r="S16">
        <f t="shared" si="4"/>
        <v>0</v>
      </c>
    </row>
    <row r="17" spans="1:19">
      <c r="A17">
        <v>18</v>
      </c>
      <c r="B17" s="1" t="s">
        <v>209</v>
      </c>
      <c r="C17" s="1">
        <v>4</v>
      </c>
      <c r="D17" s="2" t="s">
        <v>903</v>
      </c>
      <c r="E17" s="2" t="s">
        <v>904</v>
      </c>
      <c r="F17" s="1" t="s">
        <v>332</v>
      </c>
      <c r="G17" s="1" t="s">
        <v>332</v>
      </c>
      <c r="H17" s="1">
        <v>10</v>
      </c>
      <c r="I17" s="1">
        <v>16</v>
      </c>
      <c r="J17" s="1" t="s">
        <v>332</v>
      </c>
      <c r="K17" s="1">
        <v>11</v>
      </c>
      <c r="L17" s="7"/>
      <c r="M17" s="8">
        <v>93</v>
      </c>
      <c r="N17" s="3">
        <v>37</v>
      </c>
      <c r="O17">
        <f t="shared" si="5"/>
        <v>0</v>
      </c>
      <c r="P17">
        <f t="shared" si="6"/>
        <v>0</v>
      </c>
      <c r="Q17">
        <f t="shared" si="7"/>
        <v>3</v>
      </c>
      <c r="R17">
        <f t="shared" si="8"/>
        <v>0</v>
      </c>
      <c r="S17">
        <f t="shared" si="4"/>
        <v>0</v>
      </c>
    </row>
    <row r="18" spans="1:19">
      <c r="A18">
        <v>17</v>
      </c>
      <c r="B18" s="1" t="s">
        <v>23</v>
      </c>
      <c r="C18" s="1">
        <v>3</v>
      </c>
      <c r="D18" s="2" t="s">
        <v>903</v>
      </c>
      <c r="E18" s="2" t="s">
        <v>904</v>
      </c>
      <c r="F18" s="1">
        <v>14</v>
      </c>
      <c r="G18" s="1">
        <v>5</v>
      </c>
      <c r="H18" s="1">
        <v>6</v>
      </c>
      <c r="I18" s="1">
        <v>8</v>
      </c>
      <c r="J18" s="1" t="s">
        <v>332</v>
      </c>
      <c r="K18" s="1" t="s">
        <v>332</v>
      </c>
      <c r="L18" s="7"/>
      <c r="M18" s="8">
        <v>56</v>
      </c>
      <c r="N18" s="3">
        <v>33</v>
      </c>
      <c r="O18">
        <f t="shared" si="5"/>
        <v>1</v>
      </c>
      <c r="P18">
        <f t="shared" si="6"/>
        <v>70</v>
      </c>
      <c r="Q18">
        <f t="shared" si="7"/>
        <v>4</v>
      </c>
      <c r="R18">
        <f t="shared" si="8"/>
        <v>7</v>
      </c>
      <c r="S18">
        <f t="shared" si="4"/>
        <v>3.5</v>
      </c>
    </row>
    <row r="19" spans="1:19">
      <c r="A19">
        <v>18</v>
      </c>
      <c r="B19" s="1" t="s">
        <v>26</v>
      </c>
      <c r="C19" s="1">
        <v>2</v>
      </c>
      <c r="D19" s="2" t="s">
        <v>682</v>
      </c>
      <c r="E19" s="2" t="s">
        <v>683</v>
      </c>
      <c r="F19" s="1" t="s">
        <v>332</v>
      </c>
      <c r="G19" s="1">
        <v>5</v>
      </c>
      <c r="H19" s="1">
        <v>8</v>
      </c>
      <c r="I19" s="1">
        <v>10</v>
      </c>
      <c r="J19" s="1">
        <v>5</v>
      </c>
      <c r="K19" s="1">
        <v>13</v>
      </c>
      <c r="L19" s="7" t="s">
        <v>466</v>
      </c>
      <c r="M19" s="8">
        <v>56</v>
      </c>
      <c r="N19" s="3">
        <v>41</v>
      </c>
      <c r="O19">
        <f t="shared" si="5"/>
        <v>0</v>
      </c>
      <c r="P19">
        <f t="shared" si="6"/>
        <v>0</v>
      </c>
      <c r="Q19">
        <f t="shared" si="7"/>
        <v>5</v>
      </c>
      <c r="R19">
        <f t="shared" si="8"/>
        <v>0</v>
      </c>
      <c r="S19">
        <f t="shared" si="4"/>
        <v>0</v>
      </c>
    </row>
    <row r="20" spans="1:19">
      <c r="A20">
        <v>18</v>
      </c>
      <c r="B20" s="1" t="s">
        <v>969</v>
      </c>
      <c r="C20" s="1">
        <v>3</v>
      </c>
      <c r="D20" s="2" t="s">
        <v>827</v>
      </c>
      <c r="E20" s="2" t="s">
        <v>828</v>
      </c>
      <c r="F20" s="1">
        <v>3</v>
      </c>
      <c r="G20" s="1">
        <v>1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57</v>
      </c>
      <c r="N20" s="3">
        <v>4</v>
      </c>
      <c r="O20">
        <f t="shared" si="5"/>
        <v>0</v>
      </c>
      <c r="P20">
        <f t="shared" si="6"/>
        <v>0</v>
      </c>
      <c r="Q20">
        <f t="shared" si="7"/>
        <v>2</v>
      </c>
      <c r="R20">
        <f t="shared" si="8"/>
        <v>0</v>
      </c>
      <c r="S20">
        <f t="shared" si="4"/>
        <v>0</v>
      </c>
    </row>
    <row r="21" spans="1:19">
      <c r="A21">
        <v>17</v>
      </c>
      <c r="B21" s="1" t="s">
        <v>946</v>
      </c>
      <c r="C21" s="1">
        <v>2</v>
      </c>
      <c r="D21" s="2" t="s">
        <v>1099</v>
      </c>
      <c r="E21" s="2" t="s">
        <v>1100</v>
      </c>
      <c r="F21" s="1" t="s">
        <v>332</v>
      </c>
      <c r="G21" s="1" t="s">
        <v>332</v>
      </c>
      <c r="H21" s="1" t="s">
        <v>332</v>
      </c>
      <c r="I21" s="1">
        <v>7</v>
      </c>
      <c r="J21" s="1" t="s">
        <v>332</v>
      </c>
      <c r="K21" s="1" t="s">
        <v>332</v>
      </c>
      <c r="L21" s="7"/>
      <c r="M21" s="8">
        <v>64</v>
      </c>
      <c r="N21" s="3">
        <v>7</v>
      </c>
      <c r="O21">
        <f t="shared" si="5"/>
        <v>0</v>
      </c>
      <c r="P21">
        <f t="shared" si="6"/>
        <v>0</v>
      </c>
      <c r="Q21">
        <f t="shared" si="7"/>
        <v>1</v>
      </c>
      <c r="R21">
        <f t="shared" si="8"/>
        <v>0</v>
      </c>
      <c r="S21">
        <f t="shared" si="4"/>
        <v>0</v>
      </c>
    </row>
    <row r="22" spans="1:19">
      <c r="A22">
        <v>18</v>
      </c>
      <c r="B22" s="1" t="s">
        <v>365</v>
      </c>
      <c r="C22" s="1">
        <v>4</v>
      </c>
      <c r="D22" s="2" t="s">
        <v>925</v>
      </c>
      <c r="E22" s="2" t="s">
        <v>926</v>
      </c>
      <c r="F22" s="1" t="s">
        <v>332</v>
      </c>
      <c r="G22" s="1">
        <v>7</v>
      </c>
      <c r="H22" s="1" t="s">
        <v>332</v>
      </c>
      <c r="I22" s="1" t="s">
        <v>332</v>
      </c>
      <c r="J22" s="1" t="s">
        <v>332</v>
      </c>
      <c r="K22" s="1" t="s">
        <v>332</v>
      </c>
      <c r="L22" s="7"/>
      <c r="M22" s="8">
        <v>41</v>
      </c>
      <c r="N22" s="3">
        <v>7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4"/>
        <v>0</v>
      </c>
    </row>
    <row r="23" spans="1:19">
      <c r="A23">
        <v>17</v>
      </c>
      <c r="B23" s="1" t="s">
        <v>374</v>
      </c>
      <c r="C23" s="1">
        <v>3</v>
      </c>
      <c r="D23" s="2" t="s">
        <v>925</v>
      </c>
      <c r="E23" s="2" t="s">
        <v>926</v>
      </c>
      <c r="F23" s="1">
        <v>1</v>
      </c>
      <c r="G23" s="1" t="s">
        <v>332</v>
      </c>
      <c r="H23" s="1" t="s">
        <v>332</v>
      </c>
      <c r="I23" s="1" t="s">
        <v>332</v>
      </c>
      <c r="J23" s="1" t="s">
        <v>332</v>
      </c>
      <c r="K23" s="1">
        <v>4</v>
      </c>
      <c r="L23" s="7"/>
      <c r="M23" s="8">
        <v>25</v>
      </c>
      <c r="N23" s="3">
        <v>5</v>
      </c>
      <c r="O23">
        <f t="shared" si="5"/>
        <v>1</v>
      </c>
      <c r="P23">
        <f t="shared" si="6"/>
        <v>12</v>
      </c>
      <c r="Q23">
        <f t="shared" si="7"/>
        <v>2</v>
      </c>
      <c r="R23">
        <f t="shared" si="8"/>
        <v>3</v>
      </c>
      <c r="S23">
        <f t="shared" si="4"/>
        <v>3.5</v>
      </c>
    </row>
    <row r="24" spans="1:19">
      <c r="A24">
        <v>17</v>
      </c>
      <c r="B24" s="1" t="s">
        <v>1084</v>
      </c>
      <c r="C24" s="1">
        <v>3</v>
      </c>
      <c r="D24" s="2" t="s">
        <v>1085</v>
      </c>
      <c r="E24" s="2" t="s">
        <v>1002</v>
      </c>
      <c r="F24" s="1">
        <v>1</v>
      </c>
      <c r="G24" s="1">
        <v>2</v>
      </c>
      <c r="H24" s="1" t="s">
        <v>332</v>
      </c>
      <c r="I24" s="1">
        <v>0</v>
      </c>
      <c r="J24" s="1" t="s">
        <v>332</v>
      </c>
      <c r="K24" s="1" t="s">
        <v>332</v>
      </c>
      <c r="L24" s="7"/>
      <c r="M24" s="8">
        <v>13</v>
      </c>
      <c r="N24" s="3">
        <v>3</v>
      </c>
      <c r="O24">
        <f t="shared" si="5"/>
        <v>0</v>
      </c>
      <c r="P24">
        <f t="shared" si="6"/>
        <v>0</v>
      </c>
      <c r="Q24">
        <f t="shared" si="7"/>
        <v>3</v>
      </c>
      <c r="R24">
        <f t="shared" si="8"/>
        <v>0</v>
      </c>
      <c r="S24">
        <f t="shared" si="4"/>
        <v>0</v>
      </c>
    </row>
    <row r="25" spans="1:19">
      <c r="A25">
        <v>18</v>
      </c>
      <c r="B25" s="1" t="s">
        <v>974</v>
      </c>
      <c r="C25" s="1">
        <v>3</v>
      </c>
      <c r="D25" s="2" t="s">
        <v>975</v>
      </c>
      <c r="E25" s="2" t="s">
        <v>713</v>
      </c>
      <c r="F25" s="1">
        <v>3</v>
      </c>
      <c r="G25" s="1" t="s">
        <v>332</v>
      </c>
      <c r="H25" s="1" t="s">
        <v>332</v>
      </c>
      <c r="I25" s="1" t="s">
        <v>332</v>
      </c>
      <c r="J25" s="1" t="s">
        <v>332</v>
      </c>
      <c r="K25" s="1" t="s">
        <v>332</v>
      </c>
      <c r="L25" s="7"/>
      <c r="M25" s="8">
        <v>20</v>
      </c>
      <c r="N25" s="3">
        <v>3</v>
      </c>
      <c r="O25">
        <f t="shared" si="5"/>
        <v>0</v>
      </c>
      <c r="P25">
        <f t="shared" si="6"/>
        <v>0</v>
      </c>
      <c r="Q25">
        <f t="shared" si="7"/>
        <v>1</v>
      </c>
      <c r="R25">
        <f t="shared" si="8"/>
        <v>0</v>
      </c>
      <c r="S25">
        <f t="shared" si="4"/>
        <v>0</v>
      </c>
    </row>
    <row r="26" spans="1:19">
      <c r="A26">
        <v>17</v>
      </c>
      <c r="B26" s="1" t="s">
        <v>131</v>
      </c>
      <c r="C26" s="1">
        <v>3</v>
      </c>
      <c r="D26" s="2" t="s">
        <v>1070</v>
      </c>
      <c r="E26" s="2" t="s">
        <v>83</v>
      </c>
      <c r="F26" s="1">
        <v>3</v>
      </c>
      <c r="G26" s="1">
        <v>3</v>
      </c>
      <c r="H26" s="1">
        <v>6</v>
      </c>
      <c r="I26" s="1" t="s">
        <v>332</v>
      </c>
      <c r="J26" s="1" t="s">
        <v>332</v>
      </c>
      <c r="K26" s="1" t="s">
        <v>332</v>
      </c>
      <c r="L26" s="7"/>
      <c r="M26" s="8">
        <v>43</v>
      </c>
      <c r="N26" s="3">
        <v>12</v>
      </c>
      <c r="O26">
        <f t="shared" si="5"/>
        <v>0</v>
      </c>
      <c r="P26">
        <f t="shared" si="6"/>
        <v>0</v>
      </c>
      <c r="Q26">
        <f t="shared" si="7"/>
        <v>3</v>
      </c>
      <c r="R26">
        <f t="shared" si="8"/>
        <v>0</v>
      </c>
      <c r="S26">
        <f t="shared" si="4"/>
        <v>0</v>
      </c>
    </row>
    <row r="27" spans="1:19">
      <c r="A27">
        <v>18</v>
      </c>
      <c r="B27" s="1" t="s">
        <v>959</v>
      </c>
      <c r="C27" s="1">
        <v>3</v>
      </c>
      <c r="D27" s="2" t="s">
        <v>820</v>
      </c>
      <c r="E27" s="2" t="s">
        <v>821</v>
      </c>
      <c r="F27" s="1" t="s">
        <v>332</v>
      </c>
      <c r="G27" s="1">
        <v>5</v>
      </c>
      <c r="H27" s="1" t="s">
        <v>332</v>
      </c>
      <c r="I27" s="1">
        <v>2</v>
      </c>
      <c r="J27" s="1" t="s">
        <v>332</v>
      </c>
      <c r="K27" s="1" t="s">
        <v>332</v>
      </c>
      <c r="L27" s="7"/>
      <c r="M27" s="8">
        <v>54</v>
      </c>
      <c r="N27" s="3">
        <v>7</v>
      </c>
      <c r="O27">
        <f t="shared" si="5"/>
        <v>0</v>
      </c>
      <c r="P27">
        <f t="shared" si="6"/>
        <v>0</v>
      </c>
      <c r="Q27">
        <f t="shared" si="7"/>
        <v>2</v>
      </c>
      <c r="R27">
        <f t="shared" si="8"/>
        <v>0</v>
      </c>
      <c r="S27">
        <f t="shared" si="4"/>
        <v>0</v>
      </c>
    </row>
    <row r="28" spans="1:19">
      <c r="A28">
        <v>17</v>
      </c>
      <c r="B28" s="1" t="s">
        <v>946</v>
      </c>
      <c r="C28" s="1">
        <v>2</v>
      </c>
      <c r="D28" s="2" t="s">
        <v>820</v>
      </c>
      <c r="E28" s="2" t="s">
        <v>821</v>
      </c>
      <c r="F28" s="1">
        <v>3</v>
      </c>
      <c r="G28" s="1">
        <v>4</v>
      </c>
      <c r="H28" s="1" t="s">
        <v>332</v>
      </c>
      <c r="I28" s="1" t="s">
        <v>332</v>
      </c>
      <c r="J28" s="1" t="s">
        <v>332</v>
      </c>
      <c r="K28" s="1" t="s">
        <v>332</v>
      </c>
      <c r="L28" s="7"/>
      <c r="M28" s="8">
        <v>35</v>
      </c>
      <c r="N28" s="3">
        <v>7</v>
      </c>
      <c r="O28">
        <f t="shared" si="5"/>
        <v>1</v>
      </c>
      <c r="P28">
        <f t="shared" si="6"/>
        <v>14</v>
      </c>
      <c r="Q28">
        <f t="shared" si="7"/>
        <v>2</v>
      </c>
      <c r="R28">
        <f t="shared" si="8"/>
        <v>4</v>
      </c>
      <c r="S28">
        <f t="shared" si="4"/>
        <v>2.5</v>
      </c>
    </row>
    <row r="29" spans="1:19">
      <c r="A29">
        <v>17</v>
      </c>
      <c r="B29" s="1" t="s">
        <v>1113</v>
      </c>
      <c r="C29" s="1">
        <v>2</v>
      </c>
      <c r="D29" s="2" t="s">
        <v>1114</v>
      </c>
      <c r="E29" s="2" t="s">
        <v>819</v>
      </c>
      <c r="F29" s="1">
        <v>1</v>
      </c>
      <c r="G29" s="1" t="s">
        <v>332</v>
      </c>
      <c r="H29" s="1" t="s">
        <v>332</v>
      </c>
      <c r="I29" s="1" t="s">
        <v>332</v>
      </c>
      <c r="J29" s="1" t="s">
        <v>332</v>
      </c>
      <c r="K29" s="1" t="s">
        <v>332</v>
      </c>
      <c r="L29" s="7"/>
      <c r="M29" s="8">
        <v>13</v>
      </c>
      <c r="N29" s="3">
        <v>1</v>
      </c>
      <c r="O29">
        <f t="shared" si="5"/>
        <v>0</v>
      </c>
      <c r="P29">
        <f t="shared" si="6"/>
        <v>0</v>
      </c>
      <c r="Q29">
        <f t="shared" si="7"/>
        <v>1</v>
      </c>
      <c r="R29">
        <f t="shared" si="8"/>
        <v>0</v>
      </c>
      <c r="S29">
        <f t="shared" si="4"/>
        <v>0</v>
      </c>
    </row>
    <row r="30" spans="1:19">
      <c r="A30">
        <v>17</v>
      </c>
      <c r="B30" s="1" t="s">
        <v>338</v>
      </c>
      <c r="C30" s="1">
        <v>4</v>
      </c>
      <c r="D30" s="2" t="s">
        <v>1025</v>
      </c>
      <c r="E30" s="2" t="s">
        <v>1026</v>
      </c>
      <c r="F30" s="1">
        <v>8</v>
      </c>
      <c r="G30" s="1">
        <v>4</v>
      </c>
      <c r="H30" s="1">
        <v>2</v>
      </c>
      <c r="I30" s="1">
        <v>10</v>
      </c>
      <c r="J30" s="1" t="s">
        <v>332</v>
      </c>
      <c r="K30" s="1" t="s">
        <v>332</v>
      </c>
      <c r="L30" s="7"/>
      <c r="M30" s="8">
        <v>59</v>
      </c>
      <c r="N30" s="3">
        <v>24</v>
      </c>
      <c r="O30">
        <f t="shared" si="5"/>
        <v>0</v>
      </c>
      <c r="P30">
        <f t="shared" si="6"/>
        <v>0</v>
      </c>
      <c r="Q30">
        <f t="shared" si="7"/>
        <v>4</v>
      </c>
      <c r="R30">
        <f t="shared" si="8"/>
        <v>0</v>
      </c>
      <c r="S30">
        <f t="shared" si="4"/>
        <v>0</v>
      </c>
    </row>
    <row r="31" spans="1:19">
      <c r="A31">
        <v>17</v>
      </c>
      <c r="B31" s="1" t="s">
        <v>217</v>
      </c>
      <c r="C31" s="1">
        <v>4</v>
      </c>
      <c r="D31" s="2" t="s">
        <v>1035</v>
      </c>
      <c r="E31" s="2"/>
      <c r="F31" s="1">
        <v>12</v>
      </c>
      <c r="G31" s="1" t="s">
        <v>332</v>
      </c>
      <c r="H31" s="1" t="s">
        <v>332</v>
      </c>
      <c r="I31" s="1" t="s">
        <v>332</v>
      </c>
      <c r="J31" s="1" t="s">
        <v>332</v>
      </c>
      <c r="K31" s="1" t="s">
        <v>332</v>
      </c>
      <c r="L31" s="7"/>
      <c r="M31" s="8">
        <v>100</v>
      </c>
      <c r="N31" s="3">
        <v>12</v>
      </c>
      <c r="O31">
        <f t="shared" si="5"/>
        <v>0</v>
      </c>
      <c r="P31">
        <f t="shared" si="6"/>
        <v>0</v>
      </c>
      <c r="Q31">
        <f t="shared" si="7"/>
        <v>1</v>
      </c>
      <c r="R31">
        <f t="shared" si="8"/>
        <v>0</v>
      </c>
      <c r="S31">
        <f t="shared" si="4"/>
        <v>0</v>
      </c>
    </row>
    <row r="32" spans="1:19">
      <c r="A32">
        <v>18</v>
      </c>
      <c r="B32" s="1" t="s">
        <v>214</v>
      </c>
      <c r="C32" s="1">
        <v>1</v>
      </c>
      <c r="D32" s="2" t="s">
        <v>723</v>
      </c>
      <c r="E32" s="2" t="s">
        <v>724</v>
      </c>
      <c r="F32" s="1" t="s">
        <v>332</v>
      </c>
      <c r="G32" s="1" t="s">
        <v>332</v>
      </c>
      <c r="H32" s="1" t="s">
        <v>332</v>
      </c>
      <c r="I32" s="1" t="s">
        <v>332</v>
      </c>
      <c r="J32" s="1">
        <v>7</v>
      </c>
      <c r="K32" s="1">
        <v>8</v>
      </c>
      <c r="L32" s="7"/>
      <c r="M32" s="8">
        <v>50</v>
      </c>
      <c r="N32" s="3">
        <v>15</v>
      </c>
      <c r="O32">
        <f t="shared" si="5"/>
        <v>0</v>
      </c>
      <c r="P32">
        <f t="shared" si="6"/>
        <v>0</v>
      </c>
      <c r="Q32">
        <f t="shared" si="7"/>
        <v>2</v>
      </c>
      <c r="R32">
        <f t="shared" si="8"/>
        <v>0</v>
      </c>
      <c r="S32">
        <f t="shared" si="4"/>
        <v>0</v>
      </c>
    </row>
    <row r="33" spans="1:19">
      <c r="A33">
        <v>18</v>
      </c>
      <c r="B33" s="1" t="s">
        <v>97</v>
      </c>
      <c r="C33" s="1">
        <v>4</v>
      </c>
      <c r="D33" s="2" t="s">
        <v>895</v>
      </c>
      <c r="E33" s="2"/>
      <c r="F33" s="1">
        <v>28</v>
      </c>
      <c r="G33" s="1">
        <v>22</v>
      </c>
      <c r="H33" s="1">
        <v>19</v>
      </c>
      <c r="I33" s="1" t="s">
        <v>332</v>
      </c>
      <c r="J33" s="1" t="s">
        <v>332</v>
      </c>
      <c r="K33" s="1" t="s">
        <v>332</v>
      </c>
      <c r="L33" s="7"/>
      <c r="M33" s="8">
        <v>69</v>
      </c>
      <c r="N33" s="3">
        <v>69</v>
      </c>
      <c r="O33">
        <f t="shared" si="5"/>
        <v>0</v>
      </c>
      <c r="P33">
        <f t="shared" si="6"/>
        <v>0</v>
      </c>
      <c r="Q33">
        <f t="shared" si="7"/>
        <v>3</v>
      </c>
      <c r="R33">
        <f t="shared" si="8"/>
        <v>0</v>
      </c>
      <c r="S33">
        <f t="shared" si="4"/>
        <v>0</v>
      </c>
    </row>
    <row r="34" spans="1:19">
      <c r="A34">
        <v>17</v>
      </c>
      <c r="B34" s="1" t="s">
        <v>120</v>
      </c>
      <c r="C34" s="1">
        <v>3</v>
      </c>
      <c r="D34" s="2" t="s">
        <v>1066</v>
      </c>
      <c r="E34" s="2" t="s">
        <v>921</v>
      </c>
      <c r="F34" s="1">
        <v>11</v>
      </c>
      <c r="G34" s="1">
        <v>3</v>
      </c>
      <c r="H34" s="1">
        <v>7</v>
      </c>
      <c r="I34" s="1" t="s">
        <v>332</v>
      </c>
      <c r="J34" s="1" t="s">
        <v>332</v>
      </c>
      <c r="K34" s="1" t="s">
        <v>332</v>
      </c>
      <c r="L34" s="7"/>
      <c r="M34" s="8">
        <v>62</v>
      </c>
      <c r="N34" s="3">
        <v>21</v>
      </c>
      <c r="O34">
        <f t="shared" si="5"/>
        <v>0</v>
      </c>
      <c r="P34">
        <f t="shared" si="6"/>
        <v>0</v>
      </c>
      <c r="Q34">
        <f t="shared" si="7"/>
        <v>3</v>
      </c>
      <c r="R34">
        <f t="shared" si="8"/>
        <v>0</v>
      </c>
      <c r="S34">
        <f t="shared" si="4"/>
        <v>0</v>
      </c>
    </row>
    <row r="35" spans="1:19">
      <c r="A35">
        <v>18</v>
      </c>
      <c r="B35" s="1" t="s">
        <v>5</v>
      </c>
      <c r="C35" s="1">
        <v>2</v>
      </c>
      <c r="D35" s="2" t="s">
        <v>671</v>
      </c>
      <c r="E35" s="2" t="s">
        <v>78</v>
      </c>
      <c r="F35" s="1">
        <v>28</v>
      </c>
      <c r="G35" s="1">
        <v>28</v>
      </c>
      <c r="H35" s="1">
        <v>11</v>
      </c>
      <c r="I35" s="1">
        <v>18</v>
      </c>
      <c r="J35" s="1">
        <v>16</v>
      </c>
      <c r="K35" s="1">
        <v>27</v>
      </c>
      <c r="L35" s="7"/>
      <c r="M35" s="8">
        <v>85</v>
      </c>
      <c r="N35" s="3">
        <v>128</v>
      </c>
      <c r="O35">
        <f t="shared" si="5"/>
        <v>0</v>
      </c>
      <c r="P35">
        <f t="shared" si="6"/>
        <v>0</v>
      </c>
      <c r="Q35">
        <f t="shared" si="7"/>
        <v>6</v>
      </c>
      <c r="R35">
        <f t="shared" si="8"/>
        <v>0</v>
      </c>
      <c r="S35">
        <f t="shared" si="4"/>
        <v>0</v>
      </c>
    </row>
    <row r="36" spans="1:19">
      <c r="A36">
        <v>17</v>
      </c>
      <c r="B36" s="1" t="s">
        <v>5</v>
      </c>
      <c r="C36" s="1">
        <v>1</v>
      </c>
      <c r="D36" s="2" t="s">
        <v>671</v>
      </c>
      <c r="E36" s="2" t="s">
        <v>78</v>
      </c>
      <c r="F36" s="1">
        <v>10</v>
      </c>
      <c r="G36" s="1">
        <v>12</v>
      </c>
      <c r="H36" s="1">
        <v>3</v>
      </c>
      <c r="I36" s="1">
        <v>4</v>
      </c>
      <c r="J36" s="1">
        <v>5</v>
      </c>
      <c r="K36" s="1">
        <v>14</v>
      </c>
      <c r="L36" s="7"/>
      <c r="M36" s="8">
        <v>64</v>
      </c>
      <c r="N36" s="3">
        <v>48</v>
      </c>
      <c r="O36">
        <f t="shared" si="5"/>
        <v>1</v>
      </c>
      <c r="P36">
        <f t="shared" si="6"/>
        <v>176</v>
      </c>
      <c r="Q36">
        <f t="shared" si="7"/>
        <v>6</v>
      </c>
      <c r="R36">
        <f t="shared" si="8"/>
        <v>12</v>
      </c>
      <c r="S36">
        <f t="shared" si="4"/>
        <v>1.5</v>
      </c>
    </row>
    <row r="37" spans="1:19">
      <c r="A37">
        <v>17</v>
      </c>
      <c r="B37" s="1" t="s">
        <v>144</v>
      </c>
      <c r="C37" s="1">
        <v>2</v>
      </c>
      <c r="D37" s="2" t="s">
        <v>1097</v>
      </c>
      <c r="E37" s="2" t="s">
        <v>819</v>
      </c>
      <c r="F37" s="1">
        <v>7</v>
      </c>
      <c r="G37" s="1">
        <v>2</v>
      </c>
      <c r="H37" s="1" t="s">
        <v>332</v>
      </c>
      <c r="I37" s="1">
        <v>2</v>
      </c>
      <c r="J37" s="1" t="s">
        <v>332</v>
      </c>
      <c r="K37" s="1" t="s">
        <v>332</v>
      </c>
      <c r="L37" s="7"/>
      <c r="M37" s="8">
        <v>22</v>
      </c>
      <c r="N37" s="3">
        <v>11</v>
      </c>
      <c r="O37">
        <f t="shared" si="5"/>
        <v>0</v>
      </c>
      <c r="P37">
        <f t="shared" si="6"/>
        <v>0</v>
      </c>
      <c r="Q37">
        <f t="shared" si="7"/>
        <v>3</v>
      </c>
      <c r="R37">
        <f t="shared" si="8"/>
        <v>0</v>
      </c>
      <c r="S37">
        <f t="shared" si="4"/>
        <v>0</v>
      </c>
    </row>
    <row r="38" spans="1:19">
      <c r="A38">
        <v>18</v>
      </c>
      <c r="B38" s="1" t="s">
        <v>209</v>
      </c>
      <c r="C38" s="1">
        <v>2</v>
      </c>
      <c r="D38" s="2" t="s">
        <v>835</v>
      </c>
      <c r="E38" s="2" t="s">
        <v>713</v>
      </c>
      <c r="F38" s="1">
        <v>6</v>
      </c>
      <c r="G38" s="1">
        <v>12</v>
      </c>
      <c r="H38" s="1">
        <v>7</v>
      </c>
      <c r="I38" s="1">
        <v>2</v>
      </c>
      <c r="J38" s="1" t="s">
        <v>332</v>
      </c>
      <c r="K38" s="1">
        <v>7</v>
      </c>
      <c r="L38" s="7"/>
      <c r="M38" s="8">
        <v>63</v>
      </c>
      <c r="N38" s="3">
        <v>34</v>
      </c>
      <c r="O38">
        <f t="shared" si="5"/>
        <v>0</v>
      </c>
      <c r="P38">
        <f t="shared" si="6"/>
        <v>0</v>
      </c>
      <c r="Q38">
        <f t="shared" si="7"/>
        <v>5</v>
      </c>
      <c r="R38">
        <f t="shared" si="8"/>
        <v>0</v>
      </c>
      <c r="S38">
        <f t="shared" si="4"/>
        <v>0</v>
      </c>
    </row>
    <row r="39" spans="1:19">
      <c r="A39">
        <v>18</v>
      </c>
      <c r="B39" s="1" t="s">
        <v>111</v>
      </c>
      <c r="C39" s="1">
        <v>4</v>
      </c>
      <c r="D39" s="2" t="s">
        <v>905</v>
      </c>
      <c r="E39" s="2" t="s">
        <v>906</v>
      </c>
      <c r="F39" s="1">
        <v>14</v>
      </c>
      <c r="G39" s="1">
        <v>18</v>
      </c>
      <c r="H39" s="1" t="s">
        <v>332</v>
      </c>
      <c r="I39" s="1" t="s">
        <v>332</v>
      </c>
      <c r="J39" s="1" t="s">
        <v>332</v>
      </c>
      <c r="K39" s="1" t="s">
        <v>332</v>
      </c>
      <c r="L39" s="7"/>
      <c r="M39" s="8">
        <v>80</v>
      </c>
      <c r="N39" s="3">
        <v>32</v>
      </c>
      <c r="O39">
        <f t="shared" si="5"/>
        <v>0</v>
      </c>
      <c r="P39">
        <f t="shared" si="6"/>
        <v>0</v>
      </c>
      <c r="Q39">
        <f t="shared" si="7"/>
        <v>2</v>
      </c>
      <c r="R39">
        <f t="shared" si="8"/>
        <v>0</v>
      </c>
      <c r="S39">
        <f t="shared" si="4"/>
        <v>0</v>
      </c>
    </row>
    <row r="40" spans="1:19">
      <c r="A40">
        <v>18</v>
      </c>
      <c r="B40" s="1" t="s">
        <v>935</v>
      </c>
      <c r="C40" s="1">
        <v>3</v>
      </c>
      <c r="D40" s="2" t="s">
        <v>804</v>
      </c>
      <c r="E40" s="2" t="s">
        <v>713</v>
      </c>
      <c r="F40" s="1">
        <v>15</v>
      </c>
      <c r="G40" s="1">
        <v>9</v>
      </c>
      <c r="H40" s="1">
        <v>6</v>
      </c>
      <c r="I40" s="1">
        <v>4</v>
      </c>
      <c r="J40" s="1" t="s">
        <v>332</v>
      </c>
      <c r="K40" s="1">
        <v>14</v>
      </c>
      <c r="L40" s="7"/>
      <c r="M40" s="8">
        <v>68</v>
      </c>
      <c r="N40" s="3">
        <v>48</v>
      </c>
      <c r="O40">
        <f t="shared" si="5"/>
        <v>0</v>
      </c>
      <c r="P40">
        <f t="shared" si="6"/>
        <v>0</v>
      </c>
      <c r="Q40">
        <f t="shared" si="7"/>
        <v>5</v>
      </c>
      <c r="R40">
        <f t="shared" si="8"/>
        <v>0</v>
      </c>
      <c r="S40">
        <f t="shared" si="4"/>
        <v>0</v>
      </c>
    </row>
    <row r="41" spans="1:19">
      <c r="A41">
        <v>17</v>
      </c>
      <c r="B41" s="1" t="s">
        <v>652</v>
      </c>
      <c r="C41" s="1">
        <v>2</v>
      </c>
      <c r="D41" s="2" t="s">
        <v>804</v>
      </c>
      <c r="E41" s="2" t="s">
        <v>713</v>
      </c>
      <c r="F41" s="1">
        <v>3</v>
      </c>
      <c r="G41" s="1">
        <v>7</v>
      </c>
      <c r="H41" s="1">
        <v>6</v>
      </c>
      <c r="I41" s="1">
        <v>1</v>
      </c>
      <c r="J41" s="1">
        <v>1</v>
      </c>
      <c r="K41" s="1">
        <v>1</v>
      </c>
      <c r="L41" s="7"/>
      <c r="M41" s="8">
        <v>31</v>
      </c>
      <c r="N41" s="3">
        <v>19</v>
      </c>
      <c r="O41">
        <f t="shared" si="5"/>
        <v>1</v>
      </c>
      <c r="P41">
        <f t="shared" si="6"/>
        <v>67</v>
      </c>
      <c r="Q41">
        <f t="shared" si="7"/>
        <v>6</v>
      </c>
      <c r="R41">
        <f t="shared" si="8"/>
        <v>11</v>
      </c>
      <c r="S41">
        <f t="shared" si="4"/>
        <v>2.5</v>
      </c>
    </row>
    <row r="42" spans="1:19">
      <c r="A42">
        <v>18</v>
      </c>
      <c r="B42" s="1" t="s">
        <v>631</v>
      </c>
      <c r="C42" s="1">
        <v>1</v>
      </c>
      <c r="D42" s="2" t="s">
        <v>863</v>
      </c>
      <c r="E42" s="2" t="s">
        <v>864</v>
      </c>
      <c r="F42" s="1">
        <v>2</v>
      </c>
      <c r="G42" s="1">
        <v>10</v>
      </c>
      <c r="H42" s="1">
        <v>5</v>
      </c>
      <c r="I42" s="1" t="s">
        <v>332</v>
      </c>
      <c r="J42" s="1" t="s">
        <v>332</v>
      </c>
      <c r="K42" s="1" t="s">
        <v>332</v>
      </c>
      <c r="L42" s="7"/>
      <c r="M42" s="8">
        <v>38</v>
      </c>
      <c r="N42" s="3">
        <v>17</v>
      </c>
      <c r="O42">
        <f t="shared" si="5"/>
        <v>0</v>
      </c>
      <c r="P42">
        <f t="shared" si="6"/>
        <v>0</v>
      </c>
      <c r="Q42">
        <f t="shared" si="7"/>
        <v>3</v>
      </c>
      <c r="R42">
        <f t="shared" si="8"/>
        <v>0</v>
      </c>
      <c r="S42">
        <f t="shared" si="4"/>
        <v>0</v>
      </c>
    </row>
    <row r="43" spans="1:19">
      <c r="A43">
        <v>17</v>
      </c>
      <c r="B43" s="1" t="s">
        <v>570</v>
      </c>
      <c r="C43" s="1">
        <v>1</v>
      </c>
      <c r="D43" s="2" t="s">
        <v>1115</v>
      </c>
      <c r="E43" s="2" t="s">
        <v>83</v>
      </c>
      <c r="F43" s="1">
        <v>3</v>
      </c>
      <c r="G43" s="1" t="s">
        <v>332</v>
      </c>
      <c r="H43" s="1" t="s">
        <v>332</v>
      </c>
      <c r="I43" s="1" t="s">
        <v>332</v>
      </c>
      <c r="J43" s="1" t="s">
        <v>332</v>
      </c>
      <c r="K43" s="1" t="s">
        <v>332</v>
      </c>
      <c r="L43" s="7"/>
      <c r="M43" s="8">
        <v>38</v>
      </c>
      <c r="N43" s="3">
        <v>3</v>
      </c>
      <c r="O43">
        <f t="shared" si="5"/>
        <v>0</v>
      </c>
      <c r="P43">
        <f t="shared" si="6"/>
        <v>0</v>
      </c>
      <c r="Q43">
        <f t="shared" si="7"/>
        <v>1</v>
      </c>
      <c r="R43">
        <f t="shared" si="8"/>
        <v>0</v>
      </c>
      <c r="S43">
        <f t="shared" si="4"/>
        <v>0</v>
      </c>
    </row>
    <row r="44" spans="1:19">
      <c r="A44">
        <v>17</v>
      </c>
      <c r="B44" s="1" t="s">
        <v>97</v>
      </c>
      <c r="C44" s="1">
        <v>4</v>
      </c>
      <c r="D44" s="2" t="s">
        <v>1020</v>
      </c>
      <c r="E44" s="2" t="s">
        <v>1021</v>
      </c>
      <c r="F44" s="1">
        <v>13</v>
      </c>
      <c r="G44" s="1">
        <v>12</v>
      </c>
      <c r="H44" s="1">
        <v>12</v>
      </c>
      <c r="I44" s="1">
        <v>12</v>
      </c>
      <c r="J44" s="1" t="s">
        <v>332</v>
      </c>
      <c r="K44" s="1" t="s">
        <v>332</v>
      </c>
      <c r="L44" s="7"/>
      <c r="M44" s="8">
        <v>58</v>
      </c>
      <c r="N44" s="3">
        <v>49</v>
      </c>
      <c r="O44">
        <f t="shared" si="5"/>
        <v>0</v>
      </c>
      <c r="P44">
        <f t="shared" si="6"/>
        <v>0</v>
      </c>
      <c r="Q44">
        <f t="shared" si="7"/>
        <v>4</v>
      </c>
      <c r="R44">
        <f t="shared" si="8"/>
        <v>0</v>
      </c>
      <c r="S44">
        <f t="shared" si="4"/>
        <v>0</v>
      </c>
    </row>
    <row r="45" spans="1:19">
      <c r="A45">
        <v>17</v>
      </c>
      <c r="B45" s="1" t="s">
        <v>386</v>
      </c>
      <c r="C45" s="1">
        <v>3</v>
      </c>
      <c r="D45" s="2" t="s">
        <v>1086</v>
      </c>
      <c r="E45" s="2" t="s">
        <v>1087</v>
      </c>
      <c r="F45" s="1">
        <v>1</v>
      </c>
      <c r="G45" s="1">
        <v>1</v>
      </c>
      <c r="H45" s="1" t="s">
        <v>332</v>
      </c>
      <c r="I45" s="1" t="s">
        <v>332</v>
      </c>
      <c r="J45" s="1" t="s">
        <v>332</v>
      </c>
      <c r="K45" s="1" t="s">
        <v>332</v>
      </c>
      <c r="L45" s="7"/>
      <c r="M45" s="8">
        <v>13</v>
      </c>
      <c r="N45" s="3">
        <v>2</v>
      </c>
      <c r="O45">
        <f t="shared" si="5"/>
        <v>0</v>
      </c>
      <c r="P45">
        <f t="shared" si="6"/>
        <v>0</v>
      </c>
      <c r="Q45">
        <f t="shared" si="7"/>
        <v>2</v>
      </c>
      <c r="R45">
        <f t="shared" si="8"/>
        <v>0</v>
      </c>
      <c r="S45">
        <f t="shared" si="4"/>
        <v>0</v>
      </c>
    </row>
    <row r="46" spans="1:19">
      <c r="A46">
        <v>17</v>
      </c>
      <c r="B46" s="1" t="s">
        <v>445</v>
      </c>
      <c r="C46" s="1">
        <v>2</v>
      </c>
      <c r="D46" s="2" t="s">
        <v>1103</v>
      </c>
      <c r="E46" s="2" t="s">
        <v>1104</v>
      </c>
      <c r="F46" s="1">
        <v>5</v>
      </c>
      <c r="G46" s="1" t="s">
        <v>332</v>
      </c>
      <c r="H46" s="1" t="s">
        <v>332</v>
      </c>
      <c r="I46" s="1" t="s">
        <v>332</v>
      </c>
      <c r="J46" s="1" t="s">
        <v>332</v>
      </c>
      <c r="K46" s="1" t="s">
        <v>332</v>
      </c>
      <c r="L46" s="7"/>
      <c r="M46" s="8">
        <v>63</v>
      </c>
      <c r="N46" s="3">
        <v>5</v>
      </c>
      <c r="O46">
        <f t="shared" si="5"/>
        <v>0</v>
      </c>
      <c r="P46">
        <f t="shared" si="6"/>
        <v>0</v>
      </c>
      <c r="Q46">
        <f t="shared" si="7"/>
        <v>1</v>
      </c>
      <c r="R46">
        <f t="shared" si="8"/>
        <v>0</v>
      </c>
      <c r="S46">
        <f t="shared" si="4"/>
        <v>0</v>
      </c>
    </row>
    <row r="47" spans="1:19">
      <c r="A47">
        <v>17</v>
      </c>
      <c r="B47" s="1" t="s">
        <v>228</v>
      </c>
      <c r="C47" s="1">
        <v>4</v>
      </c>
      <c r="D47" s="2" t="s">
        <v>1045</v>
      </c>
      <c r="E47" s="2" t="s">
        <v>273</v>
      </c>
      <c r="F47" s="1">
        <v>7</v>
      </c>
      <c r="G47" s="1" t="s">
        <v>332</v>
      </c>
      <c r="H47" s="1" t="s">
        <v>332</v>
      </c>
      <c r="I47" s="1" t="s">
        <v>332</v>
      </c>
      <c r="J47" s="1" t="s">
        <v>332</v>
      </c>
      <c r="K47" s="1" t="s">
        <v>332</v>
      </c>
      <c r="L47" s="7"/>
      <c r="M47" s="8">
        <v>47</v>
      </c>
      <c r="N47" s="3">
        <v>7</v>
      </c>
      <c r="O47">
        <f t="shared" si="5"/>
        <v>0</v>
      </c>
      <c r="P47">
        <f t="shared" si="6"/>
        <v>0</v>
      </c>
      <c r="Q47">
        <f t="shared" si="7"/>
        <v>1</v>
      </c>
      <c r="R47">
        <f t="shared" si="8"/>
        <v>0</v>
      </c>
      <c r="S47">
        <f t="shared" si="4"/>
        <v>0</v>
      </c>
    </row>
    <row r="48" spans="1:19">
      <c r="A48">
        <v>18</v>
      </c>
      <c r="B48" s="1" t="s">
        <v>47</v>
      </c>
      <c r="C48" s="1">
        <v>1</v>
      </c>
      <c r="D48" s="2" t="s">
        <v>1010</v>
      </c>
      <c r="E48" s="2" t="s">
        <v>869</v>
      </c>
      <c r="F48" s="1">
        <v>3</v>
      </c>
      <c r="G48" s="1">
        <v>1</v>
      </c>
      <c r="H48" s="1">
        <v>1</v>
      </c>
      <c r="I48" s="1" t="s">
        <v>332</v>
      </c>
      <c r="J48" s="1" t="s">
        <v>332</v>
      </c>
      <c r="K48" s="1" t="s">
        <v>332</v>
      </c>
      <c r="L48" s="7"/>
      <c r="M48" s="8">
        <v>18</v>
      </c>
      <c r="N48" s="3">
        <v>5</v>
      </c>
      <c r="O48">
        <f t="shared" si="5"/>
        <v>0</v>
      </c>
      <c r="P48">
        <f t="shared" si="6"/>
        <v>0</v>
      </c>
      <c r="Q48">
        <f t="shared" si="7"/>
        <v>3</v>
      </c>
      <c r="R48">
        <f t="shared" si="8"/>
        <v>0</v>
      </c>
      <c r="S48">
        <f t="shared" si="4"/>
        <v>0</v>
      </c>
    </row>
    <row r="49" spans="1:19">
      <c r="A49">
        <v>18</v>
      </c>
      <c r="B49" s="1" t="s">
        <v>969</v>
      </c>
      <c r="C49" s="1">
        <v>3</v>
      </c>
      <c r="D49" s="2" t="s">
        <v>972</v>
      </c>
      <c r="E49" s="2" t="s">
        <v>973</v>
      </c>
      <c r="F49" s="1">
        <v>4</v>
      </c>
      <c r="G49" s="1">
        <v>0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25</v>
      </c>
      <c r="N49" s="3">
        <v>4</v>
      </c>
      <c r="O49">
        <f t="shared" si="5"/>
        <v>0</v>
      </c>
      <c r="P49">
        <f t="shared" si="6"/>
        <v>0</v>
      </c>
      <c r="Q49">
        <f t="shared" si="7"/>
        <v>2</v>
      </c>
      <c r="R49">
        <f t="shared" si="8"/>
        <v>0</v>
      </c>
      <c r="S49">
        <f t="shared" si="4"/>
        <v>0</v>
      </c>
    </row>
    <row r="50" spans="1:19">
      <c r="A50">
        <v>17</v>
      </c>
      <c r="B50" s="1" t="s">
        <v>34</v>
      </c>
      <c r="C50" s="1">
        <v>4</v>
      </c>
      <c r="D50" s="2" t="s">
        <v>1032</v>
      </c>
      <c r="E50" s="2" t="s">
        <v>493</v>
      </c>
      <c r="F50" s="1">
        <v>17</v>
      </c>
      <c r="G50" s="1" t="s">
        <v>332</v>
      </c>
      <c r="H50" s="1" t="s">
        <v>332</v>
      </c>
      <c r="I50" s="1" t="s">
        <v>332</v>
      </c>
      <c r="J50" s="1" t="s">
        <v>332</v>
      </c>
      <c r="K50" s="1" t="s">
        <v>332</v>
      </c>
      <c r="L50" s="7"/>
      <c r="M50" s="8">
        <v>85</v>
      </c>
      <c r="N50" s="3">
        <v>17</v>
      </c>
      <c r="O50">
        <f t="shared" si="5"/>
        <v>0</v>
      </c>
      <c r="P50">
        <f t="shared" si="6"/>
        <v>0</v>
      </c>
      <c r="Q50">
        <f t="shared" si="7"/>
        <v>1</v>
      </c>
      <c r="R50">
        <f t="shared" si="8"/>
        <v>0</v>
      </c>
      <c r="S50">
        <f t="shared" si="4"/>
        <v>0</v>
      </c>
    </row>
    <row r="51" spans="1:19">
      <c r="A51">
        <v>18</v>
      </c>
      <c r="B51" s="1" t="s">
        <v>494</v>
      </c>
      <c r="C51" s="1">
        <v>1</v>
      </c>
      <c r="D51" s="2" t="s">
        <v>1013</v>
      </c>
      <c r="E51" s="2" t="s">
        <v>713</v>
      </c>
      <c r="F51" s="1">
        <v>2</v>
      </c>
      <c r="G51" s="1" t="s">
        <v>332</v>
      </c>
      <c r="H51" s="1" t="s">
        <v>332</v>
      </c>
      <c r="I51" s="1" t="s">
        <v>332</v>
      </c>
      <c r="J51" s="1" t="s">
        <v>332</v>
      </c>
      <c r="K51" s="1" t="s">
        <v>332</v>
      </c>
      <c r="L51" s="7"/>
      <c r="M51" s="8">
        <v>18</v>
      </c>
      <c r="N51" s="3">
        <v>2</v>
      </c>
      <c r="O51">
        <f t="shared" si="5"/>
        <v>0</v>
      </c>
      <c r="P51">
        <f t="shared" si="6"/>
        <v>0</v>
      </c>
      <c r="Q51">
        <f t="shared" si="7"/>
        <v>1</v>
      </c>
      <c r="R51">
        <f t="shared" si="8"/>
        <v>0</v>
      </c>
      <c r="S51">
        <f t="shared" si="4"/>
        <v>0</v>
      </c>
    </row>
    <row r="52" spans="1:19">
      <c r="A52">
        <v>17</v>
      </c>
      <c r="B52" s="1" t="s">
        <v>807</v>
      </c>
      <c r="C52" s="1">
        <v>4</v>
      </c>
      <c r="D52" s="2" t="s">
        <v>1043</v>
      </c>
      <c r="E52" s="2" t="s">
        <v>1044</v>
      </c>
      <c r="F52" s="1">
        <v>8</v>
      </c>
      <c r="G52" s="1" t="s">
        <v>332</v>
      </c>
      <c r="H52" s="1" t="s">
        <v>332</v>
      </c>
      <c r="I52" s="1" t="s">
        <v>332</v>
      </c>
      <c r="J52" s="1" t="s">
        <v>332</v>
      </c>
      <c r="K52" s="1" t="s">
        <v>332</v>
      </c>
      <c r="L52" s="7"/>
      <c r="M52" s="8">
        <v>40</v>
      </c>
      <c r="N52" s="3">
        <v>8</v>
      </c>
      <c r="O52">
        <f t="shared" si="5"/>
        <v>0</v>
      </c>
      <c r="P52">
        <f t="shared" si="6"/>
        <v>0</v>
      </c>
      <c r="Q52">
        <f t="shared" si="7"/>
        <v>1</v>
      </c>
      <c r="R52">
        <f t="shared" si="8"/>
        <v>0</v>
      </c>
      <c r="S52">
        <f t="shared" si="4"/>
        <v>0</v>
      </c>
    </row>
    <row r="53" spans="1:19">
      <c r="A53">
        <v>17</v>
      </c>
      <c r="B53" s="1" t="s">
        <v>1071</v>
      </c>
      <c r="C53" s="1">
        <v>3</v>
      </c>
      <c r="D53" s="2" t="s">
        <v>1074</v>
      </c>
      <c r="E53" s="2" t="s">
        <v>803</v>
      </c>
      <c r="F53" s="1">
        <v>11</v>
      </c>
      <c r="G53" s="1" t="s">
        <v>332</v>
      </c>
      <c r="H53" s="1" t="s">
        <v>332</v>
      </c>
      <c r="I53" s="1" t="s">
        <v>332</v>
      </c>
      <c r="J53" s="1" t="s">
        <v>332</v>
      </c>
      <c r="K53" s="1" t="s">
        <v>332</v>
      </c>
      <c r="L53" s="7"/>
      <c r="M53" s="8">
        <v>58</v>
      </c>
      <c r="N53" s="3">
        <v>11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S53">
        <f t="shared" si="4"/>
        <v>0</v>
      </c>
    </row>
    <row r="54" spans="1:19">
      <c r="A54">
        <v>18</v>
      </c>
      <c r="B54" s="1" t="s">
        <v>5</v>
      </c>
      <c r="C54" s="1">
        <v>1</v>
      </c>
      <c r="D54" s="2" t="s">
        <v>717</v>
      </c>
      <c r="E54" s="2" t="s">
        <v>675</v>
      </c>
      <c r="F54" s="1">
        <v>9</v>
      </c>
      <c r="G54" s="1">
        <v>12</v>
      </c>
      <c r="H54" s="1" t="s">
        <v>332</v>
      </c>
      <c r="I54" s="1">
        <v>10</v>
      </c>
      <c r="J54" s="1">
        <v>11</v>
      </c>
      <c r="K54" s="1">
        <v>13</v>
      </c>
      <c r="L54" s="7"/>
      <c r="M54" s="8">
        <v>63</v>
      </c>
      <c r="N54" s="3">
        <v>55</v>
      </c>
      <c r="O54">
        <f t="shared" si="5"/>
        <v>0</v>
      </c>
      <c r="P54">
        <f t="shared" si="6"/>
        <v>0</v>
      </c>
      <c r="Q54">
        <f t="shared" si="7"/>
        <v>5</v>
      </c>
      <c r="R54">
        <f t="shared" si="8"/>
        <v>0</v>
      </c>
      <c r="S54">
        <f t="shared" si="4"/>
        <v>0</v>
      </c>
    </row>
    <row r="55" spans="1:19">
      <c r="A55">
        <v>18</v>
      </c>
      <c r="B55" s="1" t="s">
        <v>494</v>
      </c>
      <c r="C55" s="1">
        <v>4</v>
      </c>
      <c r="D55" s="2" t="s">
        <v>918</v>
      </c>
      <c r="E55" s="2" t="s">
        <v>919</v>
      </c>
      <c r="F55" s="1">
        <v>8</v>
      </c>
      <c r="G55" s="1" t="s">
        <v>332</v>
      </c>
      <c r="H55" s="1" t="s">
        <v>332</v>
      </c>
      <c r="I55" s="1" t="s">
        <v>332</v>
      </c>
      <c r="J55" s="1" t="s">
        <v>332</v>
      </c>
      <c r="K55" s="1" t="s">
        <v>332</v>
      </c>
      <c r="L55" s="7"/>
      <c r="M55" s="8">
        <v>42</v>
      </c>
      <c r="N55" s="3">
        <v>8</v>
      </c>
      <c r="O55">
        <f t="shared" si="5"/>
        <v>0</v>
      </c>
      <c r="P55">
        <f t="shared" si="6"/>
        <v>0</v>
      </c>
      <c r="Q55">
        <f t="shared" si="7"/>
        <v>1</v>
      </c>
      <c r="R55">
        <f t="shared" si="8"/>
        <v>0</v>
      </c>
      <c r="S55">
        <f t="shared" si="4"/>
        <v>0</v>
      </c>
    </row>
    <row r="56" spans="1:19">
      <c r="A56">
        <v>17</v>
      </c>
      <c r="B56" s="1" t="s">
        <v>959</v>
      </c>
      <c r="C56" s="1">
        <v>3</v>
      </c>
      <c r="D56" s="2" t="s">
        <v>918</v>
      </c>
      <c r="E56" s="2" t="s">
        <v>919</v>
      </c>
      <c r="F56" s="1">
        <v>0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0</v>
      </c>
      <c r="N56" s="3">
        <v>0</v>
      </c>
      <c r="O56">
        <f t="shared" si="5"/>
        <v>1</v>
      </c>
      <c r="P56">
        <f t="shared" si="6"/>
        <v>8</v>
      </c>
      <c r="Q56">
        <f t="shared" si="7"/>
        <v>1</v>
      </c>
      <c r="R56">
        <f t="shared" si="8"/>
        <v>2</v>
      </c>
      <c r="S56">
        <f t="shared" si="4"/>
        <v>3.5</v>
      </c>
    </row>
    <row r="57" spans="1:19">
      <c r="A57">
        <v>17</v>
      </c>
      <c r="B57" s="1" t="s">
        <v>214</v>
      </c>
      <c r="C57" s="1">
        <v>4</v>
      </c>
      <c r="D57" s="2" t="s">
        <v>1033</v>
      </c>
      <c r="E57" s="2" t="s">
        <v>1034</v>
      </c>
      <c r="F57" s="1">
        <v>5</v>
      </c>
      <c r="G57" s="1">
        <v>4</v>
      </c>
      <c r="H57" s="1" t="s">
        <v>332</v>
      </c>
      <c r="I57" s="1">
        <v>4</v>
      </c>
      <c r="J57" s="1" t="s">
        <v>332</v>
      </c>
      <c r="K57" s="1" t="s">
        <v>332</v>
      </c>
      <c r="L57" s="7"/>
      <c r="M57" s="8">
        <v>72</v>
      </c>
      <c r="N57" s="3">
        <v>13</v>
      </c>
      <c r="O57">
        <f t="shared" si="5"/>
        <v>0</v>
      </c>
      <c r="P57">
        <f t="shared" si="6"/>
        <v>0</v>
      </c>
      <c r="Q57">
        <f t="shared" si="7"/>
        <v>3</v>
      </c>
      <c r="R57">
        <f t="shared" si="8"/>
        <v>0</v>
      </c>
      <c r="S57">
        <f t="shared" si="4"/>
        <v>0</v>
      </c>
    </row>
    <row r="58" spans="1:19">
      <c r="A58">
        <v>18</v>
      </c>
      <c r="B58" s="1" t="s">
        <v>20</v>
      </c>
      <c r="C58" s="1">
        <v>2</v>
      </c>
      <c r="D58" s="2" t="s">
        <v>832</v>
      </c>
      <c r="E58" s="2" t="s">
        <v>833</v>
      </c>
      <c r="F58" s="1">
        <v>12</v>
      </c>
      <c r="G58" s="1">
        <v>11</v>
      </c>
      <c r="H58" s="1">
        <v>11</v>
      </c>
      <c r="I58" s="1">
        <v>8</v>
      </c>
      <c r="J58" s="1">
        <v>4</v>
      </c>
      <c r="K58" s="1">
        <v>4</v>
      </c>
      <c r="L58" s="7"/>
      <c r="M58" s="8">
        <v>46</v>
      </c>
      <c r="N58" s="3">
        <v>50</v>
      </c>
      <c r="O58">
        <f t="shared" si="5"/>
        <v>0</v>
      </c>
      <c r="P58">
        <f t="shared" si="6"/>
        <v>0</v>
      </c>
      <c r="Q58">
        <f t="shared" si="7"/>
        <v>6</v>
      </c>
      <c r="R58">
        <f t="shared" si="8"/>
        <v>0</v>
      </c>
      <c r="S58">
        <f t="shared" si="4"/>
        <v>0</v>
      </c>
    </row>
    <row r="59" spans="1:19">
      <c r="A59">
        <v>18</v>
      </c>
      <c r="B59" s="1" t="s">
        <v>79</v>
      </c>
      <c r="C59" s="1">
        <v>3</v>
      </c>
      <c r="D59" s="2" t="s">
        <v>951</v>
      </c>
      <c r="E59" s="2" t="s">
        <v>713</v>
      </c>
      <c r="F59" s="1">
        <v>7</v>
      </c>
      <c r="G59" s="1">
        <v>6</v>
      </c>
      <c r="H59" s="1">
        <v>1</v>
      </c>
      <c r="I59" s="1" t="s">
        <v>332</v>
      </c>
      <c r="J59" s="1" t="s">
        <v>332</v>
      </c>
      <c r="K59" s="1" t="s">
        <v>332</v>
      </c>
      <c r="L59" s="7"/>
      <c r="M59" s="8">
        <v>58</v>
      </c>
      <c r="N59" s="3">
        <v>14</v>
      </c>
      <c r="O59">
        <f t="shared" si="5"/>
        <v>0</v>
      </c>
      <c r="P59">
        <f t="shared" si="6"/>
        <v>0</v>
      </c>
      <c r="Q59">
        <f t="shared" si="7"/>
        <v>3</v>
      </c>
      <c r="R59">
        <f t="shared" si="8"/>
        <v>0</v>
      </c>
      <c r="S59">
        <f t="shared" si="4"/>
        <v>0</v>
      </c>
    </row>
    <row r="60" spans="1:19">
      <c r="A60">
        <v>18</v>
      </c>
      <c r="B60" s="1" t="s">
        <v>97</v>
      </c>
      <c r="C60" s="1">
        <v>2</v>
      </c>
      <c r="D60" s="2" t="s">
        <v>837</v>
      </c>
      <c r="E60" s="2" t="s">
        <v>838</v>
      </c>
      <c r="F60" s="1">
        <v>0</v>
      </c>
      <c r="G60" s="1">
        <v>19</v>
      </c>
      <c r="H60" s="1">
        <v>14</v>
      </c>
      <c r="I60" s="1">
        <v>9</v>
      </c>
      <c r="J60" s="1">
        <v>5</v>
      </c>
      <c r="K60" s="1">
        <v>14</v>
      </c>
      <c r="L60" s="7"/>
      <c r="M60" s="8">
        <v>53</v>
      </c>
      <c r="N60" s="3">
        <v>61</v>
      </c>
      <c r="O60">
        <f t="shared" si="5"/>
        <v>0</v>
      </c>
      <c r="P60">
        <f t="shared" si="6"/>
        <v>0</v>
      </c>
      <c r="Q60">
        <f t="shared" si="7"/>
        <v>6</v>
      </c>
      <c r="R60">
        <f t="shared" si="8"/>
        <v>0</v>
      </c>
      <c r="S60">
        <f t="shared" si="4"/>
        <v>0</v>
      </c>
    </row>
    <row r="61" spans="1:19">
      <c r="A61">
        <v>17</v>
      </c>
      <c r="B61" s="1" t="s">
        <v>26</v>
      </c>
      <c r="C61" s="1">
        <v>1</v>
      </c>
      <c r="D61" s="2" t="s">
        <v>837</v>
      </c>
      <c r="E61" s="2" t="s">
        <v>838</v>
      </c>
      <c r="F61" s="1">
        <v>5</v>
      </c>
      <c r="G61" s="1">
        <v>1</v>
      </c>
      <c r="H61" s="1" t="s">
        <v>332</v>
      </c>
      <c r="I61" s="1" t="s">
        <v>332</v>
      </c>
      <c r="J61" s="1" t="s">
        <v>332</v>
      </c>
      <c r="K61" s="1" t="s">
        <v>332</v>
      </c>
      <c r="L61" s="7"/>
      <c r="M61" s="8">
        <v>13</v>
      </c>
      <c r="N61" s="3">
        <v>6</v>
      </c>
      <c r="O61">
        <f t="shared" si="5"/>
        <v>1</v>
      </c>
      <c r="P61">
        <f t="shared" si="6"/>
        <v>67</v>
      </c>
      <c r="Q61">
        <f t="shared" si="7"/>
        <v>2</v>
      </c>
      <c r="R61">
        <f t="shared" si="8"/>
        <v>8</v>
      </c>
      <c r="S61">
        <f t="shared" si="4"/>
        <v>1.5</v>
      </c>
    </row>
    <row r="62" spans="1:19">
      <c r="A62">
        <v>17</v>
      </c>
      <c r="B62" s="1" t="s">
        <v>209</v>
      </c>
      <c r="C62" s="1">
        <v>4</v>
      </c>
      <c r="D62" s="2" t="s">
        <v>1029</v>
      </c>
      <c r="E62" s="2" t="s">
        <v>1030</v>
      </c>
      <c r="F62" s="1">
        <v>22</v>
      </c>
      <c r="G62" s="1" t="s">
        <v>332</v>
      </c>
      <c r="H62" s="1" t="s">
        <v>332</v>
      </c>
      <c r="I62" s="1" t="s">
        <v>332</v>
      </c>
      <c r="J62" s="1" t="s">
        <v>332</v>
      </c>
      <c r="K62" s="1" t="s">
        <v>332</v>
      </c>
      <c r="L62" s="7"/>
      <c r="M62" s="8">
        <v>92</v>
      </c>
      <c r="N62" s="3">
        <v>22</v>
      </c>
      <c r="O62">
        <f t="shared" si="5"/>
        <v>0</v>
      </c>
      <c r="P62">
        <f t="shared" si="6"/>
        <v>0</v>
      </c>
      <c r="Q62">
        <f t="shared" si="7"/>
        <v>1</v>
      </c>
      <c r="R62">
        <f t="shared" si="8"/>
        <v>0</v>
      </c>
      <c r="S62">
        <f t="shared" si="4"/>
        <v>0</v>
      </c>
    </row>
    <row r="63" spans="1:19">
      <c r="A63">
        <v>18</v>
      </c>
      <c r="B63" s="1" t="s">
        <v>824</v>
      </c>
      <c r="C63" s="1">
        <v>2</v>
      </c>
      <c r="D63" s="2" t="s">
        <v>998</v>
      </c>
      <c r="E63" s="2" t="s">
        <v>990</v>
      </c>
      <c r="F63" s="1">
        <v>0</v>
      </c>
      <c r="G63" s="1" t="s">
        <v>332</v>
      </c>
      <c r="H63" s="1" t="s">
        <v>332</v>
      </c>
      <c r="I63" s="1" t="s">
        <v>332</v>
      </c>
      <c r="J63" s="1" t="s">
        <v>332</v>
      </c>
      <c r="K63" s="1" t="s">
        <v>332</v>
      </c>
      <c r="L63" s="7"/>
      <c r="M63" s="8">
        <v>0</v>
      </c>
      <c r="N63" s="3">
        <v>0</v>
      </c>
      <c r="O63">
        <f t="shared" si="5"/>
        <v>0</v>
      </c>
      <c r="P63">
        <f t="shared" si="6"/>
        <v>0</v>
      </c>
      <c r="Q63">
        <f t="shared" si="7"/>
        <v>1</v>
      </c>
      <c r="R63">
        <f t="shared" si="8"/>
        <v>0</v>
      </c>
      <c r="S63">
        <f t="shared" si="4"/>
        <v>0</v>
      </c>
    </row>
    <row r="64" spans="1:19">
      <c r="A64">
        <v>18</v>
      </c>
      <c r="B64" s="1" t="s">
        <v>946</v>
      </c>
      <c r="C64" s="1">
        <v>3</v>
      </c>
      <c r="D64" s="2" t="s">
        <v>950</v>
      </c>
      <c r="E64" s="2" t="s">
        <v>83</v>
      </c>
      <c r="F64" s="1">
        <v>8</v>
      </c>
      <c r="G64" s="1" t="s">
        <v>332</v>
      </c>
      <c r="H64" s="1" t="s">
        <v>332</v>
      </c>
      <c r="I64" s="1" t="s">
        <v>332</v>
      </c>
      <c r="J64" s="1">
        <v>7</v>
      </c>
      <c r="K64" s="1" t="s">
        <v>332</v>
      </c>
      <c r="L64" s="7"/>
      <c r="M64" s="8">
        <v>48</v>
      </c>
      <c r="N64" s="3">
        <v>15</v>
      </c>
      <c r="O64">
        <f t="shared" si="5"/>
        <v>0</v>
      </c>
      <c r="P64">
        <f t="shared" si="6"/>
        <v>0</v>
      </c>
      <c r="Q64">
        <f t="shared" si="7"/>
        <v>2</v>
      </c>
      <c r="R64">
        <f t="shared" si="8"/>
        <v>0</v>
      </c>
      <c r="S64">
        <f t="shared" si="4"/>
        <v>0</v>
      </c>
    </row>
    <row r="65" spans="1:19">
      <c r="A65">
        <v>17</v>
      </c>
      <c r="B65" s="1" t="s">
        <v>1094</v>
      </c>
      <c r="C65" s="1">
        <v>2</v>
      </c>
      <c r="D65" s="2" t="s">
        <v>950</v>
      </c>
      <c r="E65" s="2" t="s">
        <v>83</v>
      </c>
      <c r="F65" s="1">
        <v>5</v>
      </c>
      <c r="G65" s="1">
        <v>3</v>
      </c>
      <c r="H65" s="1">
        <v>9</v>
      </c>
      <c r="I65" s="1" t="s">
        <v>332</v>
      </c>
      <c r="J65" s="1" t="s">
        <v>332</v>
      </c>
      <c r="K65" s="1">
        <v>11</v>
      </c>
      <c r="L65" s="7"/>
      <c r="M65" s="8">
        <v>57</v>
      </c>
      <c r="N65" s="3">
        <v>28</v>
      </c>
      <c r="O65">
        <f t="shared" si="5"/>
        <v>1</v>
      </c>
      <c r="P65">
        <f t="shared" si="6"/>
        <v>43</v>
      </c>
      <c r="Q65">
        <f t="shared" si="7"/>
        <v>4</v>
      </c>
      <c r="R65">
        <f t="shared" si="8"/>
        <v>6</v>
      </c>
      <c r="S65">
        <f t="shared" si="4"/>
        <v>2.5</v>
      </c>
    </row>
    <row r="66" spans="1:19">
      <c r="A66">
        <v>18</v>
      </c>
      <c r="B66" s="1" t="s">
        <v>323</v>
      </c>
      <c r="C66" s="1">
        <v>3</v>
      </c>
      <c r="D66" s="2" t="s">
        <v>958</v>
      </c>
      <c r="E66" s="2" t="s">
        <v>273</v>
      </c>
      <c r="F66" s="1">
        <v>8</v>
      </c>
      <c r="G66" s="1" t="s">
        <v>332</v>
      </c>
      <c r="H66" s="1" t="s">
        <v>332</v>
      </c>
      <c r="I66" s="1" t="s">
        <v>332</v>
      </c>
      <c r="J66" s="1" t="s">
        <v>332</v>
      </c>
      <c r="K66" s="1" t="s">
        <v>332</v>
      </c>
      <c r="L66" s="7"/>
      <c r="M66" s="8">
        <v>73</v>
      </c>
      <c r="N66" s="3">
        <v>8</v>
      </c>
      <c r="O66">
        <f t="shared" si="5"/>
        <v>0</v>
      </c>
      <c r="P66">
        <f t="shared" si="6"/>
        <v>0</v>
      </c>
      <c r="Q66">
        <f t="shared" si="7"/>
        <v>1</v>
      </c>
      <c r="R66">
        <f t="shared" si="8"/>
        <v>0</v>
      </c>
      <c r="S66">
        <f t="shared" si="4"/>
        <v>0</v>
      </c>
    </row>
    <row r="67" spans="1:19">
      <c r="A67">
        <v>18</v>
      </c>
      <c r="B67" s="1" t="s">
        <v>984</v>
      </c>
      <c r="C67" s="1">
        <v>2</v>
      </c>
      <c r="D67" s="2" t="s">
        <v>700</v>
      </c>
      <c r="E67" s="2" t="s">
        <v>701</v>
      </c>
      <c r="F67" s="1">
        <v>14</v>
      </c>
      <c r="G67" s="1">
        <v>2</v>
      </c>
      <c r="H67" s="1" t="s">
        <v>332</v>
      </c>
      <c r="I67" s="1" t="s">
        <v>332</v>
      </c>
      <c r="J67" s="1" t="s">
        <v>332</v>
      </c>
      <c r="K67" s="1" t="s">
        <v>332</v>
      </c>
      <c r="L67" s="7"/>
      <c r="M67" s="8">
        <v>40</v>
      </c>
      <c r="N67" s="3">
        <v>16</v>
      </c>
      <c r="O67">
        <f t="shared" si="5"/>
        <v>0</v>
      </c>
      <c r="P67">
        <f t="shared" si="6"/>
        <v>0</v>
      </c>
      <c r="Q67">
        <f t="shared" si="7"/>
        <v>2</v>
      </c>
      <c r="R67">
        <f t="shared" si="8"/>
        <v>0</v>
      </c>
      <c r="S67">
        <f t="shared" si="4"/>
        <v>0</v>
      </c>
    </row>
    <row r="68" spans="1:19">
      <c r="A68">
        <v>18</v>
      </c>
      <c r="B68" s="1" t="s">
        <v>935</v>
      </c>
      <c r="C68" s="1">
        <v>3</v>
      </c>
      <c r="D68" s="2" t="s">
        <v>795</v>
      </c>
      <c r="E68" s="2" t="s">
        <v>796</v>
      </c>
      <c r="F68" s="1">
        <v>12</v>
      </c>
      <c r="G68" s="1">
        <v>11</v>
      </c>
      <c r="H68" s="1">
        <v>6</v>
      </c>
      <c r="I68" s="1">
        <v>9</v>
      </c>
      <c r="J68" s="1" t="s">
        <v>332</v>
      </c>
      <c r="K68" s="1">
        <v>10</v>
      </c>
      <c r="L68" s="7"/>
      <c r="M68" s="8">
        <v>67</v>
      </c>
      <c r="N68" s="3">
        <v>48</v>
      </c>
      <c r="O68">
        <f t="shared" si="5"/>
        <v>0</v>
      </c>
      <c r="P68">
        <f t="shared" si="6"/>
        <v>0</v>
      </c>
      <c r="Q68">
        <f t="shared" si="7"/>
        <v>5</v>
      </c>
      <c r="R68">
        <f t="shared" si="8"/>
        <v>0</v>
      </c>
      <c r="S68">
        <f t="shared" ref="S68:S131" si="9">O68*(C68+C67)/2</f>
        <v>0</v>
      </c>
    </row>
    <row r="69" spans="1:19">
      <c r="A69">
        <v>17</v>
      </c>
      <c r="B69" s="1" t="s">
        <v>20</v>
      </c>
      <c r="C69" s="1">
        <v>2</v>
      </c>
      <c r="D69" s="2" t="s">
        <v>795</v>
      </c>
      <c r="E69" s="2" t="s">
        <v>796</v>
      </c>
      <c r="F69" s="1">
        <v>12</v>
      </c>
      <c r="G69" s="1">
        <v>8</v>
      </c>
      <c r="H69" s="1">
        <v>6</v>
      </c>
      <c r="I69" s="1">
        <v>10</v>
      </c>
      <c r="J69" s="1">
        <v>8</v>
      </c>
      <c r="K69" s="1">
        <v>6</v>
      </c>
      <c r="L69" s="7"/>
      <c r="M69" s="8">
        <v>56</v>
      </c>
      <c r="N69" s="3">
        <v>50</v>
      </c>
      <c r="O69">
        <f t="shared" si="5"/>
        <v>1</v>
      </c>
      <c r="P69">
        <f t="shared" si="6"/>
        <v>98</v>
      </c>
      <c r="Q69">
        <f t="shared" si="7"/>
        <v>6</v>
      </c>
      <c r="R69">
        <f t="shared" si="8"/>
        <v>11</v>
      </c>
      <c r="S69">
        <f t="shared" si="9"/>
        <v>2.5</v>
      </c>
    </row>
    <row r="70" spans="1:19">
      <c r="A70">
        <v>17</v>
      </c>
      <c r="B70" s="1" t="s">
        <v>408</v>
      </c>
      <c r="C70" s="1">
        <v>3</v>
      </c>
      <c r="D70" s="2" t="s">
        <v>1080</v>
      </c>
      <c r="E70" s="2" t="s">
        <v>828</v>
      </c>
      <c r="F70" s="1" t="s">
        <v>332</v>
      </c>
      <c r="G70" s="1" t="s">
        <v>332</v>
      </c>
      <c r="H70" s="1" t="s">
        <v>332</v>
      </c>
      <c r="I70" s="1">
        <v>3</v>
      </c>
      <c r="J70" s="1" t="s">
        <v>332</v>
      </c>
      <c r="K70" s="1">
        <v>3</v>
      </c>
      <c r="L70" s="7"/>
      <c r="M70" s="8">
        <v>35</v>
      </c>
      <c r="N70" s="3">
        <v>6</v>
      </c>
      <c r="O70">
        <f t="shared" ref="O70:O133" si="10">IF(D70=D69,1,0)*COUNT(N70)</f>
        <v>0</v>
      </c>
      <c r="P70">
        <f t="shared" ref="P70:P133" si="11">(N70+N69)*O70</f>
        <v>0</v>
      </c>
      <c r="Q70">
        <f t="shared" ref="Q70:Q133" si="12">COUNT(F70:K70)</f>
        <v>2</v>
      </c>
      <c r="R70">
        <f t="shared" ref="R70:R133" si="13">(Q69+Q70)*O70</f>
        <v>0</v>
      </c>
      <c r="S70">
        <f t="shared" si="9"/>
        <v>0</v>
      </c>
    </row>
    <row r="71" spans="1:19">
      <c r="A71">
        <v>18</v>
      </c>
      <c r="B71" s="1" t="s">
        <v>946</v>
      </c>
      <c r="C71" s="1">
        <v>3</v>
      </c>
      <c r="D71" s="2" t="s">
        <v>949</v>
      </c>
      <c r="E71" s="2" t="s">
        <v>697</v>
      </c>
      <c r="F71" s="1">
        <v>11</v>
      </c>
      <c r="G71" s="1">
        <v>4</v>
      </c>
      <c r="H71" s="1" t="s">
        <v>332</v>
      </c>
      <c r="I71" s="1" t="s">
        <v>332</v>
      </c>
      <c r="J71" s="1" t="s">
        <v>332</v>
      </c>
      <c r="K71" s="1" t="s">
        <v>332</v>
      </c>
      <c r="L71" s="7"/>
      <c r="M71" s="8">
        <v>60</v>
      </c>
      <c r="N71" s="3">
        <v>15</v>
      </c>
      <c r="O71">
        <f t="shared" si="10"/>
        <v>0</v>
      </c>
      <c r="P71">
        <f t="shared" si="11"/>
        <v>0</v>
      </c>
      <c r="Q71">
        <f t="shared" si="12"/>
        <v>2</v>
      </c>
      <c r="R71">
        <f t="shared" si="13"/>
        <v>0</v>
      </c>
      <c r="S71">
        <f t="shared" si="9"/>
        <v>0</v>
      </c>
    </row>
    <row r="72" spans="1:19">
      <c r="A72">
        <v>17</v>
      </c>
      <c r="B72" s="1" t="s">
        <v>652</v>
      </c>
      <c r="C72" s="1">
        <v>2</v>
      </c>
      <c r="D72" s="2" t="s">
        <v>949</v>
      </c>
      <c r="E72" s="2" t="s">
        <v>697</v>
      </c>
      <c r="F72" s="1">
        <v>5</v>
      </c>
      <c r="G72" s="1">
        <v>5</v>
      </c>
      <c r="H72" s="1">
        <v>5</v>
      </c>
      <c r="I72" s="1">
        <v>3</v>
      </c>
      <c r="J72" s="1">
        <v>1</v>
      </c>
      <c r="K72" s="1">
        <v>0</v>
      </c>
      <c r="L72" s="7"/>
      <c r="M72" s="8">
        <v>38</v>
      </c>
      <c r="N72" s="3">
        <v>19</v>
      </c>
      <c r="O72">
        <f t="shared" si="10"/>
        <v>1</v>
      </c>
      <c r="P72">
        <f t="shared" si="11"/>
        <v>34</v>
      </c>
      <c r="Q72">
        <f t="shared" si="12"/>
        <v>6</v>
      </c>
      <c r="R72">
        <f t="shared" si="13"/>
        <v>8</v>
      </c>
      <c r="S72">
        <f t="shared" si="9"/>
        <v>2.5</v>
      </c>
    </row>
    <row r="73" spans="1:19">
      <c r="A73">
        <v>18</v>
      </c>
      <c r="B73" s="1" t="s">
        <v>374</v>
      </c>
      <c r="C73" s="1">
        <v>4</v>
      </c>
      <c r="D73" s="2" t="s">
        <v>932</v>
      </c>
      <c r="E73" s="2" t="s">
        <v>713</v>
      </c>
      <c r="F73" s="1">
        <v>3</v>
      </c>
      <c r="G73" s="1" t="s">
        <v>332</v>
      </c>
      <c r="H73" s="1" t="s">
        <v>332</v>
      </c>
      <c r="I73" s="1" t="s">
        <v>332</v>
      </c>
      <c r="J73" s="1" t="s">
        <v>332</v>
      </c>
      <c r="K73" s="1" t="s">
        <v>332</v>
      </c>
      <c r="L73" s="7"/>
      <c r="M73" s="8">
        <v>27</v>
      </c>
      <c r="N73" s="3">
        <v>3</v>
      </c>
      <c r="O73">
        <f t="shared" si="10"/>
        <v>0</v>
      </c>
      <c r="P73">
        <f t="shared" si="11"/>
        <v>0</v>
      </c>
      <c r="Q73">
        <f t="shared" si="12"/>
        <v>1</v>
      </c>
      <c r="R73">
        <f t="shared" si="13"/>
        <v>0</v>
      </c>
      <c r="S73">
        <f t="shared" si="9"/>
        <v>0</v>
      </c>
    </row>
    <row r="74" spans="1:19">
      <c r="A74">
        <v>17</v>
      </c>
      <c r="B74" s="1" t="s">
        <v>1084</v>
      </c>
      <c r="C74" s="1">
        <v>3</v>
      </c>
      <c r="D74" s="2" t="s">
        <v>932</v>
      </c>
      <c r="E74" s="2" t="s">
        <v>713</v>
      </c>
      <c r="F74" s="1" t="s">
        <v>332</v>
      </c>
      <c r="G74" s="1" t="s">
        <v>332</v>
      </c>
      <c r="H74" s="1" t="s">
        <v>332</v>
      </c>
      <c r="I74" s="1">
        <v>3</v>
      </c>
      <c r="J74" s="1" t="s">
        <v>332</v>
      </c>
      <c r="K74" s="1" t="s">
        <v>332</v>
      </c>
      <c r="L74" s="7"/>
      <c r="M74" s="8">
        <v>43</v>
      </c>
      <c r="N74" s="3">
        <v>3</v>
      </c>
      <c r="O74">
        <f t="shared" si="10"/>
        <v>1</v>
      </c>
      <c r="P74">
        <f t="shared" si="11"/>
        <v>6</v>
      </c>
      <c r="Q74">
        <f t="shared" si="12"/>
        <v>1</v>
      </c>
      <c r="R74">
        <f t="shared" si="13"/>
        <v>2</v>
      </c>
      <c r="S74">
        <f t="shared" si="9"/>
        <v>3.5</v>
      </c>
    </row>
    <row r="75" spans="1:19">
      <c r="A75">
        <v>17</v>
      </c>
      <c r="B75" s="1" t="s">
        <v>139</v>
      </c>
      <c r="C75" s="1">
        <v>3</v>
      </c>
      <c r="D75" s="2" t="s">
        <v>1076</v>
      </c>
      <c r="E75" s="2" t="s">
        <v>713</v>
      </c>
      <c r="F75" s="1">
        <v>1</v>
      </c>
      <c r="G75" s="1">
        <v>5</v>
      </c>
      <c r="H75" s="1">
        <v>3</v>
      </c>
      <c r="I75" s="1" t="s">
        <v>332</v>
      </c>
      <c r="J75" s="1" t="s">
        <v>332</v>
      </c>
      <c r="K75" s="1" t="s">
        <v>332</v>
      </c>
      <c r="L75" s="7"/>
      <c r="M75" s="8">
        <v>33</v>
      </c>
      <c r="N75" s="3">
        <v>9</v>
      </c>
      <c r="O75">
        <f t="shared" si="10"/>
        <v>0</v>
      </c>
      <c r="P75">
        <f t="shared" si="11"/>
        <v>0</v>
      </c>
      <c r="Q75">
        <f t="shared" si="12"/>
        <v>3</v>
      </c>
      <c r="R75">
        <f t="shared" si="13"/>
        <v>0</v>
      </c>
      <c r="S75">
        <f t="shared" si="9"/>
        <v>0</v>
      </c>
    </row>
    <row r="76" spans="1:19">
      <c r="A76">
        <v>18</v>
      </c>
      <c r="B76" s="1" t="s">
        <v>230</v>
      </c>
      <c r="C76" s="1">
        <v>2</v>
      </c>
      <c r="D76" s="2" t="s">
        <v>989</v>
      </c>
      <c r="E76" s="2" t="s">
        <v>990</v>
      </c>
      <c r="F76" s="1">
        <v>8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73</v>
      </c>
      <c r="N76" s="3">
        <v>8</v>
      </c>
      <c r="O76">
        <f t="shared" si="10"/>
        <v>0</v>
      </c>
      <c r="P76">
        <f t="shared" si="11"/>
        <v>0</v>
      </c>
      <c r="Q76">
        <f t="shared" si="12"/>
        <v>1</v>
      </c>
      <c r="R76">
        <f t="shared" si="13"/>
        <v>0</v>
      </c>
      <c r="S76">
        <f t="shared" si="9"/>
        <v>0</v>
      </c>
    </row>
    <row r="77" spans="1:19">
      <c r="A77">
        <v>17</v>
      </c>
      <c r="B77" s="1" t="s">
        <v>141</v>
      </c>
      <c r="C77" s="1">
        <v>2</v>
      </c>
      <c r="D77" s="2" t="s">
        <v>811</v>
      </c>
      <c r="E77" s="2" t="s">
        <v>812</v>
      </c>
      <c r="F77" s="1">
        <v>8</v>
      </c>
      <c r="G77" s="1" t="s">
        <v>332</v>
      </c>
      <c r="H77" s="1">
        <v>4</v>
      </c>
      <c r="I77" s="1" t="s">
        <v>332</v>
      </c>
      <c r="J77" s="1" t="s">
        <v>332</v>
      </c>
      <c r="K77" s="1" t="s">
        <v>332</v>
      </c>
      <c r="L77" s="7"/>
      <c r="M77" s="8">
        <v>43</v>
      </c>
      <c r="N77" s="3">
        <v>12</v>
      </c>
      <c r="O77">
        <f t="shared" si="10"/>
        <v>0</v>
      </c>
      <c r="P77">
        <f t="shared" si="11"/>
        <v>0</v>
      </c>
      <c r="Q77">
        <f t="shared" si="12"/>
        <v>2</v>
      </c>
      <c r="R77">
        <f t="shared" si="13"/>
        <v>0</v>
      </c>
      <c r="S77">
        <f t="shared" si="9"/>
        <v>0</v>
      </c>
    </row>
    <row r="78" spans="1:19">
      <c r="A78">
        <v>17</v>
      </c>
      <c r="B78" s="1" t="s">
        <v>79</v>
      </c>
      <c r="C78" s="1">
        <v>2</v>
      </c>
      <c r="D78" s="2" t="s">
        <v>1101</v>
      </c>
      <c r="E78" s="2" t="s">
        <v>1102</v>
      </c>
      <c r="F78" s="1" t="s">
        <v>332</v>
      </c>
      <c r="G78" s="1" t="s">
        <v>332</v>
      </c>
      <c r="H78" s="1" t="s">
        <v>332</v>
      </c>
      <c r="I78" s="1">
        <v>2</v>
      </c>
      <c r="J78" s="1" t="s">
        <v>332</v>
      </c>
      <c r="K78" s="1">
        <v>4</v>
      </c>
      <c r="L78" s="7"/>
      <c r="M78" s="8">
        <v>32</v>
      </c>
      <c r="N78" s="3">
        <v>6</v>
      </c>
      <c r="O78">
        <f t="shared" si="10"/>
        <v>0</v>
      </c>
      <c r="P78">
        <f t="shared" si="11"/>
        <v>0</v>
      </c>
      <c r="Q78">
        <f t="shared" si="12"/>
        <v>2</v>
      </c>
      <c r="R78">
        <f t="shared" si="13"/>
        <v>0</v>
      </c>
      <c r="S78">
        <f t="shared" si="9"/>
        <v>0</v>
      </c>
    </row>
    <row r="79" spans="1:19">
      <c r="A79">
        <v>17</v>
      </c>
      <c r="B79" s="1" t="s">
        <v>74</v>
      </c>
      <c r="C79" s="1">
        <v>4</v>
      </c>
      <c r="D79" s="2" t="s">
        <v>1059</v>
      </c>
      <c r="E79" s="2" t="s">
        <v>1060</v>
      </c>
      <c r="F79" s="1">
        <v>0</v>
      </c>
      <c r="G79" s="1" t="s">
        <v>332</v>
      </c>
      <c r="H79" s="1" t="s">
        <v>332</v>
      </c>
      <c r="I79" s="1" t="s">
        <v>332</v>
      </c>
      <c r="J79" s="1" t="s">
        <v>332</v>
      </c>
      <c r="K79" s="1" t="s">
        <v>332</v>
      </c>
      <c r="L79" s="7"/>
      <c r="M79" s="8">
        <v>0</v>
      </c>
      <c r="N79" s="3">
        <v>0</v>
      </c>
      <c r="O79">
        <f t="shared" si="10"/>
        <v>0</v>
      </c>
      <c r="P79">
        <f t="shared" si="11"/>
        <v>0</v>
      </c>
      <c r="Q79">
        <f t="shared" si="12"/>
        <v>1</v>
      </c>
      <c r="R79">
        <f t="shared" si="13"/>
        <v>0</v>
      </c>
      <c r="S79">
        <f t="shared" si="9"/>
        <v>0</v>
      </c>
    </row>
    <row r="80" spans="1:19">
      <c r="A80">
        <v>17</v>
      </c>
      <c r="B80" s="1" t="s">
        <v>50</v>
      </c>
      <c r="C80" s="1">
        <v>3</v>
      </c>
      <c r="D80" s="2" t="s">
        <v>1068</v>
      </c>
      <c r="E80" s="2" t="s">
        <v>1069</v>
      </c>
      <c r="F80" s="1">
        <v>3</v>
      </c>
      <c r="G80" s="1" t="s">
        <v>332</v>
      </c>
      <c r="H80" s="1">
        <v>8</v>
      </c>
      <c r="I80" s="1">
        <v>3</v>
      </c>
      <c r="J80" s="1" t="s">
        <v>332</v>
      </c>
      <c r="K80" s="1" t="s">
        <v>332</v>
      </c>
      <c r="L80" s="7"/>
      <c r="M80" s="8">
        <v>26</v>
      </c>
      <c r="N80" s="3">
        <v>14</v>
      </c>
      <c r="O80">
        <f t="shared" si="10"/>
        <v>0</v>
      </c>
      <c r="P80">
        <f t="shared" si="11"/>
        <v>0</v>
      </c>
      <c r="Q80">
        <f t="shared" si="12"/>
        <v>3</v>
      </c>
      <c r="R80">
        <f t="shared" si="13"/>
        <v>0</v>
      </c>
      <c r="S80">
        <f t="shared" si="9"/>
        <v>0</v>
      </c>
    </row>
    <row r="81" spans="1:19">
      <c r="A81">
        <v>18</v>
      </c>
      <c r="B81" s="1" t="s">
        <v>23</v>
      </c>
      <c r="C81" s="1">
        <v>1</v>
      </c>
      <c r="D81" s="2" t="s">
        <v>1001</v>
      </c>
      <c r="E81" s="2" t="s">
        <v>1002</v>
      </c>
      <c r="F81" s="1">
        <v>7</v>
      </c>
      <c r="G81" s="1">
        <v>11</v>
      </c>
      <c r="H81" s="1" t="s">
        <v>332</v>
      </c>
      <c r="I81" s="1" t="s">
        <v>332</v>
      </c>
      <c r="J81" s="1" t="s">
        <v>332</v>
      </c>
      <c r="K81" s="1" t="s">
        <v>332</v>
      </c>
      <c r="L81" s="7"/>
      <c r="M81" s="8">
        <v>38</v>
      </c>
      <c r="N81" s="3">
        <v>18</v>
      </c>
      <c r="O81">
        <f t="shared" si="10"/>
        <v>0</v>
      </c>
      <c r="P81">
        <f t="shared" si="11"/>
        <v>0</v>
      </c>
      <c r="Q81">
        <f t="shared" si="12"/>
        <v>2</v>
      </c>
      <c r="R81">
        <f t="shared" si="13"/>
        <v>0</v>
      </c>
      <c r="S81">
        <f t="shared" si="9"/>
        <v>0</v>
      </c>
    </row>
    <row r="82" spans="1:19">
      <c r="A82">
        <v>17</v>
      </c>
      <c r="B82" s="1" t="s">
        <v>239</v>
      </c>
      <c r="C82" s="1">
        <v>2</v>
      </c>
      <c r="D82" s="2" t="s">
        <v>1098</v>
      </c>
      <c r="E82" s="2" t="s">
        <v>216</v>
      </c>
      <c r="F82" s="1">
        <v>6</v>
      </c>
      <c r="G82" s="1">
        <v>3</v>
      </c>
      <c r="H82" s="1">
        <v>0</v>
      </c>
      <c r="I82" s="1">
        <v>1</v>
      </c>
      <c r="J82" s="1" t="s">
        <v>332</v>
      </c>
      <c r="K82" s="1" t="s">
        <v>332</v>
      </c>
      <c r="L82" s="7"/>
      <c r="M82" s="8">
        <v>14</v>
      </c>
      <c r="N82" s="3">
        <v>10</v>
      </c>
      <c r="O82">
        <f t="shared" si="10"/>
        <v>0</v>
      </c>
      <c r="P82">
        <f t="shared" si="11"/>
        <v>0</v>
      </c>
      <c r="Q82">
        <f t="shared" si="12"/>
        <v>4</v>
      </c>
      <c r="R82">
        <f t="shared" si="13"/>
        <v>0</v>
      </c>
      <c r="S82">
        <f t="shared" si="9"/>
        <v>0</v>
      </c>
    </row>
    <row r="83" spans="1:19">
      <c r="A83">
        <v>18</v>
      </c>
      <c r="B83" s="1" t="s">
        <v>111</v>
      </c>
      <c r="C83" s="1">
        <v>2</v>
      </c>
      <c r="D83" s="2" t="s">
        <v>980</v>
      </c>
      <c r="E83" s="2" t="s">
        <v>83</v>
      </c>
      <c r="F83" s="1">
        <v>11</v>
      </c>
      <c r="G83" s="1">
        <v>5</v>
      </c>
      <c r="H83" s="1">
        <v>4</v>
      </c>
      <c r="I83" s="1" t="s">
        <v>332</v>
      </c>
      <c r="J83" s="1" t="s">
        <v>332</v>
      </c>
      <c r="K83" s="1">
        <v>11</v>
      </c>
      <c r="L83" s="7"/>
      <c r="M83" s="8">
        <v>57</v>
      </c>
      <c r="N83" s="3">
        <v>31</v>
      </c>
      <c r="O83">
        <f t="shared" si="10"/>
        <v>0</v>
      </c>
      <c r="P83">
        <f t="shared" si="11"/>
        <v>0</v>
      </c>
      <c r="Q83">
        <f t="shared" si="12"/>
        <v>4</v>
      </c>
      <c r="R83">
        <f t="shared" si="13"/>
        <v>0</v>
      </c>
      <c r="S83">
        <f t="shared" si="9"/>
        <v>0</v>
      </c>
    </row>
    <row r="84" spans="1:19">
      <c r="A84">
        <v>17</v>
      </c>
      <c r="B84" s="1" t="s">
        <v>468</v>
      </c>
      <c r="C84" s="1">
        <v>1</v>
      </c>
      <c r="D84" s="2" t="s">
        <v>980</v>
      </c>
      <c r="E84" s="2" t="s">
        <v>83</v>
      </c>
      <c r="F84" s="1">
        <v>3</v>
      </c>
      <c r="G84" s="1" t="s">
        <v>332</v>
      </c>
      <c r="H84" s="1">
        <v>7</v>
      </c>
      <c r="I84" s="1" t="s">
        <v>332</v>
      </c>
      <c r="J84" s="1" t="s">
        <v>332</v>
      </c>
      <c r="K84" s="1" t="s">
        <v>332</v>
      </c>
      <c r="L84" s="7"/>
      <c r="M84" s="8">
        <v>43</v>
      </c>
      <c r="N84" s="3">
        <v>10</v>
      </c>
      <c r="O84">
        <f t="shared" si="10"/>
        <v>1</v>
      </c>
      <c r="P84">
        <f t="shared" si="11"/>
        <v>41</v>
      </c>
      <c r="Q84">
        <f t="shared" si="12"/>
        <v>2</v>
      </c>
      <c r="R84">
        <f t="shared" si="13"/>
        <v>6</v>
      </c>
      <c r="S84">
        <f t="shared" si="9"/>
        <v>1.5</v>
      </c>
    </row>
    <row r="85" spans="1:19">
      <c r="A85">
        <v>18</v>
      </c>
      <c r="B85" s="1" t="s">
        <v>11</v>
      </c>
      <c r="C85" s="1">
        <v>1</v>
      </c>
      <c r="D85" s="2" t="s">
        <v>577</v>
      </c>
      <c r="E85" s="2" t="s">
        <v>83</v>
      </c>
      <c r="F85" s="1">
        <v>14</v>
      </c>
      <c r="G85" s="1">
        <v>7</v>
      </c>
      <c r="H85" s="1">
        <v>4</v>
      </c>
      <c r="I85" s="1">
        <v>6</v>
      </c>
      <c r="J85" s="1" t="s">
        <v>332</v>
      </c>
      <c r="K85" s="1">
        <v>11</v>
      </c>
      <c r="L85" s="7"/>
      <c r="M85" s="8">
        <v>50</v>
      </c>
      <c r="N85" s="3">
        <v>42</v>
      </c>
      <c r="O85">
        <f t="shared" si="10"/>
        <v>0</v>
      </c>
      <c r="P85">
        <f t="shared" si="11"/>
        <v>0</v>
      </c>
      <c r="Q85">
        <f t="shared" si="12"/>
        <v>5</v>
      </c>
      <c r="R85">
        <f t="shared" si="13"/>
        <v>0</v>
      </c>
      <c r="S85">
        <f t="shared" si="9"/>
        <v>0</v>
      </c>
    </row>
    <row r="86" spans="1:19">
      <c r="A86">
        <v>17</v>
      </c>
      <c r="B86" s="1" t="s">
        <v>11</v>
      </c>
      <c r="C86" s="1">
        <v>1</v>
      </c>
      <c r="D86" s="2" t="s">
        <v>577</v>
      </c>
      <c r="E86" s="2" t="s">
        <v>83</v>
      </c>
      <c r="F86" s="1">
        <v>3</v>
      </c>
      <c r="G86" s="1">
        <v>3</v>
      </c>
      <c r="H86" s="1">
        <v>7</v>
      </c>
      <c r="I86" s="1">
        <v>4</v>
      </c>
      <c r="J86" s="1">
        <v>1</v>
      </c>
      <c r="K86" s="1" t="s">
        <v>332</v>
      </c>
      <c r="L86" s="7"/>
      <c r="M86" s="8">
        <v>44</v>
      </c>
      <c r="N86" s="3">
        <v>18</v>
      </c>
      <c r="O86">
        <f t="shared" si="10"/>
        <v>1</v>
      </c>
      <c r="P86">
        <f t="shared" si="11"/>
        <v>60</v>
      </c>
      <c r="Q86">
        <f t="shared" si="12"/>
        <v>5</v>
      </c>
      <c r="R86">
        <f t="shared" si="13"/>
        <v>10</v>
      </c>
      <c r="S86">
        <f t="shared" si="9"/>
        <v>1</v>
      </c>
    </row>
    <row r="87" spans="1:19">
      <c r="A87">
        <v>18</v>
      </c>
      <c r="B87" s="1" t="s">
        <v>8</v>
      </c>
      <c r="C87" s="1">
        <v>1</v>
      </c>
      <c r="D87" s="2" t="s">
        <v>858</v>
      </c>
      <c r="E87" s="2" t="s">
        <v>83</v>
      </c>
      <c r="F87" s="1">
        <v>14</v>
      </c>
      <c r="G87" s="1">
        <v>3</v>
      </c>
      <c r="H87" s="1">
        <v>10</v>
      </c>
      <c r="I87" s="1">
        <v>5</v>
      </c>
      <c r="J87" s="1">
        <v>1</v>
      </c>
      <c r="K87" s="1">
        <v>15</v>
      </c>
      <c r="L87" s="7"/>
      <c r="M87" s="8">
        <v>50</v>
      </c>
      <c r="N87" s="3">
        <v>48</v>
      </c>
      <c r="O87">
        <f t="shared" si="10"/>
        <v>0</v>
      </c>
      <c r="P87">
        <f t="shared" si="11"/>
        <v>0</v>
      </c>
      <c r="Q87">
        <f t="shared" si="12"/>
        <v>6</v>
      </c>
      <c r="R87">
        <f t="shared" si="13"/>
        <v>0</v>
      </c>
      <c r="S87">
        <f t="shared" si="9"/>
        <v>0</v>
      </c>
    </row>
    <row r="88" spans="1:19">
      <c r="A88">
        <v>17</v>
      </c>
      <c r="B88" s="1" t="s">
        <v>1081</v>
      </c>
      <c r="C88" s="1">
        <v>3</v>
      </c>
      <c r="D88" s="2" t="s">
        <v>1082</v>
      </c>
      <c r="E88" s="2" t="s">
        <v>990</v>
      </c>
      <c r="F88" s="1">
        <v>4</v>
      </c>
      <c r="G88" s="1" t="s">
        <v>332</v>
      </c>
      <c r="H88" s="1" t="s">
        <v>332</v>
      </c>
      <c r="I88" s="1" t="s">
        <v>332</v>
      </c>
      <c r="J88" s="1" t="s">
        <v>332</v>
      </c>
      <c r="K88" s="1" t="s">
        <v>332</v>
      </c>
      <c r="L88" s="7"/>
      <c r="M88" s="8">
        <v>27</v>
      </c>
      <c r="N88" s="3">
        <v>4</v>
      </c>
      <c r="O88">
        <f t="shared" si="10"/>
        <v>0</v>
      </c>
      <c r="P88">
        <f t="shared" si="11"/>
        <v>0</v>
      </c>
      <c r="Q88">
        <f t="shared" si="12"/>
        <v>1</v>
      </c>
      <c r="R88">
        <f t="shared" si="13"/>
        <v>0</v>
      </c>
      <c r="S88">
        <f t="shared" si="9"/>
        <v>0</v>
      </c>
    </row>
    <row r="89" spans="1:19">
      <c r="A89">
        <v>18</v>
      </c>
      <c r="B89" s="1" t="s">
        <v>545</v>
      </c>
      <c r="C89" s="1">
        <v>4</v>
      </c>
      <c r="D89" s="2" t="s">
        <v>910</v>
      </c>
      <c r="E89" s="2" t="s">
        <v>911</v>
      </c>
      <c r="F89" s="1">
        <v>12</v>
      </c>
      <c r="G89" s="1">
        <v>4</v>
      </c>
      <c r="H89" s="1">
        <v>6</v>
      </c>
      <c r="I89" s="1" t="s">
        <v>332</v>
      </c>
      <c r="J89" s="1" t="s">
        <v>332</v>
      </c>
      <c r="K89" s="1" t="s">
        <v>332</v>
      </c>
      <c r="L89" s="7"/>
      <c r="M89" s="8">
        <v>81</v>
      </c>
      <c r="N89" s="3">
        <v>22</v>
      </c>
      <c r="O89">
        <f t="shared" si="10"/>
        <v>0</v>
      </c>
      <c r="P89">
        <f t="shared" si="11"/>
        <v>0</v>
      </c>
      <c r="Q89">
        <f t="shared" si="12"/>
        <v>3</v>
      </c>
      <c r="R89">
        <f t="shared" si="13"/>
        <v>0</v>
      </c>
      <c r="S89">
        <f t="shared" si="9"/>
        <v>0</v>
      </c>
    </row>
    <row r="90" spans="1:19">
      <c r="A90">
        <v>18</v>
      </c>
      <c r="B90" s="1" t="s">
        <v>927</v>
      </c>
      <c r="C90" s="1">
        <v>4</v>
      </c>
      <c r="D90" s="2" t="s">
        <v>931</v>
      </c>
      <c r="E90" s="2" t="s">
        <v>799</v>
      </c>
      <c r="F90" s="1">
        <v>4</v>
      </c>
      <c r="G90" s="1" t="s">
        <v>332</v>
      </c>
      <c r="H90" s="1">
        <v>2</v>
      </c>
      <c r="I90" s="1" t="s">
        <v>332</v>
      </c>
      <c r="J90" s="1" t="s">
        <v>332</v>
      </c>
      <c r="K90" s="1" t="s">
        <v>332</v>
      </c>
      <c r="L90" s="7"/>
      <c r="M90" s="8">
        <v>25</v>
      </c>
      <c r="N90" s="3">
        <v>6</v>
      </c>
      <c r="O90">
        <f t="shared" si="10"/>
        <v>0</v>
      </c>
      <c r="P90">
        <f t="shared" si="11"/>
        <v>0</v>
      </c>
      <c r="Q90">
        <f t="shared" si="12"/>
        <v>2</v>
      </c>
      <c r="R90">
        <f t="shared" si="13"/>
        <v>0</v>
      </c>
      <c r="S90">
        <f t="shared" si="9"/>
        <v>0</v>
      </c>
    </row>
    <row r="91" spans="1:19">
      <c r="A91">
        <v>18</v>
      </c>
      <c r="B91" s="1" t="s">
        <v>47</v>
      </c>
      <c r="C91" s="1">
        <v>2</v>
      </c>
      <c r="D91" s="2" t="s">
        <v>987</v>
      </c>
      <c r="E91" s="2" t="s">
        <v>720</v>
      </c>
      <c r="F91" s="1">
        <v>8</v>
      </c>
      <c r="G91" s="1">
        <v>7</v>
      </c>
      <c r="H91" s="1" t="s">
        <v>332</v>
      </c>
      <c r="I91" s="1" t="s">
        <v>332</v>
      </c>
      <c r="J91" s="1" t="s">
        <v>332</v>
      </c>
      <c r="K91" s="1" t="s">
        <v>332</v>
      </c>
      <c r="L91" s="7"/>
      <c r="M91" s="8">
        <v>54</v>
      </c>
      <c r="N91" s="3">
        <v>15</v>
      </c>
      <c r="O91">
        <f t="shared" si="10"/>
        <v>0</v>
      </c>
      <c r="P91">
        <f t="shared" si="11"/>
        <v>0</v>
      </c>
      <c r="Q91">
        <f t="shared" si="12"/>
        <v>2</v>
      </c>
      <c r="R91">
        <f t="shared" si="13"/>
        <v>0</v>
      </c>
      <c r="S91">
        <f t="shared" si="9"/>
        <v>0</v>
      </c>
    </row>
    <row r="92" spans="1:19">
      <c r="A92">
        <v>17</v>
      </c>
      <c r="B92" s="1" t="s">
        <v>570</v>
      </c>
      <c r="C92" s="1">
        <v>1</v>
      </c>
      <c r="D92" s="2" t="s">
        <v>684</v>
      </c>
      <c r="E92" s="2" t="s">
        <v>216</v>
      </c>
      <c r="F92" s="1">
        <v>3</v>
      </c>
      <c r="G92" s="1" t="s">
        <v>332</v>
      </c>
      <c r="H92" s="1" t="s">
        <v>332</v>
      </c>
      <c r="I92" s="1" t="s">
        <v>332</v>
      </c>
      <c r="J92" s="1" t="s">
        <v>332</v>
      </c>
      <c r="K92" s="1" t="s">
        <v>332</v>
      </c>
      <c r="L92" s="7"/>
      <c r="M92" s="8">
        <v>100</v>
      </c>
      <c r="N92" s="3">
        <v>3</v>
      </c>
      <c r="O92">
        <f t="shared" si="10"/>
        <v>0</v>
      </c>
      <c r="P92">
        <f t="shared" si="11"/>
        <v>0</v>
      </c>
      <c r="Q92">
        <f t="shared" si="12"/>
        <v>1</v>
      </c>
      <c r="R92">
        <f t="shared" si="13"/>
        <v>0</v>
      </c>
      <c r="S92">
        <f t="shared" si="9"/>
        <v>0</v>
      </c>
    </row>
    <row r="93" spans="1:19">
      <c r="A93">
        <v>17</v>
      </c>
      <c r="B93" s="1" t="s">
        <v>531</v>
      </c>
      <c r="C93" s="1">
        <v>4</v>
      </c>
      <c r="D93" s="2" t="s">
        <v>1046</v>
      </c>
      <c r="E93" s="2" t="s">
        <v>1047</v>
      </c>
      <c r="F93" s="1">
        <v>6</v>
      </c>
      <c r="G93" s="1" t="s">
        <v>332</v>
      </c>
      <c r="H93" s="1" t="s">
        <v>332</v>
      </c>
      <c r="I93" s="1" t="s">
        <v>332</v>
      </c>
      <c r="J93" s="1" t="s">
        <v>332</v>
      </c>
      <c r="K93" s="1" t="s">
        <v>332</v>
      </c>
      <c r="L93" s="7"/>
      <c r="M93" s="8">
        <v>86</v>
      </c>
      <c r="N93" s="3">
        <v>6</v>
      </c>
      <c r="O93">
        <f t="shared" si="10"/>
        <v>0</v>
      </c>
      <c r="P93">
        <f t="shared" si="11"/>
        <v>0</v>
      </c>
      <c r="Q93">
        <f t="shared" si="12"/>
        <v>1</v>
      </c>
      <c r="R93">
        <f t="shared" si="13"/>
        <v>0</v>
      </c>
      <c r="S93">
        <f t="shared" si="9"/>
        <v>0</v>
      </c>
    </row>
    <row r="94" spans="1:19">
      <c r="A94">
        <v>18</v>
      </c>
      <c r="B94" s="1" t="s">
        <v>131</v>
      </c>
      <c r="C94" s="1">
        <v>4</v>
      </c>
      <c r="D94" s="2" t="s">
        <v>917</v>
      </c>
      <c r="E94" s="2" t="s">
        <v>241</v>
      </c>
      <c r="F94" s="1">
        <v>9</v>
      </c>
      <c r="G94" s="1" t="s">
        <v>332</v>
      </c>
      <c r="H94" s="1" t="s">
        <v>332</v>
      </c>
      <c r="I94" s="1" t="s">
        <v>332</v>
      </c>
      <c r="J94" s="1" t="s">
        <v>332</v>
      </c>
      <c r="K94" s="1" t="s">
        <v>332</v>
      </c>
      <c r="L94" s="7"/>
      <c r="M94" s="8">
        <v>60</v>
      </c>
      <c r="N94" s="3">
        <v>9</v>
      </c>
      <c r="O94">
        <f t="shared" si="10"/>
        <v>0</v>
      </c>
      <c r="P94">
        <f t="shared" si="11"/>
        <v>0</v>
      </c>
      <c r="Q94">
        <f t="shared" si="12"/>
        <v>1</v>
      </c>
      <c r="R94">
        <f t="shared" si="13"/>
        <v>0</v>
      </c>
      <c r="S94">
        <f t="shared" si="9"/>
        <v>0</v>
      </c>
    </row>
    <row r="95" spans="1:19">
      <c r="A95">
        <v>17</v>
      </c>
      <c r="B95" s="1" t="s">
        <v>1084</v>
      </c>
      <c r="C95" s="1">
        <v>3</v>
      </c>
      <c r="D95" s="2" t="s">
        <v>917</v>
      </c>
      <c r="E95" s="2" t="s">
        <v>241</v>
      </c>
      <c r="F95" s="1">
        <v>3</v>
      </c>
      <c r="G95" s="1" t="s">
        <v>332</v>
      </c>
      <c r="H95" s="1" t="s">
        <v>332</v>
      </c>
      <c r="I95" s="1" t="s">
        <v>332</v>
      </c>
      <c r="J95" s="1" t="s">
        <v>332</v>
      </c>
      <c r="K95" s="1" t="s">
        <v>332</v>
      </c>
      <c r="L95" s="7"/>
      <c r="M95" s="8">
        <v>43</v>
      </c>
      <c r="N95" s="3">
        <v>3</v>
      </c>
      <c r="O95">
        <f t="shared" si="10"/>
        <v>1</v>
      </c>
      <c r="P95">
        <f t="shared" si="11"/>
        <v>12</v>
      </c>
      <c r="Q95">
        <f t="shared" si="12"/>
        <v>1</v>
      </c>
      <c r="R95">
        <f t="shared" si="13"/>
        <v>2</v>
      </c>
      <c r="S95">
        <f t="shared" si="9"/>
        <v>3.5</v>
      </c>
    </row>
    <row r="96" spans="1:19">
      <c r="A96">
        <v>17</v>
      </c>
      <c r="B96" s="1" t="s">
        <v>406</v>
      </c>
      <c r="C96" s="1">
        <v>3</v>
      </c>
      <c r="D96" s="2" t="s">
        <v>1079</v>
      </c>
      <c r="E96" s="2" t="s">
        <v>961</v>
      </c>
      <c r="F96" s="1">
        <v>2</v>
      </c>
      <c r="G96" s="1">
        <v>5</v>
      </c>
      <c r="H96" s="1" t="s">
        <v>332</v>
      </c>
      <c r="I96" s="1" t="s">
        <v>332</v>
      </c>
      <c r="J96" s="1" t="s">
        <v>332</v>
      </c>
      <c r="K96" s="1" t="s">
        <v>332</v>
      </c>
      <c r="L96" s="7"/>
      <c r="M96" s="8">
        <v>16</v>
      </c>
      <c r="N96" s="3">
        <v>7</v>
      </c>
      <c r="O96">
        <f t="shared" si="10"/>
        <v>0</v>
      </c>
      <c r="P96">
        <f t="shared" si="11"/>
        <v>0</v>
      </c>
      <c r="Q96">
        <f t="shared" si="12"/>
        <v>2</v>
      </c>
      <c r="R96">
        <f t="shared" si="13"/>
        <v>0</v>
      </c>
      <c r="S96">
        <f t="shared" si="9"/>
        <v>0</v>
      </c>
    </row>
    <row r="97" spans="1:19">
      <c r="A97">
        <v>18</v>
      </c>
      <c r="B97" s="1" t="s">
        <v>458</v>
      </c>
      <c r="C97" s="1">
        <v>1</v>
      </c>
      <c r="D97" s="2" t="s">
        <v>1006</v>
      </c>
      <c r="E97" s="2" t="s">
        <v>1007</v>
      </c>
      <c r="F97" s="1">
        <v>9</v>
      </c>
      <c r="G97" s="1">
        <v>7</v>
      </c>
      <c r="H97" s="1" t="s">
        <v>332</v>
      </c>
      <c r="I97" s="1" t="s">
        <v>332</v>
      </c>
      <c r="J97" s="1" t="s">
        <v>332</v>
      </c>
      <c r="K97" s="1" t="s">
        <v>332</v>
      </c>
      <c r="L97" s="7"/>
      <c r="M97" s="8">
        <v>57</v>
      </c>
      <c r="N97" s="3">
        <v>16</v>
      </c>
      <c r="O97">
        <f t="shared" si="10"/>
        <v>0</v>
      </c>
      <c r="P97">
        <f t="shared" si="11"/>
        <v>0</v>
      </c>
      <c r="Q97">
        <f t="shared" si="12"/>
        <v>2</v>
      </c>
      <c r="R97">
        <f t="shared" si="13"/>
        <v>0</v>
      </c>
      <c r="S97">
        <f t="shared" si="9"/>
        <v>0</v>
      </c>
    </row>
    <row r="98" spans="1:19">
      <c r="A98">
        <v>17</v>
      </c>
      <c r="B98" s="1" t="s">
        <v>214</v>
      </c>
      <c r="C98" s="1">
        <v>1</v>
      </c>
      <c r="D98" s="2" t="s">
        <v>1118</v>
      </c>
      <c r="E98" s="2" t="s">
        <v>861</v>
      </c>
      <c r="F98" s="1">
        <v>1</v>
      </c>
      <c r="G98" s="1" t="s">
        <v>332</v>
      </c>
      <c r="H98" s="1" t="s">
        <v>332</v>
      </c>
      <c r="I98" s="1" t="s">
        <v>332</v>
      </c>
      <c r="J98" s="1" t="s">
        <v>332</v>
      </c>
      <c r="K98" s="1" t="s">
        <v>332</v>
      </c>
      <c r="L98" s="7"/>
      <c r="M98" s="8">
        <v>25</v>
      </c>
      <c r="N98" s="3">
        <v>1</v>
      </c>
      <c r="O98">
        <f t="shared" si="10"/>
        <v>0</v>
      </c>
      <c r="P98">
        <f t="shared" si="11"/>
        <v>0</v>
      </c>
      <c r="Q98">
        <f t="shared" si="12"/>
        <v>1</v>
      </c>
      <c r="R98">
        <f t="shared" si="13"/>
        <v>0</v>
      </c>
      <c r="S98">
        <f t="shared" si="9"/>
        <v>0</v>
      </c>
    </row>
    <row r="99" spans="1:19">
      <c r="A99">
        <v>18</v>
      </c>
      <c r="B99" s="1" t="s">
        <v>20</v>
      </c>
      <c r="C99" s="1">
        <v>3</v>
      </c>
      <c r="D99" s="2" t="s">
        <v>784</v>
      </c>
      <c r="E99" s="2" t="s">
        <v>697</v>
      </c>
      <c r="F99" s="1">
        <v>14</v>
      </c>
      <c r="G99" s="1">
        <v>12</v>
      </c>
      <c r="H99" s="1">
        <v>8</v>
      </c>
      <c r="I99" s="1">
        <v>13</v>
      </c>
      <c r="J99" s="1">
        <v>15</v>
      </c>
      <c r="K99" s="1">
        <v>12</v>
      </c>
      <c r="L99" s="7"/>
      <c r="M99" s="8">
        <v>50</v>
      </c>
      <c r="N99" s="3">
        <v>74</v>
      </c>
      <c r="O99">
        <f t="shared" si="10"/>
        <v>0</v>
      </c>
      <c r="P99">
        <f t="shared" si="11"/>
        <v>0</v>
      </c>
      <c r="Q99">
        <f t="shared" si="12"/>
        <v>6</v>
      </c>
      <c r="R99">
        <f t="shared" si="13"/>
        <v>0</v>
      </c>
      <c r="S99">
        <f t="shared" si="9"/>
        <v>0</v>
      </c>
    </row>
    <row r="100" spans="1:19">
      <c r="A100">
        <v>18</v>
      </c>
      <c r="B100" s="1" t="s">
        <v>321</v>
      </c>
      <c r="C100" s="1">
        <v>3</v>
      </c>
      <c r="D100" s="2" t="s">
        <v>957</v>
      </c>
      <c r="E100" s="2" t="s">
        <v>828</v>
      </c>
      <c r="F100" s="1">
        <v>6</v>
      </c>
      <c r="G100" s="1">
        <v>4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7"/>
      <c r="M100" s="8">
        <v>28</v>
      </c>
      <c r="N100" s="3">
        <v>10</v>
      </c>
      <c r="O100">
        <f t="shared" si="10"/>
        <v>0</v>
      </c>
      <c r="P100">
        <f t="shared" si="11"/>
        <v>0</v>
      </c>
      <c r="Q100">
        <f t="shared" si="12"/>
        <v>2</v>
      </c>
      <c r="R100">
        <f t="shared" si="13"/>
        <v>0</v>
      </c>
      <c r="S100">
        <f t="shared" si="9"/>
        <v>0</v>
      </c>
    </row>
    <row r="101" spans="1:19">
      <c r="A101">
        <v>17</v>
      </c>
      <c r="B101" s="1" t="s">
        <v>585</v>
      </c>
      <c r="C101" s="1">
        <v>2</v>
      </c>
      <c r="D101" s="2" t="s">
        <v>957</v>
      </c>
      <c r="E101" s="2" t="s">
        <v>828</v>
      </c>
      <c r="F101" s="1">
        <v>4</v>
      </c>
      <c r="G101" s="1">
        <v>4</v>
      </c>
      <c r="H101" s="1">
        <v>3</v>
      </c>
      <c r="I101" s="1">
        <v>3</v>
      </c>
      <c r="J101" s="1" t="s">
        <v>332</v>
      </c>
      <c r="K101" s="1">
        <v>0</v>
      </c>
      <c r="L101" s="7"/>
      <c r="M101" s="8">
        <v>23</v>
      </c>
      <c r="N101" s="3">
        <v>14</v>
      </c>
      <c r="O101">
        <f t="shared" si="10"/>
        <v>1</v>
      </c>
      <c r="P101">
        <f t="shared" si="11"/>
        <v>24</v>
      </c>
      <c r="Q101">
        <f t="shared" si="12"/>
        <v>5</v>
      </c>
      <c r="R101">
        <f t="shared" si="13"/>
        <v>7</v>
      </c>
      <c r="S101">
        <f t="shared" si="9"/>
        <v>2.5</v>
      </c>
    </row>
    <row r="102" spans="1:19">
      <c r="A102">
        <v>18</v>
      </c>
      <c r="B102" s="1" t="s">
        <v>100</v>
      </c>
      <c r="C102" s="1">
        <v>1</v>
      </c>
      <c r="D102" s="2" t="s">
        <v>718</v>
      </c>
      <c r="E102" s="2" t="s">
        <v>241</v>
      </c>
      <c r="F102" s="1">
        <v>12</v>
      </c>
      <c r="G102" s="1">
        <v>9</v>
      </c>
      <c r="H102" s="1" t="s">
        <v>332</v>
      </c>
      <c r="I102" s="1" t="s">
        <v>332</v>
      </c>
      <c r="J102" s="1">
        <v>9</v>
      </c>
      <c r="K102" s="1" t="s">
        <v>332</v>
      </c>
      <c r="L102" s="7"/>
      <c r="M102" s="8">
        <v>56</v>
      </c>
      <c r="N102" s="3">
        <v>30</v>
      </c>
      <c r="O102">
        <f t="shared" si="10"/>
        <v>0</v>
      </c>
      <c r="P102">
        <f t="shared" si="11"/>
        <v>0</v>
      </c>
      <c r="Q102">
        <f t="shared" si="12"/>
        <v>3</v>
      </c>
      <c r="R102">
        <f t="shared" si="13"/>
        <v>0</v>
      </c>
      <c r="S102">
        <f t="shared" si="9"/>
        <v>0</v>
      </c>
    </row>
    <row r="103" spans="1:19">
      <c r="A103">
        <v>17</v>
      </c>
      <c r="B103" s="1" t="s">
        <v>984</v>
      </c>
      <c r="C103" s="1">
        <v>4</v>
      </c>
      <c r="D103" s="2" t="s">
        <v>1036</v>
      </c>
      <c r="E103" s="2" t="s">
        <v>1037</v>
      </c>
      <c r="F103" s="1">
        <v>5</v>
      </c>
      <c r="G103" s="1">
        <v>5</v>
      </c>
      <c r="H103" s="1">
        <v>0</v>
      </c>
      <c r="I103" s="1" t="s">
        <v>332</v>
      </c>
      <c r="J103" s="1" t="s">
        <v>332</v>
      </c>
      <c r="K103" s="1" t="s">
        <v>332</v>
      </c>
      <c r="L103" s="7"/>
      <c r="M103" s="8">
        <v>63</v>
      </c>
      <c r="N103" s="3">
        <v>10</v>
      </c>
      <c r="O103">
        <f t="shared" si="10"/>
        <v>0</v>
      </c>
      <c r="P103">
        <f t="shared" si="11"/>
        <v>0</v>
      </c>
      <c r="Q103">
        <f t="shared" si="12"/>
        <v>3</v>
      </c>
      <c r="R103">
        <f t="shared" si="13"/>
        <v>0</v>
      </c>
      <c r="S103">
        <f t="shared" si="9"/>
        <v>0</v>
      </c>
    </row>
    <row r="104" spans="1:19">
      <c r="A104">
        <v>17</v>
      </c>
      <c r="B104" s="1" t="s">
        <v>111</v>
      </c>
      <c r="C104" s="1">
        <v>3</v>
      </c>
      <c r="D104" s="2" t="s">
        <v>1064</v>
      </c>
      <c r="E104" s="2" t="s">
        <v>1065</v>
      </c>
      <c r="F104" s="1">
        <v>8</v>
      </c>
      <c r="G104" s="1">
        <v>15</v>
      </c>
      <c r="H104" s="1" t="s">
        <v>332</v>
      </c>
      <c r="I104" s="1">
        <v>2</v>
      </c>
      <c r="J104" s="1" t="s">
        <v>332</v>
      </c>
      <c r="K104" s="1" t="s">
        <v>332</v>
      </c>
      <c r="L104" s="7"/>
      <c r="M104" s="8">
        <v>45</v>
      </c>
      <c r="N104" s="3">
        <v>25</v>
      </c>
      <c r="O104">
        <f t="shared" si="10"/>
        <v>0</v>
      </c>
      <c r="P104">
        <f t="shared" si="11"/>
        <v>0</v>
      </c>
      <c r="Q104">
        <f t="shared" si="12"/>
        <v>3</v>
      </c>
      <c r="R104">
        <f t="shared" si="13"/>
        <v>0</v>
      </c>
      <c r="S104">
        <f t="shared" si="9"/>
        <v>0</v>
      </c>
    </row>
    <row r="105" spans="1:19">
      <c r="A105">
        <v>18</v>
      </c>
      <c r="B105" s="1" t="s">
        <v>11</v>
      </c>
      <c r="C105" s="1">
        <v>2</v>
      </c>
      <c r="D105" s="2" t="s">
        <v>674</v>
      </c>
      <c r="E105" s="2" t="s">
        <v>675</v>
      </c>
      <c r="F105" s="1">
        <v>20</v>
      </c>
      <c r="G105" s="1">
        <v>15</v>
      </c>
      <c r="H105" s="1">
        <v>7</v>
      </c>
      <c r="I105" s="1" t="s">
        <v>332</v>
      </c>
      <c r="J105" s="1">
        <v>18</v>
      </c>
      <c r="K105" s="1">
        <v>9</v>
      </c>
      <c r="L105" s="7"/>
      <c r="M105" s="8">
        <v>81</v>
      </c>
      <c r="N105" s="3">
        <v>69</v>
      </c>
      <c r="O105">
        <f t="shared" si="10"/>
        <v>0</v>
      </c>
      <c r="P105">
        <f t="shared" si="11"/>
        <v>0</v>
      </c>
      <c r="Q105">
        <f t="shared" si="12"/>
        <v>5</v>
      </c>
      <c r="R105">
        <f t="shared" si="13"/>
        <v>0</v>
      </c>
      <c r="S105">
        <f t="shared" si="9"/>
        <v>0</v>
      </c>
    </row>
    <row r="106" spans="1:19">
      <c r="A106">
        <v>17</v>
      </c>
      <c r="B106" s="1" t="s">
        <v>209</v>
      </c>
      <c r="C106" s="1">
        <v>2</v>
      </c>
      <c r="D106" s="2" t="s">
        <v>1093</v>
      </c>
      <c r="E106" s="2" t="s">
        <v>1000</v>
      </c>
      <c r="F106" s="1">
        <v>21</v>
      </c>
      <c r="G106" s="1">
        <v>6</v>
      </c>
      <c r="H106" s="1">
        <v>11</v>
      </c>
      <c r="I106" s="1">
        <v>2</v>
      </c>
      <c r="J106" s="1" t="s">
        <v>332</v>
      </c>
      <c r="K106" s="1" t="s">
        <v>332</v>
      </c>
      <c r="L106" s="7" t="s">
        <v>466</v>
      </c>
      <c r="M106" s="8">
        <v>62</v>
      </c>
      <c r="N106" s="3">
        <v>40</v>
      </c>
      <c r="O106">
        <f t="shared" si="10"/>
        <v>0</v>
      </c>
      <c r="P106">
        <f t="shared" si="11"/>
        <v>0</v>
      </c>
      <c r="Q106">
        <f t="shared" si="12"/>
        <v>4</v>
      </c>
      <c r="R106">
        <f t="shared" si="13"/>
        <v>0</v>
      </c>
      <c r="S106">
        <f t="shared" si="9"/>
        <v>0</v>
      </c>
    </row>
    <row r="107" spans="1:19">
      <c r="A107">
        <v>17</v>
      </c>
      <c r="B107" s="1" t="s">
        <v>531</v>
      </c>
      <c r="C107" s="1">
        <v>4</v>
      </c>
      <c r="D107" s="2" t="s">
        <v>1048</v>
      </c>
      <c r="E107" s="2" t="s">
        <v>713</v>
      </c>
      <c r="F107" s="1">
        <v>0</v>
      </c>
      <c r="G107" s="1" t="s">
        <v>332</v>
      </c>
      <c r="H107" s="1">
        <v>6</v>
      </c>
      <c r="I107" s="1" t="s">
        <v>332</v>
      </c>
      <c r="J107" s="1" t="s">
        <v>332</v>
      </c>
      <c r="K107" s="1" t="s">
        <v>332</v>
      </c>
      <c r="L107" s="7"/>
      <c r="M107" s="8">
        <v>60</v>
      </c>
      <c r="N107" s="3">
        <v>6</v>
      </c>
      <c r="O107">
        <f t="shared" si="10"/>
        <v>0</v>
      </c>
      <c r="P107">
        <f t="shared" si="11"/>
        <v>0</v>
      </c>
      <c r="Q107">
        <f t="shared" si="12"/>
        <v>2</v>
      </c>
      <c r="R107">
        <f t="shared" si="13"/>
        <v>0</v>
      </c>
      <c r="S107">
        <f t="shared" si="9"/>
        <v>0</v>
      </c>
    </row>
    <row r="108" spans="1:19">
      <c r="A108">
        <v>18</v>
      </c>
      <c r="B108" s="1" t="s">
        <v>34</v>
      </c>
      <c r="C108" s="1">
        <v>2</v>
      </c>
      <c r="D108" s="2" t="s">
        <v>834</v>
      </c>
      <c r="E108" s="2" t="s">
        <v>740</v>
      </c>
      <c r="F108" s="1">
        <v>10</v>
      </c>
      <c r="G108" s="1">
        <v>7</v>
      </c>
      <c r="H108" s="1">
        <v>7</v>
      </c>
      <c r="I108" s="1">
        <v>3</v>
      </c>
      <c r="J108" s="1" t="s">
        <v>332</v>
      </c>
      <c r="K108" s="1" t="s">
        <v>332</v>
      </c>
      <c r="L108" s="7"/>
      <c r="M108" s="8">
        <v>40</v>
      </c>
      <c r="N108" s="3">
        <v>27</v>
      </c>
      <c r="O108">
        <f t="shared" si="10"/>
        <v>0</v>
      </c>
      <c r="P108">
        <f t="shared" si="11"/>
        <v>0</v>
      </c>
      <c r="Q108">
        <f t="shared" si="12"/>
        <v>4</v>
      </c>
      <c r="R108">
        <f t="shared" si="13"/>
        <v>0</v>
      </c>
      <c r="S108">
        <f t="shared" si="9"/>
        <v>0</v>
      </c>
    </row>
    <row r="109" spans="1:19">
      <c r="A109">
        <v>18</v>
      </c>
      <c r="B109" s="1" t="s">
        <v>458</v>
      </c>
      <c r="C109" s="1">
        <v>1</v>
      </c>
      <c r="D109" s="2" t="s">
        <v>623</v>
      </c>
      <c r="E109" s="2" t="s">
        <v>1005</v>
      </c>
      <c r="F109" s="1" t="s">
        <v>332</v>
      </c>
      <c r="G109" s="1" t="s">
        <v>332</v>
      </c>
      <c r="H109" s="1" t="s">
        <v>332</v>
      </c>
      <c r="I109" s="1" t="s">
        <v>332</v>
      </c>
      <c r="J109" s="1">
        <v>10</v>
      </c>
      <c r="K109" s="1">
        <v>6</v>
      </c>
      <c r="L109" s="7"/>
      <c r="M109" s="8">
        <v>70</v>
      </c>
      <c r="N109" s="3">
        <v>16</v>
      </c>
      <c r="O109">
        <f t="shared" si="10"/>
        <v>0</v>
      </c>
      <c r="P109">
        <f t="shared" si="11"/>
        <v>0</v>
      </c>
      <c r="Q109">
        <f t="shared" si="12"/>
        <v>2</v>
      </c>
      <c r="R109">
        <f t="shared" si="13"/>
        <v>0</v>
      </c>
      <c r="S109">
        <f t="shared" si="9"/>
        <v>0</v>
      </c>
    </row>
    <row r="110" spans="1:19">
      <c r="A110">
        <v>18</v>
      </c>
      <c r="B110" s="1" t="s">
        <v>209</v>
      </c>
      <c r="C110" s="1">
        <v>3</v>
      </c>
      <c r="D110" s="2" t="s">
        <v>787</v>
      </c>
      <c r="E110" s="2" t="s">
        <v>788</v>
      </c>
      <c r="F110" s="1">
        <v>13</v>
      </c>
      <c r="G110" s="1">
        <v>25</v>
      </c>
      <c r="H110" s="1">
        <v>9</v>
      </c>
      <c r="I110" s="1">
        <v>4</v>
      </c>
      <c r="J110" s="1">
        <v>6</v>
      </c>
      <c r="K110" s="1" t="s">
        <v>332</v>
      </c>
      <c r="L110" s="7" t="s">
        <v>466</v>
      </c>
      <c r="M110" s="8">
        <v>74</v>
      </c>
      <c r="N110" s="3">
        <v>57</v>
      </c>
      <c r="O110">
        <f t="shared" si="10"/>
        <v>0</v>
      </c>
      <c r="P110">
        <f t="shared" si="11"/>
        <v>0</v>
      </c>
      <c r="Q110">
        <f t="shared" si="12"/>
        <v>5</v>
      </c>
      <c r="R110">
        <f t="shared" si="13"/>
        <v>0</v>
      </c>
      <c r="S110">
        <f t="shared" si="9"/>
        <v>0</v>
      </c>
    </row>
    <row r="111" spans="1:19">
      <c r="A111">
        <v>17</v>
      </c>
      <c r="B111" s="1" t="s">
        <v>26</v>
      </c>
      <c r="C111" s="1">
        <v>2</v>
      </c>
      <c r="D111" s="2" t="s">
        <v>787</v>
      </c>
      <c r="E111" s="2" t="s">
        <v>788</v>
      </c>
      <c r="F111" s="1">
        <v>15</v>
      </c>
      <c r="G111" s="1" t="s">
        <v>332</v>
      </c>
      <c r="H111" s="1">
        <v>11</v>
      </c>
      <c r="I111" s="1">
        <v>13</v>
      </c>
      <c r="J111" s="1">
        <v>7</v>
      </c>
      <c r="K111" s="1">
        <v>2</v>
      </c>
      <c r="L111" s="7" t="s">
        <v>466</v>
      </c>
      <c r="M111" s="8">
        <v>55</v>
      </c>
      <c r="N111" s="3">
        <v>48</v>
      </c>
      <c r="O111">
        <f t="shared" si="10"/>
        <v>1</v>
      </c>
      <c r="P111">
        <f t="shared" si="11"/>
        <v>105</v>
      </c>
      <c r="Q111">
        <f t="shared" si="12"/>
        <v>5</v>
      </c>
      <c r="R111">
        <f t="shared" si="13"/>
        <v>10</v>
      </c>
      <c r="S111">
        <f t="shared" si="9"/>
        <v>2.5</v>
      </c>
    </row>
    <row r="112" spans="1:19">
      <c r="A112">
        <v>17</v>
      </c>
      <c r="B112" s="1" t="s">
        <v>141</v>
      </c>
      <c r="C112" s="1">
        <v>3</v>
      </c>
      <c r="D112" s="2" t="s">
        <v>1077</v>
      </c>
      <c r="E112" s="2" t="s">
        <v>83</v>
      </c>
      <c r="F112" s="1">
        <v>4</v>
      </c>
      <c r="G112" s="1" t="s">
        <v>332</v>
      </c>
      <c r="H112" s="1">
        <v>4</v>
      </c>
      <c r="I112" s="1" t="s">
        <v>332</v>
      </c>
      <c r="J112" s="1" t="s">
        <v>332</v>
      </c>
      <c r="K112" s="1" t="s">
        <v>332</v>
      </c>
      <c r="L112" s="7"/>
      <c r="M112" s="8">
        <v>31</v>
      </c>
      <c r="N112" s="3">
        <v>8</v>
      </c>
      <c r="O112">
        <f t="shared" si="10"/>
        <v>0</v>
      </c>
      <c r="P112">
        <f t="shared" si="11"/>
        <v>0</v>
      </c>
      <c r="Q112">
        <f t="shared" si="12"/>
        <v>2</v>
      </c>
      <c r="R112">
        <f t="shared" si="13"/>
        <v>0</v>
      </c>
      <c r="S112">
        <f t="shared" si="9"/>
        <v>0</v>
      </c>
    </row>
    <row r="113" spans="1:19">
      <c r="A113">
        <v>18</v>
      </c>
      <c r="B113" s="1" t="s">
        <v>927</v>
      </c>
      <c r="C113" s="1">
        <v>4</v>
      </c>
      <c r="D113" s="2" t="s">
        <v>928</v>
      </c>
      <c r="E113" s="2" t="s">
        <v>929</v>
      </c>
      <c r="F113" s="1" t="s">
        <v>332</v>
      </c>
      <c r="G113" s="1">
        <v>4</v>
      </c>
      <c r="H113" s="1">
        <v>2</v>
      </c>
      <c r="I113" s="1" t="s">
        <v>332</v>
      </c>
      <c r="J113" s="1" t="s">
        <v>332</v>
      </c>
      <c r="K113" s="1" t="s">
        <v>332</v>
      </c>
      <c r="L113" s="7"/>
      <c r="M113" s="8">
        <v>75</v>
      </c>
      <c r="N113" s="3">
        <v>6</v>
      </c>
      <c r="O113">
        <f t="shared" si="10"/>
        <v>0</v>
      </c>
      <c r="P113">
        <f t="shared" si="11"/>
        <v>0</v>
      </c>
      <c r="Q113">
        <f t="shared" si="12"/>
        <v>2</v>
      </c>
      <c r="R113">
        <f t="shared" si="13"/>
        <v>0</v>
      </c>
      <c r="S113">
        <f t="shared" si="9"/>
        <v>0</v>
      </c>
    </row>
    <row r="114" spans="1:19">
      <c r="A114">
        <v>17</v>
      </c>
      <c r="B114" s="1" t="s">
        <v>397</v>
      </c>
      <c r="C114" s="1">
        <v>3</v>
      </c>
      <c r="D114" s="2" t="s">
        <v>928</v>
      </c>
      <c r="E114" s="2" t="s">
        <v>929</v>
      </c>
      <c r="F114" s="1">
        <v>4</v>
      </c>
      <c r="G114" s="1">
        <v>6</v>
      </c>
      <c r="H114" s="1">
        <v>3</v>
      </c>
      <c r="I114" s="1">
        <v>4</v>
      </c>
      <c r="J114" s="1" t="s">
        <v>332</v>
      </c>
      <c r="K114" s="1">
        <v>5</v>
      </c>
      <c r="L114" s="7"/>
      <c r="M114" s="8">
        <v>34</v>
      </c>
      <c r="N114" s="3">
        <v>22</v>
      </c>
      <c r="O114">
        <f t="shared" si="10"/>
        <v>1</v>
      </c>
      <c r="P114">
        <f t="shared" si="11"/>
        <v>28</v>
      </c>
      <c r="Q114">
        <f t="shared" si="12"/>
        <v>5</v>
      </c>
      <c r="R114">
        <f t="shared" si="13"/>
        <v>7</v>
      </c>
      <c r="S114">
        <f t="shared" si="9"/>
        <v>3.5</v>
      </c>
    </row>
    <row r="115" spans="1:19">
      <c r="A115">
        <v>18</v>
      </c>
      <c r="B115" s="1" t="s">
        <v>927</v>
      </c>
      <c r="C115" s="1">
        <v>4</v>
      </c>
      <c r="D115" s="2" t="s">
        <v>930</v>
      </c>
      <c r="E115" s="2" t="s">
        <v>929</v>
      </c>
      <c r="F115" s="1" t="s">
        <v>332</v>
      </c>
      <c r="G115" s="1">
        <v>4</v>
      </c>
      <c r="H115" s="1">
        <v>2</v>
      </c>
      <c r="I115" s="1" t="s">
        <v>332</v>
      </c>
      <c r="J115" s="1" t="s">
        <v>332</v>
      </c>
      <c r="K115" s="1" t="s">
        <v>332</v>
      </c>
      <c r="L115" s="7"/>
      <c r="M115" s="8">
        <v>75</v>
      </c>
      <c r="N115" s="3">
        <v>6</v>
      </c>
      <c r="O115">
        <f t="shared" si="10"/>
        <v>0</v>
      </c>
      <c r="P115">
        <f t="shared" si="11"/>
        <v>0</v>
      </c>
      <c r="Q115">
        <f t="shared" si="12"/>
        <v>2</v>
      </c>
      <c r="R115">
        <f t="shared" si="13"/>
        <v>0</v>
      </c>
      <c r="S115">
        <f t="shared" si="9"/>
        <v>0</v>
      </c>
    </row>
    <row r="116" spans="1:19">
      <c r="A116">
        <v>17</v>
      </c>
      <c r="B116" s="1" t="s">
        <v>47</v>
      </c>
      <c r="C116" s="1">
        <v>3</v>
      </c>
      <c r="D116" s="2" t="s">
        <v>930</v>
      </c>
      <c r="E116" s="2" t="s">
        <v>929</v>
      </c>
      <c r="F116" s="1">
        <v>4</v>
      </c>
      <c r="G116" s="1">
        <v>2</v>
      </c>
      <c r="H116" s="1">
        <v>3</v>
      </c>
      <c r="I116" s="1" t="s">
        <v>332</v>
      </c>
      <c r="J116" s="1" t="s">
        <v>332</v>
      </c>
      <c r="K116" s="1">
        <v>6</v>
      </c>
      <c r="L116" s="7"/>
      <c r="M116" s="8">
        <v>35</v>
      </c>
      <c r="N116" s="3">
        <v>15</v>
      </c>
      <c r="O116">
        <f t="shared" si="10"/>
        <v>1</v>
      </c>
      <c r="P116">
        <f t="shared" si="11"/>
        <v>21</v>
      </c>
      <c r="Q116">
        <f t="shared" si="12"/>
        <v>4</v>
      </c>
      <c r="R116">
        <f t="shared" si="13"/>
        <v>6</v>
      </c>
      <c r="S116">
        <f t="shared" si="9"/>
        <v>3.5</v>
      </c>
    </row>
    <row r="117" spans="1:19">
      <c r="A117">
        <v>17</v>
      </c>
      <c r="B117" s="1" t="s">
        <v>1049</v>
      </c>
      <c r="C117" s="1">
        <v>4</v>
      </c>
      <c r="D117" s="2" t="s">
        <v>1055</v>
      </c>
      <c r="E117" s="2" t="s">
        <v>1056</v>
      </c>
      <c r="F117" s="1">
        <v>5</v>
      </c>
      <c r="G117" s="1" t="s">
        <v>332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7"/>
      <c r="M117" s="8">
        <v>45</v>
      </c>
      <c r="N117" s="3">
        <v>5</v>
      </c>
      <c r="O117">
        <f t="shared" si="10"/>
        <v>0</v>
      </c>
      <c r="P117">
        <f t="shared" si="11"/>
        <v>0</v>
      </c>
      <c r="Q117">
        <f t="shared" si="12"/>
        <v>1</v>
      </c>
      <c r="R117">
        <f t="shared" si="13"/>
        <v>0</v>
      </c>
      <c r="S117">
        <f t="shared" si="9"/>
        <v>0</v>
      </c>
    </row>
    <row r="118" spans="1:19">
      <c r="A118">
        <v>18</v>
      </c>
      <c r="B118" s="1" t="s">
        <v>824</v>
      </c>
      <c r="C118" s="1">
        <v>2</v>
      </c>
      <c r="D118" s="2" t="s">
        <v>844</v>
      </c>
      <c r="E118" s="2" t="s">
        <v>845</v>
      </c>
      <c r="F118" s="1">
        <v>0</v>
      </c>
      <c r="G118" s="1" t="s">
        <v>332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7"/>
      <c r="M118" s="8">
        <v>0</v>
      </c>
      <c r="N118" s="3">
        <v>0</v>
      </c>
      <c r="O118">
        <f t="shared" si="10"/>
        <v>0</v>
      </c>
      <c r="P118">
        <f t="shared" si="11"/>
        <v>0</v>
      </c>
      <c r="Q118">
        <f t="shared" si="12"/>
        <v>1</v>
      </c>
      <c r="R118">
        <f t="shared" si="13"/>
        <v>0</v>
      </c>
      <c r="S118">
        <f t="shared" si="9"/>
        <v>0</v>
      </c>
    </row>
    <row r="119" spans="1:19">
      <c r="A119">
        <v>18</v>
      </c>
      <c r="B119" s="1" t="s">
        <v>976</v>
      </c>
      <c r="C119" s="1">
        <v>3</v>
      </c>
      <c r="D119" s="2" t="s">
        <v>977</v>
      </c>
      <c r="E119" s="2" t="s">
        <v>978</v>
      </c>
      <c r="F119" s="1">
        <v>2</v>
      </c>
      <c r="G119" s="1" t="s">
        <v>332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25</v>
      </c>
      <c r="N119" s="3">
        <v>2</v>
      </c>
      <c r="O119">
        <f t="shared" si="10"/>
        <v>0</v>
      </c>
      <c r="P119">
        <f t="shared" si="11"/>
        <v>0</v>
      </c>
      <c r="Q119">
        <f t="shared" si="12"/>
        <v>1</v>
      </c>
      <c r="R119">
        <f t="shared" si="13"/>
        <v>0</v>
      </c>
      <c r="S119">
        <f t="shared" si="9"/>
        <v>0</v>
      </c>
    </row>
    <row r="120" spans="1:19">
      <c r="A120">
        <v>18</v>
      </c>
      <c r="B120" s="1" t="s">
        <v>8</v>
      </c>
      <c r="C120" s="1">
        <v>2</v>
      </c>
      <c r="D120" s="2" t="s">
        <v>681</v>
      </c>
      <c r="E120" s="2" t="s">
        <v>44</v>
      </c>
      <c r="F120" s="1">
        <v>13</v>
      </c>
      <c r="G120" s="1">
        <v>16</v>
      </c>
      <c r="H120" s="1">
        <v>9</v>
      </c>
      <c r="I120" s="1">
        <v>16</v>
      </c>
      <c r="J120" s="1">
        <v>13</v>
      </c>
      <c r="K120" s="1">
        <v>18</v>
      </c>
      <c r="L120" s="7"/>
      <c r="M120" s="8">
        <v>55</v>
      </c>
      <c r="N120" s="3">
        <v>85</v>
      </c>
      <c r="O120">
        <f t="shared" si="10"/>
        <v>0</v>
      </c>
      <c r="P120">
        <f t="shared" si="11"/>
        <v>0</v>
      </c>
      <c r="Q120">
        <f t="shared" si="12"/>
        <v>6</v>
      </c>
      <c r="R120">
        <f t="shared" si="13"/>
        <v>0</v>
      </c>
      <c r="S120">
        <f t="shared" si="9"/>
        <v>0</v>
      </c>
    </row>
    <row r="121" spans="1:19">
      <c r="A121">
        <v>18</v>
      </c>
      <c r="B121" s="1" t="s">
        <v>959</v>
      </c>
      <c r="C121" s="1">
        <v>3</v>
      </c>
      <c r="D121" s="2" t="s">
        <v>960</v>
      </c>
      <c r="E121" s="2" t="s">
        <v>961</v>
      </c>
      <c r="F121" s="1">
        <v>7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64</v>
      </c>
      <c r="N121" s="3">
        <v>7</v>
      </c>
      <c r="O121">
        <f t="shared" si="10"/>
        <v>0</v>
      </c>
      <c r="P121">
        <f t="shared" si="11"/>
        <v>0</v>
      </c>
      <c r="Q121">
        <f t="shared" si="12"/>
        <v>1</v>
      </c>
      <c r="R121">
        <f t="shared" si="13"/>
        <v>0</v>
      </c>
      <c r="S121">
        <f t="shared" si="9"/>
        <v>0</v>
      </c>
    </row>
    <row r="122" spans="1:19">
      <c r="A122">
        <v>17</v>
      </c>
      <c r="B122" s="1" t="s">
        <v>1113</v>
      </c>
      <c r="C122" s="1">
        <v>2</v>
      </c>
      <c r="D122" s="2" t="s">
        <v>960</v>
      </c>
      <c r="E122" s="2" t="s">
        <v>961</v>
      </c>
      <c r="F122" s="1" t="s">
        <v>332</v>
      </c>
      <c r="G122" s="1" t="s">
        <v>332</v>
      </c>
      <c r="H122" s="1" t="s">
        <v>332</v>
      </c>
      <c r="I122" s="1">
        <v>1</v>
      </c>
      <c r="J122" s="1" t="s">
        <v>332</v>
      </c>
      <c r="K122" s="1" t="s">
        <v>332</v>
      </c>
      <c r="L122" s="7"/>
      <c r="M122" s="8">
        <v>13</v>
      </c>
      <c r="N122" s="3">
        <v>1</v>
      </c>
      <c r="O122">
        <f t="shared" si="10"/>
        <v>1</v>
      </c>
      <c r="P122">
        <f t="shared" si="11"/>
        <v>8</v>
      </c>
      <c r="Q122">
        <f t="shared" si="12"/>
        <v>1</v>
      </c>
      <c r="R122">
        <f t="shared" si="13"/>
        <v>2</v>
      </c>
      <c r="S122">
        <f t="shared" si="9"/>
        <v>2.5</v>
      </c>
    </row>
    <row r="123" spans="1:19">
      <c r="A123">
        <v>18</v>
      </c>
      <c r="B123" s="1" t="s">
        <v>5</v>
      </c>
      <c r="C123" s="1">
        <v>3</v>
      </c>
      <c r="D123" s="2" t="s">
        <v>786</v>
      </c>
      <c r="E123" s="2" t="s">
        <v>711</v>
      </c>
      <c r="F123" s="1">
        <v>11</v>
      </c>
      <c r="G123" s="1">
        <v>18</v>
      </c>
      <c r="H123" s="1">
        <v>19</v>
      </c>
      <c r="I123" s="1">
        <v>24</v>
      </c>
      <c r="J123" s="1">
        <v>26</v>
      </c>
      <c r="K123" s="1">
        <v>24</v>
      </c>
      <c r="L123" s="7" t="s">
        <v>466</v>
      </c>
      <c r="M123" s="8">
        <v>66</v>
      </c>
      <c r="N123" s="3">
        <v>122</v>
      </c>
      <c r="O123">
        <f t="shared" si="10"/>
        <v>0</v>
      </c>
      <c r="P123">
        <f t="shared" si="11"/>
        <v>0</v>
      </c>
      <c r="Q123">
        <f t="shared" si="12"/>
        <v>6</v>
      </c>
      <c r="R123">
        <f t="shared" si="13"/>
        <v>0</v>
      </c>
      <c r="S123">
        <f t="shared" si="9"/>
        <v>0</v>
      </c>
    </row>
    <row r="124" spans="1:19">
      <c r="A124">
        <v>17</v>
      </c>
      <c r="B124" s="1" t="s">
        <v>629</v>
      </c>
      <c r="C124" s="1">
        <v>2</v>
      </c>
      <c r="D124" s="2" t="s">
        <v>786</v>
      </c>
      <c r="E124" s="2" t="s">
        <v>711</v>
      </c>
      <c r="F124" s="1">
        <v>9</v>
      </c>
      <c r="G124" s="1">
        <v>5</v>
      </c>
      <c r="H124" s="1">
        <v>13</v>
      </c>
      <c r="I124" s="1">
        <v>14</v>
      </c>
      <c r="J124" s="1">
        <v>11</v>
      </c>
      <c r="K124" s="1">
        <v>10</v>
      </c>
      <c r="L124" s="7"/>
      <c r="M124" s="8">
        <v>36</v>
      </c>
      <c r="N124" s="3">
        <v>62</v>
      </c>
      <c r="O124">
        <f t="shared" si="10"/>
        <v>1</v>
      </c>
      <c r="P124">
        <f t="shared" si="11"/>
        <v>184</v>
      </c>
      <c r="Q124">
        <f t="shared" si="12"/>
        <v>6</v>
      </c>
      <c r="R124">
        <f t="shared" si="13"/>
        <v>12</v>
      </c>
      <c r="S124">
        <f t="shared" si="9"/>
        <v>2.5</v>
      </c>
    </row>
    <row r="125" spans="1:19">
      <c r="A125">
        <v>18</v>
      </c>
      <c r="B125" s="1" t="s">
        <v>111</v>
      </c>
      <c r="C125" s="1">
        <v>3</v>
      </c>
      <c r="D125" s="2" t="s">
        <v>798</v>
      </c>
      <c r="E125" s="2" t="s">
        <v>799</v>
      </c>
      <c r="F125" s="1">
        <v>11</v>
      </c>
      <c r="G125" s="1">
        <v>16</v>
      </c>
      <c r="H125" s="1">
        <v>9</v>
      </c>
      <c r="I125" s="1">
        <v>7</v>
      </c>
      <c r="J125" s="1">
        <v>1</v>
      </c>
      <c r="K125" s="1">
        <v>12</v>
      </c>
      <c r="L125" s="7"/>
      <c r="M125" s="8">
        <v>61</v>
      </c>
      <c r="N125" s="3">
        <v>56</v>
      </c>
      <c r="O125">
        <f t="shared" si="10"/>
        <v>0</v>
      </c>
      <c r="P125">
        <f t="shared" si="11"/>
        <v>0</v>
      </c>
      <c r="Q125">
        <f t="shared" si="12"/>
        <v>6</v>
      </c>
      <c r="R125">
        <f t="shared" si="13"/>
        <v>0</v>
      </c>
      <c r="S125">
        <f t="shared" si="9"/>
        <v>0</v>
      </c>
    </row>
    <row r="126" spans="1:19">
      <c r="A126">
        <v>18</v>
      </c>
      <c r="B126" s="1" t="s">
        <v>214</v>
      </c>
      <c r="C126" s="1">
        <v>2</v>
      </c>
      <c r="D126" s="2" t="s">
        <v>981</v>
      </c>
      <c r="E126" s="2" t="s">
        <v>982</v>
      </c>
      <c r="F126" s="1">
        <v>8</v>
      </c>
      <c r="G126" s="1">
        <v>4</v>
      </c>
      <c r="H126" s="1">
        <v>7</v>
      </c>
      <c r="I126" s="1" t="s">
        <v>332</v>
      </c>
      <c r="J126" s="1" t="s">
        <v>332</v>
      </c>
      <c r="K126" s="1">
        <v>5</v>
      </c>
      <c r="L126" s="7"/>
      <c r="M126" s="8">
        <v>55</v>
      </c>
      <c r="N126" s="3">
        <v>24</v>
      </c>
      <c r="O126">
        <f t="shared" si="10"/>
        <v>0</v>
      </c>
      <c r="P126">
        <f t="shared" si="11"/>
        <v>0</v>
      </c>
      <c r="Q126">
        <f t="shared" si="12"/>
        <v>4</v>
      </c>
      <c r="R126">
        <f t="shared" si="13"/>
        <v>0</v>
      </c>
      <c r="S126">
        <f t="shared" si="9"/>
        <v>0</v>
      </c>
    </row>
    <row r="127" spans="1:19">
      <c r="A127">
        <v>17</v>
      </c>
      <c r="B127" s="1" t="s">
        <v>946</v>
      </c>
      <c r="C127" s="1">
        <v>2</v>
      </c>
      <c r="D127" s="2" t="s">
        <v>818</v>
      </c>
      <c r="E127" s="2" t="s">
        <v>819</v>
      </c>
      <c r="F127" s="1">
        <v>6</v>
      </c>
      <c r="G127" s="1" t="s">
        <v>332</v>
      </c>
      <c r="H127" s="1">
        <v>1</v>
      </c>
      <c r="I127" s="1" t="s">
        <v>332</v>
      </c>
      <c r="J127" s="1" t="s">
        <v>332</v>
      </c>
      <c r="K127" s="1" t="s">
        <v>332</v>
      </c>
      <c r="L127" s="7"/>
      <c r="M127" s="8">
        <v>25</v>
      </c>
      <c r="N127" s="3">
        <v>7</v>
      </c>
      <c r="O127">
        <f t="shared" si="10"/>
        <v>0</v>
      </c>
      <c r="P127">
        <f t="shared" si="11"/>
        <v>0</v>
      </c>
      <c r="Q127">
        <f t="shared" si="12"/>
        <v>2</v>
      </c>
      <c r="R127">
        <f t="shared" si="13"/>
        <v>0</v>
      </c>
      <c r="S127">
        <f t="shared" si="9"/>
        <v>0</v>
      </c>
    </row>
    <row r="128" spans="1:19">
      <c r="A128">
        <v>18</v>
      </c>
      <c r="B128" s="1" t="s">
        <v>50</v>
      </c>
      <c r="C128" s="1">
        <v>2</v>
      </c>
      <c r="D128" s="2" t="s">
        <v>836</v>
      </c>
      <c r="E128" s="2" t="s">
        <v>988</v>
      </c>
      <c r="F128" s="1" t="s">
        <v>332</v>
      </c>
      <c r="G128" s="1">
        <v>6</v>
      </c>
      <c r="H128" s="1" t="s">
        <v>332</v>
      </c>
      <c r="I128" s="1" t="s">
        <v>332</v>
      </c>
      <c r="J128" s="1" t="s">
        <v>332</v>
      </c>
      <c r="K128" s="1">
        <v>7</v>
      </c>
      <c r="L128" s="7"/>
      <c r="M128" s="8">
        <v>87</v>
      </c>
      <c r="N128" s="3">
        <v>13</v>
      </c>
      <c r="O128">
        <f t="shared" si="10"/>
        <v>0</v>
      </c>
      <c r="P128">
        <f t="shared" si="11"/>
        <v>0</v>
      </c>
      <c r="Q128">
        <f t="shared" si="12"/>
        <v>2</v>
      </c>
      <c r="R128">
        <f t="shared" si="13"/>
        <v>0</v>
      </c>
      <c r="S128">
        <f t="shared" si="9"/>
        <v>0</v>
      </c>
    </row>
    <row r="129" spans="1:19">
      <c r="A129">
        <v>17</v>
      </c>
      <c r="B129" s="1" t="s">
        <v>11</v>
      </c>
      <c r="C129" s="1">
        <v>3</v>
      </c>
      <c r="D129" s="2" t="s">
        <v>1061</v>
      </c>
      <c r="E129" s="2" t="s">
        <v>941</v>
      </c>
      <c r="F129" s="1">
        <v>21</v>
      </c>
      <c r="G129" s="1">
        <v>11</v>
      </c>
      <c r="H129" s="1">
        <v>10</v>
      </c>
      <c r="I129" s="1">
        <v>10</v>
      </c>
      <c r="J129" s="1" t="s">
        <v>332</v>
      </c>
      <c r="K129" s="1" t="s">
        <v>332</v>
      </c>
      <c r="L129" s="7"/>
      <c r="M129" s="8">
        <v>61</v>
      </c>
      <c r="N129" s="3">
        <v>52</v>
      </c>
      <c r="O129">
        <f t="shared" si="10"/>
        <v>0</v>
      </c>
      <c r="P129">
        <f t="shared" si="11"/>
        <v>0</v>
      </c>
      <c r="Q129">
        <f t="shared" si="12"/>
        <v>4</v>
      </c>
      <c r="R129">
        <f t="shared" si="13"/>
        <v>0</v>
      </c>
      <c r="S129">
        <f t="shared" si="9"/>
        <v>0</v>
      </c>
    </row>
    <row r="130" spans="1:19">
      <c r="A130">
        <v>18</v>
      </c>
      <c r="B130" s="1" t="s">
        <v>408</v>
      </c>
      <c r="C130" s="1">
        <v>3</v>
      </c>
      <c r="D130" s="2" t="s">
        <v>944</v>
      </c>
      <c r="E130" s="2" t="s">
        <v>945</v>
      </c>
      <c r="F130" s="1">
        <v>12</v>
      </c>
      <c r="G130" s="1">
        <v>5</v>
      </c>
      <c r="H130" s="1" t="s">
        <v>332</v>
      </c>
      <c r="I130" s="1" t="s">
        <v>332</v>
      </c>
      <c r="J130" s="1" t="s">
        <v>332</v>
      </c>
      <c r="K130" s="1" t="s">
        <v>332</v>
      </c>
      <c r="L130" s="7"/>
      <c r="M130" s="8">
        <v>43</v>
      </c>
      <c r="N130" s="3">
        <v>17</v>
      </c>
      <c r="O130">
        <f t="shared" si="10"/>
        <v>0</v>
      </c>
      <c r="P130">
        <f t="shared" si="11"/>
        <v>0</v>
      </c>
      <c r="Q130">
        <f t="shared" si="12"/>
        <v>2</v>
      </c>
      <c r="R130">
        <f t="shared" si="13"/>
        <v>0</v>
      </c>
      <c r="S130">
        <f t="shared" si="9"/>
        <v>0</v>
      </c>
    </row>
    <row r="131" spans="1:19">
      <c r="A131">
        <v>17</v>
      </c>
      <c r="B131" s="1" t="s">
        <v>2</v>
      </c>
      <c r="C131" s="1">
        <v>4</v>
      </c>
      <c r="D131" s="2" t="s">
        <v>1015</v>
      </c>
      <c r="E131" s="2" t="s">
        <v>796</v>
      </c>
      <c r="F131" s="1">
        <v>27</v>
      </c>
      <c r="G131" s="1">
        <v>36</v>
      </c>
      <c r="H131" s="1">
        <v>34</v>
      </c>
      <c r="I131" s="1">
        <v>35</v>
      </c>
      <c r="J131" s="1">
        <v>25</v>
      </c>
      <c r="K131" s="1" t="s">
        <v>332</v>
      </c>
      <c r="L131" s="7" t="s">
        <v>466</v>
      </c>
      <c r="M131" s="8">
        <v>99</v>
      </c>
      <c r="N131" s="3">
        <v>157</v>
      </c>
      <c r="O131">
        <f t="shared" si="10"/>
        <v>0</v>
      </c>
      <c r="P131">
        <f t="shared" si="11"/>
        <v>0</v>
      </c>
      <c r="Q131">
        <f t="shared" si="12"/>
        <v>5</v>
      </c>
      <c r="R131">
        <f t="shared" si="13"/>
        <v>0</v>
      </c>
      <c r="S131">
        <f t="shared" si="9"/>
        <v>0</v>
      </c>
    </row>
    <row r="132" spans="1:19">
      <c r="A132">
        <v>17</v>
      </c>
      <c r="B132" s="1" t="s">
        <v>217</v>
      </c>
      <c r="C132" s="1">
        <v>1</v>
      </c>
      <c r="D132" s="2" t="s">
        <v>1119</v>
      </c>
      <c r="E132" s="2" t="s">
        <v>1120</v>
      </c>
      <c r="F132" s="1">
        <v>0</v>
      </c>
      <c r="G132" s="1" t="s">
        <v>332</v>
      </c>
      <c r="H132" s="1" t="s">
        <v>332</v>
      </c>
      <c r="I132" s="1" t="s">
        <v>332</v>
      </c>
      <c r="J132" s="1" t="s">
        <v>332</v>
      </c>
      <c r="K132" s="1" t="s">
        <v>332</v>
      </c>
      <c r="L132" s="7"/>
      <c r="M132" s="8">
        <v>0</v>
      </c>
      <c r="N132" s="3">
        <v>0</v>
      </c>
      <c r="O132">
        <f t="shared" si="10"/>
        <v>0</v>
      </c>
      <c r="P132">
        <f t="shared" si="11"/>
        <v>0</v>
      </c>
      <c r="Q132">
        <f t="shared" si="12"/>
        <v>1</v>
      </c>
      <c r="R132">
        <f t="shared" si="13"/>
        <v>0</v>
      </c>
      <c r="S132">
        <f t="shared" ref="S132:S195" si="14">O132*(C132+C131)/2</f>
        <v>0</v>
      </c>
    </row>
    <row r="133" spans="1:19">
      <c r="A133">
        <v>18</v>
      </c>
      <c r="B133" s="1" t="s">
        <v>545</v>
      </c>
      <c r="C133" s="1">
        <v>1</v>
      </c>
      <c r="D133" s="2" t="s">
        <v>865</v>
      </c>
      <c r="E133" s="2" t="s">
        <v>864</v>
      </c>
      <c r="F133" s="1">
        <v>2</v>
      </c>
      <c r="G133" s="1">
        <v>10</v>
      </c>
      <c r="H133" s="1">
        <v>2</v>
      </c>
      <c r="I133" s="1" t="s">
        <v>332</v>
      </c>
      <c r="J133" s="1" t="s">
        <v>332</v>
      </c>
      <c r="K133" s="1" t="s">
        <v>332</v>
      </c>
      <c r="L133" s="7"/>
      <c r="M133" s="8">
        <v>42</v>
      </c>
      <c r="N133" s="3">
        <v>14</v>
      </c>
      <c r="O133">
        <f t="shared" si="10"/>
        <v>0</v>
      </c>
      <c r="P133">
        <f t="shared" si="11"/>
        <v>0</v>
      </c>
      <c r="Q133">
        <f t="shared" si="12"/>
        <v>3</v>
      </c>
      <c r="R133">
        <f t="shared" si="13"/>
        <v>0</v>
      </c>
      <c r="S133">
        <f t="shared" si="14"/>
        <v>0</v>
      </c>
    </row>
    <row r="134" spans="1:19">
      <c r="A134">
        <v>18</v>
      </c>
      <c r="B134" s="1" t="s">
        <v>631</v>
      </c>
      <c r="C134" s="1">
        <v>1</v>
      </c>
      <c r="D134" s="2" t="s">
        <v>1003</v>
      </c>
      <c r="E134" s="2" t="s">
        <v>1004</v>
      </c>
      <c r="F134" s="1">
        <v>5</v>
      </c>
      <c r="G134" s="1">
        <v>3</v>
      </c>
      <c r="H134" s="1">
        <v>5</v>
      </c>
      <c r="I134" s="1">
        <v>4</v>
      </c>
      <c r="J134" s="1" t="s">
        <v>332</v>
      </c>
      <c r="K134" s="1" t="s">
        <v>332</v>
      </c>
      <c r="L134" s="7"/>
      <c r="M134" s="8">
        <v>19</v>
      </c>
      <c r="N134" s="3">
        <v>17</v>
      </c>
      <c r="O134">
        <f t="shared" ref="O134:O197" si="15">IF(D134=D133,1,0)*COUNT(N134)</f>
        <v>0</v>
      </c>
      <c r="P134">
        <f t="shared" ref="P134:P197" si="16">(N134+N133)*O134</f>
        <v>0</v>
      </c>
      <c r="Q134">
        <f t="shared" ref="Q134:Q197" si="17">COUNT(F134:K134)</f>
        <v>4</v>
      </c>
      <c r="R134">
        <f t="shared" ref="R134:R197" si="18">(Q133+Q134)*O134</f>
        <v>0</v>
      </c>
      <c r="S134">
        <f t="shared" si="14"/>
        <v>0</v>
      </c>
    </row>
    <row r="135" spans="1:19">
      <c r="A135">
        <v>18</v>
      </c>
      <c r="B135" s="1" t="s">
        <v>494</v>
      </c>
      <c r="C135" s="1">
        <v>4</v>
      </c>
      <c r="D135" s="2" t="s">
        <v>920</v>
      </c>
      <c r="E135" s="2" t="s">
        <v>921</v>
      </c>
      <c r="F135" s="1">
        <v>8</v>
      </c>
      <c r="G135" s="1" t="s">
        <v>332</v>
      </c>
      <c r="H135" s="1" t="s">
        <v>332</v>
      </c>
      <c r="I135" s="1" t="s">
        <v>332</v>
      </c>
      <c r="J135" s="1" t="s">
        <v>332</v>
      </c>
      <c r="K135" s="1" t="s">
        <v>332</v>
      </c>
      <c r="L135" s="7"/>
      <c r="M135" s="8">
        <v>50</v>
      </c>
      <c r="N135" s="3">
        <v>8</v>
      </c>
      <c r="O135">
        <f t="shared" si="15"/>
        <v>0</v>
      </c>
      <c r="P135">
        <f t="shared" si="16"/>
        <v>0</v>
      </c>
      <c r="Q135">
        <f t="shared" si="17"/>
        <v>1</v>
      </c>
      <c r="R135">
        <f t="shared" si="18"/>
        <v>0</v>
      </c>
      <c r="S135">
        <f t="shared" si="14"/>
        <v>0</v>
      </c>
    </row>
    <row r="136" spans="1:19">
      <c r="A136">
        <v>17</v>
      </c>
      <c r="B136" s="1" t="s">
        <v>8</v>
      </c>
      <c r="C136" s="1">
        <v>3</v>
      </c>
      <c r="D136" s="2" t="s">
        <v>920</v>
      </c>
      <c r="E136" s="2" t="s">
        <v>921</v>
      </c>
      <c r="F136" s="1">
        <v>21</v>
      </c>
      <c r="G136" s="1">
        <v>7</v>
      </c>
      <c r="H136" s="1">
        <v>11</v>
      </c>
      <c r="I136" s="1">
        <v>13</v>
      </c>
      <c r="J136" s="1">
        <v>5</v>
      </c>
      <c r="K136" s="1" t="s">
        <v>332</v>
      </c>
      <c r="L136" s="7"/>
      <c r="M136" s="8">
        <v>70</v>
      </c>
      <c r="N136" s="3">
        <v>57</v>
      </c>
      <c r="O136">
        <f t="shared" si="15"/>
        <v>1</v>
      </c>
      <c r="P136">
        <f t="shared" si="16"/>
        <v>65</v>
      </c>
      <c r="Q136">
        <f t="shared" si="17"/>
        <v>5</v>
      </c>
      <c r="R136">
        <f t="shared" si="18"/>
        <v>6</v>
      </c>
      <c r="S136">
        <f t="shared" si="14"/>
        <v>3.5</v>
      </c>
    </row>
    <row r="137" spans="1:19">
      <c r="A137">
        <v>17</v>
      </c>
      <c r="B137" s="1" t="s">
        <v>1049</v>
      </c>
      <c r="C137" s="1">
        <v>4</v>
      </c>
      <c r="D137" s="2" t="s">
        <v>1054</v>
      </c>
      <c r="E137" s="2" t="s">
        <v>1053</v>
      </c>
      <c r="F137" s="1">
        <v>5</v>
      </c>
      <c r="G137" s="1" t="s">
        <v>332</v>
      </c>
      <c r="H137" s="1" t="s">
        <v>332</v>
      </c>
      <c r="I137" s="1" t="s">
        <v>332</v>
      </c>
      <c r="J137" s="1" t="s">
        <v>332</v>
      </c>
      <c r="K137" s="1" t="s">
        <v>332</v>
      </c>
      <c r="L137" s="7"/>
      <c r="M137" s="8">
        <v>63</v>
      </c>
      <c r="N137" s="3">
        <v>5</v>
      </c>
      <c r="O137">
        <f t="shared" si="15"/>
        <v>0</v>
      </c>
      <c r="P137">
        <f t="shared" si="16"/>
        <v>0</v>
      </c>
      <c r="Q137">
        <f t="shared" si="17"/>
        <v>1</v>
      </c>
      <c r="R137">
        <f t="shared" si="18"/>
        <v>0</v>
      </c>
      <c r="S137">
        <f t="shared" si="14"/>
        <v>0</v>
      </c>
    </row>
    <row r="138" spans="1:19">
      <c r="A138">
        <v>18</v>
      </c>
      <c r="B138" s="1" t="s">
        <v>954</v>
      </c>
      <c r="C138" s="1">
        <v>3</v>
      </c>
      <c r="D138" s="2" t="s">
        <v>955</v>
      </c>
      <c r="E138" s="2" t="s">
        <v>713</v>
      </c>
      <c r="F138" s="1">
        <v>6</v>
      </c>
      <c r="G138" s="1">
        <v>5</v>
      </c>
      <c r="H138" s="1" t="s">
        <v>332</v>
      </c>
      <c r="I138" s="1" t="s">
        <v>332</v>
      </c>
      <c r="J138" s="1" t="s">
        <v>332</v>
      </c>
      <c r="K138" s="1" t="s">
        <v>332</v>
      </c>
      <c r="L138" s="7"/>
      <c r="M138" s="8">
        <v>58</v>
      </c>
      <c r="N138" s="3">
        <v>11</v>
      </c>
      <c r="O138">
        <f t="shared" si="15"/>
        <v>0</v>
      </c>
      <c r="P138">
        <f t="shared" si="16"/>
        <v>0</v>
      </c>
      <c r="Q138">
        <f t="shared" si="17"/>
        <v>2</v>
      </c>
      <c r="R138">
        <f t="shared" si="18"/>
        <v>0</v>
      </c>
      <c r="S138">
        <f t="shared" si="14"/>
        <v>0</v>
      </c>
    </row>
    <row r="139" spans="1:19">
      <c r="A139">
        <v>18</v>
      </c>
      <c r="B139" s="1" t="s">
        <v>137</v>
      </c>
      <c r="C139" s="1">
        <v>3</v>
      </c>
      <c r="D139" s="2" t="s">
        <v>939</v>
      </c>
      <c r="E139" s="2" t="s">
        <v>83</v>
      </c>
      <c r="F139" s="1">
        <v>10</v>
      </c>
      <c r="G139" s="1">
        <v>5</v>
      </c>
      <c r="H139" s="1">
        <v>8</v>
      </c>
      <c r="I139" s="1" t="s">
        <v>332</v>
      </c>
      <c r="J139" s="1">
        <v>7</v>
      </c>
      <c r="K139" s="1">
        <v>4</v>
      </c>
      <c r="L139" s="7"/>
      <c r="M139" s="8">
        <v>65</v>
      </c>
      <c r="N139" s="3">
        <v>34</v>
      </c>
      <c r="O139">
        <f t="shared" si="15"/>
        <v>0</v>
      </c>
      <c r="P139">
        <f t="shared" si="16"/>
        <v>0</v>
      </c>
      <c r="Q139">
        <f t="shared" si="17"/>
        <v>5</v>
      </c>
      <c r="R139">
        <f t="shared" si="18"/>
        <v>0</v>
      </c>
      <c r="S139">
        <f t="shared" si="14"/>
        <v>0</v>
      </c>
    </row>
    <row r="140" spans="1:19">
      <c r="A140">
        <v>17</v>
      </c>
      <c r="B140" s="1" t="s">
        <v>1094</v>
      </c>
      <c r="C140" s="1">
        <v>2</v>
      </c>
      <c r="D140" s="2" t="s">
        <v>939</v>
      </c>
      <c r="E140" s="2" t="s">
        <v>83</v>
      </c>
      <c r="F140" s="1">
        <v>6</v>
      </c>
      <c r="G140" s="1">
        <v>4</v>
      </c>
      <c r="H140" s="1">
        <v>11</v>
      </c>
      <c r="I140" s="1">
        <v>7</v>
      </c>
      <c r="J140" s="1" t="s">
        <v>332</v>
      </c>
      <c r="K140" s="1" t="s">
        <v>332</v>
      </c>
      <c r="L140" s="7"/>
      <c r="M140" s="8">
        <v>44</v>
      </c>
      <c r="N140" s="3">
        <v>28</v>
      </c>
      <c r="O140">
        <f t="shared" si="15"/>
        <v>1</v>
      </c>
      <c r="P140">
        <f t="shared" si="16"/>
        <v>62</v>
      </c>
      <c r="Q140">
        <f t="shared" si="17"/>
        <v>4</v>
      </c>
      <c r="R140">
        <f t="shared" si="18"/>
        <v>9</v>
      </c>
      <c r="S140">
        <f t="shared" si="14"/>
        <v>2.5</v>
      </c>
    </row>
    <row r="141" spans="1:19">
      <c r="A141">
        <v>18</v>
      </c>
      <c r="B141" s="1" t="s">
        <v>962</v>
      </c>
      <c r="C141" s="1">
        <v>3</v>
      </c>
      <c r="D141" s="2" t="s">
        <v>963</v>
      </c>
      <c r="E141" s="2" t="s">
        <v>964</v>
      </c>
      <c r="F141" s="1">
        <v>5</v>
      </c>
      <c r="G141" s="1">
        <v>1</v>
      </c>
      <c r="H141" s="1" t="s">
        <v>332</v>
      </c>
      <c r="I141" s="1" t="s">
        <v>332</v>
      </c>
      <c r="J141" s="1" t="s">
        <v>332</v>
      </c>
      <c r="K141" s="1" t="s">
        <v>332</v>
      </c>
      <c r="L141" s="7"/>
      <c r="M141" s="8">
        <v>21</v>
      </c>
      <c r="N141" s="3">
        <v>6</v>
      </c>
      <c r="O141">
        <f t="shared" si="15"/>
        <v>0</v>
      </c>
      <c r="P141">
        <f t="shared" si="16"/>
        <v>0</v>
      </c>
      <c r="Q141">
        <f t="shared" si="17"/>
        <v>2</v>
      </c>
      <c r="R141">
        <f t="shared" si="18"/>
        <v>0</v>
      </c>
      <c r="S141">
        <f t="shared" si="14"/>
        <v>0</v>
      </c>
    </row>
    <row r="142" spans="1:19">
      <c r="A142">
        <v>17</v>
      </c>
      <c r="B142" s="1" t="s">
        <v>1049</v>
      </c>
      <c r="C142" s="1">
        <v>4</v>
      </c>
      <c r="D142" s="2" t="s">
        <v>1052</v>
      </c>
      <c r="E142" s="2" t="s">
        <v>1053</v>
      </c>
      <c r="F142" s="1">
        <v>4</v>
      </c>
      <c r="G142" s="1" t="s">
        <v>332</v>
      </c>
      <c r="H142" s="1">
        <v>1</v>
      </c>
      <c r="I142" s="1" t="s">
        <v>332</v>
      </c>
      <c r="J142" s="1" t="s">
        <v>332</v>
      </c>
      <c r="K142" s="1" t="s">
        <v>332</v>
      </c>
      <c r="L142" s="7"/>
      <c r="M142" s="8">
        <v>71</v>
      </c>
      <c r="N142" s="3">
        <v>5</v>
      </c>
      <c r="O142">
        <f t="shared" si="15"/>
        <v>0</v>
      </c>
      <c r="P142">
        <f t="shared" si="16"/>
        <v>0</v>
      </c>
      <c r="Q142">
        <f t="shared" si="17"/>
        <v>2</v>
      </c>
      <c r="R142">
        <f t="shared" si="18"/>
        <v>0</v>
      </c>
      <c r="S142">
        <f t="shared" si="14"/>
        <v>0</v>
      </c>
    </row>
    <row r="143" spans="1:19">
      <c r="A143">
        <v>17</v>
      </c>
      <c r="B143" s="1" t="s">
        <v>807</v>
      </c>
      <c r="C143" s="1">
        <v>4</v>
      </c>
      <c r="D143" s="2" t="s">
        <v>1041</v>
      </c>
      <c r="E143" s="2" t="s">
        <v>1042</v>
      </c>
      <c r="F143" s="1">
        <v>1</v>
      </c>
      <c r="G143" s="1">
        <v>7</v>
      </c>
      <c r="H143" s="1" t="s">
        <v>332</v>
      </c>
      <c r="I143" s="1" t="s">
        <v>332</v>
      </c>
      <c r="J143" s="1" t="s">
        <v>332</v>
      </c>
      <c r="K143" s="1" t="s">
        <v>332</v>
      </c>
      <c r="L143" s="7"/>
      <c r="M143" s="8">
        <v>42</v>
      </c>
      <c r="N143" s="3">
        <v>8</v>
      </c>
      <c r="O143">
        <f t="shared" si="15"/>
        <v>0</v>
      </c>
      <c r="P143">
        <f t="shared" si="16"/>
        <v>0</v>
      </c>
      <c r="Q143">
        <f t="shared" si="17"/>
        <v>2</v>
      </c>
      <c r="R143">
        <f t="shared" si="18"/>
        <v>0</v>
      </c>
      <c r="S143">
        <f t="shared" si="14"/>
        <v>0</v>
      </c>
    </row>
    <row r="144" spans="1:19">
      <c r="A144">
        <v>18</v>
      </c>
      <c r="B144" s="1" t="s">
        <v>141</v>
      </c>
      <c r="C144" s="1">
        <v>2</v>
      </c>
      <c r="D144" s="2" t="s">
        <v>993</v>
      </c>
      <c r="E144" s="2" t="s">
        <v>701</v>
      </c>
      <c r="F144" s="1">
        <v>4</v>
      </c>
      <c r="G144" s="1" t="s">
        <v>332</v>
      </c>
      <c r="H144" s="1" t="s">
        <v>332</v>
      </c>
      <c r="I144" s="1" t="s">
        <v>332</v>
      </c>
      <c r="J144" s="1" t="s">
        <v>332</v>
      </c>
      <c r="K144" s="1" t="s">
        <v>332</v>
      </c>
      <c r="L144" s="7"/>
      <c r="M144" s="8">
        <v>36</v>
      </c>
      <c r="N144" s="3">
        <v>4</v>
      </c>
      <c r="O144">
        <f t="shared" si="15"/>
        <v>0</v>
      </c>
      <c r="P144">
        <f t="shared" si="16"/>
        <v>0</v>
      </c>
      <c r="Q144">
        <f t="shared" si="17"/>
        <v>1</v>
      </c>
      <c r="R144">
        <f t="shared" si="18"/>
        <v>0</v>
      </c>
      <c r="S144">
        <f t="shared" si="14"/>
        <v>0</v>
      </c>
    </row>
    <row r="145" spans="1:19">
      <c r="A145">
        <v>18</v>
      </c>
      <c r="B145" s="1" t="s">
        <v>11</v>
      </c>
      <c r="C145" s="1">
        <v>3</v>
      </c>
      <c r="D145" s="2" t="s">
        <v>800</v>
      </c>
      <c r="E145" s="2" t="s">
        <v>801</v>
      </c>
      <c r="F145" s="1">
        <v>13</v>
      </c>
      <c r="G145" s="1">
        <v>24</v>
      </c>
      <c r="H145" s="1">
        <v>19</v>
      </c>
      <c r="I145" s="1">
        <v>4</v>
      </c>
      <c r="J145" s="1">
        <v>14</v>
      </c>
      <c r="K145" s="1">
        <v>14</v>
      </c>
      <c r="L145" s="7" t="s">
        <v>466</v>
      </c>
      <c r="M145" s="8">
        <v>72</v>
      </c>
      <c r="N145" s="3">
        <v>88</v>
      </c>
      <c r="O145">
        <f t="shared" si="15"/>
        <v>0</v>
      </c>
      <c r="P145">
        <f t="shared" si="16"/>
        <v>0</v>
      </c>
      <c r="Q145">
        <f t="shared" si="17"/>
        <v>6</v>
      </c>
      <c r="R145">
        <f t="shared" si="18"/>
        <v>0</v>
      </c>
      <c r="S145">
        <f t="shared" si="14"/>
        <v>0</v>
      </c>
    </row>
    <row r="146" spans="1:19">
      <c r="A146">
        <v>18</v>
      </c>
      <c r="B146" s="1" t="s">
        <v>47</v>
      </c>
      <c r="C146" s="1">
        <v>3</v>
      </c>
      <c r="D146" s="2" t="s">
        <v>822</v>
      </c>
      <c r="E146" s="2" t="s">
        <v>799</v>
      </c>
      <c r="F146" s="1">
        <v>10</v>
      </c>
      <c r="G146" s="1">
        <v>16</v>
      </c>
      <c r="H146" s="1">
        <v>12</v>
      </c>
      <c r="I146" s="1">
        <v>7</v>
      </c>
      <c r="J146" s="1" t="s">
        <v>332</v>
      </c>
      <c r="K146" s="1" t="s">
        <v>332</v>
      </c>
      <c r="L146" s="7"/>
      <c r="M146" s="8">
        <v>52</v>
      </c>
      <c r="N146" s="3">
        <v>45</v>
      </c>
      <c r="O146">
        <f t="shared" si="15"/>
        <v>0</v>
      </c>
      <c r="P146">
        <f t="shared" si="16"/>
        <v>0</v>
      </c>
      <c r="Q146">
        <f t="shared" si="17"/>
        <v>4</v>
      </c>
      <c r="R146">
        <f t="shared" si="18"/>
        <v>0</v>
      </c>
      <c r="S146">
        <f t="shared" si="14"/>
        <v>0</v>
      </c>
    </row>
    <row r="147" spans="1:19">
      <c r="A147">
        <v>18</v>
      </c>
      <c r="B147" s="1" t="s">
        <v>984</v>
      </c>
      <c r="C147" s="1">
        <v>2</v>
      </c>
      <c r="D147" s="2" t="s">
        <v>985</v>
      </c>
      <c r="E147" s="2" t="s">
        <v>986</v>
      </c>
      <c r="F147" s="1">
        <v>16</v>
      </c>
      <c r="G147" s="1" t="s">
        <v>332</v>
      </c>
      <c r="H147" s="1" t="s">
        <v>332</v>
      </c>
      <c r="I147" s="1" t="s">
        <v>332</v>
      </c>
      <c r="J147" s="1" t="s">
        <v>332</v>
      </c>
      <c r="K147" s="1" t="s">
        <v>332</v>
      </c>
      <c r="L147" s="7"/>
      <c r="M147" s="8">
        <v>67</v>
      </c>
      <c r="N147" s="3">
        <v>16</v>
      </c>
      <c r="O147">
        <f t="shared" si="15"/>
        <v>0</v>
      </c>
      <c r="P147">
        <f t="shared" si="16"/>
        <v>0</v>
      </c>
      <c r="Q147">
        <f t="shared" si="17"/>
        <v>1</v>
      </c>
      <c r="R147">
        <f t="shared" si="18"/>
        <v>0</v>
      </c>
      <c r="S147">
        <f t="shared" si="14"/>
        <v>0</v>
      </c>
    </row>
    <row r="148" spans="1:19">
      <c r="A148">
        <v>17</v>
      </c>
      <c r="B148" s="1" t="s">
        <v>97</v>
      </c>
      <c r="C148" s="1">
        <v>1</v>
      </c>
      <c r="D148" s="2" t="s">
        <v>985</v>
      </c>
      <c r="E148" s="2" t="s">
        <v>986</v>
      </c>
      <c r="F148" s="1">
        <v>11</v>
      </c>
      <c r="G148" s="1" t="s">
        <v>332</v>
      </c>
      <c r="H148" s="1" t="s">
        <v>332</v>
      </c>
      <c r="I148" s="1" t="s">
        <v>332</v>
      </c>
      <c r="J148" s="1" t="s">
        <v>332</v>
      </c>
      <c r="K148" s="1" t="s">
        <v>332</v>
      </c>
      <c r="L148" s="7"/>
      <c r="M148" s="8">
        <v>73</v>
      </c>
      <c r="N148" s="3">
        <v>11</v>
      </c>
      <c r="O148">
        <f t="shared" si="15"/>
        <v>1</v>
      </c>
      <c r="P148">
        <f t="shared" si="16"/>
        <v>27</v>
      </c>
      <c r="Q148">
        <f t="shared" si="17"/>
        <v>1</v>
      </c>
      <c r="R148">
        <f t="shared" si="18"/>
        <v>2</v>
      </c>
      <c r="S148">
        <f t="shared" si="14"/>
        <v>1.5</v>
      </c>
    </row>
    <row r="149" spans="1:19">
      <c r="A149">
        <v>18</v>
      </c>
      <c r="B149" s="1" t="s">
        <v>933</v>
      </c>
      <c r="C149" s="1">
        <v>3</v>
      </c>
      <c r="D149" s="2" t="s">
        <v>816</v>
      </c>
      <c r="E149" s="2" t="s">
        <v>817</v>
      </c>
      <c r="F149" s="1">
        <v>13</v>
      </c>
      <c r="G149" s="1">
        <v>10</v>
      </c>
      <c r="H149" s="1">
        <v>15</v>
      </c>
      <c r="I149" s="1">
        <v>20</v>
      </c>
      <c r="J149" s="1">
        <v>3</v>
      </c>
      <c r="K149" s="1">
        <v>21</v>
      </c>
      <c r="L149" s="7"/>
      <c r="M149" s="8">
        <v>65</v>
      </c>
      <c r="N149" s="3">
        <v>82</v>
      </c>
      <c r="O149">
        <f t="shared" si="15"/>
        <v>0</v>
      </c>
      <c r="P149">
        <f t="shared" si="16"/>
        <v>0</v>
      </c>
      <c r="Q149">
        <f t="shared" si="17"/>
        <v>6</v>
      </c>
      <c r="R149">
        <f t="shared" si="18"/>
        <v>0</v>
      </c>
      <c r="S149">
        <f t="shared" si="14"/>
        <v>0</v>
      </c>
    </row>
    <row r="150" spans="1:19">
      <c r="A150">
        <v>17</v>
      </c>
      <c r="B150" s="1" t="s">
        <v>97</v>
      </c>
      <c r="C150" s="1">
        <v>2</v>
      </c>
      <c r="D150" s="2" t="s">
        <v>816</v>
      </c>
      <c r="E150" s="2" t="s">
        <v>817</v>
      </c>
      <c r="F150" s="1">
        <v>12</v>
      </c>
      <c r="G150" s="1">
        <v>8</v>
      </c>
      <c r="H150" s="1">
        <v>16</v>
      </c>
      <c r="I150" s="1">
        <v>13</v>
      </c>
      <c r="J150" s="1">
        <v>2</v>
      </c>
      <c r="K150" s="1">
        <v>10</v>
      </c>
      <c r="L150" s="7"/>
      <c r="M150" s="8">
        <v>66</v>
      </c>
      <c r="N150" s="3">
        <v>61</v>
      </c>
      <c r="O150">
        <f t="shared" si="15"/>
        <v>1</v>
      </c>
      <c r="P150">
        <f t="shared" si="16"/>
        <v>143</v>
      </c>
      <c r="Q150">
        <f t="shared" si="17"/>
        <v>6</v>
      </c>
      <c r="R150">
        <f t="shared" si="18"/>
        <v>12</v>
      </c>
      <c r="S150">
        <f t="shared" si="14"/>
        <v>2.5</v>
      </c>
    </row>
    <row r="151" spans="1:19">
      <c r="A151">
        <v>18</v>
      </c>
      <c r="B151" s="1" t="s">
        <v>100</v>
      </c>
      <c r="C151" s="1">
        <v>2</v>
      </c>
      <c r="D151" s="2" t="s">
        <v>680</v>
      </c>
      <c r="E151" s="2" t="s">
        <v>83</v>
      </c>
      <c r="F151" s="1">
        <v>12</v>
      </c>
      <c r="G151" s="1">
        <v>12</v>
      </c>
      <c r="H151" s="1">
        <v>9</v>
      </c>
      <c r="I151" s="1">
        <v>6</v>
      </c>
      <c r="J151" s="1">
        <v>7</v>
      </c>
      <c r="K151" s="1">
        <v>11</v>
      </c>
      <c r="L151" s="7"/>
      <c r="M151" s="8">
        <v>54</v>
      </c>
      <c r="N151" s="3">
        <v>57</v>
      </c>
      <c r="O151">
        <f t="shared" si="15"/>
        <v>0</v>
      </c>
      <c r="P151">
        <f t="shared" si="16"/>
        <v>0</v>
      </c>
      <c r="Q151">
        <f t="shared" si="17"/>
        <v>6</v>
      </c>
      <c r="R151">
        <f t="shared" si="18"/>
        <v>0</v>
      </c>
      <c r="S151">
        <f t="shared" si="14"/>
        <v>0</v>
      </c>
    </row>
    <row r="152" spans="1:19">
      <c r="A152">
        <v>17</v>
      </c>
      <c r="B152" s="1" t="s">
        <v>8</v>
      </c>
      <c r="C152" s="1">
        <v>1</v>
      </c>
      <c r="D152" s="2" t="s">
        <v>680</v>
      </c>
      <c r="E152" s="2" t="s">
        <v>83</v>
      </c>
      <c r="F152" s="1">
        <v>2</v>
      </c>
      <c r="G152" s="1">
        <v>6</v>
      </c>
      <c r="H152" s="1">
        <v>11</v>
      </c>
      <c r="I152" s="1">
        <v>3</v>
      </c>
      <c r="J152" s="1">
        <v>3</v>
      </c>
      <c r="K152" s="1">
        <v>9</v>
      </c>
      <c r="L152" s="7"/>
      <c r="M152" s="8">
        <v>39</v>
      </c>
      <c r="N152" s="3">
        <v>34</v>
      </c>
      <c r="O152">
        <f t="shared" si="15"/>
        <v>1</v>
      </c>
      <c r="P152">
        <f t="shared" si="16"/>
        <v>91</v>
      </c>
      <c r="Q152">
        <f t="shared" si="17"/>
        <v>6</v>
      </c>
      <c r="R152">
        <f t="shared" si="18"/>
        <v>12</v>
      </c>
      <c r="S152">
        <f t="shared" si="14"/>
        <v>1.5</v>
      </c>
    </row>
    <row r="153" spans="1:19">
      <c r="A153">
        <v>18</v>
      </c>
      <c r="B153" s="1" t="s">
        <v>23</v>
      </c>
      <c r="C153" s="1">
        <v>3</v>
      </c>
      <c r="D153" s="2" t="s">
        <v>825</v>
      </c>
      <c r="E153" s="2" t="s">
        <v>739</v>
      </c>
      <c r="F153" s="1">
        <v>13</v>
      </c>
      <c r="G153" s="1">
        <v>16</v>
      </c>
      <c r="H153" s="1" t="s">
        <v>332</v>
      </c>
      <c r="I153" s="1">
        <v>26</v>
      </c>
      <c r="J153" s="1">
        <v>14</v>
      </c>
      <c r="K153" s="1" t="s">
        <v>332</v>
      </c>
      <c r="L153" s="7"/>
      <c r="M153" s="8">
        <v>77</v>
      </c>
      <c r="N153" s="3">
        <v>69</v>
      </c>
      <c r="O153">
        <f t="shared" si="15"/>
        <v>0</v>
      </c>
      <c r="P153">
        <f t="shared" si="16"/>
        <v>0</v>
      </c>
      <c r="Q153">
        <f t="shared" si="17"/>
        <v>4</v>
      </c>
      <c r="R153">
        <f t="shared" si="18"/>
        <v>0</v>
      </c>
      <c r="S153">
        <f t="shared" si="14"/>
        <v>0</v>
      </c>
    </row>
    <row r="154" spans="1:19">
      <c r="A154">
        <v>17</v>
      </c>
      <c r="B154" s="1" t="s">
        <v>1094</v>
      </c>
      <c r="C154" s="1">
        <v>2</v>
      </c>
      <c r="D154" s="2" t="s">
        <v>825</v>
      </c>
      <c r="E154" s="2" t="s">
        <v>739</v>
      </c>
      <c r="F154" s="1">
        <v>17</v>
      </c>
      <c r="G154" s="1">
        <v>2</v>
      </c>
      <c r="H154" s="1" t="s">
        <v>332</v>
      </c>
      <c r="I154" s="1">
        <v>9</v>
      </c>
      <c r="J154" s="1" t="s">
        <v>332</v>
      </c>
      <c r="K154" s="1" t="s">
        <v>332</v>
      </c>
      <c r="L154" s="7"/>
      <c r="M154" s="8">
        <v>58</v>
      </c>
      <c r="N154" s="3">
        <v>28</v>
      </c>
      <c r="O154">
        <f t="shared" si="15"/>
        <v>1</v>
      </c>
      <c r="P154">
        <f t="shared" si="16"/>
        <v>97</v>
      </c>
      <c r="Q154">
        <f t="shared" si="17"/>
        <v>3</v>
      </c>
      <c r="R154">
        <f t="shared" si="18"/>
        <v>7</v>
      </c>
      <c r="S154">
        <f t="shared" si="14"/>
        <v>2.5</v>
      </c>
    </row>
    <row r="155" spans="1:19">
      <c r="A155">
        <v>17</v>
      </c>
      <c r="B155" s="1" t="s">
        <v>230</v>
      </c>
      <c r="C155" s="1">
        <v>2</v>
      </c>
      <c r="D155" s="2" t="s">
        <v>1096</v>
      </c>
      <c r="E155" s="2" t="s">
        <v>799</v>
      </c>
      <c r="F155" s="1">
        <v>4</v>
      </c>
      <c r="G155" s="1">
        <v>7</v>
      </c>
      <c r="H155" s="1" t="s">
        <v>332</v>
      </c>
      <c r="I155" s="1">
        <v>4</v>
      </c>
      <c r="J155" s="1" t="s">
        <v>332</v>
      </c>
      <c r="K155" s="1" t="s">
        <v>332</v>
      </c>
      <c r="L155" s="7"/>
      <c r="M155" s="8">
        <v>56</v>
      </c>
      <c r="N155" s="3">
        <v>15</v>
      </c>
      <c r="O155">
        <f t="shared" si="15"/>
        <v>0</v>
      </c>
      <c r="P155">
        <f t="shared" si="16"/>
        <v>0</v>
      </c>
      <c r="Q155">
        <f t="shared" si="17"/>
        <v>3</v>
      </c>
      <c r="R155">
        <f t="shared" si="18"/>
        <v>0</v>
      </c>
      <c r="S155">
        <f t="shared" si="14"/>
        <v>0</v>
      </c>
    </row>
    <row r="156" spans="1:19">
      <c r="A156">
        <v>18</v>
      </c>
      <c r="B156" s="1" t="s">
        <v>976</v>
      </c>
      <c r="C156" s="1">
        <v>3</v>
      </c>
      <c r="D156" s="2" t="s">
        <v>979</v>
      </c>
      <c r="E156" s="2" t="s">
        <v>699</v>
      </c>
      <c r="F156" s="1">
        <v>2</v>
      </c>
      <c r="G156" s="1" t="s">
        <v>332</v>
      </c>
      <c r="H156" s="1" t="s">
        <v>332</v>
      </c>
      <c r="I156" s="1" t="s">
        <v>332</v>
      </c>
      <c r="J156" s="1" t="s">
        <v>332</v>
      </c>
      <c r="K156" s="1" t="s">
        <v>332</v>
      </c>
      <c r="L156" s="7"/>
      <c r="M156" s="8">
        <v>29</v>
      </c>
      <c r="N156" s="3">
        <v>2</v>
      </c>
      <c r="O156">
        <f t="shared" si="15"/>
        <v>0</v>
      </c>
      <c r="P156">
        <f t="shared" si="16"/>
        <v>0</v>
      </c>
      <c r="Q156">
        <f t="shared" si="17"/>
        <v>1</v>
      </c>
      <c r="R156">
        <f t="shared" si="18"/>
        <v>0</v>
      </c>
      <c r="S156">
        <f t="shared" si="14"/>
        <v>0</v>
      </c>
    </row>
    <row r="157" spans="1:19">
      <c r="A157">
        <v>17</v>
      </c>
      <c r="B157" s="1" t="s">
        <v>1071</v>
      </c>
      <c r="C157" s="1">
        <v>3</v>
      </c>
      <c r="D157" s="2" t="s">
        <v>1075</v>
      </c>
      <c r="E157" s="2" t="s">
        <v>948</v>
      </c>
      <c r="F157" s="1">
        <v>11</v>
      </c>
      <c r="G157" s="1" t="s">
        <v>332</v>
      </c>
      <c r="H157" s="1" t="s">
        <v>332</v>
      </c>
      <c r="I157" s="1" t="s">
        <v>332</v>
      </c>
      <c r="J157" s="1" t="s">
        <v>332</v>
      </c>
      <c r="K157" s="1" t="s">
        <v>332</v>
      </c>
      <c r="L157" s="7"/>
      <c r="M157" s="8">
        <v>48</v>
      </c>
      <c r="N157" s="3">
        <v>11</v>
      </c>
      <c r="O157">
        <f t="shared" si="15"/>
        <v>0</v>
      </c>
      <c r="P157">
        <f t="shared" si="16"/>
        <v>0</v>
      </c>
      <c r="Q157">
        <f t="shared" si="17"/>
        <v>1</v>
      </c>
      <c r="R157">
        <f t="shared" si="18"/>
        <v>0</v>
      </c>
      <c r="S157">
        <f t="shared" si="14"/>
        <v>0</v>
      </c>
    </row>
    <row r="158" spans="1:19">
      <c r="A158">
        <v>18</v>
      </c>
      <c r="B158" s="1" t="s">
        <v>946</v>
      </c>
      <c r="C158" s="1">
        <v>3</v>
      </c>
      <c r="D158" s="2" t="s">
        <v>947</v>
      </c>
      <c r="E158" s="2" t="s">
        <v>948</v>
      </c>
      <c r="F158" s="1">
        <v>5</v>
      </c>
      <c r="G158" s="1">
        <v>9</v>
      </c>
      <c r="H158" s="1">
        <v>1</v>
      </c>
      <c r="I158" s="1" t="s">
        <v>332</v>
      </c>
      <c r="J158" s="1" t="s">
        <v>332</v>
      </c>
      <c r="K158" s="1" t="s">
        <v>332</v>
      </c>
      <c r="L158" s="7"/>
      <c r="M158" s="8">
        <v>56</v>
      </c>
      <c r="N158" s="3">
        <v>15</v>
      </c>
      <c r="O158">
        <f t="shared" si="15"/>
        <v>0</v>
      </c>
      <c r="P158">
        <f t="shared" si="16"/>
        <v>0</v>
      </c>
      <c r="Q158">
        <f t="shared" si="17"/>
        <v>3</v>
      </c>
      <c r="R158">
        <f t="shared" si="18"/>
        <v>0</v>
      </c>
      <c r="S158">
        <f t="shared" si="14"/>
        <v>0</v>
      </c>
    </row>
    <row r="159" spans="1:19">
      <c r="A159">
        <v>17</v>
      </c>
      <c r="B159" s="1" t="s">
        <v>100</v>
      </c>
      <c r="C159" s="1">
        <v>4</v>
      </c>
      <c r="D159" s="2" t="s">
        <v>1022</v>
      </c>
      <c r="E159" s="2" t="s">
        <v>675</v>
      </c>
      <c r="F159" s="1">
        <v>17</v>
      </c>
      <c r="G159" s="1">
        <v>8</v>
      </c>
      <c r="H159" s="1">
        <v>3</v>
      </c>
      <c r="I159" s="1">
        <v>4</v>
      </c>
      <c r="J159" s="1" t="s">
        <v>332</v>
      </c>
      <c r="K159" s="1" t="s">
        <v>332</v>
      </c>
      <c r="L159" s="7"/>
      <c r="M159" s="8">
        <v>65</v>
      </c>
      <c r="N159" s="3">
        <v>32</v>
      </c>
      <c r="O159">
        <f t="shared" si="15"/>
        <v>0</v>
      </c>
      <c r="P159">
        <f t="shared" si="16"/>
        <v>0</v>
      </c>
      <c r="Q159">
        <f t="shared" si="17"/>
        <v>4</v>
      </c>
      <c r="R159">
        <f t="shared" si="18"/>
        <v>0</v>
      </c>
      <c r="S159">
        <f t="shared" si="14"/>
        <v>0</v>
      </c>
    </row>
    <row r="160" spans="1:19">
      <c r="A160">
        <v>17</v>
      </c>
      <c r="B160" s="1" t="s">
        <v>374</v>
      </c>
      <c r="C160" s="1">
        <v>4</v>
      </c>
      <c r="D160" s="2" t="s">
        <v>1058</v>
      </c>
      <c r="E160" s="2" t="s">
        <v>702</v>
      </c>
      <c r="F160" s="1">
        <v>4</v>
      </c>
      <c r="G160" s="1" t="s">
        <v>332</v>
      </c>
      <c r="H160" s="1" t="s">
        <v>332</v>
      </c>
      <c r="I160" s="1" t="s">
        <v>332</v>
      </c>
      <c r="J160" s="1" t="s">
        <v>332</v>
      </c>
      <c r="K160" s="1" t="s">
        <v>332</v>
      </c>
      <c r="L160" s="7"/>
      <c r="M160" s="8">
        <v>50</v>
      </c>
      <c r="N160" s="3">
        <v>4</v>
      </c>
      <c r="O160">
        <f t="shared" si="15"/>
        <v>0</v>
      </c>
      <c r="P160">
        <f t="shared" si="16"/>
        <v>0</v>
      </c>
      <c r="Q160">
        <f t="shared" si="17"/>
        <v>1</v>
      </c>
      <c r="R160">
        <f t="shared" si="18"/>
        <v>0</v>
      </c>
      <c r="S160">
        <f t="shared" si="14"/>
        <v>0</v>
      </c>
    </row>
    <row r="161" spans="1:19">
      <c r="A161">
        <v>17</v>
      </c>
      <c r="B161" s="1" t="s">
        <v>123</v>
      </c>
      <c r="C161" s="1">
        <v>3</v>
      </c>
      <c r="D161" s="2" t="s">
        <v>1067</v>
      </c>
      <c r="E161" s="2" t="s">
        <v>990</v>
      </c>
      <c r="F161" s="1">
        <v>6</v>
      </c>
      <c r="G161" s="1">
        <v>12</v>
      </c>
      <c r="H161" s="1" t="s">
        <v>332</v>
      </c>
      <c r="I161" s="1" t="s">
        <v>332</v>
      </c>
      <c r="J161" s="1" t="s">
        <v>332</v>
      </c>
      <c r="K161" s="1" t="s">
        <v>332</v>
      </c>
      <c r="L161" s="7"/>
      <c r="M161" s="8">
        <v>44</v>
      </c>
      <c r="N161" s="3">
        <v>18</v>
      </c>
      <c r="O161">
        <f t="shared" si="15"/>
        <v>0</v>
      </c>
      <c r="P161">
        <f t="shared" si="16"/>
        <v>0</v>
      </c>
      <c r="Q161">
        <f t="shared" si="17"/>
        <v>2</v>
      </c>
      <c r="R161">
        <f t="shared" si="18"/>
        <v>0</v>
      </c>
      <c r="S161">
        <f t="shared" si="14"/>
        <v>0</v>
      </c>
    </row>
    <row r="162" spans="1:19">
      <c r="A162">
        <v>17</v>
      </c>
      <c r="B162" s="1" t="s">
        <v>570</v>
      </c>
      <c r="C162" s="1">
        <v>1</v>
      </c>
      <c r="D162" s="2" t="s">
        <v>1116</v>
      </c>
      <c r="E162" s="2" t="s">
        <v>1117</v>
      </c>
      <c r="F162" s="1" t="s">
        <v>332</v>
      </c>
      <c r="G162" s="1">
        <v>3</v>
      </c>
      <c r="H162" s="1" t="s">
        <v>332</v>
      </c>
      <c r="I162" s="1" t="s">
        <v>332</v>
      </c>
      <c r="J162" s="1" t="s">
        <v>332</v>
      </c>
      <c r="K162" s="1" t="s">
        <v>332</v>
      </c>
      <c r="L162" s="7"/>
      <c r="M162" s="8">
        <v>15</v>
      </c>
      <c r="N162" s="3">
        <v>3</v>
      </c>
      <c r="O162">
        <f t="shared" si="15"/>
        <v>0</v>
      </c>
      <c r="P162">
        <f t="shared" si="16"/>
        <v>0</v>
      </c>
      <c r="Q162">
        <f t="shared" si="17"/>
        <v>1</v>
      </c>
      <c r="R162">
        <f t="shared" si="18"/>
        <v>0</v>
      </c>
      <c r="S162">
        <f t="shared" si="14"/>
        <v>0</v>
      </c>
    </row>
    <row r="163" spans="1:19">
      <c r="A163">
        <v>17</v>
      </c>
      <c r="B163" s="1" t="s">
        <v>209</v>
      </c>
      <c r="C163" s="1">
        <v>3</v>
      </c>
      <c r="D163" s="2" t="s">
        <v>1062</v>
      </c>
      <c r="E163" s="2" t="s">
        <v>1063</v>
      </c>
      <c r="F163" s="1">
        <v>15</v>
      </c>
      <c r="G163" s="1">
        <v>5</v>
      </c>
      <c r="H163" s="1" t="s">
        <v>332</v>
      </c>
      <c r="I163" s="1">
        <v>8</v>
      </c>
      <c r="J163" s="1" t="s">
        <v>332</v>
      </c>
      <c r="K163" s="1" t="s">
        <v>332</v>
      </c>
      <c r="L163" s="7"/>
      <c r="M163" s="8">
        <v>80</v>
      </c>
      <c r="N163" s="3">
        <v>28</v>
      </c>
      <c r="O163">
        <f t="shared" si="15"/>
        <v>0</v>
      </c>
      <c r="P163">
        <f t="shared" si="16"/>
        <v>0</v>
      </c>
      <c r="Q163">
        <f t="shared" si="17"/>
        <v>3</v>
      </c>
      <c r="R163">
        <f t="shared" si="18"/>
        <v>0</v>
      </c>
      <c r="S163">
        <f t="shared" si="14"/>
        <v>0</v>
      </c>
    </row>
    <row r="164" spans="1:19">
      <c r="A164">
        <v>18</v>
      </c>
      <c r="B164" s="1" t="s">
        <v>2</v>
      </c>
      <c r="C164" s="1">
        <v>2</v>
      </c>
      <c r="D164" s="2" t="s">
        <v>676</v>
      </c>
      <c r="E164" s="2" t="s">
        <v>66</v>
      </c>
      <c r="F164" s="1">
        <v>24</v>
      </c>
      <c r="G164" s="1">
        <v>30</v>
      </c>
      <c r="H164" s="1">
        <v>30</v>
      </c>
      <c r="I164" s="1">
        <v>29</v>
      </c>
      <c r="J164" s="1">
        <v>27</v>
      </c>
      <c r="K164" s="1">
        <v>31</v>
      </c>
      <c r="L164" s="7"/>
      <c r="M164" s="8">
        <v>89</v>
      </c>
      <c r="N164" s="3">
        <v>171</v>
      </c>
      <c r="O164">
        <f t="shared" si="15"/>
        <v>0</v>
      </c>
      <c r="P164">
        <f t="shared" si="16"/>
        <v>0</v>
      </c>
      <c r="Q164">
        <f t="shared" si="17"/>
        <v>6</v>
      </c>
      <c r="R164">
        <f t="shared" si="18"/>
        <v>0</v>
      </c>
      <c r="S164">
        <f t="shared" si="14"/>
        <v>0</v>
      </c>
    </row>
    <row r="165" spans="1:19">
      <c r="A165">
        <v>17</v>
      </c>
      <c r="B165" s="1" t="s">
        <v>2</v>
      </c>
      <c r="C165" s="1">
        <v>1</v>
      </c>
      <c r="D165" s="2" t="s">
        <v>676</v>
      </c>
      <c r="E165" s="2" t="s">
        <v>66</v>
      </c>
      <c r="F165" s="1">
        <v>22</v>
      </c>
      <c r="G165" s="1">
        <v>8</v>
      </c>
      <c r="H165" s="1">
        <v>13</v>
      </c>
      <c r="I165" s="1">
        <v>30</v>
      </c>
      <c r="J165" s="1">
        <v>7</v>
      </c>
      <c r="K165" s="1">
        <v>6</v>
      </c>
      <c r="L165" s="7"/>
      <c r="M165" s="8">
        <v>70</v>
      </c>
      <c r="N165" s="3">
        <v>86</v>
      </c>
      <c r="O165">
        <f t="shared" si="15"/>
        <v>1</v>
      </c>
      <c r="P165">
        <f t="shared" si="16"/>
        <v>257</v>
      </c>
      <c r="Q165">
        <f t="shared" si="17"/>
        <v>6</v>
      </c>
      <c r="R165">
        <f t="shared" si="18"/>
        <v>12</v>
      </c>
      <c r="S165">
        <f t="shared" si="14"/>
        <v>1.5</v>
      </c>
    </row>
    <row r="166" spans="1:19">
      <c r="A166">
        <v>17</v>
      </c>
      <c r="B166" s="1" t="s">
        <v>1105</v>
      </c>
      <c r="C166" s="1">
        <v>2</v>
      </c>
      <c r="D166" s="2" t="s">
        <v>1106</v>
      </c>
      <c r="E166" s="2" t="s">
        <v>1107</v>
      </c>
      <c r="F166" s="1">
        <v>3</v>
      </c>
      <c r="G166" s="1" t="s">
        <v>332</v>
      </c>
      <c r="H166" s="1" t="s">
        <v>332</v>
      </c>
      <c r="I166" s="1" t="s">
        <v>332</v>
      </c>
      <c r="J166" s="1" t="s">
        <v>332</v>
      </c>
      <c r="K166" s="1" t="s">
        <v>332</v>
      </c>
      <c r="L166" s="7"/>
      <c r="M166" s="8">
        <v>100</v>
      </c>
      <c r="N166" s="3">
        <v>3</v>
      </c>
      <c r="O166">
        <f t="shared" si="15"/>
        <v>0</v>
      </c>
      <c r="P166">
        <f t="shared" si="16"/>
        <v>0</v>
      </c>
      <c r="Q166">
        <f t="shared" si="17"/>
        <v>1</v>
      </c>
      <c r="R166">
        <f t="shared" si="18"/>
        <v>0</v>
      </c>
      <c r="S166">
        <f t="shared" si="14"/>
        <v>0</v>
      </c>
    </row>
    <row r="167" spans="1:19">
      <c r="A167">
        <v>18</v>
      </c>
      <c r="B167" s="1" t="s">
        <v>489</v>
      </c>
      <c r="C167" s="1">
        <v>4</v>
      </c>
      <c r="D167" s="2" t="s">
        <v>913</v>
      </c>
      <c r="E167" s="2" t="s">
        <v>838</v>
      </c>
      <c r="F167" s="1">
        <v>5</v>
      </c>
      <c r="G167" s="1">
        <v>9</v>
      </c>
      <c r="H167" s="1" t="s">
        <v>332</v>
      </c>
      <c r="I167" s="1" t="s">
        <v>332</v>
      </c>
      <c r="J167" s="1" t="s">
        <v>332</v>
      </c>
      <c r="K167" s="1" t="s">
        <v>332</v>
      </c>
      <c r="L167" s="7"/>
      <c r="M167" s="8">
        <v>52</v>
      </c>
      <c r="N167" s="3">
        <v>14</v>
      </c>
      <c r="O167">
        <f t="shared" si="15"/>
        <v>0</v>
      </c>
      <c r="P167">
        <f t="shared" si="16"/>
        <v>0</v>
      </c>
      <c r="Q167">
        <f t="shared" si="17"/>
        <v>2</v>
      </c>
      <c r="R167">
        <f t="shared" si="18"/>
        <v>0</v>
      </c>
      <c r="S167">
        <f t="shared" si="14"/>
        <v>0</v>
      </c>
    </row>
    <row r="168" spans="1:19">
      <c r="A168">
        <v>17</v>
      </c>
      <c r="B168" s="1" t="s">
        <v>26</v>
      </c>
      <c r="C168" s="1">
        <v>3</v>
      </c>
      <c r="D168" s="2" t="s">
        <v>913</v>
      </c>
      <c r="E168" s="2" t="s">
        <v>838</v>
      </c>
      <c r="F168" s="1">
        <v>14</v>
      </c>
      <c r="G168" s="1">
        <v>9</v>
      </c>
      <c r="H168" s="1">
        <v>3</v>
      </c>
      <c r="I168" s="1" t="s">
        <v>332</v>
      </c>
      <c r="J168" s="1" t="s">
        <v>332</v>
      </c>
      <c r="K168" s="1">
        <v>5</v>
      </c>
      <c r="L168" s="7"/>
      <c r="M168" s="8">
        <v>56</v>
      </c>
      <c r="N168" s="3">
        <v>31</v>
      </c>
      <c r="O168">
        <f t="shared" si="15"/>
        <v>1</v>
      </c>
      <c r="P168">
        <f t="shared" si="16"/>
        <v>45</v>
      </c>
      <c r="Q168">
        <f t="shared" si="17"/>
        <v>4</v>
      </c>
      <c r="R168">
        <f t="shared" si="18"/>
        <v>6</v>
      </c>
      <c r="S168">
        <f t="shared" si="14"/>
        <v>3.5</v>
      </c>
    </row>
    <row r="169" spans="1:19">
      <c r="A169">
        <v>18</v>
      </c>
      <c r="B169" s="1" t="s">
        <v>131</v>
      </c>
      <c r="C169" s="1">
        <v>2</v>
      </c>
      <c r="D169" s="2" t="s">
        <v>830</v>
      </c>
      <c r="E169" s="2" t="s">
        <v>831</v>
      </c>
      <c r="F169" s="1">
        <v>4</v>
      </c>
      <c r="G169" s="1" t="s">
        <v>332</v>
      </c>
      <c r="H169" s="1">
        <v>7</v>
      </c>
      <c r="I169" s="1" t="s">
        <v>332</v>
      </c>
      <c r="J169" s="1" t="s">
        <v>332</v>
      </c>
      <c r="K169" s="1" t="s">
        <v>332</v>
      </c>
      <c r="L169" s="7"/>
      <c r="M169" s="8">
        <v>69</v>
      </c>
      <c r="N169" s="3">
        <v>11</v>
      </c>
      <c r="O169">
        <f t="shared" si="15"/>
        <v>0</v>
      </c>
      <c r="P169">
        <f t="shared" si="16"/>
        <v>0</v>
      </c>
      <c r="Q169">
        <f t="shared" si="17"/>
        <v>2</v>
      </c>
      <c r="R169">
        <f t="shared" si="18"/>
        <v>0</v>
      </c>
      <c r="S169">
        <f t="shared" si="14"/>
        <v>0</v>
      </c>
    </row>
    <row r="170" spans="1:19">
      <c r="A170">
        <v>18</v>
      </c>
      <c r="B170" s="1" t="s">
        <v>545</v>
      </c>
      <c r="C170" s="1">
        <v>4</v>
      </c>
      <c r="D170" s="2" t="s">
        <v>912</v>
      </c>
      <c r="E170" s="2" t="s">
        <v>358</v>
      </c>
      <c r="F170" s="1">
        <v>14</v>
      </c>
      <c r="G170" s="1">
        <v>5</v>
      </c>
      <c r="H170" s="1">
        <v>3</v>
      </c>
      <c r="I170" s="1" t="s">
        <v>332</v>
      </c>
      <c r="J170" s="1" t="s">
        <v>332</v>
      </c>
      <c r="K170" s="1" t="s">
        <v>332</v>
      </c>
      <c r="L170" s="7"/>
      <c r="M170" s="8">
        <v>56</v>
      </c>
      <c r="N170" s="3">
        <v>22</v>
      </c>
      <c r="O170">
        <f t="shared" si="15"/>
        <v>0</v>
      </c>
      <c r="P170">
        <f t="shared" si="16"/>
        <v>0</v>
      </c>
      <c r="Q170">
        <f t="shared" si="17"/>
        <v>3</v>
      </c>
      <c r="R170">
        <f t="shared" si="18"/>
        <v>0</v>
      </c>
      <c r="S170">
        <f t="shared" si="14"/>
        <v>0</v>
      </c>
    </row>
    <row r="171" spans="1:19">
      <c r="A171">
        <v>17</v>
      </c>
      <c r="B171" s="1" t="s">
        <v>97</v>
      </c>
      <c r="C171" s="1">
        <v>3</v>
      </c>
      <c r="D171" s="2" t="s">
        <v>912</v>
      </c>
      <c r="E171" s="2" t="s">
        <v>358</v>
      </c>
      <c r="F171" s="1">
        <v>10</v>
      </c>
      <c r="G171" s="1">
        <v>10</v>
      </c>
      <c r="H171" s="1">
        <v>12</v>
      </c>
      <c r="I171" s="1">
        <v>6</v>
      </c>
      <c r="J171" s="1">
        <v>7</v>
      </c>
      <c r="K171" s="1" t="s">
        <v>332</v>
      </c>
      <c r="L171" s="7"/>
      <c r="M171" s="8">
        <v>51</v>
      </c>
      <c r="N171" s="3">
        <v>45</v>
      </c>
      <c r="O171">
        <f t="shared" si="15"/>
        <v>1</v>
      </c>
      <c r="P171">
        <f t="shared" si="16"/>
        <v>67</v>
      </c>
      <c r="Q171">
        <f t="shared" si="17"/>
        <v>5</v>
      </c>
      <c r="R171">
        <f t="shared" si="18"/>
        <v>8</v>
      </c>
      <c r="S171">
        <f t="shared" si="14"/>
        <v>3.5</v>
      </c>
    </row>
    <row r="172" spans="1:19">
      <c r="A172">
        <v>18</v>
      </c>
      <c r="B172" s="1" t="s">
        <v>26</v>
      </c>
      <c r="C172" s="1">
        <v>3</v>
      </c>
      <c r="D172" s="2" t="s">
        <v>934</v>
      </c>
      <c r="E172" s="2" t="s">
        <v>184</v>
      </c>
      <c r="F172" s="1">
        <v>21</v>
      </c>
      <c r="G172" s="1">
        <v>7</v>
      </c>
      <c r="H172" s="1">
        <v>13</v>
      </c>
      <c r="I172" s="1">
        <v>11</v>
      </c>
      <c r="J172" s="1">
        <v>11</v>
      </c>
      <c r="K172" s="1" t="s">
        <v>332</v>
      </c>
      <c r="L172" s="7"/>
      <c r="M172" s="8">
        <v>85</v>
      </c>
      <c r="N172" s="3">
        <v>63</v>
      </c>
      <c r="O172">
        <f t="shared" si="15"/>
        <v>0</v>
      </c>
      <c r="P172">
        <f t="shared" si="16"/>
        <v>0</v>
      </c>
      <c r="Q172">
        <f t="shared" si="17"/>
        <v>5</v>
      </c>
      <c r="R172">
        <f t="shared" si="18"/>
        <v>0</v>
      </c>
      <c r="S172">
        <f t="shared" si="14"/>
        <v>0</v>
      </c>
    </row>
    <row r="173" spans="1:19">
      <c r="A173">
        <v>17</v>
      </c>
      <c r="B173" s="1" t="s">
        <v>111</v>
      </c>
      <c r="C173" s="1">
        <v>2</v>
      </c>
      <c r="D173" s="2" t="s">
        <v>934</v>
      </c>
      <c r="E173" s="2" t="s">
        <v>184</v>
      </c>
      <c r="F173" s="1">
        <v>10</v>
      </c>
      <c r="G173" s="1">
        <v>5</v>
      </c>
      <c r="H173" s="1">
        <v>7</v>
      </c>
      <c r="I173" s="1">
        <v>15</v>
      </c>
      <c r="J173" s="1" t="s">
        <v>332</v>
      </c>
      <c r="K173" s="1">
        <v>1</v>
      </c>
      <c r="L173" s="7"/>
      <c r="M173" s="8">
        <v>58</v>
      </c>
      <c r="N173" s="3">
        <v>38</v>
      </c>
      <c r="O173">
        <f t="shared" si="15"/>
        <v>1</v>
      </c>
      <c r="P173">
        <f t="shared" si="16"/>
        <v>101</v>
      </c>
      <c r="Q173">
        <f t="shared" si="17"/>
        <v>5</v>
      </c>
      <c r="R173">
        <f t="shared" si="18"/>
        <v>10</v>
      </c>
      <c r="S173">
        <f t="shared" si="14"/>
        <v>2.5</v>
      </c>
    </row>
    <row r="174" spans="1:19">
      <c r="A174">
        <v>17</v>
      </c>
      <c r="B174" s="1" t="s">
        <v>8</v>
      </c>
      <c r="C174" s="1">
        <v>4</v>
      </c>
      <c r="D174" s="2" t="s">
        <v>1018</v>
      </c>
      <c r="E174" s="2" t="s">
        <v>498</v>
      </c>
      <c r="F174" s="1">
        <v>24</v>
      </c>
      <c r="G174" s="1">
        <v>25</v>
      </c>
      <c r="H174" s="1">
        <v>21</v>
      </c>
      <c r="I174" s="1" t="s">
        <v>332</v>
      </c>
      <c r="J174" s="1" t="s">
        <v>332</v>
      </c>
      <c r="K174" s="1" t="s">
        <v>332</v>
      </c>
      <c r="L174" s="7"/>
      <c r="M174" s="8">
        <v>77</v>
      </c>
      <c r="N174" s="3">
        <v>70</v>
      </c>
      <c r="O174">
        <f t="shared" si="15"/>
        <v>0</v>
      </c>
      <c r="P174">
        <f t="shared" si="16"/>
        <v>0</v>
      </c>
      <c r="Q174">
        <f t="shared" si="17"/>
        <v>3</v>
      </c>
      <c r="R174">
        <f t="shared" si="18"/>
        <v>0</v>
      </c>
      <c r="S174">
        <f t="shared" si="14"/>
        <v>0</v>
      </c>
    </row>
    <row r="175" spans="1:19">
      <c r="A175">
        <v>17</v>
      </c>
      <c r="B175" s="1" t="s">
        <v>959</v>
      </c>
      <c r="C175" s="1">
        <v>3</v>
      </c>
      <c r="D175" s="2" t="s">
        <v>1092</v>
      </c>
      <c r="E175" s="2" t="s">
        <v>801</v>
      </c>
      <c r="F175" s="1">
        <v>0</v>
      </c>
      <c r="G175" s="1" t="s">
        <v>332</v>
      </c>
      <c r="H175" s="1" t="s">
        <v>332</v>
      </c>
      <c r="I175" s="1" t="s">
        <v>332</v>
      </c>
      <c r="J175" s="1" t="s">
        <v>332</v>
      </c>
      <c r="K175" s="1" t="s">
        <v>332</v>
      </c>
      <c r="L175" s="7"/>
      <c r="M175" s="8">
        <v>0</v>
      </c>
      <c r="N175" s="3">
        <v>0</v>
      </c>
      <c r="O175">
        <f t="shared" si="15"/>
        <v>0</v>
      </c>
      <c r="P175">
        <f t="shared" si="16"/>
        <v>0</v>
      </c>
      <c r="Q175">
        <f t="shared" si="17"/>
        <v>1</v>
      </c>
      <c r="R175">
        <f t="shared" si="18"/>
        <v>0</v>
      </c>
      <c r="S175">
        <f t="shared" si="14"/>
        <v>0</v>
      </c>
    </row>
    <row r="176" spans="1:19">
      <c r="A176">
        <v>18</v>
      </c>
      <c r="B176" s="1" t="s">
        <v>8</v>
      </c>
      <c r="C176" s="1">
        <v>3</v>
      </c>
      <c r="D176" s="2" t="s">
        <v>805</v>
      </c>
      <c r="E176" s="2" t="s">
        <v>806</v>
      </c>
      <c r="F176" s="1">
        <v>22</v>
      </c>
      <c r="G176" s="1">
        <v>14</v>
      </c>
      <c r="H176" s="1">
        <v>10</v>
      </c>
      <c r="I176" s="1">
        <v>13</v>
      </c>
      <c r="J176" s="1">
        <v>14</v>
      </c>
      <c r="K176" s="1">
        <v>16</v>
      </c>
      <c r="L176" s="7"/>
      <c r="M176" s="8">
        <v>62</v>
      </c>
      <c r="N176" s="3">
        <v>89</v>
      </c>
      <c r="O176">
        <f t="shared" si="15"/>
        <v>0</v>
      </c>
      <c r="P176">
        <f t="shared" si="16"/>
        <v>0</v>
      </c>
      <c r="Q176">
        <f t="shared" si="17"/>
        <v>6</v>
      </c>
      <c r="R176">
        <f t="shared" si="18"/>
        <v>0</v>
      </c>
      <c r="S176">
        <f t="shared" si="14"/>
        <v>0</v>
      </c>
    </row>
    <row r="177" spans="1:19">
      <c r="A177">
        <v>17</v>
      </c>
      <c r="B177" s="1" t="s">
        <v>50</v>
      </c>
      <c r="C177" s="1">
        <v>2</v>
      </c>
      <c r="D177" s="2" t="s">
        <v>805</v>
      </c>
      <c r="E177" s="2" t="s">
        <v>806</v>
      </c>
      <c r="F177" s="1" t="s">
        <v>332</v>
      </c>
      <c r="G177" s="1" t="s">
        <v>332</v>
      </c>
      <c r="H177" s="1" t="s">
        <v>332</v>
      </c>
      <c r="I177" s="1">
        <v>8</v>
      </c>
      <c r="J177" s="1">
        <v>13</v>
      </c>
      <c r="K177" s="1" t="s">
        <v>332</v>
      </c>
      <c r="L177" s="7"/>
      <c r="M177" s="8">
        <v>38</v>
      </c>
      <c r="N177" s="3">
        <v>21</v>
      </c>
      <c r="O177">
        <f t="shared" si="15"/>
        <v>1</v>
      </c>
      <c r="P177">
        <f t="shared" si="16"/>
        <v>110</v>
      </c>
      <c r="Q177">
        <f t="shared" si="17"/>
        <v>2</v>
      </c>
      <c r="R177">
        <f t="shared" si="18"/>
        <v>8</v>
      </c>
      <c r="S177">
        <f t="shared" si="14"/>
        <v>2.5</v>
      </c>
    </row>
    <row r="178" spans="1:19">
      <c r="A178">
        <v>17</v>
      </c>
      <c r="B178" s="1" t="s">
        <v>1049</v>
      </c>
      <c r="C178" s="1">
        <v>4</v>
      </c>
      <c r="D178" s="2" t="s">
        <v>1050</v>
      </c>
      <c r="E178" s="2" t="s">
        <v>1051</v>
      </c>
      <c r="F178" s="1">
        <v>5</v>
      </c>
      <c r="G178" s="1" t="s">
        <v>332</v>
      </c>
      <c r="H178" s="1" t="s">
        <v>332</v>
      </c>
      <c r="I178" s="1" t="s">
        <v>332</v>
      </c>
      <c r="J178" s="1" t="s">
        <v>332</v>
      </c>
      <c r="K178" s="1" t="s">
        <v>332</v>
      </c>
      <c r="L178" s="7"/>
      <c r="M178" s="8">
        <v>71</v>
      </c>
      <c r="N178" s="3">
        <v>5</v>
      </c>
      <c r="O178">
        <f t="shared" si="15"/>
        <v>0</v>
      </c>
      <c r="P178">
        <f t="shared" si="16"/>
        <v>0</v>
      </c>
      <c r="Q178">
        <f t="shared" si="17"/>
        <v>1</v>
      </c>
      <c r="R178">
        <f t="shared" si="18"/>
        <v>0</v>
      </c>
      <c r="S178">
        <f t="shared" si="14"/>
        <v>0</v>
      </c>
    </row>
    <row r="179" spans="1:19">
      <c r="A179">
        <v>18</v>
      </c>
      <c r="B179" s="1" t="s">
        <v>228</v>
      </c>
      <c r="C179" s="1">
        <v>2</v>
      </c>
      <c r="D179" s="2" t="s">
        <v>854</v>
      </c>
      <c r="E179" s="2" t="s">
        <v>855</v>
      </c>
      <c r="F179" s="1">
        <v>4</v>
      </c>
      <c r="G179" s="1">
        <v>4</v>
      </c>
      <c r="H179" s="1">
        <v>2</v>
      </c>
      <c r="I179" s="1" t="s">
        <v>332</v>
      </c>
      <c r="J179" s="1" t="s">
        <v>332</v>
      </c>
      <c r="K179" s="1" t="s">
        <v>332</v>
      </c>
      <c r="L179" s="7"/>
      <c r="M179" s="8">
        <v>63</v>
      </c>
      <c r="N179" s="3">
        <v>10</v>
      </c>
      <c r="O179">
        <f t="shared" si="15"/>
        <v>0</v>
      </c>
      <c r="P179">
        <f t="shared" si="16"/>
        <v>0</v>
      </c>
      <c r="Q179">
        <f t="shared" si="17"/>
        <v>3</v>
      </c>
      <c r="R179">
        <f t="shared" si="18"/>
        <v>0</v>
      </c>
      <c r="S179">
        <f t="shared" si="14"/>
        <v>0</v>
      </c>
    </row>
    <row r="180" spans="1:19">
      <c r="A180">
        <v>17</v>
      </c>
      <c r="B180" s="1" t="s">
        <v>1109</v>
      </c>
      <c r="C180" s="1">
        <v>2</v>
      </c>
      <c r="D180" s="2" t="s">
        <v>1110</v>
      </c>
      <c r="E180" s="2" t="s">
        <v>1111</v>
      </c>
      <c r="F180" s="1">
        <v>1</v>
      </c>
      <c r="G180" s="1">
        <v>1</v>
      </c>
      <c r="H180" s="1" t="s">
        <v>332</v>
      </c>
      <c r="I180" s="1" t="s">
        <v>332</v>
      </c>
      <c r="J180" s="1" t="s">
        <v>332</v>
      </c>
      <c r="K180" s="1" t="s">
        <v>332</v>
      </c>
      <c r="L180" s="7"/>
      <c r="M180" s="8">
        <v>8</v>
      </c>
      <c r="N180" s="3">
        <v>2</v>
      </c>
      <c r="O180">
        <f t="shared" si="15"/>
        <v>0</v>
      </c>
      <c r="P180">
        <f t="shared" si="16"/>
        <v>0</v>
      </c>
      <c r="Q180">
        <f t="shared" si="17"/>
        <v>2</v>
      </c>
      <c r="R180">
        <f t="shared" si="18"/>
        <v>0</v>
      </c>
      <c r="S180">
        <f t="shared" si="14"/>
        <v>0</v>
      </c>
    </row>
    <row r="181" spans="1:19">
      <c r="A181">
        <v>18</v>
      </c>
      <c r="B181" s="1" t="s">
        <v>50</v>
      </c>
      <c r="C181" s="1">
        <v>1</v>
      </c>
      <c r="D181" s="2" t="s">
        <v>1011</v>
      </c>
      <c r="E181" s="2" t="s">
        <v>864</v>
      </c>
      <c r="F181" s="1">
        <v>4</v>
      </c>
      <c r="G181" s="1" t="s">
        <v>332</v>
      </c>
      <c r="H181" s="1" t="s">
        <v>332</v>
      </c>
      <c r="I181" s="1" t="s">
        <v>332</v>
      </c>
      <c r="J181" s="1" t="s">
        <v>332</v>
      </c>
      <c r="K181" s="1" t="s">
        <v>332</v>
      </c>
      <c r="L181" s="7"/>
      <c r="M181" s="8">
        <v>15</v>
      </c>
      <c r="N181" s="3">
        <v>4</v>
      </c>
      <c r="O181">
        <f t="shared" si="15"/>
        <v>0</v>
      </c>
      <c r="P181">
        <f t="shared" si="16"/>
        <v>0</v>
      </c>
      <c r="Q181">
        <f t="shared" si="17"/>
        <v>1</v>
      </c>
      <c r="R181">
        <f t="shared" si="18"/>
        <v>0</v>
      </c>
      <c r="S181">
        <f t="shared" si="14"/>
        <v>0</v>
      </c>
    </row>
    <row r="182" spans="1:19">
      <c r="A182">
        <v>18</v>
      </c>
      <c r="B182" s="1" t="s">
        <v>20</v>
      </c>
      <c r="C182" s="1">
        <v>4</v>
      </c>
      <c r="D182" s="2" t="s">
        <v>897</v>
      </c>
      <c r="E182" s="2" t="s">
        <v>898</v>
      </c>
      <c r="F182" s="1">
        <v>14</v>
      </c>
      <c r="G182" s="1">
        <v>20</v>
      </c>
      <c r="H182" s="1">
        <v>16</v>
      </c>
      <c r="I182" s="1" t="s">
        <v>332</v>
      </c>
      <c r="J182" s="1" t="s">
        <v>332</v>
      </c>
      <c r="K182" s="1" t="s">
        <v>332</v>
      </c>
      <c r="L182" s="7" t="s">
        <v>466</v>
      </c>
      <c r="M182" s="8">
        <v>85</v>
      </c>
      <c r="N182" s="3">
        <v>50</v>
      </c>
      <c r="O182">
        <f t="shared" si="15"/>
        <v>0</v>
      </c>
      <c r="P182">
        <f t="shared" si="16"/>
        <v>0</v>
      </c>
      <c r="Q182">
        <f t="shared" si="17"/>
        <v>3</v>
      </c>
      <c r="R182">
        <f t="shared" si="18"/>
        <v>0</v>
      </c>
      <c r="S182">
        <f t="shared" si="14"/>
        <v>0</v>
      </c>
    </row>
    <row r="183" spans="1:19">
      <c r="A183">
        <v>17</v>
      </c>
      <c r="B183" s="1" t="s">
        <v>20</v>
      </c>
      <c r="C183" s="1">
        <v>3</v>
      </c>
      <c r="D183" s="2" t="s">
        <v>897</v>
      </c>
      <c r="E183" s="2" t="s">
        <v>898</v>
      </c>
      <c r="F183" s="1">
        <v>23</v>
      </c>
      <c r="G183" s="1">
        <v>13</v>
      </c>
      <c r="H183" s="1" t="s">
        <v>332</v>
      </c>
      <c r="I183" s="1" t="s">
        <v>332</v>
      </c>
      <c r="J183" s="1" t="s">
        <v>332</v>
      </c>
      <c r="K183" s="1" t="s">
        <v>332</v>
      </c>
      <c r="L183" s="7"/>
      <c r="M183" s="8">
        <v>86</v>
      </c>
      <c r="N183" s="3">
        <v>36</v>
      </c>
      <c r="O183">
        <f t="shared" si="15"/>
        <v>1</v>
      </c>
      <c r="P183">
        <f t="shared" si="16"/>
        <v>86</v>
      </c>
      <c r="Q183">
        <f t="shared" si="17"/>
        <v>2</v>
      </c>
      <c r="R183">
        <f t="shared" si="18"/>
        <v>5</v>
      </c>
      <c r="S183">
        <f t="shared" si="14"/>
        <v>3.5</v>
      </c>
    </row>
    <row r="184" spans="1:19">
      <c r="A184">
        <v>18</v>
      </c>
      <c r="B184" s="1" t="s">
        <v>489</v>
      </c>
      <c r="C184" s="1">
        <v>4</v>
      </c>
      <c r="D184" s="2" t="s">
        <v>914</v>
      </c>
      <c r="E184" s="2" t="s">
        <v>915</v>
      </c>
      <c r="F184" s="1">
        <v>11</v>
      </c>
      <c r="G184" s="1">
        <v>2</v>
      </c>
      <c r="H184" s="1">
        <v>1</v>
      </c>
      <c r="I184" s="1" t="s">
        <v>332</v>
      </c>
      <c r="J184" s="1" t="s">
        <v>332</v>
      </c>
      <c r="K184" s="1" t="s">
        <v>332</v>
      </c>
      <c r="L184" s="7"/>
      <c r="M184" s="8">
        <v>39</v>
      </c>
      <c r="N184" s="3">
        <v>14</v>
      </c>
      <c r="O184">
        <f t="shared" si="15"/>
        <v>0</v>
      </c>
      <c r="P184">
        <f t="shared" si="16"/>
        <v>0</v>
      </c>
      <c r="Q184">
        <f t="shared" si="17"/>
        <v>3</v>
      </c>
      <c r="R184">
        <f t="shared" si="18"/>
        <v>0</v>
      </c>
      <c r="S184">
        <f t="shared" si="14"/>
        <v>0</v>
      </c>
    </row>
    <row r="185" spans="1:19">
      <c r="A185">
        <v>18</v>
      </c>
      <c r="B185" s="1" t="s">
        <v>214</v>
      </c>
      <c r="C185" s="1">
        <v>4</v>
      </c>
      <c r="D185" s="2" t="s">
        <v>909</v>
      </c>
      <c r="E185" s="2" t="s">
        <v>707</v>
      </c>
      <c r="F185" s="1">
        <v>11</v>
      </c>
      <c r="G185" s="1">
        <v>14</v>
      </c>
      <c r="H185" s="1" t="s">
        <v>332</v>
      </c>
      <c r="I185" s="1" t="s">
        <v>332</v>
      </c>
      <c r="J185" s="1" t="s">
        <v>332</v>
      </c>
      <c r="K185" s="1" t="s">
        <v>332</v>
      </c>
      <c r="L185" s="7"/>
      <c r="M185" s="8">
        <v>86</v>
      </c>
      <c r="N185" s="3">
        <v>25</v>
      </c>
      <c r="O185">
        <f t="shared" si="15"/>
        <v>0</v>
      </c>
      <c r="P185">
        <f t="shared" si="16"/>
        <v>0</v>
      </c>
      <c r="Q185">
        <f t="shared" si="17"/>
        <v>2</v>
      </c>
      <c r="R185">
        <f t="shared" si="18"/>
        <v>0</v>
      </c>
      <c r="S185">
        <f t="shared" si="14"/>
        <v>0</v>
      </c>
    </row>
    <row r="186" spans="1:19">
      <c r="A186">
        <v>18</v>
      </c>
      <c r="B186" s="1" t="s">
        <v>50</v>
      </c>
      <c r="C186" s="1">
        <v>4</v>
      </c>
      <c r="D186" s="2" t="s">
        <v>916</v>
      </c>
      <c r="E186" s="2" t="s">
        <v>713</v>
      </c>
      <c r="F186" s="1">
        <v>7</v>
      </c>
      <c r="G186" s="1">
        <v>3</v>
      </c>
      <c r="H186" s="1" t="s">
        <v>332</v>
      </c>
      <c r="I186" s="1" t="s">
        <v>332</v>
      </c>
      <c r="J186" s="1" t="s">
        <v>332</v>
      </c>
      <c r="K186" s="1" t="s">
        <v>332</v>
      </c>
      <c r="L186" s="7"/>
      <c r="M186" s="8">
        <v>43</v>
      </c>
      <c r="N186" s="3">
        <v>10</v>
      </c>
      <c r="O186">
        <f t="shared" si="15"/>
        <v>0</v>
      </c>
      <c r="P186">
        <f t="shared" si="16"/>
        <v>0</v>
      </c>
      <c r="Q186">
        <f t="shared" si="17"/>
        <v>2</v>
      </c>
      <c r="R186">
        <f t="shared" si="18"/>
        <v>0</v>
      </c>
      <c r="S186">
        <f t="shared" si="14"/>
        <v>0</v>
      </c>
    </row>
    <row r="187" spans="1:19">
      <c r="A187">
        <v>18</v>
      </c>
      <c r="B187" s="1" t="s">
        <v>228</v>
      </c>
      <c r="C187" s="1">
        <v>3</v>
      </c>
      <c r="D187" s="2" t="s">
        <v>937</v>
      </c>
      <c r="E187" s="2" t="s">
        <v>803</v>
      </c>
      <c r="F187" s="1">
        <v>17</v>
      </c>
      <c r="G187" s="1">
        <v>10</v>
      </c>
      <c r="H187" s="1">
        <v>2</v>
      </c>
      <c r="I187" s="1">
        <v>11</v>
      </c>
      <c r="J187" s="1" t="s">
        <v>332</v>
      </c>
      <c r="K187" s="1" t="s">
        <v>332</v>
      </c>
      <c r="L187" s="7"/>
      <c r="M187" s="8">
        <v>75</v>
      </c>
      <c r="N187" s="3">
        <v>40</v>
      </c>
      <c r="O187">
        <f t="shared" si="15"/>
        <v>0</v>
      </c>
      <c r="P187">
        <f t="shared" si="16"/>
        <v>0</v>
      </c>
      <c r="Q187">
        <f t="shared" si="17"/>
        <v>4</v>
      </c>
      <c r="R187">
        <f t="shared" si="18"/>
        <v>0</v>
      </c>
      <c r="S187">
        <f t="shared" si="14"/>
        <v>0</v>
      </c>
    </row>
    <row r="188" spans="1:19">
      <c r="A188">
        <v>17</v>
      </c>
      <c r="B188" s="1" t="s">
        <v>23</v>
      </c>
      <c r="C188" s="1">
        <v>2</v>
      </c>
      <c r="D188" s="2" t="s">
        <v>937</v>
      </c>
      <c r="E188" s="2" t="s">
        <v>803</v>
      </c>
      <c r="F188" s="1">
        <v>5</v>
      </c>
      <c r="G188" s="1">
        <v>5</v>
      </c>
      <c r="H188" s="1">
        <v>13</v>
      </c>
      <c r="I188" s="1">
        <v>13</v>
      </c>
      <c r="J188" s="1">
        <v>5</v>
      </c>
      <c r="K188" s="1">
        <v>8</v>
      </c>
      <c r="L188" s="7"/>
      <c r="M188" s="8">
        <v>57</v>
      </c>
      <c r="N188" s="3">
        <v>49</v>
      </c>
      <c r="O188">
        <f t="shared" si="15"/>
        <v>1</v>
      </c>
      <c r="P188">
        <f t="shared" si="16"/>
        <v>89</v>
      </c>
      <c r="Q188">
        <f t="shared" si="17"/>
        <v>6</v>
      </c>
      <c r="R188">
        <f t="shared" si="18"/>
        <v>10</v>
      </c>
      <c r="S188">
        <f t="shared" si="14"/>
        <v>2.5</v>
      </c>
    </row>
    <row r="189" spans="1:19">
      <c r="A189">
        <v>18</v>
      </c>
      <c r="B189" s="1" t="s">
        <v>139</v>
      </c>
      <c r="C189" s="1">
        <v>2</v>
      </c>
      <c r="D189" s="2" t="s">
        <v>693</v>
      </c>
      <c r="E189" s="2" t="s">
        <v>694</v>
      </c>
      <c r="F189" s="1">
        <v>6</v>
      </c>
      <c r="G189" s="1" t="s">
        <v>332</v>
      </c>
      <c r="H189" s="1" t="s">
        <v>332</v>
      </c>
      <c r="I189" s="1" t="s">
        <v>332</v>
      </c>
      <c r="J189" s="1" t="s">
        <v>332</v>
      </c>
      <c r="K189" s="1" t="s">
        <v>332</v>
      </c>
      <c r="L189" s="7"/>
      <c r="M189" s="8">
        <v>32</v>
      </c>
      <c r="N189" s="3">
        <v>6</v>
      </c>
      <c r="O189">
        <f t="shared" si="15"/>
        <v>0</v>
      </c>
      <c r="P189">
        <f t="shared" si="16"/>
        <v>0</v>
      </c>
      <c r="Q189">
        <f t="shared" si="17"/>
        <v>1</v>
      </c>
      <c r="R189">
        <f t="shared" si="18"/>
        <v>0</v>
      </c>
      <c r="S189">
        <f t="shared" si="14"/>
        <v>0</v>
      </c>
    </row>
    <row r="190" spans="1:19">
      <c r="A190">
        <v>18</v>
      </c>
      <c r="B190" s="1" t="s">
        <v>11</v>
      </c>
      <c r="C190" s="1">
        <v>4</v>
      </c>
      <c r="D190" s="2" t="s">
        <v>894</v>
      </c>
      <c r="E190" s="2" t="s">
        <v>893</v>
      </c>
      <c r="F190" s="1">
        <v>12</v>
      </c>
      <c r="G190" s="1" t="s">
        <v>332</v>
      </c>
      <c r="H190" s="1">
        <v>6</v>
      </c>
      <c r="I190" s="1">
        <v>16</v>
      </c>
      <c r="J190" s="1">
        <v>24</v>
      </c>
      <c r="K190" s="1">
        <v>21</v>
      </c>
      <c r="L190" s="7"/>
      <c r="M190" s="8">
        <v>82</v>
      </c>
      <c r="N190" s="3">
        <v>79</v>
      </c>
      <c r="O190">
        <f t="shared" si="15"/>
        <v>0</v>
      </c>
      <c r="P190">
        <f t="shared" si="16"/>
        <v>0</v>
      </c>
      <c r="Q190">
        <f t="shared" si="17"/>
        <v>5</v>
      </c>
      <c r="R190">
        <f t="shared" si="18"/>
        <v>0</v>
      </c>
      <c r="S190">
        <f t="shared" si="14"/>
        <v>0</v>
      </c>
    </row>
    <row r="191" spans="1:19">
      <c r="A191">
        <v>18</v>
      </c>
      <c r="B191" s="1" t="s">
        <v>214</v>
      </c>
      <c r="C191" s="1">
        <v>3</v>
      </c>
      <c r="D191" s="2" t="s">
        <v>790</v>
      </c>
      <c r="E191" s="2" t="s">
        <v>791</v>
      </c>
      <c r="F191" s="1">
        <v>18</v>
      </c>
      <c r="G191" s="1">
        <v>17</v>
      </c>
      <c r="H191" s="1">
        <v>4</v>
      </c>
      <c r="I191" s="1">
        <v>10</v>
      </c>
      <c r="J191" s="1" t="s">
        <v>332</v>
      </c>
      <c r="K191" s="1" t="s">
        <v>332</v>
      </c>
      <c r="L191" s="7"/>
      <c r="M191" s="8">
        <v>60</v>
      </c>
      <c r="N191" s="3">
        <v>49</v>
      </c>
      <c r="O191">
        <f t="shared" si="15"/>
        <v>0</v>
      </c>
      <c r="P191">
        <f t="shared" si="16"/>
        <v>0</v>
      </c>
      <c r="Q191">
        <f t="shared" si="17"/>
        <v>4</v>
      </c>
      <c r="R191">
        <f t="shared" si="18"/>
        <v>0</v>
      </c>
      <c r="S191">
        <f t="shared" si="14"/>
        <v>0</v>
      </c>
    </row>
    <row r="192" spans="1:19">
      <c r="A192">
        <v>17</v>
      </c>
      <c r="B192" s="1" t="s">
        <v>34</v>
      </c>
      <c r="C192" s="1">
        <v>2</v>
      </c>
      <c r="D192" s="2" t="s">
        <v>790</v>
      </c>
      <c r="E192" s="2" t="s">
        <v>791</v>
      </c>
      <c r="F192" s="1">
        <v>3</v>
      </c>
      <c r="G192" s="1">
        <v>5</v>
      </c>
      <c r="H192" s="1">
        <v>10</v>
      </c>
      <c r="I192" s="1">
        <v>7</v>
      </c>
      <c r="J192" s="1">
        <v>1</v>
      </c>
      <c r="K192" s="1">
        <v>5</v>
      </c>
      <c r="L192" s="7" t="s">
        <v>466</v>
      </c>
      <c r="M192" s="8">
        <v>52</v>
      </c>
      <c r="N192" s="3">
        <v>31</v>
      </c>
      <c r="O192">
        <f t="shared" si="15"/>
        <v>1</v>
      </c>
      <c r="P192">
        <f t="shared" si="16"/>
        <v>80</v>
      </c>
      <c r="Q192">
        <f t="shared" si="17"/>
        <v>6</v>
      </c>
      <c r="R192">
        <f t="shared" si="18"/>
        <v>10</v>
      </c>
      <c r="S192">
        <f t="shared" si="14"/>
        <v>2.5</v>
      </c>
    </row>
    <row r="193" spans="1:19">
      <c r="A193">
        <v>18</v>
      </c>
      <c r="B193" s="1" t="s">
        <v>545</v>
      </c>
      <c r="C193" s="1">
        <v>1</v>
      </c>
      <c r="D193" s="2" t="s">
        <v>862</v>
      </c>
      <c r="E193" s="2" t="s">
        <v>713</v>
      </c>
      <c r="F193" s="1">
        <v>5</v>
      </c>
      <c r="G193" s="1">
        <v>2</v>
      </c>
      <c r="H193" s="1" t="s">
        <v>332</v>
      </c>
      <c r="I193" s="1" t="s">
        <v>332</v>
      </c>
      <c r="J193" s="1" t="s">
        <v>332</v>
      </c>
      <c r="K193" s="1">
        <v>7</v>
      </c>
      <c r="L193" s="7"/>
      <c r="M193" s="8">
        <v>41</v>
      </c>
      <c r="N193" s="3">
        <v>14</v>
      </c>
      <c r="O193">
        <f t="shared" si="15"/>
        <v>0</v>
      </c>
      <c r="P193">
        <f t="shared" si="16"/>
        <v>0</v>
      </c>
      <c r="Q193">
        <f t="shared" si="17"/>
        <v>3</v>
      </c>
      <c r="R193">
        <f t="shared" si="18"/>
        <v>0</v>
      </c>
      <c r="S193">
        <f t="shared" si="14"/>
        <v>0</v>
      </c>
    </row>
    <row r="194" spans="1:19">
      <c r="A194">
        <v>17</v>
      </c>
      <c r="B194" s="1" t="s">
        <v>338</v>
      </c>
      <c r="C194" s="1">
        <v>4</v>
      </c>
      <c r="D194" s="2" t="s">
        <v>1027</v>
      </c>
      <c r="E194" s="2" t="s">
        <v>1028</v>
      </c>
      <c r="F194" s="1">
        <v>13</v>
      </c>
      <c r="G194" s="1">
        <v>8</v>
      </c>
      <c r="H194" s="1" t="s">
        <v>332</v>
      </c>
      <c r="I194" s="1">
        <v>3</v>
      </c>
      <c r="J194" s="1" t="s">
        <v>332</v>
      </c>
      <c r="K194" s="1" t="s">
        <v>332</v>
      </c>
      <c r="L194" s="7"/>
      <c r="M194" s="8">
        <v>73</v>
      </c>
      <c r="N194" s="3">
        <v>24</v>
      </c>
      <c r="O194">
        <f t="shared" si="15"/>
        <v>0</v>
      </c>
      <c r="P194">
        <f t="shared" si="16"/>
        <v>0</v>
      </c>
      <c r="Q194">
        <f t="shared" si="17"/>
        <v>3</v>
      </c>
      <c r="R194">
        <f t="shared" si="18"/>
        <v>0</v>
      </c>
      <c r="S194">
        <f t="shared" si="14"/>
        <v>0</v>
      </c>
    </row>
    <row r="195" spans="1:19">
      <c r="A195">
        <v>18</v>
      </c>
      <c r="B195" s="1" t="s">
        <v>144</v>
      </c>
      <c r="C195" s="1">
        <v>2</v>
      </c>
      <c r="D195" s="2" t="s">
        <v>994</v>
      </c>
      <c r="E195" s="2" t="s">
        <v>995</v>
      </c>
      <c r="F195" s="1">
        <v>3</v>
      </c>
      <c r="G195" s="1" t="s">
        <v>332</v>
      </c>
      <c r="H195" s="1" t="s">
        <v>332</v>
      </c>
      <c r="I195" s="1" t="s">
        <v>332</v>
      </c>
      <c r="J195" s="1" t="s">
        <v>332</v>
      </c>
      <c r="K195" s="1" t="s">
        <v>332</v>
      </c>
      <c r="L195" s="7"/>
      <c r="M195" s="8">
        <v>11</v>
      </c>
      <c r="N195" s="3">
        <v>3</v>
      </c>
      <c r="O195">
        <f t="shared" si="15"/>
        <v>0</v>
      </c>
      <c r="P195">
        <f t="shared" si="16"/>
        <v>0</v>
      </c>
      <c r="Q195">
        <f t="shared" si="17"/>
        <v>1</v>
      </c>
      <c r="R195">
        <f t="shared" si="18"/>
        <v>0</v>
      </c>
      <c r="S195">
        <f t="shared" si="14"/>
        <v>0</v>
      </c>
    </row>
    <row r="196" spans="1:19">
      <c r="A196">
        <v>18</v>
      </c>
      <c r="B196" s="1" t="s">
        <v>372</v>
      </c>
      <c r="C196" s="1">
        <v>2</v>
      </c>
      <c r="D196" s="2" t="s">
        <v>849</v>
      </c>
      <c r="E196" s="2" t="s">
        <v>707</v>
      </c>
      <c r="F196" s="1">
        <v>2</v>
      </c>
      <c r="G196" s="1" t="s">
        <v>332</v>
      </c>
      <c r="H196" s="1" t="s">
        <v>332</v>
      </c>
      <c r="I196" s="1" t="s">
        <v>332</v>
      </c>
      <c r="J196" s="1" t="s">
        <v>332</v>
      </c>
      <c r="K196" s="1" t="s">
        <v>332</v>
      </c>
      <c r="L196" s="7"/>
      <c r="M196" s="8">
        <v>18</v>
      </c>
      <c r="N196" s="3">
        <v>2</v>
      </c>
      <c r="O196">
        <f t="shared" si="15"/>
        <v>0</v>
      </c>
      <c r="P196">
        <f t="shared" si="16"/>
        <v>0</v>
      </c>
      <c r="Q196">
        <f t="shared" si="17"/>
        <v>1</v>
      </c>
      <c r="R196">
        <f t="shared" si="18"/>
        <v>0</v>
      </c>
      <c r="S196">
        <f t="shared" ref="S196:S248" si="19">O196*(C196+C195)/2</f>
        <v>0</v>
      </c>
    </row>
    <row r="197" spans="1:19">
      <c r="A197">
        <v>17</v>
      </c>
      <c r="B197" s="1" t="s">
        <v>468</v>
      </c>
      <c r="C197" s="1">
        <v>1</v>
      </c>
      <c r="D197" s="2" t="s">
        <v>849</v>
      </c>
      <c r="E197" s="2" t="s">
        <v>707</v>
      </c>
      <c r="F197" s="1">
        <v>8</v>
      </c>
      <c r="G197" s="1" t="s">
        <v>332</v>
      </c>
      <c r="H197" s="1" t="s">
        <v>332</v>
      </c>
      <c r="I197" s="1">
        <v>2</v>
      </c>
      <c r="J197" s="1" t="s">
        <v>332</v>
      </c>
      <c r="K197" s="1">
        <v>0</v>
      </c>
      <c r="L197" s="7"/>
      <c r="M197" s="8">
        <v>25</v>
      </c>
      <c r="N197" s="3">
        <v>10</v>
      </c>
      <c r="O197">
        <f t="shared" si="15"/>
        <v>1</v>
      </c>
      <c r="P197">
        <f t="shared" si="16"/>
        <v>12</v>
      </c>
      <c r="Q197">
        <f t="shared" si="17"/>
        <v>3</v>
      </c>
      <c r="R197">
        <f t="shared" si="18"/>
        <v>4</v>
      </c>
      <c r="S197">
        <f t="shared" si="19"/>
        <v>1.5</v>
      </c>
    </row>
    <row r="198" spans="1:19">
      <c r="A198">
        <v>17</v>
      </c>
      <c r="B198" s="1" t="s">
        <v>406</v>
      </c>
      <c r="C198" s="1">
        <v>3</v>
      </c>
      <c r="D198" s="2" t="s">
        <v>1078</v>
      </c>
      <c r="E198" s="2" t="s">
        <v>713</v>
      </c>
      <c r="F198" s="1">
        <v>1</v>
      </c>
      <c r="G198" s="1" t="s">
        <v>332</v>
      </c>
      <c r="H198" s="1">
        <v>6</v>
      </c>
      <c r="I198" s="1" t="s">
        <v>332</v>
      </c>
      <c r="J198" s="1" t="s">
        <v>332</v>
      </c>
      <c r="K198" s="1" t="s">
        <v>332</v>
      </c>
      <c r="L198" s="7"/>
      <c r="M198" s="8">
        <v>50</v>
      </c>
      <c r="N198" s="3">
        <v>7</v>
      </c>
      <c r="O198">
        <f t="shared" ref="O198:O248" si="20">IF(D198=D197,1,0)*COUNT(N198)</f>
        <v>0</v>
      </c>
      <c r="P198">
        <f t="shared" ref="P198:P248" si="21">(N198+N197)*O198</f>
        <v>0</v>
      </c>
      <c r="Q198">
        <f t="shared" ref="Q198:Q248" si="22">COUNT(F198:K198)</f>
        <v>2</v>
      </c>
      <c r="R198">
        <f t="shared" ref="R198:R248" si="23">(Q197+Q198)*O198</f>
        <v>0</v>
      </c>
      <c r="S198">
        <f t="shared" si="19"/>
        <v>0</v>
      </c>
    </row>
    <row r="199" spans="1:19">
      <c r="A199">
        <v>18</v>
      </c>
      <c r="B199" s="1" t="s">
        <v>965</v>
      </c>
      <c r="C199" s="1">
        <v>3</v>
      </c>
      <c r="D199" s="2" t="s">
        <v>968</v>
      </c>
      <c r="E199" s="2" t="s">
        <v>739</v>
      </c>
      <c r="F199" s="1">
        <v>5</v>
      </c>
      <c r="G199" s="1" t="s">
        <v>332</v>
      </c>
      <c r="H199" s="1" t="s">
        <v>332</v>
      </c>
      <c r="I199" s="1" t="s">
        <v>332</v>
      </c>
      <c r="J199" s="1" t="s">
        <v>332</v>
      </c>
      <c r="K199" s="1" t="s">
        <v>332</v>
      </c>
      <c r="L199" s="7"/>
      <c r="M199" s="8">
        <v>45</v>
      </c>
      <c r="N199" s="3">
        <v>5</v>
      </c>
      <c r="O199">
        <f t="shared" si="20"/>
        <v>0</v>
      </c>
      <c r="P199">
        <f t="shared" si="21"/>
        <v>0</v>
      </c>
      <c r="Q199">
        <f t="shared" si="22"/>
        <v>1</v>
      </c>
      <c r="R199">
        <f t="shared" si="23"/>
        <v>0</v>
      </c>
      <c r="S199">
        <f t="shared" si="19"/>
        <v>0</v>
      </c>
    </row>
    <row r="200" spans="1:19">
      <c r="A200">
        <v>18</v>
      </c>
      <c r="B200" s="1" t="s">
        <v>23</v>
      </c>
      <c r="C200" s="1">
        <v>2</v>
      </c>
      <c r="D200" s="2" t="s">
        <v>685</v>
      </c>
      <c r="E200" s="2" t="s">
        <v>686</v>
      </c>
      <c r="F200" s="1">
        <v>9</v>
      </c>
      <c r="G200" s="1">
        <v>15</v>
      </c>
      <c r="H200" s="1">
        <v>9</v>
      </c>
      <c r="I200" s="1">
        <v>11</v>
      </c>
      <c r="J200" s="1" t="s">
        <v>332</v>
      </c>
      <c r="K200" s="1" t="s">
        <v>332</v>
      </c>
      <c r="L200" s="7"/>
      <c r="M200" s="8">
        <v>61</v>
      </c>
      <c r="N200" s="3">
        <v>44</v>
      </c>
      <c r="O200">
        <f t="shared" si="20"/>
        <v>0</v>
      </c>
      <c r="P200">
        <f t="shared" si="21"/>
        <v>0</v>
      </c>
      <c r="Q200">
        <f t="shared" si="22"/>
        <v>4</v>
      </c>
      <c r="R200">
        <f t="shared" si="23"/>
        <v>0</v>
      </c>
      <c r="S200">
        <f t="shared" si="19"/>
        <v>0</v>
      </c>
    </row>
    <row r="201" spans="1:19">
      <c r="A201">
        <v>17</v>
      </c>
      <c r="B201" s="1" t="s">
        <v>23</v>
      </c>
      <c r="C201" s="1">
        <v>1</v>
      </c>
      <c r="D201" s="2" t="s">
        <v>685</v>
      </c>
      <c r="E201" s="2" t="s">
        <v>686</v>
      </c>
      <c r="F201" s="1">
        <v>8</v>
      </c>
      <c r="G201" s="1" t="s">
        <v>332</v>
      </c>
      <c r="H201" s="1" t="s">
        <v>332</v>
      </c>
      <c r="I201" s="1" t="s">
        <v>332</v>
      </c>
      <c r="J201" s="1" t="s">
        <v>332</v>
      </c>
      <c r="K201" s="1" t="s">
        <v>332</v>
      </c>
      <c r="L201" s="7"/>
      <c r="M201" s="8">
        <v>50</v>
      </c>
      <c r="N201" s="3">
        <v>8</v>
      </c>
      <c r="O201">
        <f t="shared" si="20"/>
        <v>1</v>
      </c>
      <c r="P201">
        <f t="shared" si="21"/>
        <v>52</v>
      </c>
      <c r="Q201">
        <f t="shared" si="22"/>
        <v>1</v>
      </c>
      <c r="R201">
        <f t="shared" si="23"/>
        <v>5</v>
      </c>
      <c r="S201">
        <f t="shared" si="19"/>
        <v>1.5</v>
      </c>
    </row>
    <row r="202" spans="1:19">
      <c r="A202">
        <v>18</v>
      </c>
      <c r="B202" s="1" t="s">
        <v>969</v>
      </c>
      <c r="C202" s="1">
        <v>3</v>
      </c>
      <c r="D202" s="2" t="s">
        <v>970</v>
      </c>
      <c r="E202" s="2" t="s">
        <v>971</v>
      </c>
      <c r="F202" s="1">
        <v>4</v>
      </c>
      <c r="G202" s="1" t="s">
        <v>332</v>
      </c>
      <c r="H202" s="1" t="s">
        <v>332</v>
      </c>
      <c r="I202" s="1" t="s">
        <v>332</v>
      </c>
      <c r="J202" s="1" t="s">
        <v>332</v>
      </c>
      <c r="K202" s="1" t="s">
        <v>332</v>
      </c>
      <c r="L202" s="7"/>
      <c r="M202" s="8">
        <v>57</v>
      </c>
      <c r="N202" s="3">
        <v>4</v>
      </c>
      <c r="O202">
        <f t="shared" si="20"/>
        <v>0</v>
      </c>
      <c r="P202">
        <f t="shared" si="21"/>
        <v>0</v>
      </c>
      <c r="Q202">
        <f t="shared" si="22"/>
        <v>1</v>
      </c>
      <c r="R202">
        <f t="shared" si="23"/>
        <v>0</v>
      </c>
      <c r="S202">
        <f t="shared" si="19"/>
        <v>0</v>
      </c>
    </row>
    <row r="203" spans="1:19">
      <c r="A203">
        <v>17</v>
      </c>
      <c r="B203" s="1" t="s">
        <v>1081</v>
      </c>
      <c r="C203" s="1">
        <v>3</v>
      </c>
      <c r="D203" s="2" t="s">
        <v>1083</v>
      </c>
      <c r="E203" s="2" t="s">
        <v>967</v>
      </c>
      <c r="F203" s="1">
        <v>4</v>
      </c>
      <c r="G203" s="1" t="s">
        <v>332</v>
      </c>
      <c r="H203" s="1" t="s">
        <v>332</v>
      </c>
      <c r="I203" s="1" t="s">
        <v>332</v>
      </c>
      <c r="J203" s="1" t="s">
        <v>332</v>
      </c>
      <c r="K203" s="1" t="s">
        <v>332</v>
      </c>
      <c r="L203" s="7"/>
      <c r="M203" s="8">
        <v>25</v>
      </c>
      <c r="N203" s="3">
        <v>4</v>
      </c>
      <c r="O203">
        <f t="shared" si="20"/>
        <v>0</v>
      </c>
      <c r="P203">
        <f t="shared" si="21"/>
        <v>0</v>
      </c>
      <c r="Q203">
        <f t="shared" si="22"/>
        <v>1</v>
      </c>
      <c r="R203">
        <f t="shared" si="23"/>
        <v>0</v>
      </c>
      <c r="S203">
        <f t="shared" si="19"/>
        <v>0</v>
      </c>
    </row>
    <row r="204" spans="1:19">
      <c r="A204">
        <v>18</v>
      </c>
      <c r="B204" s="1" t="s">
        <v>26</v>
      </c>
      <c r="C204" s="1">
        <v>4</v>
      </c>
      <c r="D204" s="2" t="s">
        <v>901</v>
      </c>
      <c r="E204" s="2" t="s">
        <v>902</v>
      </c>
      <c r="F204" s="1">
        <v>8</v>
      </c>
      <c r="G204" s="1">
        <v>15</v>
      </c>
      <c r="H204" s="1">
        <v>12</v>
      </c>
      <c r="I204" s="1">
        <v>7</v>
      </c>
      <c r="J204" s="1" t="s">
        <v>332</v>
      </c>
      <c r="K204" s="1" t="s">
        <v>332</v>
      </c>
      <c r="L204" s="7"/>
      <c r="M204" s="8">
        <v>51</v>
      </c>
      <c r="N204" s="3">
        <v>42</v>
      </c>
      <c r="O204">
        <f t="shared" si="20"/>
        <v>0</v>
      </c>
      <c r="P204">
        <f t="shared" si="21"/>
        <v>0</v>
      </c>
      <c r="Q204">
        <f t="shared" si="22"/>
        <v>4</v>
      </c>
      <c r="R204">
        <f t="shared" si="23"/>
        <v>0</v>
      </c>
      <c r="S204">
        <f t="shared" si="19"/>
        <v>0</v>
      </c>
    </row>
    <row r="205" spans="1:19">
      <c r="A205">
        <v>17</v>
      </c>
      <c r="B205" s="1" t="s">
        <v>5</v>
      </c>
      <c r="C205" s="1">
        <v>4</v>
      </c>
      <c r="D205" s="2" t="s">
        <v>1016</v>
      </c>
      <c r="E205" s="2" t="s">
        <v>1017</v>
      </c>
      <c r="F205" s="1">
        <v>22</v>
      </c>
      <c r="G205" s="1">
        <v>18</v>
      </c>
      <c r="H205" s="1">
        <v>19</v>
      </c>
      <c r="I205" s="1">
        <v>22</v>
      </c>
      <c r="J205" s="1">
        <v>11</v>
      </c>
      <c r="K205" s="1" t="s">
        <v>332</v>
      </c>
      <c r="L205" s="7"/>
      <c r="M205" s="8">
        <v>62</v>
      </c>
      <c r="N205" s="3">
        <v>92</v>
      </c>
      <c r="O205">
        <f t="shared" si="20"/>
        <v>0</v>
      </c>
      <c r="P205">
        <f t="shared" si="21"/>
        <v>0</v>
      </c>
      <c r="Q205">
        <f t="shared" si="22"/>
        <v>5</v>
      </c>
      <c r="R205">
        <f t="shared" si="23"/>
        <v>0</v>
      </c>
      <c r="S205">
        <f t="shared" si="19"/>
        <v>0</v>
      </c>
    </row>
    <row r="206" spans="1:19">
      <c r="A206">
        <v>18</v>
      </c>
      <c r="B206" s="1" t="s">
        <v>139</v>
      </c>
      <c r="C206" s="1">
        <v>3</v>
      </c>
      <c r="D206" s="2" t="s">
        <v>794</v>
      </c>
      <c r="E206" s="2" t="s">
        <v>358</v>
      </c>
      <c r="F206" s="1">
        <v>12</v>
      </c>
      <c r="G206" s="1">
        <v>10</v>
      </c>
      <c r="H206" s="1">
        <v>7</v>
      </c>
      <c r="I206" s="1" t="s">
        <v>332</v>
      </c>
      <c r="J206" s="1" t="s">
        <v>332</v>
      </c>
      <c r="K206" s="1" t="s">
        <v>332</v>
      </c>
      <c r="L206" s="7"/>
      <c r="M206" s="8">
        <v>73</v>
      </c>
      <c r="N206" s="3">
        <v>29</v>
      </c>
      <c r="O206">
        <f t="shared" si="20"/>
        <v>0</v>
      </c>
      <c r="P206">
        <f t="shared" si="21"/>
        <v>0</v>
      </c>
      <c r="Q206">
        <f t="shared" si="22"/>
        <v>3</v>
      </c>
      <c r="R206">
        <f t="shared" si="23"/>
        <v>0</v>
      </c>
      <c r="S206">
        <f t="shared" si="19"/>
        <v>0</v>
      </c>
    </row>
    <row r="207" spans="1:19">
      <c r="A207">
        <v>17</v>
      </c>
      <c r="B207" s="1" t="s">
        <v>445</v>
      </c>
      <c r="C207" s="1">
        <v>2</v>
      </c>
      <c r="D207" s="2" t="s">
        <v>794</v>
      </c>
      <c r="E207" s="2" t="s">
        <v>358</v>
      </c>
      <c r="F207" s="1" t="s">
        <v>332</v>
      </c>
      <c r="G207" s="1" t="s">
        <v>332</v>
      </c>
      <c r="H207" s="1">
        <v>3</v>
      </c>
      <c r="I207" s="1">
        <v>2</v>
      </c>
      <c r="J207" s="1" t="s">
        <v>332</v>
      </c>
      <c r="K207" s="1" t="s">
        <v>332</v>
      </c>
      <c r="L207" s="7"/>
      <c r="M207" s="8">
        <v>50</v>
      </c>
      <c r="N207" s="3">
        <v>5</v>
      </c>
      <c r="O207">
        <f t="shared" si="20"/>
        <v>1</v>
      </c>
      <c r="P207">
        <f t="shared" si="21"/>
        <v>34</v>
      </c>
      <c r="Q207">
        <f t="shared" si="22"/>
        <v>2</v>
      </c>
      <c r="R207">
        <f t="shared" si="23"/>
        <v>5</v>
      </c>
      <c r="S207">
        <f t="shared" si="19"/>
        <v>2.5</v>
      </c>
    </row>
    <row r="208" spans="1:19">
      <c r="A208">
        <v>18</v>
      </c>
      <c r="B208" s="1" t="s">
        <v>23</v>
      </c>
      <c r="C208" s="1">
        <v>4</v>
      </c>
      <c r="D208" s="2" t="s">
        <v>899</v>
      </c>
      <c r="E208" s="2" t="s">
        <v>900</v>
      </c>
      <c r="F208" s="1">
        <v>22</v>
      </c>
      <c r="G208" s="1">
        <v>13</v>
      </c>
      <c r="H208" s="1">
        <v>6</v>
      </c>
      <c r="I208" s="1" t="s">
        <v>332</v>
      </c>
      <c r="J208" s="1" t="s">
        <v>332</v>
      </c>
      <c r="K208" s="1">
        <v>7</v>
      </c>
      <c r="L208" s="7"/>
      <c r="M208" s="8">
        <v>68</v>
      </c>
      <c r="N208" s="3">
        <v>48</v>
      </c>
      <c r="O208">
        <f t="shared" si="20"/>
        <v>0</v>
      </c>
      <c r="P208">
        <f t="shared" si="21"/>
        <v>0</v>
      </c>
      <c r="Q208">
        <f t="shared" si="22"/>
        <v>4</v>
      </c>
      <c r="R208">
        <f t="shared" si="23"/>
        <v>0</v>
      </c>
      <c r="S208">
        <f t="shared" si="19"/>
        <v>0</v>
      </c>
    </row>
    <row r="209" spans="1:19">
      <c r="A209">
        <v>17</v>
      </c>
      <c r="B209" s="1" t="s">
        <v>100</v>
      </c>
      <c r="C209" s="1">
        <v>3</v>
      </c>
      <c r="D209" s="2" t="s">
        <v>899</v>
      </c>
      <c r="E209" s="2" t="s">
        <v>900</v>
      </c>
      <c r="F209" s="1">
        <v>12</v>
      </c>
      <c r="G209" s="1" t="s">
        <v>332</v>
      </c>
      <c r="H209" s="1">
        <v>13</v>
      </c>
      <c r="I209" s="1">
        <v>8</v>
      </c>
      <c r="J209" s="1">
        <v>4</v>
      </c>
      <c r="K209" s="1">
        <v>1</v>
      </c>
      <c r="L209" s="7"/>
      <c r="M209" s="8">
        <v>40</v>
      </c>
      <c r="N209" s="3">
        <v>38</v>
      </c>
      <c r="O209">
        <f t="shared" si="20"/>
        <v>1</v>
      </c>
      <c r="P209">
        <f t="shared" si="21"/>
        <v>86</v>
      </c>
      <c r="Q209">
        <f t="shared" si="22"/>
        <v>5</v>
      </c>
      <c r="R209">
        <f t="shared" si="23"/>
        <v>9</v>
      </c>
      <c r="S209">
        <f t="shared" si="19"/>
        <v>3.5</v>
      </c>
    </row>
    <row r="210" spans="1:19">
      <c r="A210">
        <v>18</v>
      </c>
      <c r="B210" s="1" t="s">
        <v>141</v>
      </c>
      <c r="C210" s="1">
        <v>3</v>
      </c>
      <c r="D210" s="2" t="s">
        <v>940</v>
      </c>
      <c r="E210" s="2" t="s">
        <v>941</v>
      </c>
      <c r="F210" s="1">
        <v>28</v>
      </c>
      <c r="G210" s="1" t="s">
        <v>332</v>
      </c>
      <c r="H210" s="1" t="s">
        <v>332</v>
      </c>
      <c r="I210" s="1" t="s">
        <v>332</v>
      </c>
      <c r="J210" s="1" t="s">
        <v>332</v>
      </c>
      <c r="K210" s="1" t="s">
        <v>332</v>
      </c>
      <c r="L210" s="7"/>
      <c r="M210" s="8">
        <v>88</v>
      </c>
      <c r="N210" s="3">
        <v>28</v>
      </c>
      <c r="O210">
        <f t="shared" si="20"/>
        <v>0</v>
      </c>
      <c r="P210">
        <f t="shared" si="21"/>
        <v>0</v>
      </c>
      <c r="Q210">
        <f t="shared" si="22"/>
        <v>1</v>
      </c>
      <c r="R210">
        <f t="shared" si="23"/>
        <v>0</v>
      </c>
      <c r="S210">
        <f t="shared" si="19"/>
        <v>0</v>
      </c>
    </row>
    <row r="211" spans="1:19">
      <c r="A211">
        <v>17</v>
      </c>
      <c r="B211" s="1" t="s">
        <v>2</v>
      </c>
      <c r="C211" s="1">
        <v>2</v>
      </c>
      <c r="D211" s="2" t="s">
        <v>940</v>
      </c>
      <c r="E211" s="2" t="s">
        <v>941</v>
      </c>
      <c r="F211" s="1">
        <v>21</v>
      </c>
      <c r="G211" s="1">
        <v>11</v>
      </c>
      <c r="H211" s="1">
        <v>10</v>
      </c>
      <c r="I211" s="1">
        <v>19</v>
      </c>
      <c r="J211" s="1">
        <v>12</v>
      </c>
      <c r="K211" s="1">
        <v>17</v>
      </c>
      <c r="L211" s="7"/>
      <c r="M211" s="8">
        <v>62</v>
      </c>
      <c r="N211" s="3">
        <v>90</v>
      </c>
      <c r="O211">
        <f t="shared" si="20"/>
        <v>1</v>
      </c>
      <c r="P211">
        <f t="shared" si="21"/>
        <v>118</v>
      </c>
      <c r="Q211">
        <f t="shared" si="22"/>
        <v>6</v>
      </c>
      <c r="R211">
        <f t="shared" si="23"/>
        <v>7</v>
      </c>
      <c r="S211">
        <f t="shared" si="19"/>
        <v>2.5</v>
      </c>
    </row>
    <row r="212" spans="1:19">
      <c r="A212">
        <v>18</v>
      </c>
      <c r="B212" s="1" t="s">
        <v>2</v>
      </c>
      <c r="C212" s="1">
        <v>4</v>
      </c>
      <c r="D212" s="2" t="s">
        <v>888</v>
      </c>
      <c r="E212" s="2" t="s">
        <v>889</v>
      </c>
      <c r="F212" s="1">
        <v>30</v>
      </c>
      <c r="G212" s="1">
        <v>32</v>
      </c>
      <c r="H212" s="1">
        <v>24</v>
      </c>
      <c r="I212" s="1">
        <v>30</v>
      </c>
      <c r="J212" s="1">
        <v>30</v>
      </c>
      <c r="K212" s="1">
        <v>27</v>
      </c>
      <c r="L212" s="7"/>
      <c r="M212" s="8">
        <v>88</v>
      </c>
      <c r="N212" s="3">
        <v>173</v>
      </c>
      <c r="O212">
        <f t="shared" si="20"/>
        <v>0</v>
      </c>
      <c r="P212">
        <f t="shared" si="21"/>
        <v>0</v>
      </c>
      <c r="Q212">
        <f t="shared" si="22"/>
        <v>6</v>
      </c>
      <c r="R212">
        <f t="shared" si="23"/>
        <v>0</v>
      </c>
      <c r="S212">
        <f t="shared" si="19"/>
        <v>0</v>
      </c>
    </row>
    <row r="213" spans="1:19">
      <c r="A213">
        <v>17</v>
      </c>
      <c r="B213" s="1" t="s">
        <v>5</v>
      </c>
      <c r="C213" s="1">
        <v>3</v>
      </c>
      <c r="D213" s="2" t="s">
        <v>888</v>
      </c>
      <c r="E213" s="2" t="s">
        <v>889</v>
      </c>
      <c r="F213" s="1">
        <v>22</v>
      </c>
      <c r="G213" s="1">
        <v>21</v>
      </c>
      <c r="H213" s="1">
        <v>15</v>
      </c>
      <c r="I213" s="1">
        <v>12</v>
      </c>
      <c r="J213" s="1" t="s">
        <v>332</v>
      </c>
      <c r="K213" s="1">
        <v>6</v>
      </c>
      <c r="L213" s="7"/>
      <c r="M213" s="8">
        <v>53</v>
      </c>
      <c r="N213" s="3">
        <v>76</v>
      </c>
      <c r="O213">
        <f t="shared" si="20"/>
        <v>1</v>
      </c>
      <c r="P213">
        <f t="shared" si="21"/>
        <v>249</v>
      </c>
      <c r="Q213">
        <f t="shared" si="22"/>
        <v>5</v>
      </c>
      <c r="R213">
        <f t="shared" si="23"/>
        <v>11</v>
      </c>
      <c r="S213">
        <f t="shared" si="19"/>
        <v>3.5</v>
      </c>
    </row>
    <row r="214" spans="1:19">
      <c r="A214">
        <v>17</v>
      </c>
      <c r="B214" s="1" t="s">
        <v>47</v>
      </c>
      <c r="C214" s="1">
        <v>2</v>
      </c>
      <c r="D214" s="2" t="s">
        <v>1095</v>
      </c>
      <c r="E214" s="2" t="s">
        <v>889</v>
      </c>
      <c r="F214" s="1">
        <v>13</v>
      </c>
      <c r="G214" s="1">
        <v>9</v>
      </c>
      <c r="H214" s="1" t="s">
        <v>332</v>
      </c>
      <c r="I214" s="1" t="s">
        <v>332</v>
      </c>
      <c r="J214" s="1" t="s">
        <v>332</v>
      </c>
      <c r="K214" s="1" t="s">
        <v>332</v>
      </c>
      <c r="L214" s="7"/>
      <c r="M214" s="8">
        <v>49</v>
      </c>
      <c r="N214" s="3">
        <v>22</v>
      </c>
      <c r="O214">
        <f t="shared" si="20"/>
        <v>0</v>
      </c>
      <c r="P214">
        <f t="shared" si="21"/>
        <v>0</v>
      </c>
      <c r="Q214">
        <f t="shared" si="22"/>
        <v>2</v>
      </c>
      <c r="R214">
        <f t="shared" si="23"/>
        <v>0</v>
      </c>
      <c r="S214">
        <f t="shared" si="19"/>
        <v>0</v>
      </c>
    </row>
    <row r="215" spans="1:19">
      <c r="A215">
        <v>17</v>
      </c>
      <c r="B215" s="1" t="s">
        <v>1109</v>
      </c>
      <c r="C215" s="1">
        <v>2</v>
      </c>
      <c r="D215" s="2" t="s">
        <v>1112</v>
      </c>
      <c r="E215" s="2" t="s">
        <v>869</v>
      </c>
      <c r="F215" s="1">
        <v>0</v>
      </c>
      <c r="G215" s="1">
        <v>2</v>
      </c>
      <c r="H215" s="1" t="s">
        <v>332</v>
      </c>
      <c r="I215" s="1" t="s">
        <v>332</v>
      </c>
      <c r="J215" s="1" t="s">
        <v>332</v>
      </c>
      <c r="K215" s="1" t="s">
        <v>332</v>
      </c>
      <c r="L215" s="7"/>
      <c r="M215" s="8">
        <v>10</v>
      </c>
      <c r="N215" s="3">
        <v>2</v>
      </c>
      <c r="O215">
        <f t="shared" si="20"/>
        <v>0</v>
      </c>
      <c r="P215">
        <f t="shared" si="21"/>
        <v>0</v>
      </c>
      <c r="Q215">
        <f t="shared" si="22"/>
        <v>2</v>
      </c>
      <c r="R215">
        <f t="shared" si="23"/>
        <v>0</v>
      </c>
      <c r="S215">
        <f t="shared" si="19"/>
        <v>0</v>
      </c>
    </row>
    <row r="216" spans="1:19">
      <c r="A216">
        <v>17</v>
      </c>
      <c r="B216" s="1" t="s">
        <v>1105</v>
      </c>
      <c r="C216" s="1">
        <v>2</v>
      </c>
      <c r="D216" s="2" t="s">
        <v>1108</v>
      </c>
      <c r="E216" s="2" t="s">
        <v>675</v>
      </c>
      <c r="F216" s="1">
        <v>3</v>
      </c>
      <c r="G216" s="1" t="s">
        <v>332</v>
      </c>
      <c r="H216" s="1" t="s">
        <v>332</v>
      </c>
      <c r="I216" s="1" t="s">
        <v>332</v>
      </c>
      <c r="J216" s="1" t="s">
        <v>332</v>
      </c>
      <c r="K216" s="1" t="s">
        <v>332</v>
      </c>
      <c r="L216" s="7"/>
      <c r="M216" s="8">
        <v>25</v>
      </c>
      <c r="N216" s="3">
        <v>3</v>
      </c>
      <c r="O216">
        <f t="shared" si="20"/>
        <v>0</v>
      </c>
      <c r="P216">
        <f t="shared" si="21"/>
        <v>0</v>
      </c>
      <c r="Q216">
        <f t="shared" si="22"/>
        <v>1</v>
      </c>
      <c r="R216">
        <f t="shared" si="23"/>
        <v>0</v>
      </c>
      <c r="S216">
        <f t="shared" si="19"/>
        <v>0</v>
      </c>
    </row>
    <row r="217" spans="1:19">
      <c r="A217">
        <v>17</v>
      </c>
      <c r="B217" s="1" t="s">
        <v>20</v>
      </c>
      <c r="C217" s="1">
        <v>4</v>
      </c>
      <c r="D217" s="2" t="s">
        <v>1023</v>
      </c>
      <c r="E217" s="2" t="s">
        <v>1024</v>
      </c>
      <c r="F217" s="1">
        <v>19</v>
      </c>
      <c r="G217" s="1">
        <v>12</v>
      </c>
      <c r="H217" s="1" t="s">
        <v>332</v>
      </c>
      <c r="I217" s="1" t="s">
        <v>332</v>
      </c>
      <c r="J217" s="1" t="s">
        <v>332</v>
      </c>
      <c r="K217" s="1" t="s">
        <v>332</v>
      </c>
      <c r="L217" s="7"/>
      <c r="M217" s="8">
        <v>74</v>
      </c>
      <c r="N217" s="3">
        <v>31</v>
      </c>
      <c r="O217">
        <f t="shared" si="20"/>
        <v>0</v>
      </c>
      <c r="P217">
        <f t="shared" si="21"/>
        <v>0</v>
      </c>
      <c r="Q217">
        <f t="shared" si="22"/>
        <v>2</v>
      </c>
      <c r="R217">
        <f t="shared" si="23"/>
        <v>0</v>
      </c>
      <c r="S217">
        <f t="shared" si="19"/>
        <v>0</v>
      </c>
    </row>
    <row r="218" spans="1:19">
      <c r="A218">
        <v>18</v>
      </c>
      <c r="B218" s="1" t="s">
        <v>97</v>
      </c>
      <c r="C218" s="1">
        <v>1</v>
      </c>
      <c r="D218" s="2" t="s">
        <v>999</v>
      </c>
      <c r="E218" s="2" t="s">
        <v>1000</v>
      </c>
      <c r="F218" s="1">
        <v>13</v>
      </c>
      <c r="G218" s="1">
        <v>6</v>
      </c>
      <c r="H218" s="1">
        <v>9</v>
      </c>
      <c r="I218" s="1">
        <v>8</v>
      </c>
      <c r="J218" s="1">
        <v>2</v>
      </c>
      <c r="K218" s="1" t="s">
        <v>332</v>
      </c>
      <c r="L218" s="7"/>
      <c r="M218" s="8">
        <v>39</v>
      </c>
      <c r="N218" s="3">
        <v>38</v>
      </c>
      <c r="O218">
        <f t="shared" si="20"/>
        <v>0</v>
      </c>
      <c r="P218">
        <f t="shared" si="21"/>
        <v>0</v>
      </c>
      <c r="Q218">
        <f t="shared" si="22"/>
        <v>5</v>
      </c>
      <c r="R218">
        <f t="shared" si="23"/>
        <v>0</v>
      </c>
      <c r="S218">
        <f t="shared" si="19"/>
        <v>0</v>
      </c>
    </row>
    <row r="219" spans="1:19">
      <c r="A219">
        <v>18</v>
      </c>
      <c r="B219" s="1" t="s">
        <v>239</v>
      </c>
      <c r="C219" s="1">
        <v>3</v>
      </c>
      <c r="D219" s="2" t="s">
        <v>942</v>
      </c>
      <c r="E219" s="2" t="s">
        <v>943</v>
      </c>
      <c r="F219" s="1">
        <v>12</v>
      </c>
      <c r="G219" s="1">
        <v>9</v>
      </c>
      <c r="H219" s="1" t="s">
        <v>332</v>
      </c>
      <c r="I219" s="1" t="s">
        <v>332</v>
      </c>
      <c r="J219" s="1" t="s">
        <v>332</v>
      </c>
      <c r="K219" s="1" t="s">
        <v>332</v>
      </c>
      <c r="L219" s="7"/>
      <c r="M219" s="8">
        <v>88</v>
      </c>
      <c r="N219" s="3">
        <v>21</v>
      </c>
      <c r="O219">
        <f t="shared" si="20"/>
        <v>0</v>
      </c>
      <c r="P219">
        <f t="shared" si="21"/>
        <v>0</v>
      </c>
      <c r="Q219">
        <f t="shared" si="22"/>
        <v>2</v>
      </c>
      <c r="R219">
        <f t="shared" si="23"/>
        <v>0</v>
      </c>
      <c r="S219">
        <f t="shared" si="19"/>
        <v>0</v>
      </c>
    </row>
    <row r="220" spans="1:19">
      <c r="A220">
        <v>17</v>
      </c>
      <c r="B220" s="1" t="s">
        <v>100</v>
      </c>
      <c r="C220" s="1">
        <v>2</v>
      </c>
      <c r="D220" s="2" t="s">
        <v>942</v>
      </c>
      <c r="E220" s="2" t="s">
        <v>943</v>
      </c>
      <c r="F220" s="1">
        <v>15</v>
      </c>
      <c r="G220" s="1">
        <v>4</v>
      </c>
      <c r="H220" s="1">
        <v>11</v>
      </c>
      <c r="I220" s="1">
        <v>13</v>
      </c>
      <c r="J220" s="1">
        <v>9</v>
      </c>
      <c r="K220" s="1" t="s">
        <v>332</v>
      </c>
      <c r="L220" s="7"/>
      <c r="M220" s="8">
        <v>80</v>
      </c>
      <c r="N220" s="3">
        <v>52</v>
      </c>
      <c r="O220">
        <f t="shared" si="20"/>
        <v>1</v>
      </c>
      <c r="P220">
        <f t="shared" si="21"/>
        <v>73</v>
      </c>
      <c r="Q220">
        <f t="shared" si="22"/>
        <v>5</v>
      </c>
      <c r="R220">
        <f t="shared" si="23"/>
        <v>7</v>
      </c>
      <c r="S220">
        <f t="shared" si="19"/>
        <v>2.5</v>
      </c>
    </row>
    <row r="221" spans="1:19">
      <c r="A221">
        <v>18</v>
      </c>
      <c r="B221" s="1" t="s">
        <v>2</v>
      </c>
      <c r="C221" s="1">
        <v>3</v>
      </c>
      <c r="D221" s="2" t="s">
        <v>782</v>
      </c>
      <c r="E221" s="2" t="s">
        <v>783</v>
      </c>
      <c r="F221" s="1">
        <v>28</v>
      </c>
      <c r="G221" s="1">
        <v>21</v>
      </c>
      <c r="H221" s="1">
        <v>22</v>
      </c>
      <c r="I221" s="1">
        <v>28</v>
      </c>
      <c r="J221" s="1">
        <v>24</v>
      </c>
      <c r="K221" s="1">
        <v>13</v>
      </c>
      <c r="L221" s="7"/>
      <c r="M221" s="8">
        <v>77</v>
      </c>
      <c r="N221" s="3">
        <v>136</v>
      </c>
      <c r="O221">
        <f t="shared" si="20"/>
        <v>0</v>
      </c>
      <c r="P221">
        <f t="shared" si="21"/>
        <v>0</v>
      </c>
      <c r="Q221">
        <f t="shared" si="22"/>
        <v>6</v>
      </c>
      <c r="R221">
        <f t="shared" si="23"/>
        <v>0</v>
      </c>
      <c r="S221">
        <f t="shared" si="19"/>
        <v>0</v>
      </c>
    </row>
    <row r="222" spans="1:19">
      <c r="A222">
        <v>17</v>
      </c>
      <c r="B222" s="1" t="s">
        <v>5</v>
      </c>
      <c r="C222" s="1">
        <v>2</v>
      </c>
      <c r="D222" s="2" t="s">
        <v>782</v>
      </c>
      <c r="E222" s="2" t="s">
        <v>783</v>
      </c>
      <c r="F222" s="1">
        <v>11</v>
      </c>
      <c r="G222" s="1">
        <v>17</v>
      </c>
      <c r="H222" s="1">
        <v>10</v>
      </c>
      <c r="I222" s="1">
        <v>19</v>
      </c>
      <c r="J222" s="1">
        <v>20</v>
      </c>
      <c r="K222" s="1">
        <v>11</v>
      </c>
      <c r="L222" s="7"/>
      <c r="M222" s="8">
        <v>57</v>
      </c>
      <c r="N222" s="3">
        <v>88</v>
      </c>
      <c r="O222">
        <f t="shared" si="20"/>
        <v>1</v>
      </c>
      <c r="P222">
        <f t="shared" si="21"/>
        <v>224</v>
      </c>
      <c r="Q222">
        <f t="shared" si="22"/>
        <v>6</v>
      </c>
      <c r="R222">
        <f t="shared" si="23"/>
        <v>12</v>
      </c>
      <c r="S222">
        <f t="shared" si="19"/>
        <v>2.5</v>
      </c>
    </row>
    <row r="223" spans="1:19">
      <c r="A223">
        <v>18</v>
      </c>
      <c r="B223" s="1" t="s">
        <v>372</v>
      </c>
      <c r="C223" s="1">
        <v>2</v>
      </c>
      <c r="D223" s="2" t="s">
        <v>996</v>
      </c>
      <c r="E223" s="2" t="s">
        <v>997</v>
      </c>
      <c r="F223" s="1">
        <v>2</v>
      </c>
      <c r="G223" s="1" t="s">
        <v>332</v>
      </c>
      <c r="H223" s="1" t="s">
        <v>332</v>
      </c>
      <c r="I223" s="1" t="s">
        <v>332</v>
      </c>
      <c r="J223" s="1" t="s">
        <v>332</v>
      </c>
      <c r="K223" s="1" t="s">
        <v>332</v>
      </c>
      <c r="L223" s="7"/>
      <c r="M223" s="8">
        <v>50</v>
      </c>
      <c r="N223" s="3">
        <v>2</v>
      </c>
      <c r="O223">
        <f t="shared" si="20"/>
        <v>0</v>
      </c>
      <c r="P223">
        <f t="shared" si="21"/>
        <v>0</v>
      </c>
      <c r="Q223">
        <f t="shared" si="22"/>
        <v>1</v>
      </c>
      <c r="R223">
        <f t="shared" si="23"/>
        <v>0</v>
      </c>
      <c r="S223">
        <f t="shared" si="19"/>
        <v>0</v>
      </c>
    </row>
    <row r="224" spans="1:19">
      <c r="A224">
        <v>18</v>
      </c>
      <c r="B224" s="1" t="s">
        <v>952</v>
      </c>
      <c r="C224" s="1">
        <v>3</v>
      </c>
      <c r="D224" s="2" t="s">
        <v>953</v>
      </c>
      <c r="E224" s="2" t="s">
        <v>216</v>
      </c>
      <c r="F224" s="1" t="s">
        <v>332</v>
      </c>
      <c r="G224" s="1" t="s">
        <v>332</v>
      </c>
      <c r="H224" s="1">
        <v>4</v>
      </c>
      <c r="I224" s="1" t="s">
        <v>332</v>
      </c>
      <c r="J224" s="1">
        <v>4</v>
      </c>
      <c r="K224" s="1">
        <v>4</v>
      </c>
      <c r="L224" s="7"/>
      <c r="M224" s="8">
        <v>100</v>
      </c>
      <c r="N224" s="3">
        <v>12</v>
      </c>
      <c r="O224">
        <f t="shared" si="20"/>
        <v>0</v>
      </c>
      <c r="P224">
        <f t="shared" si="21"/>
        <v>0</v>
      </c>
      <c r="Q224">
        <f t="shared" si="22"/>
        <v>3</v>
      </c>
      <c r="R224">
        <f t="shared" si="23"/>
        <v>0</v>
      </c>
      <c r="S224">
        <f t="shared" si="19"/>
        <v>0</v>
      </c>
    </row>
    <row r="225" spans="1:19">
      <c r="A225">
        <v>18</v>
      </c>
      <c r="B225" s="1" t="s">
        <v>935</v>
      </c>
      <c r="C225" s="1">
        <v>3</v>
      </c>
      <c r="D225" s="2" t="s">
        <v>797</v>
      </c>
      <c r="E225" s="2" t="s">
        <v>216</v>
      </c>
      <c r="F225" s="1">
        <v>9</v>
      </c>
      <c r="G225" s="1">
        <v>4</v>
      </c>
      <c r="H225" s="1">
        <v>3</v>
      </c>
      <c r="I225" s="1">
        <v>4</v>
      </c>
      <c r="J225" s="1">
        <v>10</v>
      </c>
      <c r="K225" s="1">
        <v>18</v>
      </c>
      <c r="L225" s="7"/>
      <c r="M225" s="8">
        <v>60</v>
      </c>
      <c r="N225" s="3">
        <v>48</v>
      </c>
      <c r="O225">
        <f t="shared" si="20"/>
        <v>0</v>
      </c>
      <c r="P225">
        <f t="shared" si="21"/>
        <v>0</v>
      </c>
      <c r="Q225">
        <f t="shared" si="22"/>
        <v>6</v>
      </c>
      <c r="R225">
        <f t="shared" si="23"/>
        <v>0</v>
      </c>
      <c r="S225">
        <f t="shared" si="19"/>
        <v>0</v>
      </c>
    </row>
    <row r="226" spans="1:19">
      <c r="A226">
        <v>17</v>
      </c>
      <c r="B226" s="1" t="s">
        <v>585</v>
      </c>
      <c r="C226" s="1">
        <v>2</v>
      </c>
      <c r="D226" s="2" t="s">
        <v>797</v>
      </c>
      <c r="E226" s="2" t="s">
        <v>216</v>
      </c>
      <c r="F226" s="1">
        <v>4</v>
      </c>
      <c r="G226" s="1" t="s">
        <v>332</v>
      </c>
      <c r="H226" s="1">
        <v>7</v>
      </c>
      <c r="I226" s="1">
        <v>3</v>
      </c>
      <c r="J226" s="1" t="s">
        <v>332</v>
      </c>
      <c r="K226" s="1" t="s">
        <v>332</v>
      </c>
      <c r="L226" s="7"/>
      <c r="M226" s="8">
        <v>74</v>
      </c>
      <c r="N226" s="3">
        <v>14</v>
      </c>
      <c r="O226">
        <f t="shared" si="20"/>
        <v>1</v>
      </c>
      <c r="P226">
        <f t="shared" si="21"/>
        <v>62</v>
      </c>
      <c r="Q226">
        <f t="shared" si="22"/>
        <v>3</v>
      </c>
      <c r="R226">
        <f t="shared" si="23"/>
        <v>9</v>
      </c>
      <c r="S226">
        <f t="shared" si="19"/>
        <v>2.5</v>
      </c>
    </row>
    <row r="227" spans="1:19">
      <c r="A227">
        <v>17</v>
      </c>
      <c r="B227" s="1" t="s">
        <v>11</v>
      </c>
      <c r="C227" s="1">
        <v>4</v>
      </c>
      <c r="D227" s="2" t="s">
        <v>1019</v>
      </c>
      <c r="E227" s="2" t="s">
        <v>814</v>
      </c>
      <c r="F227" s="1">
        <v>23</v>
      </c>
      <c r="G227" s="1">
        <v>16</v>
      </c>
      <c r="H227" s="1">
        <v>16</v>
      </c>
      <c r="I227" s="1" t="s">
        <v>332</v>
      </c>
      <c r="J227" s="1" t="s">
        <v>332</v>
      </c>
      <c r="K227" s="1" t="s">
        <v>332</v>
      </c>
      <c r="L227" s="7"/>
      <c r="M227" s="8">
        <v>60</v>
      </c>
      <c r="N227" s="3">
        <v>55</v>
      </c>
      <c r="O227">
        <f t="shared" si="20"/>
        <v>0</v>
      </c>
      <c r="P227">
        <f t="shared" si="21"/>
        <v>0</v>
      </c>
      <c r="Q227">
        <f t="shared" si="22"/>
        <v>3</v>
      </c>
      <c r="R227">
        <f t="shared" si="23"/>
        <v>0</v>
      </c>
      <c r="S227">
        <f t="shared" si="19"/>
        <v>0</v>
      </c>
    </row>
    <row r="228" spans="1:19">
      <c r="A228">
        <v>18</v>
      </c>
      <c r="B228" s="1" t="s">
        <v>365</v>
      </c>
      <c r="C228" s="1">
        <v>4</v>
      </c>
      <c r="D228" s="2" t="s">
        <v>923</v>
      </c>
      <c r="E228" s="2" t="s">
        <v>924</v>
      </c>
      <c r="F228" s="1">
        <v>5</v>
      </c>
      <c r="G228" s="1">
        <v>2</v>
      </c>
      <c r="H228" s="1" t="s">
        <v>332</v>
      </c>
      <c r="I228" s="1" t="s">
        <v>332</v>
      </c>
      <c r="J228" s="1" t="s">
        <v>332</v>
      </c>
      <c r="K228" s="1" t="s">
        <v>332</v>
      </c>
      <c r="L228" s="7"/>
      <c r="M228" s="8">
        <v>22</v>
      </c>
      <c r="N228" s="3">
        <v>7</v>
      </c>
      <c r="O228">
        <f t="shared" si="20"/>
        <v>0</v>
      </c>
      <c r="P228">
        <f t="shared" si="21"/>
        <v>0</v>
      </c>
      <c r="Q228">
        <f t="shared" si="22"/>
        <v>2</v>
      </c>
      <c r="R228">
        <f t="shared" si="23"/>
        <v>0</v>
      </c>
      <c r="S228">
        <f t="shared" si="19"/>
        <v>0</v>
      </c>
    </row>
    <row r="229" spans="1:19">
      <c r="A229">
        <v>18</v>
      </c>
      <c r="B229" s="1" t="s">
        <v>954</v>
      </c>
      <c r="C229" s="1">
        <v>3</v>
      </c>
      <c r="D229" s="2" t="s">
        <v>956</v>
      </c>
      <c r="E229" s="2" t="s">
        <v>498</v>
      </c>
      <c r="F229" s="1">
        <v>11</v>
      </c>
      <c r="G229" s="1" t="s">
        <v>332</v>
      </c>
      <c r="H229" s="1" t="s">
        <v>332</v>
      </c>
      <c r="I229" s="1" t="s">
        <v>332</v>
      </c>
      <c r="J229" s="1" t="s">
        <v>332</v>
      </c>
      <c r="K229" s="1" t="s">
        <v>332</v>
      </c>
      <c r="L229" s="7"/>
      <c r="M229" s="8">
        <v>34</v>
      </c>
      <c r="N229" s="3">
        <v>11</v>
      </c>
      <c r="O229">
        <f t="shared" si="20"/>
        <v>0</v>
      </c>
      <c r="P229">
        <f t="shared" si="21"/>
        <v>0</v>
      </c>
      <c r="Q229">
        <f t="shared" si="22"/>
        <v>1</v>
      </c>
      <c r="R229">
        <f t="shared" si="23"/>
        <v>0</v>
      </c>
      <c r="S229">
        <f t="shared" si="19"/>
        <v>0</v>
      </c>
    </row>
    <row r="230" spans="1:19">
      <c r="A230">
        <v>18</v>
      </c>
      <c r="B230" s="1" t="s">
        <v>965</v>
      </c>
      <c r="C230" s="1">
        <v>3</v>
      </c>
      <c r="D230" s="2" t="s">
        <v>966</v>
      </c>
      <c r="E230" s="2" t="s">
        <v>967</v>
      </c>
      <c r="F230" s="1">
        <v>5</v>
      </c>
      <c r="G230" s="1" t="s">
        <v>332</v>
      </c>
      <c r="H230" s="1" t="s">
        <v>332</v>
      </c>
      <c r="I230" s="1" t="s">
        <v>332</v>
      </c>
      <c r="J230" s="1" t="s">
        <v>332</v>
      </c>
      <c r="K230" s="1" t="s">
        <v>332</v>
      </c>
      <c r="L230" s="7"/>
      <c r="M230" s="8">
        <v>45</v>
      </c>
      <c r="N230" s="3">
        <v>5</v>
      </c>
      <c r="O230">
        <f t="shared" si="20"/>
        <v>0</v>
      </c>
      <c r="P230">
        <f t="shared" si="21"/>
        <v>0</v>
      </c>
      <c r="Q230">
        <f t="shared" si="22"/>
        <v>1</v>
      </c>
      <c r="R230">
        <f t="shared" si="23"/>
        <v>0</v>
      </c>
      <c r="S230">
        <f t="shared" si="19"/>
        <v>0</v>
      </c>
    </row>
    <row r="231" spans="1:19">
      <c r="A231">
        <v>17</v>
      </c>
      <c r="B231" s="1" t="s">
        <v>1113</v>
      </c>
      <c r="C231" s="1">
        <v>2</v>
      </c>
      <c r="D231" s="2" t="s">
        <v>966</v>
      </c>
      <c r="E231" s="2" t="s">
        <v>967</v>
      </c>
      <c r="F231" s="1">
        <v>1</v>
      </c>
      <c r="G231" s="1" t="s">
        <v>332</v>
      </c>
      <c r="H231" s="1" t="s">
        <v>332</v>
      </c>
      <c r="I231" s="1" t="s">
        <v>332</v>
      </c>
      <c r="J231" s="1" t="s">
        <v>332</v>
      </c>
      <c r="K231" s="1" t="s">
        <v>332</v>
      </c>
      <c r="L231" s="7"/>
      <c r="M231" s="8">
        <v>25</v>
      </c>
      <c r="N231" s="3">
        <v>1</v>
      </c>
      <c r="O231">
        <f t="shared" si="20"/>
        <v>1</v>
      </c>
      <c r="P231">
        <f t="shared" si="21"/>
        <v>6</v>
      </c>
      <c r="Q231">
        <f t="shared" si="22"/>
        <v>1</v>
      </c>
      <c r="R231">
        <f t="shared" si="23"/>
        <v>2</v>
      </c>
      <c r="S231">
        <f t="shared" si="19"/>
        <v>2.5</v>
      </c>
    </row>
    <row r="232" spans="1:19">
      <c r="A232">
        <v>18</v>
      </c>
      <c r="B232" s="1" t="s">
        <v>230</v>
      </c>
      <c r="C232" s="1">
        <v>3</v>
      </c>
      <c r="D232" s="2" t="s">
        <v>938</v>
      </c>
      <c r="E232" s="2" t="s">
        <v>83</v>
      </c>
      <c r="F232" s="1">
        <v>11</v>
      </c>
      <c r="G232" s="1">
        <v>5</v>
      </c>
      <c r="H232" s="1">
        <v>5</v>
      </c>
      <c r="I232" s="1" t="s">
        <v>332</v>
      </c>
      <c r="J232" s="1">
        <v>7</v>
      </c>
      <c r="K232" s="1">
        <v>7</v>
      </c>
      <c r="L232" s="7"/>
      <c r="M232" s="8">
        <v>70</v>
      </c>
      <c r="N232" s="3">
        <v>35</v>
      </c>
      <c r="O232">
        <f t="shared" si="20"/>
        <v>0</v>
      </c>
      <c r="P232">
        <f t="shared" si="21"/>
        <v>0</v>
      </c>
      <c r="Q232">
        <f t="shared" si="22"/>
        <v>5</v>
      </c>
      <c r="R232">
        <f t="shared" si="23"/>
        <v>0</v>
      </c>
      <c r="S232">
        <f t="shared" si="19"/>
        <v>0</v>
      </c>
    </row>
    <row r="233" spans="1:19">
      <c r="A233">
        <v>17</v>
      </c>
      <c r="B233" s="1" t="s">
        <v>123</v>
      </c>
      <c r="C233" s="1">
        <v>2</v>
      </c>
      <c r="D233" s="2" t="s">
        <v>938</v>
      </c>
      <c r="E233" s="2" t="s">
        <v>83</v>
      </c>
      <c r="F233" s="1">
        <v>6</v>
      </c>
      <c r="G233" s="1">
        <v>5</v>
      </c>
      <c r="H233" s="1">
        <v>8</v>
      </c>
      <c r="I233" s="1">
        <v>7</v>
      </c>
      <c r="J233" s="1">
        <v>1</v>
      </c>
      <c r="K233" s="1" t="s">
        <v>332</v>
      </c>
      <c r="L233" s="7"/>
      <c r="M233" s="8">
        <v>40</v>
      </c>
      <c r="N233" s="3">
        <v>27</v>
      </c>
      <c r="O233">
        <f t="shared" si="20"/>
        <v>1</v>
      </c>
      <c r="P233">
        <f t="shared" si="21"/>
        <v>62</v>
      </c>
      <c r="Q233">
        <f t="shared" si="22"/>
        <v>5</v>
      </c>
      <c r="R233">
        <f t="shared" si="23"/>
        <v>10</v>
      </c>
      <c r="S233">
        <f t="shared" si="19"/>
        <v>2.5</v>
      </c>
    </row>
    <row r="234" spans="1:19">
      <c r="A234">
        <v>17</v>
      </c>
      <c r="B234" s="1" t="s">
        <v>111</v>
      </c>
      <c r="C234" s="1">
        <v>4</v>
      </c>
      <c r="D234" s="2" t="s">
        <v>1031</v>
      </c>
      <c r="E234" s="2" t="s">
        <v>908</v>
      </c>
      <c r="F234" s="1">
        <v>3</v>
      </c>
      <c r="G234" s="1">
        <v>5</v>
      </c>
      <c r="H234" s="1">
        <v>0</v>
      </c>
      <c r="I234" s="1">
        <v>12</v>
      </c>
      <c r="J234" s="1" t="s">
        <v>332</v>
      </c>
      <c r="K234" s="1" t="s">
        <v>332</v>
      </c>
      <c r="L234" s="7"/>
      <c r="M234" s="8">
        <v>51</v>
      </c>
      <c r="N234" s="3">
        <v>20</v>
      </c>
      <c r="O234">
        <f t="shared" si="20"/>
        <v>0</v>
      </c>
      <c r="P234">
        <f t="shared" si="21"/>
        <v>0</v>
      </c>
      <c r="Q234">
        <f t="shared" si="22"/>
        <v>4</v>
      </c>
      <c r="R234">
        <f t="shared" si="23"/>
        <v>0</v>
      </c>
      <c r="S234">
        <f t="shared" si="19"/>
        <v>0</v>
      </c>
    </row>
    <row r="235" spans="1:19">
      <c r="A235">
        <v>17</v>
      </c>
      <c r="B235" s="1" t="s">
        <v>1088</v>
      </c>
      <c r="C235" s="1">
        <v>3</v>
      </c>
      <c r="D235" s="2" t="s">
        <v>1091</v>
      </c>
      <c r="E235" s="2" t="s">
        <v>810</v>
      </c>
      <c r="F235" s="1">
        <v>1</v>
      </c>
      <c r="G235" s="1" t="s">
        <v>332</v>
      </c>
      <c r="H235" s="1" t="s">
        <v>332</v>
      </c>
      <c r="I235" s="1" t="s">
        <v>332</v>
      </c>
      <c r="J235" s="1" t="s">
        <v>332</v>
      </c>
      <c r="K235" s="1" t="s">
        <v>332</v>
      </c>
      <c r="L235" s="7"/>
      <c r="M235" s="8">
        <v>25</v>
      </c>
      <c r="N235" s="3">
        <v>1</v>
      </c>
      <c r="O235">
        <f t="shared" si="20"/>
        <v>0</v>
      </c>
      <c r="P235">
        <f t="shared" si="21"/>
        <v>0</v>
      </c>
      <c r="Q235">
        <f t="shared" si="22"/>
        <v>1</v>
      </c>
      <c r="R235">
        <f t="shared" si="23"/>
        <v>0</v>
      </c>
      <c r="S235">
        <f t="shared" si="19"/>
        <v>0</v>
      </c>
    </row>
    <row r="236" spans="1:19">
      <c r="A236">
        <v>18</v>
      </c>
      <c r="B236" s="1" t="s">
        <v>494</v>
      </c>
      <c r="C236" s="1">
        <v>1</v>
      </c>
      <c r="D236" s="2" t="s">
        <v>867</v>
      </c>
      <c r="E236" s="2" t="s">
        <v>713</v>
      </c>
      <c r="F236" s="1">
        <v>2</v>
      </c>
      <c r="G236" s="1">
        <v>0</v>
      </c>
      <c r="H236" s="1" t="s">
        <v>332</v>
      </c>
      <c r="I236" s="1" t="s">
        <v>332</v>
      </c>
      <c r="J236" s="1">
        <v>0</v>
      </c>
      <c r="K236" s="1" t="s">
        <v>332</v>
      </c>
      <c r="L236" s="7"/>
      <c r="M236" s="8">
        <v>4</v>
      </c>
      <c r="N236" s="3">
        <v>2</v>
      </c>
      <c r="O236">
        <f t="shared" si="20"/>
        <v>0</v>
      </c>
      <c r="P236">
        <f t="shared" si="21"/>
        <v>0</v>
      </c>
      <c r="Q236">
        <f t="shared" si="22"/>
        <v>3</v>
      </c>
      <c r="R236">
        <f t="shared" si="23"/>
        <v>0</v>
      </c>
      <c r="S236">
        <f t="shared" si="19"/>
        <v>0</v>
      </c>
    </row>
    <row r="237" spans="1:19">
      <c r="A237">
        <v>18</v>
      </c>
      <c r="B237" s="1" t="s">
        <v>217</v>
      </c>
      <c r="C237" s="1">
        <v>2</v>
      </c>
      <c r="D237" s="2" t="s">
        <v>983</v>
      </c>
      <c r="E237" s="2" t="s">
        <v>675</v>
      </c>
      <c r="F237" s="1">
        <v>8</v>
      </c>
      <c r="G237" s="1">
        <v>10</v>
      </c>
      <c r="H237" s="1" t="s">
        <v>332</v>
      </c>
      <c r="I237" s="1" t="s">
        <v>332</v>
      </c>
      <c r="J237" s="1" t="s">
        <v>332</v>
      </c>
      <c r="K237" s="1" t="s">
        <v>332</v>
      </c>
      <c r="L237" s="7"/>
      <c r="M237" s="8">
        <v>67</v>
      </c>
      <c r="N237" s="3">
        <v>18</v>
      </c>
      <c r="O237">
        <f t="shared" si="20"/>
        <v>0</v>
      </c>
      <c r="P237">
        <f t="shared" si="21"/>
        <v>0</v>
      </c>
      <c r="Q237">
        <f t="shared" si="22"/>
        <v>2</v>
      </c>
      <c r="R237">
        <f t="shared" si="23"/>
        <v>0</v>
      </c>
      <c r="S237">
        <f t="shared" si="19"/>
        <v>0</v>
      </c>
    </row>
    <row r="238" spans="1:19">
      <c r="A238">
        <v>17</v>
      </c>
      <c r="B238" s="1" t="s">
        <v>47</v>
      </c>
      <c r="C238" s="1">
        <v>4</v>
      </c>
      <c r="D238" s="2" t="s">
        <v>1039</v>
      </c>
      <c r="E238" s="2" t="s">
        <v>1040</v>
      </c>
      <c r="F238" s="1">
        <v>9</v>
      </c>
      <c r="G238" s="1" t="s">
        <v>332</v>
      </c>
      <c r="H238" s="1" t="s">
        <v>332</v>
      </c>
      <c r="I238" s="1" t="s">
        <v>332</v>
      </c>
      <c r="J238" s="1" t="s">
        <v>332</v>
      </c>
      <c r="K238" s="1" t="s">
        <v>332</v>
      </c>
      <c r="L238" s="7"/>
      <c r="M238" s="8">
        <v>75</v>
      </c>
      <c r="N238" s="3">
        <v>9</v>
      </c>
      <c r="O238">
        <f t="shared" si="20"/>
        <v>0</v>
      </c>
      <c r="P238">
        <f t="shared" si="21"/>
        <v>0</v>
      </c>
      <c r="Q238">
        <f t="shared" si="22"/>
        <v>1</v>
      </c>
      <c r="R238">
        <f t="shared" si="23"/>
        <v>0</v>
      </c>
      <c r="S238">
        <f t="shared" si="19"/>
        <v>0</v>
      </c>
    </row>
    <row r="239" spans="1:19">
      <c r="A239">
        <v>18</v>
      </c>
      <c r="B239" s="1" t="s">
        <v>34</v>
      </c>
      <c r="C239" s="1">
        <v>3</v>
      </c>
      <c r="D239" s="2" t="s">
        <v>793</v>
      </c>
      <c r="E239" s="2" t="s">
        <v>783</v>
      </c>
      <c r="F239" s="1">
        <v>8</v>
      </c>
      <c r="G239" s="1">
        <v>11</v>
      </c>
      <c r="H239" s="1">
        <v>6</v>
      </c>
      <c r="I239" s="1">
        <v>5</v>
      </c>
      <c r="J239" s="1">
        <v>10</v>
      </c>
      <c r="K239" s="1">
        <v>13</v>
      </c>
      <c r="L239" s="7"/>
      <c r="M239" s="8">
        <v>49</v>
      </c>
      <c r="N239" s="3">
        <v>53</v>
      </c>
      <c r="O239">
        <f t="shared" si="20"/>
        <v>0</v>
      </c>
      <c r="P239">
        <f t="shared" si="21"/>
        <v>0</v>
      </c>
      <c r="Q239">
        <f t="shared" si="22"/>
        <v>6</v>
      </c>
      <c r="R239">
        <f t="shared" si="23"/>
        <v>0</v>
      </c>
      <c r="S239">
        <f t="shared" si="19"/>
        <v>0</v>
      </c>
    </row>
    <row r="240" spans="1:19">
      <c r="A240">
        <v>18</v>
      </c>
      <c r="B240" s="1" t="s">
        <v>34</v>
      </c>
      <c r="C240" s="1">
        <v>4</v>
      </c>
      <c r="D240" s="2" t="s">
        <v>907</v>
      </c>
      <c r="E240" s="2" t="s">
        <v>908</v>
      </c>
      <c r="F240" s="1">
        <v>13</v>
      </c>
      <c r="G240" s="1">
        <v>15</v>
      </c>
      <c r="H240" s="1" t="s">
        <v>332</v>
      </c>
      <c r="I240" s="1" t="s">
        <v>332</v>
      </c>
      <c r="J240" s="1" t="s">
        <v>332</v>
      </c>
      <c r="K240" s="1" t="s">
        <v>332</v>
      </c>
      <c r="L240" s="7"/>
      <c r="M240" s="8">
        <v>67</v>
      </c>
      <c r="N240" s="3">
        <v>28</v>
      </c>
      <c r="O240">
        <f t="shared" si="20"/>
        <v>0</v>
      </c>
      <c r="P240">
        <f t="shared" si="21"/>
        <v>0</v>
      </c>
      <c r="Q240">
        <f t="shared" si="22"/>
        <v>2</v>
      </c>
      <c r="R240">
        <f t="shared" si="23"/>
        <v>0</v>
      </c>
      <c r="S240">
        <f t="shared" si="19"/>
        <v>0</v>
      </c>
    </row>
    <row r="241" spans="1:19">
      <c r="A241">
        <v>17</v>
      </c>
      <c r="B241" s="1" t="s">
        <v>34</v>
      </c>
      <c r="C241" s="1">
        <v>3</v>
      </c>
      <c r="D241" s="2" t="s">
        <v>907</v>
      </c>
      <c r="E241" s="2" t="s">
        <v>908</v>
      </c>
      <c r="F241" s="1">
        <v>5</v>
      </c>
      <c r="G241" s="1">
        <v>5</v>
      </c>
      <c r="H241" s="1">
        <v>3</v>
      </c>
      <c r="I241" s="1">
        <v>10</v>
      </c>
      <c r="J241" s="1" t="s">
        <v>332</v>
      </c>
      <c r="K241" s="1" t="s">
        <v>332</v>
      </c>
      <c r="L241" s="7"/>
      <c r="M241" s="8">
        <v>52</v>
      </c>
      <c r="N241" s="3">
        <v>23</v>
      </c>
      <c r="O241">
        <f t="shared" si="20"/>
        <v>1</v>
      </c>
      <c r="P241">
        <f t="shared" si="21"/>
        <v>51</v>
      </c>
      <c r="Q241">
        <f t="shared" si="22"/>
        <v>4</v>
      </c>
      <c r="R241">
        <f t="shared" si="23"/>
        <v>6</v>
      </c>
      <c r="S241">
        <f t="shared" si="19"/>
        <v>3.5</v>
      </c>
    </row>
    <row r="242" spans="1:19">
      <c r="A242">
        <v>18</v>
      </c>
      <c r="B242" s="1" t="s">
        <v>365</v>
      </c>
      <c r="C242" s="1">
        <v>4</v>
      </c>
      <c r="D242" s="2" t="s">
        <v>922</v>
      </c>
      <c r="E242" s="2" t="s">
        <v>713</v>
      </c>
      <c r="F242" s="1">
        <v>7</v>
      </c>
      <c r="G242" s="1" t="s">
        <v>332</v>
      </c>
      <c r="H242" s="1" t="s">
        <v>332</v>
      </c>
      <c r="I242" s="1" t="s">
        <v>332</v>
      </c>
      <c r="J242" s="1" t="s">
        <v>332</v>
      </c>
      <c r="K242" s="1" t="s">
        <v>332</v>
      </c>
      <c r="L242" s="7"/>
      <c r="M242" s="8">
        <v>37</v>
      </c>
      <c r="N242" s="3">
        <v>7</v>
      </c>
      <c r="O242">
        <f t="shared" si="20"/>
        <v>0</v>
      </c>
      <c r="P242">
        <f t="shared" si="21"/>
        <v>0</v>
      </c>
      <c r="Q242">
        <f t="shared" si="22"/>
        <v>1</v>
      </c>
      <c r="R242">
        <f t="shared" si="23"/>
        <v>0</v>
      </c>
      <c r="S242">
        <f t="shared" si="19"/>
        <v>0</v>
      </c>
    </row>
    <row r="243" spans="1:19">
      <c r="A243">
        <v>17</v>
      </c>
      <c r="B243" s="1" t="s">
        <v>984</v>
      </c>
      <c r="C243" s="1">
        <v>4</v>
      </c>
      <c r="D243" s="2" t="s">
        <v>1038</v>
      </c>
      <c r="E243" s="2" t="s">
        <v>898</v>
      </c>
      <c r="F243" s="1">
        <v>10</v>
      </c>
      <c r="G243" s="1" t="s">
        <v>332</v>
      </c>
      <c r="H243" s="1" t="s">
        <v>332</v>
      </c>
      <c r="I243" s="1" t="s">
        <v>332</v>
      </c>
      <c r="J243" s="1" t="s">
        <v>332</v>
      </c>
      <c r="K243" s="1" t="s">
        <v>332</v>
      </c>
      <c r="L243" s="7"/>
      <c r="M243" s="8">
        <v>77</v>
      </c>
      <c r="N243" s="3">
        <v>10</v>
      </c>
      <c r="O243">
        <f t="shared" si="20"/>
        <v>0</v>
      </c>
      <c r="P243">
        <f t="shared" si="21"/>
        <v>0</v>
      </c>
      <c r="Q243">
        <f t="shared" si="22"/>
        <v>1</v>
      </c>
      <c r="R243">
        <f t="shared" si="23"/>
        <v>0</v>
      </c>
      <c r="S243">
        <f t="shared" si="19"/>
        <v>0</v>
      </c>
    </row>
    <row r="244" spans="1:19">
      <c r="A244">
        <v>18</v>
      </c>
      <c r="B244" s="1" t="s">
        <v>2</v>
      </c>
      <c r="C244" s="1">
        <v>1</v>
      </c>
      <c r="D244" s="2" t="s">
        <v>710</v>
      </c>
      <c r="E244" s="2" t="s">
        <v>711</v>
      </c>
      <c r="F244" s="1">
        <v>4</v>
      </c>
      <c r="G244" s="1">
        <v>5</v>
      </c>
      <c r="H244" s="1">
        <v>1</v>
      </c>
      <c r="I244" s="1">
        <v>21</v>
      </c>
      <c r="J244" s="1">
        <v>17</v>
      </c>
      <c r="K244" s="1">
        <v>19</v>
      </c>
      <c r="L244" s="7"/>
      <c r="M244" s="8">
        <v>55</v>
      </c>
      <c r="N244" s="3">
        <v>67</v>
      </c>
      <c r="O244">
        <f t="shared" si="20"/>
        <v>0</v>
      </c>
      <c r="P244">
        <f t="shared" si="21"/>
        <v>0</v>
      </c>
      <c r="Q244">
        <f t="shared" si="22"/>
        <v>6</v>
      </c>
      <c r="R244">
        <f t="shared" si="23"/>
        <v>0</v>
      </c>
      <c r="S244">
        <f t="shared" si="19"/>
        <v>0</v>
      </c>
    </row>
    <row r="245" spans="1:19">
      <c r="A245">
        <v>17</v>
      </c>
      <c r="B245" s="1" t="s">
        <v>1049</v>
      </c>
      <c r="C245" s="1">
        <v>4</v>
      </c>
      <c r="D245" s="2" t="s">
        <v>1057</v>
      </c>
      <c r="E245" s="2" t="s">
        <v>713</v>
      </c>
      <c r="F245" s="1" t="s">
        <v>332</v>
      </c>
      <c r="G245" s="1" t="s">
        <v>332</v>
      </c>
      <c r="H245" s="1">
        <v>5</v>
      </c>
      <c r="I245" s="1" t="s">
        <v>332</v>
      </c>
      <c r="J245" s="1" t="s">
        <v>332</v>
      </c>
      <c r="K245" s="1" t="s">
        <v>332</v>
      </c>
      <c r="L245" s="7"/>
      <c r="M245" s="8">
        <v>33</v>
      </c>
      <c r="N245" s="3">
        <v>5</v>
      </c>
      <c r="O245">
        <f t="shared" si="20"/>
        <v>0</v>
      </c>
      <c r="P245">
        <f t="shared" si="21"/>
        <v>0</v>
      </c>
      <c r="Q245">
        <f t="shared" si="22"/>
        <v>1</v>
      </c>
      <c r="R245">
        <f t="shared" si="23"/>
        <v>0</v>
      </c>
      <c r="S245">
        <f t="shared" si="19"/>
        <v>0</v>
      </c>
    </row>
    <row r="246" spans="1:19">
      <c r="A246">
        <v>18</v>
      </c>
      <c r="B246" s="1" t="s">
        <v>20</v>
      </c>
      <c r="C246" s="1">
        <v>1</v>
      </c>
      <c r="D246" s="2" t="s">
        <v>860</v>
      </c>
      <c r="E246" s="2" t="s">
        <v>861</v>
      </c>
      <c r="F246" s="1">
        <v>2</v>
      </c>
      <c r="G246" s="1">
        <v>8</v>
      </c>
      <c r="H246" s="1">
        <v>2</v>
      </c>
      <c r="I246" s="1">
        <v>10</v>
      </c>
      <c r="J246" s="1" t="s">
        <v>332</v>
      </c>
      <c r="K246" s="1">
        <v>4</v>
      </c>
      <c r="L246" s="7"/>
      <c r="M246" s="8">
        <v>40</v>
      </c>
      <c r="N246" s="3">
        <v>26</v>
      </c>
      <c r="O246">
        <f t="shared" si="20"/>
        <v>0</v>
      </c>
      <c r="P246">
        <f t="shared" si="21"/>
        <v>0</v>
      </c>
      <c r="Q246">
        <f t="shared" si="22"/>
        <v>5</v>
      </c>
      <c r="R246">
        <f t="shared" si="23"/>
        <v>0</v>
      </c>
      <c r="S246">
        <f t="shared" si="19"/>
        <v>0</v>
      </c>
    </row>
    <row r="247" spans="1:19">
      <c r="A247">
        <v>18</v>
      </c>
      <c r="B247" s="1" t="s">
        <v>131</v>
      </c>
      <c r="C247" s="1">
        <v>3</v>
      </c>
      <c r="D247" s="2" t="s">
        <v>808</v>
      </c>
      <c r="E247" s="2" t="s">
        <v>184</v>
      </c>
      <c r="F247" s="1">
        <v>18</v>
      </c>
      <c r="G247" s="1">
        <v>5</v>
      </c>
      <c r="H247" s="1">
        <v>5</v>
      </c>
      <c r="I247" s="1">
        <v>13</v>
      </c>
      <c r="J247" s="1" t="s">
        <v>332</v>
      </c>
      <c r="K247" s="1" t="s">
        <v>332</v>
      </c>
      <c r="L247" s="7" t="s">
        <v>466</v>
      </c>
      <c r="M247" s="8">
        <v>64</v>
      </c>
      <c r="N247" s="3">
        <v>41</v>
      </c>
      <c r="O247">
        <f t="shared" si="20"/>
        <v>0</v>
      </c>
      <c r="P247">
        <f t="shared" si="21"/>
        <v>0</v>
      </c>
      <c r="Q247">
        <f t="shared" si="22"/>
        <v>4</v>
      </c>
      <c r="R247">
        <f t="shared" si="23"/>
        <v>0</v>
      </c>
      <c r="S247">
        <f t="shared" si="19"/>
        <v>0</v>
      </c>
    </row>
    <row r="248" spans="1:19">
      <c r="A248">
        <v>18</v>
      </c>
      <c r="B248" s="1" t="s">
        <v>100</v>
      </c>
      <c r="C248" s="1">
        <v>4</v>
      </c>
      <c r="D248" s="2" t="s">
        <v>896</v>
      </c>
      <c r="E248" s="2" t="s">
        <v>273</v>
      </c>
      <c r="F248" s="1">
        <v>12</v>
      </c>
      <c r="G248" s="1">
        <v>8</v>
      </c>
      <c r="H248" s="1" t="s">
        <v>332</v>
      </c>
      <c r="I248" s="1">
        <v>8</v>
      </c>
      <c r="J248" s="1">
        <v>7</v>
      </c>
      <c r="K248" s="1">
        <v>22</v>
      </c>
      <c r="L248" s="7"/>
      <c r="M248" s="8">
        <v>81</v>
      </c>
      <c r="N248" s="3">
        <v>57</v>
      </c>
      <c r="O248">
        <f t="shared" si="20"/>
        <v>0</v>
      </c>
      <c r="P248">
        <f t="shared" si="21"/>
        <v>0</v>
      </c>
      <c r="Q248">
        <f t="shared" si="22"/>
        <v>5</v>
      </c>
      <c r="R248">
        <f t="shared" si="23"/>
        <v>0</v>
      </c>
      <c r="S248">
        <f t="shared" si="19"/>
        <v>0</v>
      </c>
    </row>
  </sheetData>
  <sortState ref="A2:N248">
    <sortCondition ref="D17"/>
  </sortState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12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21" bestFit="1" customWidth="1"/>
    <col min="6" max="6" width="26" bestFit="1" customWidth="1"/>
    <col min="7" max="12" width="3" bestFit="1" customWidth="1"/>
    <col min="13" max="14" width="4.5703125" bestFit="1" customWidth="1"/>
    <col min="15" max="15" width="4" bestFit="1" customWidth="1"/>
    <col min="16" max="16" width="2" bestFit="1" customWidth="1"/>
    <col min="17" max="17" width="3.5703125" bestFit="1" customWidth="1"/>
    <col min="18" max="18" width="4" bestFit="1" customWidth="1"/>
  </cols>
  <sheetData>
    <row r="1" spans="1:18">
      <c r="A1" s="4" t="s">
        <v>327</v>
      </c>
      <c r="B1" s="4">
        <f>SUM(B2:B385)</f>
        <v>31</v>
      </c>
      <c r="C1" s="1"/>
      <c r="D1" s="1"/>
      <c r="E1" s="2" t="s">
        <v>0</v>
      </c>
      <c r="F1" s="2" t="s">
        <v>1</v>
      </c>
      <c r="G1" s="1">
        <v>33</v>
      </c>
      <c r="H1" s="1">
        <v>34</v>
      </c>
      <c r="I1" s="1">
        <v>33</v>
      </c>
      <c r="J1" s="1">
        <v>33</v>
      </c>
      <c r="K1" s="1">
        <v>32</v>
      </c>
      <c r="L1" s="1">
        <v>35</v>
      </c>
      <c r="M1" s="9">
        <f>AVERAGE(O2:O400)</f>
        <v>22.84297520661157</v>
      </c>
      <c r="N1" s="8">
        <v>100</v>
      </c>
      <c r="O1" s="3">
        <v>200</v>
      </c>
      <c r="P1" s="5">
        <f>SUM(P2:P400)</f>
        <v>2</v>
      </c>
      <c r="Q1" s="15">
        <f>AVERAGE(Q2:Q400)</f>
        <v>2.8429752066115701</v>
      </c>
      <c r="R1" s="5">
        <f>MAX(R2:R1000)</f>
        <v>980</v>
      </c>
    </row>
    <row r="2" spans="1:18">
      <c r="A2" s="1">
        <v>1</v>
      </c>
      <c r="B2" s="1">
        <f>IF(O2&gt;=A2,1,0)</f>
        <v>1</v>
      </c>
      <c r="C2" s="1" t="s">
        <v>2</v>
      </c>
      <c r="D2" s="1">
        <v>4</v>
      </c>
      <c r="E2" s="2" t="s">
        <v>1015</v>
      </c>
      <c r="F2" s="2" t="s">
        <v>796</v>
      </c>
      <c r="G2" s="1">
        <v>27</v>
      </c>
      <c r="H2" s="1">
        <v>36</v>
      </c>
      <c r="I2" s="1">
        <v>34</v>
      </c>
      <c r="J2" s="1">
        <v>35</v>
      </c>
      <c r="K2" s="1">
        <v>25</v>
      </c>
      <c r="L2" s="1" t="s">
        <v>332</v>
      </c>
      <c r="M2" s="7" t="s">
        <v>466</v>
      </c>
      <c r="N2" s="8">
        <v>99</v>
      </c>
      <c r="O2" s="3">
        <v>157</v>
      </c>
      <c r="P2">
        <f t="shared" ref="P2:P33" si="0">IF(O2&gt;=($O$1/2),1,0)</f>
        <v>1</v>
      </c>
      <c r="Q2">
        <f t="shared" ref="Q2:Q33" si="1">COUNT(G2:L2)</f>
        <v>5</v>
      </c>
      <c r="R2">
        <f>O2*A2</f>
        <v>157</v>
      </c>
    </row>
    <row r="3" spans="1:18">
      <c r="A3">
        <v>2</v>
      </c>
      <c r="B3" s="1">
        <f>IF(O3&gt;=A3,1,0)</f>
        <v>1</v>
      </c>
      <c r="C3" s="1" t="s">
        <v>2</v>
      </c>
      <c r="D3" s="1">
        <v>3</v>
      </c>
      <c r="E3" s="2" t="s">
        <v>890</v>
      </c>
      <c r="F3" s="2" t="s">
        <v>891</v>
      </c>
      <c r="G3" s="1">
        <v>31</v>
      </c>
      <c r="H3" s="1">
        <v>29</v>
      </c>
      <c r="I3" s="1">
        <v>19</v>
      </c>
      <c r="J3" s="1">
        <v>31</v>
      </c>
      <c r="K3" s="1">
        <v>17</v>
      </c>
      <c r="L3" s="1">
        <v>23</v>
      </c>
      <c r="M3" s="7"/>
      <c r="N3" s="8">
        <v>81</v>
      </c>
      <c r="O3" s="3">
        <v>150</v>
      </c>
      <c r="P3">
        <f t="shared" si="0"/>
        <v>1</v>
      </c>
      <c r="Q3">
        <f t="shared" si="1"/>
        <v>6</v>
      </c>
      <c r="R3">
        <f t="shared" ref="R3:R66" si="2">O3*A3</f>
        <v>300</v>
      </c>
    </row>
    <row r="4" spans="1:18">
      <c r="A4" s="1">
        <v>3</v>
      </c>
      <c r="B4" s="1">
        <f>IF(O4&gt;=A4,1,0)</f>
        <v>1</v>
      </c>
      <c r="C4" s="1" t="s">
        <v>5</v>
      </c>
      <c r="D4" s="1">
        <v>4</v>
      </c>
      <c r="E4" s="2" t="s">
        <v>1016</v>
      </c>
      <c r="F4" s="2" t="s">
        <v>1017</v>
      </c>
      <c r="G4" s="1">
        <v>22</v>
      </c>
      <c r="H4" s="1">
        <v>18</v>
      </c>
      <c r="I4" s="1">
        <v>19</v>
      </c>
      <c r="J4" s="1">
        <v>22</v>
      </c>
      <c r="K4" s="1">
        <v>11</v>
      </c>
      <c r="L4" s="1" t="s">
        <v>332</v>
      </c>
      <c r="M4" s="7"/>
      <c r="N4" s="8">
        <v>62</v>
      </c>
      <c r="O4" s="3">
        <v>92</v>
      </c>
      <c r="P4">
        <f t="shared" si="0"/>
        <v>0</v>
      </c>
      <c r="Q4">
        <f t="shared" si="1"/>
        <v>5</v>
      </c>
      <c r="R4">
        <f t="shared" si="2"/>
        <v>276</v>
      </c>
    </row>
    <row r="5" spans="1:18">
      <c r="A5" s="1">
        <v>4</v>
      </c>
      <c r="B5" s="1">
        <f t="shared" ref="B5:B8" si="3">IF(O5&gt;=A5,1,0)</f>
        <v>1</v>
      </c>
      <c r="C5" s="1" t="s">
        <v>2</v>
      </c>
      <c r="D5" s="1">
        <v>2</v>
      </c>
      <c r="E5" s="2" t="s">
        <v>940</v>
      </c>
      <c r="F5" s="2" t="s">
        <v>941</v>
      </c>
      <c r="G5" s="1">
        <v>21</v>
      </c>
      <c r="H5" s="1">
        <v>11</v>
      </c>
      <c r="I5" s="1">
        <v>10</v>
      </c>
      <c r="J5" s="1">
        <v>19</v>
      </c>
      <c r="K5" s="1">
        <v>12</v>
      </c>
      <c r="L5" s="1">
        <v>17</v>
      </c>
      <c r="M5" s="7"/>
      <c r="N5" s="8">
        <v>62</v>
      </c>
      <c r="O5" s="3">
        <v>90</v>
      </c>
      <c r="P5">
        <f t="shared" si="0"/>
        <v>0</v>
      </c>
      <c r="Q5">
        <f t="shared" si="1"/>
        <v>6</v>
      </c>
      <c r="R5">
        <f t="shared" si="2"/>
        <v>360</v>
      </c>
    </row>
    <row r="6" spans="1:18">
      <c r="A6">
        <v>5</v>
      </c>
      <c r="B6" s="1">
        <f t="shared" si="3"/>
        <v>1</v>
      </c>
      <c r="C6" s="1" t="s">
        <v>5</v>
      </c>
      <c r="D6" s="1">
        <v>2</v>
      </c>
      <c r="E6" s="2" t="s">
        <v>782</v>
      </c>
      <c r="F6" s="2" t="s">
        <v>783</v>
      </c>
      <c r="G6" s="1">
        <v>11</v>
      </c>
      <c r="H6" s="1">
        <v>17</v>
      </c>
      <c r="I6" s="1">
        <v>10</v>
      </c>
      <c r="J6" s="1">
        <v>19</v>
      </c>
      <c r="K6" s="1">
        <v>20</v>
      </c>
      <c r="L6" s="1">
        <v>11</v>
      </c>
      <c r="M6" s="7"/>
      <c r="N6" s="8">
        <v>57</v>
      </c>
      <c r="O6" s="3">
        <v>88</v>
      </c>
      <c r="P6">
        <f t="shared" si="0"/>
        <v>0</v>
      </c>
      <c r="Q6">
        <f t="shared" si="1"/>
        <v>6</v>
      </c>
      <c r="R6">
        <f t="shared" si="2"/>
        <v>440</v>
      </c>
    </row>
    <row r="7" spans="1:18">
      <c r="A7" s="1">
        <v>6</v>
      </c>
      <c r="B7" s="1">
        <f t="shared" si="3"/>
        <v>1</v>
      </c>
      <c r="C7" s="1" t="s">
        <v>2</v>
      </c>
      <c r="D7" s="1">
        <v>1</v>
      </c>
      <c r="E7" s="2" t="s">
        <v>676</v>
      </c>
      <c r="F7" s="2" t="s">
        <v>66</v>
      </c>
      <c r="G7" s="1">
        <v>22</v>
      </c>
      <c r="H7" s="1">
        <v>8</v>
      </c>
      <c r="I7" s="1">
        <v>13</v>
      </c>
      <c r="J7" s="1">
        <v>30</v>
      </c>
      <c r="K7" s="1">
        <v>7</v>
      </c>
      <c r="L7" s="1">
        <v>6</v>
      </c>
      <c r="M7" s="7"/>
      <c r="N7" s="8">
        <v>70</v>
      </c>
      <c r="O7" s="3">
        <v>86</v>
      </c>
      <c r="P7">
        <f t="shared" si="0"/>
        <v>0</v>
      </c>
      <c r="Q7">
        <f t="shared" si="1"/>
        <v>6</v>
      </c>
      <c r="R7">
        <f t="shared" si="2"/>
        <v>516</v>
      </c>
    </row>
    <row r="8" spans="1:18">
      <c r="A8" s="1">
        <v>7</v>
      </c>
      <c r="B8" s="1">
        <f t="shared" si="3"/>
        <v>1</v>
      </c>
      <c r="C8" s="1" t="s">
        <v>5</v>
      </c>
      <c r="D8" s="1">
        <v>3</v>
      </c>
      <c r="E8" s="2" t="s">
        <v>888</v>
      </c>
      <c r="F8" s="2" t="s">
        <v>889</v>
      </c>
      <c r="G8" s="1">
        <v>22</v>
      </c>
      <c r="H8" s="1">
        <v>21</v>
      </c>
      <c r="I8" s="1">
        <v>15</v>
      </c>
      <c r="J8" s="1">
        <v>12</v>
      </c>
      <c r="K8" s="1" t="s">
        <v>332</v>
      </c>
      <c r="L8" s="1">
        <v>6</v>
      </c>
      <c r="M8" s="7"/>
      <c r="N8" s="8">
        <v>53</v>
      </c>
      <c r="O8" s="3">
        <v>76</v>
      </c>
      <c r="P8">
        <f t="shared" si="0"/>
        <v>0</v>
      </c>
      <c r="Q8">
        <f t="shared" si="1"/>
        <v>5</v>
      </c>
      <c r="R8">
        <f t="shared" si="2"/>
        <v>532</v>
      </c>
    </row>
    <row r="9" spans="1:18">
      <c r="A9" s="1">
        <v>8</v>
      </c>
      <c r="B9" s="1">
        <f>IF(O9&gt;=A9,1,0)</f>
        <v>1</v>
      </c>
      <c r="C9" s="1" t="s">
        <v>8</v>
      </c>
      <c r="D9" s="1">
        <v>4</v>
      </c>
      <c r="E9" s="2" t="s">
        <v>1018</v>
      </c>
      <c r="F9" s="2" t="s">
        <v>498</v>
      </c>
      <c r="G9" s="1">
        <v>24</v>
      </c>
      <c r="H9" s="1">
        <v>25</v>
      </c>
      <c r="I9" s="1">
        <v>21</v>
      </c>
      <c r="J9" s="1" t="s">
        <v>332</v>
      </c>
      <c r="K9" s="1" t="s">
        <v>332</v>
      </c>
      <c r="L9" s="1" t="s">
        <v>332</v>
      </c>
      <c r="M9" s="7"/>
      <c r="N9" s="8">
        <v>77</v>
      </c>
      <c r="O9" s="3">
        <v>70</v>
      </c>
      <c r="P9">
        <f t="shared" si="0"/>
        <v>0</v>
      </c>
      <c r="Q9">
        <f t="shared" si="1"/>
        <v>3</v>
      </c>
      <c r="R9">
        <f t="shared" si="2"/>
        <v>560</v>
      </c>
    </row>
    <row r="10" spans="1:18">
      <c r="A10" s="1">
        <v>9</v>
      </c>
      <c r="B10" s="1">
        <f t="shared" ref="B10:B73" si="4">IF(O10&gt;=A10,1,0)</f>
        <v>1</v>
      </c>
      <c r="C10" s="1" t="s">
        <v>629</v>
      </c>
      <c r="D10" s="1">
        <v>2</v>
      </c>
      <c r="E10" s="2" t="s">
        <v>786</v>
      </c>
      <c r="F10" s="2" t="s">
        <v>711</v>
      </c>
      <c r="G10" s="1">
        <v>9</v>
      </c>
      <c r="H10" s="1">
        <v>5</v>
      </c>
      <c r="I10" s="1">
        <v>13</v>
      </c>
      <c r="J10" s="1">
        <v>14</v>
      </c>
      <c r="K10" s="1">
        <v>11</v>
      </c>
      <c r="L10" s="1">
        <v>10</v>
      </c>
      <c r="M10" s="7"/>
      <c r="N10" s="8">
        <v>36</v>
      </c>
      <c r="O10" s="3">
        <v>62</v>
      </c>
      <c r="P10">
        <f t="shared" si="0"/>
        <v>0</v>
      </c>
      <c r="Q10">
        <f t="shared" si="1"/>
        <v>6</v>
      </c>
      <c r="R10">
        <f t="shared" si="2"/>
        <v>558</v>
      </c>
    </row>
    <row r="11" spans="1:18">
      <c r="A11">
        <v>10</v>
      </c>
      <c r="B11" s="1">
        <f t="shared" si="4"/>
        <v>1</v>
      </c>
      <c r="C11" s="1" t="s">
        <v>629</v>
      </c>
      <c r="D11" s="1">
        <v>2</v>
      </c>
      <c r="E11" s="2" t="s">
        <v>802</v>
      </c>
      <c r="F11" s="2" t="s">
        <v>803</v>
      </c>
      <c r="G11" s="1">
        <v>13</v>
      </c>
      <c r="H11" s="1">
        <v>8</v>
      </c>
      <c r="I11" s="1">
        <v>12</v>
      </c>
      <c r="J11" s="1">
        <v>14</v>
      </c>
      <c r="K11" s="1">
        <v>0</v>
      </c>
      <c r="L11" s="1">
        <v>15</v>
      </c>
      <c r="M11" s="7"/>
      <c r="N11" s="8">
        <v>57</v>
      </c>
      <c r="O11" s="3">
        <v>62</v>
      </c>
      <c r="P11">
        <f t="shared" si="0"/>
        <v>0</v>
      </c>
      <c r="Q11">
        <f t="shared" si="1"/>
        <v>6</v>
      </c>
      <c r="R11">
        <f t="shared" si="2"/>
        <v>620</v>
      </c>
    </row>
    <row r="12" spans="1:18">
      <c r="A12" s="1">
        <v>11</v>
      </c>
      <c r="B12" s="1">
        <f t="shared" si="4"/>
        <v>1</v>
      </c>
      <c r="C12" s="1" t="s">
        <v>97</v>
      </c>
      <c r="D12" s="1">
        <v>2</v>
      </c>
      <c r="E12" s="2" t="s">
        <v>816</v>
      </c>
      <c r="F12" s="2" t="s">
        <v>817</v>
      </c>
      <c r="G12" s="1">
        <v>12</v>
      </c>
      <c r="H12" s="1">
        <v>8</v>
      </c>
      <c r="I12" s="1">
        <v>16</v>
      </c>
      <c r="J12" s="1">
        <v>13</v>
      </c>
      <c r="K12" s="1">
        <v>2</v>
      </c>
      <c r="L12" s="1">
        <v>10</v>
      </c>
      <c r="M12" s="7"/>
      <c r="N12" s="8">
        <v>66</v>
      </c>
      <c r="O12" s="3">
        <v>61</v>
      </c>
      <c r="P12">
        <f t="shared" si="0"/>
        <v>0</v>
      </c>
      <c r="Q12">
        <f t="shared" si="1"/>
        <v>6</v>
      </c>
      <c r="R12">
        <f t="shared" si="2"/>
        <v>671</v>
      </c>
    </row>
    <row r="13" spans="1:18">
      <c r="A13" s="1">
        <v>12</v>
      </c>
      <c r="B13" s="1">
        <f t="shared" si="4"/>
        <v>1</v>
      </c>
      <c r="C13" s="1" t="s">
        <v>8</v>
      </c>
      <c r="D13" s="1">
        <v>3</v>
      </c>
      <c r="E13" s="2" t="s">
        <v>920</v>
      </c>
      <c r="F13" s="2" t="s">
        <v>921</v>
      </c>
      <c r="G13" s="1">
        <v>21</v>
      </c>
      <c r="H13" s="1">
        <v>7</v>
      </c>
      <c r="I13" s="1">
        <v>11</v>
      </c>
      <c r="J13" s="1">
        <v>13</v>
      </c>
      <c r="K13" s="1">
        <v>5</v>
      </c>
      <c r="L13" s="1" t="s">
        <v>332</v>
      </c>
      <c r="M13" s="7"/>
      <c r="N13" s="8">
        <v>70</v>
      </c>
      <c r="O13" s="3">
        <v>57</v>
      </c>
      <c r="P13">
        <f t="shared" si="0"/>
        <v>0</v>
      </c>
      <c r="Q13">
        <f t="shared" si="1"/>
        <v>5</v>
      </c>
      <c r="R13">
        <f t="shared" si="2"/>
        <v>684</v>
      </c>
    </row>
    <row r="14" spans="1:18">
      <c r="A14">
        <v>13</v>
      </c>
      <c r="B14" s="1">
        <f t="shared" si="4"/>
        <v>1</v>
      </c>
      <c r="C14" s="1" t="s">
        <v>11</v>
      </c>
      <c r="D14" s="1">
        <v>4</v>
      </c>
      <c r="E14" s="2" t="s">
        <v>1019</v>
      </c>
      <c r="F14" s="2" t="s">
        <v>814</v>
      </c>
      <c r="G14" s="1">
        <v>23</v>
      </c>
      <c r="H14" s="1">
        <v>16</v>
      </c>
      <c r="I14" s="1">
        <v>16</v>
      </c>
      <c r="J14" s="1" t="s">
        <v>332</v>
      </c>
      <c r="K14" s="1" t="s">
        <v>332</v>
      </c>
      <c r="L14" s="1" t="s">
        <v>332</v>
      </c>
      <c r="M14" s="7"/>
      <c r="N14" s="8">
        <v>60</v>
      </c>
      <c r="O14" s="3">
        <v>55</v>
      </c>
      <c r="P14">
        <f t="shared" si="0"/>
        <v>0</v>
      </c>
      <c r="Q14">
        <f t="shared" si="1"/>
        <v>3</v>
      </c>
      <c r="R14">
        <f t="shared" si="2"/>
        <v>715</v>
      </c>
    </row>
    <row r="15" spans="1:18">
      <c r="A15" s="1">
        <v>14</v>
      </c>
      <c r="B15" s="1">
        <f t="shared" si="4"/>
        <v>1</v>
      </c>
      <c r="C15" s="1" t="s">
        <v>11</v>
      </c>
      <c r="D15" s="1">
        <v>3</v>
      </c>
      <c r="E15" s="2" t="s">
        <v>1061</v>
      </c>
      <c r="F15" s="2" t="s">
        <v>941</v>
      </c>
      <c r="G15" s="1">
        <v>21</v>
      </c>
      <c r="H15" s="1">
        <v>11</v>
      </c>
      <c r="I15" s="1">
        <v>10</v>
      </c>
      <c r="J15" s="1">
        <v>10</v>
      </c>
      <c r="K15" s="1" t="s">
        <v>332</v>
      </c>
      <c r="L15" s="1" t="s">
        <v>332</v>
      </c>
      <c r="M15" s="7"/>
      <c r="N15" s="8">
        <v>61</v>
      </c>
      <c r="O15" s="3">
        <v>52</v>
      </c>
      <c r="P15">
        <f t="shared" si="0"/>
        <v>0</v>
      </c>
      <c r="Q15">
        <f t="shared" si="1"/>
        <v>4</v>
      </c>
      <c r="R15">
        <f t="shared" si="2"/>
        <v>728</v>
      </c>
    </row>
    <row r="16" spans="1:18">
      <c r="A16" s="1">
        <v>15</v>
      </c>
      <c r="B16" s="1">
        <f t="shared" si="4"/>
        <v>1</v>
      </c>
      <c r="C16" s="1" t="s">
        <v>100</v>
      </c>
      <c r="D16" s="1">
        <v>2</v>
      </c>
      <c r="E16" s="2" t="s">
        <v>942</v>
      </c>
      <c r="F16" s="2" t="s">
        <v>943</v>
      </c>
      <c r="G16" s="1">
        <v>15</v>
      </c>
      <c r="H16" s="1">
        <v>4</v>
      </c>
      <c r="I16" s="1">
        <v>11</v>
      </c>
      <c r="J16" s="1">
        <v>13</v>
      </c>
      <c r="K16" s="1">
        <v>9</v>
      </c>
      <c r="L16" s="1" t="s">
        <v>332</v>
      </c>
      <c r="M16" s="7"/>
      <c r="N16" s="8">
        <v>80</v>
      </c>
      <c r="O16" s="3">
        <v>52</v>
      </c>
      <c r="P16">
        <f t="shared" si="0"/>
        <v>0</v>
      </c>
      <c r="Q16">
        <f t="shared" si="1"/>
        <v>5</v>
      </c>
      <c r="R16">
        <f t="shared" si="2"/>
        <v>780</v>
      </c>
    </row>
    <row r="17" spans="1:18">
      <c r="A17" s="1">
        <v>16</v>
      </c>
      <c r="B17" s="1">
        <f t="shared" si="4"/>
        <v>1</v>
      </c>
      <c r="C17" s="1" t="s">
        <v>20</v>
      </c>
      <c r="D17" s="1">
        <v>2</v>
      </c>
      <c r="E17" s="2" t="s">
        <v>795</v>
      </c>
      <c r="F17" s="2" t="s">
        <v>796</v>
      </c>
      <c r="G17" s="1">
        <v>12</v>
      </c>
      <c r="H17" s="1">
        <v>8</v>
      </c>
      <c r="I17" s="1">
        <v>6</v>
      </c>
      <c r="J17" s="1">
        <v>10</v>
      </c>
      <c r="K17" s="1">
        <v>8</v>
      </c>
      <c r="L17" s="1">
        <v>6</v>
      </c>
      <c r="M17" s="7"/>
      <c r="N17" s="8">
        <v>56</v>
      </c>
      <c r="O17" s="3">
        <v>50</v>
      </c>
      <c r="P17">
        <f t="shared" si="0"/>
        <v>0</v>
      </c>
      <c r="Q17">
        <f t="shared" si="1"/>
        <v>6</v>
      </c>
      <c r="R17">
        <f t="shared" si="2"/>
        <v>800</v>
      </c>
    </row>
    <row r="18" spans="1:18">
      <c r="A18" s="1">
        <v>17</v>
      </c>
      <c r="B18" s="1">
        <f t="shared" si="4"/>
        <v>1</v>
      </c>
      <c r="C18" s="1" t="s">
        <v>97</v>
      </c>
      <c r="D18" s="1">
        <v>4</v>
      </c>
      <c r="E18" s="2" t="s">
        <v>1020</v>
      </c>
      <c r="F18" s="2" t="s">
        <v>1021</v>
      </c>
      <c r="G18" s="1">
        <v>13</v>
      </c>
      <c r="H18" s="1">
        <v>12</v>
      </c>
      <c r="I18" s="1">
        <v>12</v>
      </c>
      <c r="J18" s="1">
        <v>12</v>
      </c>
      <c r="K18" s="1" t="s">
        <v>332</v>
      </c>
      <c r="L18" s="1" t="s">
        <v>332</v>
      </c>
      <c r="M18" s="7"/>
      <c r="N18" s="8">
        <v>58</v>
      </c>
      <c r="O18" s="3">
        <v>49</v>
      </c>
      <c r="P18">
        <f t="shared" si="0"/>
        <v>0</v>
      </c>
      <c r="Q18">
        <f t="shared" si="1"/>
        <v>4</v>
      </c>
      <c r="R18">
        <f t="shared" si="2"/>
        <v>833</v>
      </c>
    </row>
    <row r="19" spans="1:18">
      <c r="A19">
        <v>18</v>
      </c>
      <c r="B19" s="1">
        <f t="shared" si="4"/>
        <v>1</v>
      </c>
      <c r="C19" s="1" t="s">
        <v>23</v>
      </c>
      <c r="D19" s="1">
        <v>2</v>
      </c>
      <c r="E19" s="2" t="s">
        <v>937</v>
      </c>
      <c r="F19" s="2" t="s">
        <v>803</v>
      </c>
      <c r="G19" s="1">
        <v>5</v>
      </c>
      <c r="H19" s="1">
        <v>5</v>
      </c>
      <c r="I19" s="1">
        <v>13</v>
      </c>
      <c r="J19" s="1">
        <v>13</v>
      </c>
      <c r="K19" s="1">
        <v>5</v>
      </c>
      <c r="L19" s="1">
        <v>8</v>
      </c>
      <c r="M19" s="7"/>
      <c r="N19" s="8">
        <v>57</v>
      </c>
      <c r="O19" s="3">
        <v>49</v>
      </c>
      <c r="P19">
        <f t="shared" si="0"/>
        <v>0</v>
      </c>
      <c r="Q19">
        <f t="shared" si="1"/>
        <v>6</v>
      </c>
      <c r="R19">
        <f t="shared" si="2"/>
        <v>882</v>
      </c>
    </row>
    <row r="20" spans="1:18">
      <c r="A20" s="1">
        <v>19</v>
      </c>
      <c r="B20" s="1">
        <f t="shared" si="4"/>
        <v>1</v>
      </c>
      <c r="C20" s="1" t="s">
        <v>26</v>
      </c>
      <c r="D20" s="1">
        <v>2</v>
      </c>
      <c r="E20" s="2" t="s">
        <v>787</v>
      </c>
      <c r="F20" s="2" t="s">
        <v>788</v>
      </c>
      <c r="G20" s="1">
        <v>15</v>
      </c>
      <c r="H20" s="1" t="s">
        <v>332</v>
      </c>
      <c r="I20" s="1">
        <v>11</v>
      </c>
      <c r="J20" s="1">
        <v>13</v>
      </c>
      <c r="K20" s="1">
        <v>7</v>
      </c>
      <c r="L20" s="1">
        <v>2</v>
      </c>
      <c r="M20" s="7" t="s">
        <v>466</v>
      </c>
      <c r="N20" s="8">
        <v>55</v>
      </c>
      <c r="O20" s="3">
        <v>48</v>
      </c>
      <c r="P20">
        <f t="shared" si="0"/>
        <v>0</v>
      </c>
      <c r="Q20">
        <f t="shared" si="1"/>
        <v>5</v>
      </c>
      <c r="R20">
        <f t="shared" si="2"/>
        <v>912</v>
      </c>
    </row>
    <row r="21" spans="1:18">
      <c r="A21" s="1">
        <v>20</v>
      </c>
      <c r="B21" s="1">
        <f t="shared" si="4"/>
        <v>1</v>
      </c>
      <c r="C21" s="1" t="s">
        <v>5</v>
      </c>
      <c r="D21" s="1">
        <v>1</v>
      </c>
      <c r="E21" s="2" t="s">
        <v>671</v>
      </c>
      <c r="F21" s="2" t="s">
        <v>78</v>
      </c>
      <c r="G21" s="1">
        <v>10</v>
      </c>
      <c r="H21" s="1">
        <v>12</v>
      </c>
      <c r="I21" s="1">
        <v>3</v>
      </c>
      <c r="J21" s="1">
        <v>4</v>
      </c>
      <c r="K21" s="1">
        <v>5</v>
      </c>
      <c r="L21" s="1">
        <v>14</v>
      </c>
      <c r="M21" s="7"/>
      <c r="N21" s="8">
        <v>64</v>
      </c>
      <c r="O21" s="3">
        <v>48</v>
      </c>
      <c r="P21">
        <f t="shared" si="0"/>
        <v>0</v>
      </c>
      <c r="Q21">
        <f t="shared" si="1"/>
        <v>6</v>
      </c>
      <c r="R21">
        <f t="shared" si="2"/>
        <v>960</v>
      </c>
    </row>
    <row r="22" spans="1:18">
      <c r="A22">
        <v>21</v>
      </c>
      <c r="B22" s="1">
        <f t="shared" si="4"/>
        <v>1</v>
      </c>
      <c r="C22" s="1" t="s">
        <v>97</v>
      </c>
      <c r="D22" s="1">
        <v>3</v>
      </c>
      <c r="E22" s="2" t="s">
        <v>912</v>
      </c>
      <c r="F22" s="2" t="s">
        <v>358</v>
      </c>
      <c r="G22" s="1">
        <v>10</v>
      </c>
      <c r="H22" s="1">
        <v>10</v>
      </c>
      <c r="I22" s="1">
        <v>12</v>
      </c>
      <c r="J22" s="1">
        <v>6</v>
      </c>
      <c r="K22" s="1">
        <v>7</v>
      </c>
      <c r="L22" s="1" t="s">
        <v>332</v>
      </c>
      <c r="M22" s="7"/>
      <c r="N22" s="8">
        <v>51</v>
      </c>
      <c r="O22" s="3">
        <v>45</v>
      </c>
      <c r="P22">
        <f t="shared" si="0"/>
        <v>0</v>
      </c>
      <c r="Q22">
        <f t="shared" si="1"/>
        <v>5</v>
      </c>
      <c r="R22">
        <f t="shared" si="2"/>
        <v>945</v>
      </c>
    </row>
    <row r="23" spans="1:18">
      <c r="A23" s="1">
        <v>22</v>
      </c>
      <c r="B23" s="1">
        <f t="shared" si="4"/>
        <v>1</v>
      </c>
      <c r="C23" s="1" t="s">
        <v>209</v>
      </c>
      <c r="D23" s="1">
        <v>2</v>
      </c>
      <c r="E23" s="2" t="s">
        <v>1093</v>
      </c>
      <c r="F23" s="2" t="s">
        <v>1000</v>
      </c>
      <c r="G23" s="1">
        <v>21</v>
      </c>
      <c r="H23" s="1">
        <v>6</v>
      </c>
      <c r="I23" s="1">
        <v>11</v>
      </c>
      <c r="J23" s="1">
        <v>2</v>
      </c>
      <c r="K23" s="1" t="s">
        <v>332</v>
      </c>
      <c r="L23" s="1" t="s">
        <v>332</v>
      </c>
      <c r="M23" s="7" t="s">
        <v>466</v>
      </c>
      <c r="N23" s="8">
        <v>62</v>
      </c>
      <c r="O23" s="3">
        <v>40</v>
      </c>
      <c r="P23">
        <f t="shared" si="0"/>
        <v>0</v>
      </c>
      <c r="Q23">
        <f t="shared" si="1"/>
        <v>4</v>
      </c>
      <c r="R23">
        <f t="shared" si="2"/>
        <v>880</v>
      </c>
    </row>
    <row r="24" spans="1:18">
      <c r="A24" s="1">
        <v>23</v>
      </c>
      <c r="B24" s="1">
        <f t="shared" si="4"/>
        <v>1</v>
      </c>
      <c r="C24" s="1" t="s">
        <v>100</v>
      </c>
      <c r="D24" s="1">
        <v>3</v>
      </c>
      <c r="E24" s="2" t="s">
        <v>899</v>
      </c>
      <c r="F24" s="2" t="s">
        <v>900</v>
      </c>
      <c r="G24" s="1">
        <v>12</v>
      </c>
      <c r="H24" s="1" t="s">
        <v>332</v>
      </c>
      <c r="I24" s="1">
        <v>13</v>
      </c>
      <c r="J24" s="1">
        <v>8</v>
      </c>
      <c r="K24" s="1">
        <v>4</v>
      </c>
      <c r="L24" s="1">
        <v>1</v>
      </c>
      <c r="M24" s="7"/>
      <c r="N24" s="8">
        <v>40</v>
      </c>
      <c r="O24" s="3">
        <v>38</v>
      </c>
      <c r="P24">
        <f t="shared" si="0"/>
        <v>0</v>
      </c>
      <c r="Q24">
        <f t="shared" si="1"/>
        <v>5</v>
      </c>
      <c r="R24">
        <f t="shared" si="2"/>
        <v>874</v>
      </c>
    </row>
    <row r="25" spans="1:18">
      <c r="A25" s="1">
        <v>24</v>
      </c>
      <c r="B25" s="1">
        <f t="shared" si="4"/>
        <v>1</v>
      </c>
      <c r="C25" s="1" t="s">
        <v>111</v>
      </c>
      <c r="D25" s="1">
        <v>2</v>
      </c>
      <c r="E25" s="2" t="s">
        <v>934</v>
      </c>
      <c r="F25" s="2" t="s">
        <v>184</v>
      </c>
      <c r="G25" s="1">
        <v>10</v>
      </c>
      <c r="H25" s="1">
        <v>5</v>
      </c>
      <c r="I25" s="1">
        <v>7</v>
      </c>
      <c r="J25" s="1">
        <v>15</v>
      </c>
      <c r="K25" s="1" t="s">
        <v>332</v>
      </c>
      <c r="L25" s="1">
        <v>1</v>
      </c>
      <c r="M25" s="7"/>
      <c r="N25" s="8">
        <v>58</v>
      </c>
      <c r="O25" s="3">
        <v>38</v>
      </c>
      <c r="P25">
        <f t="shared" si="0"/>
        <v>0</v>
      </c>
      <c r="Q25">
        <f t="shared" si="1"/>
        <v>5</v>
      </c>
      <c r="R25">
        <f t="shared" si="2"/>
        <v>912</v>
      </c>
    </row>
    <row r="26" spans="1:18">
      <c r="A26" s="1">
        <v>25</v>
      </c>
      <c r="B26" s="1">
        <f t="shared" si="4"/>
        <v>1</v>
      </c>
      <c r="C26" s="1" t="s">
        <v>20</v>
      </c>
      <c r="D26" s="1">
        <v>3</v>
      </c>
      <c r="E26" s="2" t="s">
        <v>897</v>
      </c>
      <c r="F26" s="2" t="s">
        <v>898</v>
      </c>
      <c r="G26" s="1">
        <v>23</v>
      </c>
      <c r="H26" s="1">
        <v>13</v>
      </c>
      <c r="I26" s="1" t="s">
        <v>332</v>
      </c>
      <c r="J26" s="1" t="s">
        <v>332</v>
      </c>
      <c r="K26" s="1" t="s">
        <v>332</v>
      </c>
      <c r="L26" s="1" t="s">
        <v>332</v>
      </c>
      <c r="M26" s="7"/>
      <c r="N26" s="8">
        <v>86</v>
      </c>
      <c r="O26" s="3">
        <v>36</v>
      </c>
      <c r="P26">
        <f t="shared" si="0"/>
        <v>0</v>
      </c>
      <c r="Q26">
        <f t="shared" si="1"/>
        <v>2</v>
      </c>
      <c r="R26">
        <f t="shared" si="2"/>
        <v>900</v>
      </c>
    </row>
    <row r="27" spans="1:18">
      <c r="A27">
        <v>26</v>
      </c>
      <c r="B27" s="1">
        <f t="shared" si="4"/>
        <v>1</v>
      </c>
      <c r="C27" s="1" t="s">
        <v>8</v>
      </c>
      <c r="D27" s="1">
        <v>1</v>
      </c>
      <c r="E27" s="2" t="s">
        <v>680</v>
      </c>
      <c r="F27" s="2" t="s">
        <v>83</v>
      </c>
      <c r="G27" s="1">
        <v>2</v>
      </c>
      <c r="H27" s="1">
        <v>6</v>
      </c>
      <c r="I27" s="1">
        <v>11</v>
      </c>
      <c r="J27" s="1">
        <v>3</v>
      </c>
      <c r="K27" s="1">
        <v>3</v>
      </c>
      <c r="L27" s="1">
        <v>9</v>
      </c>
      <c r="M27" s="7"/>
      <c r="N27" s="8">
        <v>39</v>
      </c>
      <c r="O27" s="3">
        <v>34</v>
      </c>
      <c r="P27">
        <f t="shared" si="0"/>
        <v>0</v>
      </c>
      <c r="Q27">
        <f t="shared" si="1"/>
        <v>6</v>
      </c>
      <c r="R27">
        <f t="shared" si="2"/>
        <v>884</v>
      </c>
    </row>
    <row r="28" spans="1:18">
      <c r="A28" s="1">
        <v>27</v>
      </c>
      <c r="B28" s="1">
        <f t="shared" si="4"/>
        <v>1</v>
      </c>
      <c r="C28" s="1" t="s">
        <v>23</v>
      </c>
      <c r="D28" s="1">
        <v>3</v>
      </c>
      <c r="E28" s="2" t="s">
        <v>903</v>
      </c>
      <c r="F28" s="2" t="s">
        <v>904</v>
      </c>
      <c r="G28" s="1">
        <v>14</v>
      </c>
      <c r="H28" s="1">
        <v>5</v>
      </c>
      <c r="I28" s="1">
        <v>6</v>
      </c>
      <c r="J28" s="1">
        <v>8</v>
      </c>
      <c r="K28" s="1" t="s">
        <v>332</v>
      </c>
      <c r="L28" s="1" t="s">
        <v>332</v>
      </c>
      <c r="M28" s="7"/>
      <c r="N28" s="8">
        <v>56</v>
      </c>
      <c r="O28" s="3">
        <v>33</v>
      </c>
      <c r="P28">
        <f t="shared" si="0"/>
        <v>0</v>
      </c>
      <c r="Q28">
        <f t="shared" si="1"/>
        <v>4</v>
      </c>
      <c r="R28">
        <f t="shared" si="2"/>
        <v>891</v>
      </c>
    </row>
    <row r="29" spans="1:18">
      <c r="A29" s="1">
        <v>28</v>
      </c>
      <c r="B29" s="1">
        <f t="shared" si="4"/>
        <v>1</v>
      </c>
      <c r="C29" s="1" t="s">
        <v>100</v>
      </c>
      <c r="D29" s="1">
        <v>4</v>
      </c>
      <c r="E29" s="2" t="s">
        <v>1022</v>
      </c>
      <c r="F29" s="2" t="s">
        <v>675</v>
      </c>
      <c r="G29" s="1">
        <v>17</v>
      </c>
      <c r="H29" s="1">
        <v>8</v>
      </c>
      <c r="I29" s="1">
        <v>3</v>
      </c>
      <c r="J29" s="1">
        <v>4</v>
      </c>
      <c r="K29" s="1" t="s">
        <v>332</v>
      </c>
      <c r="L29" s="1" t="s">
        <v>332</v>
      </c>
      <c r="M29" s="7"/>
      <c r="N29" s="8">
        <v>65</v>
      </c>
      <c r="O29" s="3">
        <v>32</v>
      </c>
      <c r="P29">
        <f t="shared" si="0"/>
        <v>0</v>
      </c>
      <c r="Q29">
        <f t="shared" si="1"/>
        <v>4</v>
      </c>
      <c r="R29">
        <f t="shared" si="2"/>
        <v>896</v>
      </c>
    </row>
    <row r="30" spans="1:18">
      <c r="A30">
        <v>29</v>
      </c>
      <c r="B30" s="1">
        <f t="shared" si="4"/>
        <v>1</v>
      </c>
      <c r="C30" s="1" t="s">
        <v>20</v>
      </c>
      <c r="D30" s="1">
        <v>4</v>
      </c>
      <c r="E30" s="2" t="s">
        <v>1023</v>
      </c>
      <c r="F30" s="2" t="s">
        <v>1024</v>
      </c>
      <c r="G30" s="1">
        <v>19</v>
      </c>
      <c r="H30" s="1">
        <v>12</v>
      </c>
      <c r="I30" s="1" t="s">
        <v>332</v>
      </c>
      <c r="J30" s="1" t="s">
        <v>332</v>
      </c>
      <c r="K30" s="1" t="s">
        <v>332</v>
      </c>
      <c r="L30" s="1" t="s">
        <v>332</v>
      </c>
      <c r="M30" s="7"/>
      <c r="N30" s="8">
        <v>74</v>
      </c>
      <c r="O30" s="3">
        <v>31</v>
      </c>
      <c r="P30">
        <f t="shared" si="0"/>
        <v>0</v>
      </c>
      <c r="Q30">
        <f t="shared" si="1"/>
        <v>2</v>
      </c>
      <c r="R30">
        <f t="shared" si="2"/>
        <v>899</v>
      </c>
    </row>
    <row r="31" spans="1:18">
      <c r="A31" s="1">
        <v>30</v>
      </c>
      <c r="B31" s="1">
        <f t="shared" si="4"/>
        <v>1</v>
      </c>
      <c r="C31" s="1" t="s">
        <v>26</v>
      </c>
      <c r="D31" s="1">
        <v>3</v>
      </c>
      <c r="E31" s="2" t="s">
        <v>913</v>
      </c>
      <c r="F31" s="2" t="s">
        <v>838</v>
      </c>
      <c r="G31" s="1">
        <v>14</v>
      </c>
      <c r="H31" s="1">
        <v>9</v>
      </c>
      <c r="I31" s="1">
        <v>3</v>
      </c>
      <c r="J31" s="1" t="s">
        <v>332</v>
      </c>
      <c r="K31" s="1" t="s">
        <v>332</v>
      </c>
      <c r="L31" s="1">
        <v>5</v>
      </c>
      <c r="M31" s="7"/>
      <c r="N31" s="8">
        <v>56</v>
      </c>
      <c r="O31" s="3">
        <v>31</v>
      </c>
      <c r="P31">
        <f t="shared" si="0"/>
        <v>0</v>
      </c>
      <c r="Q31">
        <f t="shared" si="1"/>
        <v>4</v>
      </c>
      <c r="R31">
        <f t="shared" si="2"/>
        <v>930</v>
      </c>
    </row>
    <row r="32" spans="1:18">
      <c r="A32" s="1">
        <v>31</v>
      </c>
      <c r="B32" s="1">
        <f t="shared" si="4"/>
        <v>1</v>
      </c>
      <c r="C32" s="1" t="s">
        <v>34</v>
      </c>
      <c r="D32" s="1">
        <v>2</v>
      </c>
      <c r="E32" s="2" t="s">
        <v>790</v>
      </c>
      <c r="F32" s="2" t="s">
        <v>791</v>
      </c>
      <c r="G32" s="1">
        <v>3</v>
      </c>
      <c r="H32" s="1">
        <v>5</v>
      </c>
      <c r="I32" s="1">
        <v>10</v>
      </c>
      <c r="J32" s="1">
        <v>7</v>
      </c>
      <c r="K32" s="1">
        <v>1</v>
      </c>
      <c r="L32" s="1">
        <v>5</v>
      </c>
      <c r="M32" s="7" t="s">
        <v>466</v>
      </c>
      <c r="N32" s="8">
        <v>52</v>
      </c>
      <c r="O32" s="3">
        <v>31</v>
      </c>
      <c r="P32">
        <f t="shared" si="0"/>
        <v>0</v>
      </c>
      <c r="Q32">
        <f t="shared" si="1"/>
        <v>6</v>
      </c>
      <c r="R32">
        <f t="shared" si="2"/>
        <v>961</v>
      </c>
    </row>
    <row r="33" spans="1:18">
      <c r="A33" s="1">
        <v>32</v>
      </c>
      <c r="B33" s="1">
        <f t="shared" si="4"/>
        <v>0</v>
      </c>
      <c r="C33" s="1" t="s">
        <v>209</v>
      </c>
      <c r="D33" s="1">
        <v>3</v>
      </c>
      <c r="E33" s="2" t="s">
        <v>1062</v>
      </c>
      <c r="F33" s="2" t="s">
        <v>1063</v>
      </c>
      <c r="G33" s="1">
        <v>15</v>
      </c>
      <c r="H33" s="1">
        <v>5</v>
      </c>
      <c r="I33" s="1" t="s">
        <v>332</v>
      </c>
      <c r="J33" s="1">
        <v>8</v>
      </c>
      <c r="K33" s="1" t="s">
        <v>332</v>
      </c>
      <c r="L33" s="1" t="s">
        <v>332</v>
      </c>
      <c r="M33" s="7"/>
      <c r="N33" s="8">
        <v>80</v>
      </c>
      <c r="O33" s="3">
        <v>28</v>
      </c>
      <c r="P33">
        <f t="shared" si="0"/>
        <v>0</v>
      </c>
      <c r="Q33">
        <f t="shared" si="1"/>
        <v>3</v>
      </c>
      <c r="R33">
        <f t="shared" si="2"/>
        <v>896</v>
      </c>
    </row>
    <row r="34" spans="1:18">
      <c r="A34" s="1">
        <v>33</v>
      </c>
      <c r="B34" s="1">
        <f t="shared" si="4"/>
        <v>0</v>
      </c>
      <c r="C34" s="1" t="s">
        <v>1094</v>
      </c>
      <c r="D34" s="1">
        <v>2</v>
      </c>
      <c r="E34" s="2" t="s">
        <v>825</v>
      </c>
      <c r="F34" s="2" t="s">
        <v>739</v>
      </c>
      <c r="G34" s="1">
        <v>17</v>
      </c>
      <c r="H34" s="1">
        <v>2</v>
      </c>
      <c r="I34" s="1" t="s">
        <v>332</v>
      </c>
      <c r="J34" s="1">
        <v>9</v>
      </c>
      <c r="K34" s="1" t="s">
        <v>332</v>
      </c>
      <c r="L34" s="1" t="s">
        <v>332</v>
      </c>
      <c r="M34" s="7"/>
      <c r="N34" s="8">
        <v>58</v>
      </c>
      <c r="O34" s="3">
        <v>28</v>
      </c>
      <c r="P34">
        <f t="shared" ref="P34:P65" si="5">IF(O34&gt;=($O$1/2),1,0)</f>
        <v>0</v>
      </c>
      <c r="Q34">
        <f t="shared" ref="Q34:Q65" si="6">COUNT(G34:L34)</f>
        <v>3</v>
      </c>
      <c r="R34">
        <f t="shared" si="2"/>
        <v>924</v>
      </c>
    </row>
    <row r="35" spans="1:18">
      <c r="A35">
        <v>34</v>
      </c>
      <c r="B35" s="1">
        <f t="shared" si="4"/>
        <v>0</v>
      </c>
      <c r="C35" s="1" t="s">
        <v>1094</v>
      </c>
      <c r="D35" s="1">
        <v>2</v>
      </c>
      <c r="E35" s="2" t="s">
        <v>939</v>
      </c>
      <c r="F35" s="2" t="s">
        <v>83</v>
      </c>
      <c r="G35" s="1">
        <v>6</v>
      </c>
      <c r="H35" s="1">
        <v>4</v>
      </c>
      <c r="I35" s="1">
        <v>11</v>
      </c>
      <c r="J35" s="1">
        <v>7</v>
      </c>
      <c r="K35" s="1" t="s">
        <v>332</v>
      </c>
      <c r="L35" s="1" t="s">
        <v>332</v>
      </c>
      <c r="M35" s="7"/>
      <c r="N35" s="8">
        <v>44</v>
      </c>
      <c r="O35" s="3">
        <v>28</v>
      </c>
      <c r="P35">
        <f t="shared" si="5"/>
        <v>0</v>
      </c>
      <c r="Q35">
        <f t="shared" si="6"/>
        <v>4</v>
      </c>
      <c r="R35">
        <f t="shared" si="2"/>
        <v>952</v>
      </c>
    </row>
    <row r="36" spans="1:18">
      <c r="A36" s="1">
        <v>35</v>
      </c>
      <c r="B36" s="1">
        <f t="shared" si="4"/>
        <v>0</v>
      </c>
      <c r="C36" s="1" t="s">
        <v>1094</v>
      </c>
      <c r="D36" s="1">
        <v>2</v>
      </c>
      <c r="E36" s="2" t="s">
        <v>950</v>
      </c>
      <c r="F36" s="2" t="s">
        <v>83</v>
      </c>
      <c r="G36" s="1">
        <v>5</v>
      </c>
      <c r="H36" s="1">
        <v>3</v>
      </c>
      <c r="I36" s="1">
        <v>9</v>
      </c>
      <c r="J36" s="1" t="s">
        <v>332</v>
      </c>
      <c r="K36" s="1" t="s">
        <v>332</v>
      </c>
      <c r="L36" s="1">
        <v>11</v>
      </c>
      <c r="M36" s="7"/>
      <c r="N36" s="8">
        <v>57</v>
      </c>
      <c r="O36" s="3">
        <v>28</v>
      </c>
      <c r="P36">
        <f t="shared" si="5"/>
        <v>0</v>
      </c>
      <c r="Q36">
        <f t="shared" si="6"/>
        <v>4</v>
      </c>
      <c r="R36">
        <f t="shared" si="2"/>
        <v>980</v>
      </c>
    </row>
    <row r="37" spans="1:18">
      <c r="A37" s="1">
        <v>36</v>
      </c>
      <c r="B37" s="1">
        <f t="shared" si="4"/>
        <v>0</v>
      </c>
      <c r="C37" s="1" t="s">
        <v>123</v>
      </c>
      <c r="D37" s="1">
        <v>2</v>
      </c>
      <c r="E37" s="2" t="s">
        <v>938</v>
      </c>
      <c r="F37" s="2" t="s">
        <v>83</v>
      </c>
      <c r="G37" s="1">
        <v>6</v>
      </c>
      <c r="H37" s="1">
        <v>5</v>
      </c>
      <c r="I37" s="1">
        <v>8</v>
      </c>
      <c r="J37" s="1">
        <v>7</v>
      </c>
      <c r="K37" s="1">
        <v>1</v>
      </c>
      <c r="L37" s="1" t="s">
        <v>332</v>
      </c>
      <c r="M37" s="7"/>
      <c r="N37" s="8">
        <v>40</v>
      </c>
      <c r="O37" s="3">
        <v>27</v>
      </c>
      <c r="P37">
        <f t="shared" si="5"/>
        <v>0</v>
      </c>
      <c r="Q37">
        <f t="shared" si="6"/>
        <v>5</v>
      </c>
      <c r="R37">
        <f t="shared" si="2"/>
        <v>972</v>
      </c>
    </row>
    <row r="38" spans="1:18">
      <c r="A38">
        <v>37</v>
      </c>
      <c r="B38" s="1">
        <f t="shared" si="4"/>
        <v>0</v>
      </c>
      <c r="C38" s="1" t="s">
        <v>111</v>
      </c>
      <c r="D38" s="1">
        <v>3</v>
      </c>
      <c r="E38" s="2" t="s">
        <v>1064</v>
      </c>
      <c r="F38" s="2" t="s">
        <v>1065</v>
      </c>
      <c r="G38" s="1">
        <v>8</v>
      </c>
      <c r="H38" s="1">
        <v>15</v>
      </c>
      <c r="I38" s="1" t="s">
        <v>332</v>
      </c>
      <c r="J38" s="1">
        <v>2</v>
      </c>
      <c r="K38" s="1" t="s">
        <v>332</v>
      </c>
      <c r="L38" s="1" t="s">
        <v>332</v>
      </c>
      <c r="M38" s="7"/>
      <c r="N38" s="8">
        <v>45</v>
      </c>
      <c r="O38" s="3">
        <v>25</v>
      </c>
      <c r="P38">
        <f t="shared" si="5"/>
        <v>0</v>
      </c>
      <c r="Q38">
        <f t="shared" si="6"/>
        <v>3</v>
      </c>
      <c r="R38">
        <f t="shared" si="2"/>
        <v>925</v>
      </c>
    </row>
    <row r="39" spans="1:18">
      <c r="A39" s="1">
        <v>38</v>
      </c>
      <c r="B39" s="1">
        <f t="shared" si="4"/>
        <v>0</v>
      </c>
      <c r="C39" s="1" t="s">
        <v>338</v>
      </c>
      <c r="D39" s="1">
        <v>4</v>
      </c>
      <c r="E39" s="2" t="s">
        <v>1025</v>
      </c>
      <c r="F39" s="2" t="s">
        <v>1026</v>
      </c>
      <c r="G39" s="1">
        <v>8</v>
      </c>
      <c r="H39" s="1">
        <v>4</v>
      </c>
      <c r="I39" s="1">
        <v>2</v>
      </c>
      <c r="J39" s="1">
        <v>10</v>
      </c>
      <c r="K39" s="1" t="s">
        <v>332</v>
      </c>
      <c r="L39" s="1" t="s">
        <v>332</v>
      </c>
      <c r="M39" s="7"/>
      <c r="N39" s="8">
        <v>59</v>
      </c>
      <c r="O39" s="3">
        <v>24</v>
      </c>
      <c r="P39">
        <f t="shared" si="5"/>
        <v>0</v>
      </c>
      <c r="Q39">
        <f t="shared" si="6"/>
        <v>4</v>
      </c>
      <c r="R39">
        <f t="shared" si="2"/>
        <v>912</v>
      </c>
    </row>
    <row r="40" spans="1:18">
      <c r="A40" s="1">
        <v>39</v>
      </c>
      <c r="B40" s="1">
        <f t="shared" si="4"/>
        <v>0</v>
      </c>
      <c r="C40" s="1" t="s">
        <v>338</v>
      </c>
      <c r="D40" s="1">
        <v>4</v>
      </c>
      <c r="E40" s="2" t="s">
        <v>1027</v>
      </c>
      <c r="F40" s="2" t="s">
        <v>1028</v>
      </c>
      <c r="G40" s="1">
        <v>13</v>
      </c>
      <c r="H40" s="1">
        <v>8</v>
      </c>
      <c r="I40" s="1" t="s">
        <v>332</v>
      </c>
      <c r="J40" s="1">
        <v>3</v>
      </c>
      <c r="K40" s="1" t="s">
        <v>332</v>
      </c>
      <c r="L40" s="1" t="s">
        <v>332</v>
      </c>
      <c r="M40" s="7"/>
      <c r="N40" s="8">
        <v>73</v>
      </c>
      <c r="O40" s="3">
        <v>24</v>
      </c>
      <c r="P40">
        <f t="shared" si="5"/>
        <v>0</v>
      </c>
      <c r="Q40">
        <f t="shared" si="6"/>
        <v>3</v>
      </c>
      <c r="R40">
        <f t="shared" si="2"/>
        <v>936</v>
      </c>
    </row>
    <row r="41" spans="1:18">
      <c r="A41" s="1">
        <v>40</v>
      </c>
      <c r="B41" s="1">
        <f t="shared" si="4"/>
        <v>0</v>
      </c>
      <c r="C41" s="1" t="s">
        <v>34</v>
      </c>
      <c r="D41" s="1">
        <v>3</v>
      </c>
      <c r="E41" s="2" t="s">
        <v>907</v>
      </c>
      <c r="F41" s="2" t="s">
        <v>908</v>
      </c>
      <c r="G41" s="1">
        <v>5</v>
      </c>
      <c r="H41" s="1">
        <v>5</v>
      </c>
      <c r="I41" s="1">
        <v>3</v>
      </c>
      <c r="J41" s="1">
        <v>10</v>
      </c>
      <c r="K41" s="1" t="s">
        <v>332</v>
      </c>
      <c r="L41" s="1" t="s">
        <v>332</v>
      </c>
      <c r="M41" s="7"/>
      <c r="N41" s="8">
        <v>52</v>
      </c>
      <c r="O41" s="3">
        <v>23</v>
      </c>
      <c r="P41">
        <f t="shared" si="5"/>
        <v>0</v>
      </c>
      <c r="Q41">
        <f t="shared" si="6"/>
        <v>4</v>
      </c>
      <c r="R41">
        <f t="shared" si="2"/>
        <v>920</v>
      </c>
    </row>
    <row r="42" spans="1:18">
      <c r="A42" s="1">
        <v>41</v>
      </c>
      <c r="B42" s="1">
        <f t="shared" si="4"/>
        <v>0</v>
      </c>
      <c r="C42" s="1" t="s">
        <v>209</v>
      </c>
      <c r="D42" s="1">
        <v>4</v>
      </c>
      <c r="E42" s="2" t="s">
        <v>1029</v>
      </c>
      <c r="F42" s="2" t="s">
        <v>1030</v>
      </c>
      <c r="G42" s="1">
        <v>22</v>
      </c>
      <c r="H42" s="1" t="s">
        <v>332</v>
      </c>
      <c r="I42" s="1" t="s">
        <v>332</v>
      </c>
      <c r="J42" s="1" t="s">
        <v>332</v>
      </c>
      <c r="K42" s="1" t="s">
        <v>332</v>
      </c>
      <c r="L42" s="1" t="s">
        <v>332</v>
      </c>
      <c r="M42" s="7"/>
      <c r="N42" s="8">
        <v>92</v>
      </c>
      <c r="O42" s="3">
        <v>22</v>
      </c>
      <c r="P42">
        <f t="shared" si="5"/>
        <v>0</v>
      </c>
      <c r="Q42">
        <f t="shared" si="6"/>
        <v>1</v>
      </c>
      <c r="R42">
        <f t="shared" si="2"/>
        <v>902</v>
      </c>
    </row>
    <row r="43" spans="1:18">
      <c r="A43">
        <v>42</v>
      </c>
      <c r="B43" s="1">
        <f t="shared" si="4"/>
        <v>0</v>
      </c>
      <c r="C43" s="1" t="s">
        <v>397</v>
      </c>
      <c r="D43" s="1">
        <v>3</v>
      </c>
      <c r="E43" s="2" t="s">
        <v>928</v>
      </c>
      <c r="F43" s="2" t="s">
        <v>929</v>
      </c>
      <c r="G43" s="1">
        <v>4</v>
      </c>
      <c r="H43" s="1">
        <v>6</v>
      </c>
      <c r="I43" s="1">
        <v>3</v>
      </c>
      <c r="J43" s="1">
        <v>4</v>
      </c>
      <c r="K43" s="1" t="s">
        <v>332</v>
      </c>
      <c r="L43" s="1">
        <v>5</v>
      </c>
      <c r="M43" s="7"/>
      <c r="N43" s="8">
        <v>34</v>
      </c>
      <c r="O43" s="3">
        <v>22</v>
      </c>
      <c r="P43">
        <f t="shared" si="5"/>
        <v>0</v>
      </c>
      <c r="Q43">
        <f t="shared" si="6"/>
        <v>5</v>
      </c>
      <c r="R43">
        <f t="shared" si="2"/>
        <v>924</v>
      </c>
    </row>
    <row r="44" spans="1:18">
      <c r="A44" s="1">
        <v>43</v>
      </c>
      <c r="B44" s="1">
        <f t="shared" si="4"/>
        <v>0</v>
      </c>
      <c r="C44" s="1" t="s">
        <v>397</v>
      </c>
      <c r="D44" s="1">
        <v>3</v>
      </c>
      <c r="E44" s="2" t="s">
        <v>892</v>
      </c>
      <c r="F44" s="2" t="s">
        <v>893</v>
      </c>
      <c r="G44" s="1" t="s">
        <v>332</v>
      </c>
      <c r="H44" s="1" t="s">
        <v>332</v>
      </c>
      <c r="I44" s="1" t="s">
        <v>332</v>
      </c>
      <c r="J44" s="1">
        <v>12</v>
      </c>
      <c r="K44" s="1">
        <v>10</v>
      </c>
      <c r="L44" s="1" t="s">
        <v>332</v>
      </c>
      <c r="M44" s="7"/>
      <c r="N44" s="8">
        <v>49</v>
      </c>
      <c r="O44" s="3">
        <v>22</v>
      </c>
      <c r="P44">
        <f t="shared" si="5"/>
        <v>0</v>
      </c>
      <c r="Q44">
        <f t="shared" si="6"/>
        <v>2</v>
      </c>
      <c r="R44">
        <f t="shared" si="2"/>
        <v>946</v>
      </c>
    </row>
    <row r="45" spans="1:18">
      <c r="A45" s="1">
        <v>44</v>
      </c>
      <c r="B45" s="1">
        <f t="shared" si="4"/>
        <v>0</v>
      </c>
      <c r="C45" s="1" t="s">
        <v>47</v>
      </c>
      <c r="D45" s="1">
        <v>2</v>
      </c>
      <c r="E45" s="2" t="s">
        <v>1095</v>
      </c>
      <c r="F45" s="2" t="s">
        <v>889</v>
      </c>
      <c r="G45" s="1">
        <v>13</v>
      </c>
      <c r="H45" s="1">
        <v>9</v>
      </c>
      <c r="I45" s="1" t="s">
        <v>332</v>
      </c>
      <c r="J45" s="1" t="s">
        <v>332</v>
      </c>
      <c r="K45" s="1" t="s">
        <v>332</v>
      </c>
      <c r="L45" s="1" t="s">
        <v>332</v>
      </c>
      <c r="M45" s="7"/>
      <c r="N45" s="8">
        <v>49</v>
      </c>
      <c r="O45" s="3">
        <v>22</v>
      </c>
      <c r="P45">
        <f t="shared" si="5"/>
        <v>0</v>
      </c>
      <c r="Q45">
        <f t="shared" si="6"/>
        <v>2</v>
      </c>
      <c r="R45">
        <f t="shared" si="2"/>
        <v>968</v>
      </c>
    </row>
    <row r="46" spans="1:18">
      <c r="A46">
        <v>45</v>
      </c>
      <c r="B46" s="1">
        <f t="shared" si="4"/>
        <v>0</v>
      </c>
      <c r="C46" s="1" t="s">
        <v>120</v>
      </c>
      <c r="D46" s="1">
        <v>3</v>
      </c>
      <c r="E46" s="2" t="s">
        <v>1066</v>
      </c>
      <c r="F46" s="2" t="s">
        <v>921</v>
      </c>
      <c r="G46" s="1">
        <v>11</v>
      </c>
      <c r="H46" s="1">
        <v>3</v>
      </c>
      <c r="I46" s="1">
        <v>7</v>
      </c>
      <c r="J46" s="1" t="s">
        <v>332</v>
      </c>
      <c r="K46" s="1" t="s">
        <v>332</v>
      </c>
      <c r="L46" s="1" t="s">
        <v>332</v>
      </c>
      <c r="M46" s="7"/>
      <c r="N46" s="8">
        <v>62</v>
      </c>
      <c r="O46" s="3">
        <v>21</v>
      </c>
      <c r="P46">
        <f t="shared" si="5"/>
        <v>0</v>
      </c>
      <c r="Q46">
        <f t="shared" si="6"/>
        <v>3</v>
      </c>
      <c r="R46">
        <f t="shared" si="2"/>
        <v>945</v>
      </c>
    </row>
    <row r="47" spans="1:18">
      <c r="A47" s="1">
        <v>46</v>
      </c>
      <c r="B47" s="1">
        <f t="shared" si="4"/>
        <v>0</v>
      </c>
      <c r="C47" s="1" t="s">
        <v>50</v>
      </c>
      <c r="D47" s="1">
        <v>2</v>
      </c>
      <c r="E47" s="2" t="s">
        <v>805</v>
      </c>
      <c r="F47" s="2" t="s">
        <v>806</v>
      </c>
      <c r="G47" s="1" t="s">
        <v>332</v>
      </c>
      <c r="H47" s="1" t="s">
        <v>332</v>
      </c>
      <c r="I47" s="1" t="s">
        <v>332</v>
      </c>
      <c r="J47" s="1">
        <v>8</v>
      </c>
      <c r="K47" s="1">
        <v>13</v>
      </c>
      <c r="L47" s="1" t="s">
        <v>332</v>
      </c>
      <c r="M47" s="7"/>
      <c r="N47" s="8">
        <v>38</v>
      </c>
      <c r="O47" s="3">
        <v>21</v>
      </c>
      <c r="P47">
        <f t="shared" si="5"/>
        <v>0</v>
      </c>
      <c r="Q47">
        <f t="shared" si="6"/>
        <v>2</v>
      </c>
      <c r="R47">
        <f t="shared" si="2"/>
        <v>966</v>
      </c>
    </row>
    <row r="48" spans="1:18">
      <c r="A48" s="1">
        <v>47</v>
      </c>
      <c r="B48" s="1">
        <f t="shared" si="4"/>
        <v>0</v>
      </c>
      <c r="C48" s="1" t="s">
        <v>111</v>
      </c>
      <c r="D48" s="1">
        <v>4</v>
      </c>
      <c r="E48" s="2" t="s">
        <v>1031</v>
      </c>
      <c r="F48" s="2" t="s">
        <v>908</v>
      </c>
      <c r="G48" s="1">
        <v>3</v>
      </c>
      <c r="H48" s="1">
        <v>5</v>
      </c>
      <c r="I48" s="1">
        <v>0</v>
      </c>
      <c r="J48" s="1">
        <v>12</v>
      </c>
      <c r="K48" s="1" t="s">
        <v>332</v>
      </c>
      <c r="L48" s="1" t="s">
        <v>332</v>
      </c>
      <c r="M48" s="7"/>
      <c r="N48" s="8">
        <v>51</v>
      </c>
      <c r="O48" s="3">
        <v>20</v>
      </c>
      <c r="P48">
        <f t="shared" si="5"/>
        <v>0</v>
      </c>
      <c r="Q48">
        <f t="shared" si="6"/>
        <v>4</v>
      </c>
      <c r="R48">
        <f t="shared" si="2"/>
        <v>940</v>
      </c>
    </row>
    <row r="49" spans="1:18">
      <c r="A49" s="1">
        <v>48</v>
      </c>
      <c r="B49" s="1">
        <f t="shared" si="4"/>
        <v>0</v>
      </c>
      <c r="C49" s="1" t="s">
        <v>652</v>
      </c>
      <c r="D49" s="1">
        <v>2</v>
      </c>
      <c r="E49" s="2" t="s">
        <v>804</v>
      </c>
      <c r="F49" s="2" t="s">
        <v>713</v>
      </c>
      <c r="G49" s="1">
        <v>3</v>
      </c>
      <c r="H49" s="1">
        <v>7</v>
      </c>
      <c r="I49" s="1">
        <v>6</v>
      </c>
      <c r="J49" s="1">
        <v>1</v>
      </c>
      <c r="K49" s="1">
        <v>1</v>
      </c>
      <c r="L49" s="1">
        <v>1</v>
      </c>
      <c r="M49" s="7"/>
      <c r="N49" s="8">
        <v>31</v>
      </c>
      <c r="O49" s="3">
        <v>19</v>
      </c>
      <c r="P49">
        <f t="shared" si="5"/>
        <v>0</v>
      </c>
      <c r="Q49">
        <f t="shared" si="6"/>
        <v>6</v>
      </c>
      <c r="R49">
        <f t="shared" si="2"/>
        <v>912</v>
      </c>
    </row>
    <row r="50" spans="1:18">
      <c r="A50" s="1">
        <v>49</v>
      </c>
      <c r="B50" s="1">
        <f t="shared" si="4"/>
        <v>0</v>
      </c>
      <c r="C50" s="1" t="s">
        <v>652</v>
      </c>
      <c r="D50" s="1">
        <v>2</v>
      </c>
      <c r="E50" s="2" t="s">
        <v>949</v>
      </c>
      <c r="F50" s="2" t="s">
        <v>697</v>
      </c>
      <c r="G50" s="1">
        <v>5</v>
      </c>
      <c r="H50" s="1">
        <v>5</v>
      </c>
      <c r="I50" s="1">
        <v>5</v>
      </c>
      <c r="J50" s="1">
        <v>3</v>
      </c>
      <c r="K50" s="1">
        <v>1</v>
      </c>
      <c r="L50" s="1">
        <v>0</v>
      </c>
      <c r="M50" s="7"/>
      <c r="N50" s="8">
        <v>38</v>
      </c>
      <c r="O50" s="3">
        <v>19</v>
      </c>
      <c r="P50">
        <f t="shared" si="5"/>
        <v>0</v>
      </c>
      <c r="Q50">
        <f t="shared" si="6"/>
        <v>6</v>
      </c>
      <c r="R50">
        <f t="shared" si="2"/>
        <v>931</v>
      </c>
    </row>
    <row r="51" spans="1:18">
      <c r="A51">
        <v>50</v>
      </c>
      <c r="B51" s="1">
        <f t="shared" si="4"/>
        <v>0</v>
      </c>
      <c r="C51" s="1" t="s">
        <v>123</v>
      </c>
      <c r="D51" s="1">
        <v>3</v>
      </c>
      <c r="E51" s="2" t="s">
        <v>1067</v>
      </c>
      <c r="F51" s="2" t="s">
        <v>990</v>
      </c>
      <c r="G51" s="1">
        <v>6</v>
      </c>
      <c r="H51" s="1">
        <v>12</v>
      </c>
      <c r="I51" s="1" t="s">
        <v>332</v>
      </c>
      <c r="J51" s="1" t="s">
        <v>332</v>
      </c>
      <c r="K51" s="1" t="s">
        <v>332</v>
      </c>
      <c r="L51" s="1" t="s">
        <v>332</v>
      </c>
      <c r="M51" s="7"/>
      <c r="N51" s="8">
        <v>44</v>
      </c>
      <c r="O51" s="3">
        <v>18</v>
      </c>
      <c r="P51">
        <f t="shared" si="5"/>
        <v>0</v>
      </c>
      <c r="Q51">
        <f t="shared" si="6"/>
        <v>2</v>
      </c>
      <c r="R51">
        <f t="shared" si="2"/>
        <v>900</v>
      </c>
    </row>
    <row r="52" spans="1:18">
      <c r="A52" s="1">
        <v>51</v>
      </c>
      <c r="B52" s="1">
        <f t="shared" si="4"/>
        <v>0</v>
      </c>
      <c r="C52" s="1" t="s">
        <v>11</v>
      </c>
      <c r="D52" s="1">
        <v>1</v>
      </c>
      <c r="E52" s="2" t="s">
        <v>577</v>
      </c>
      <c r="F52" s="2" t="s">
        <v>83</v>
      </c>
      <c r="G52" s="1">
        <v>3</v>
      </c>
      <c r="H52" s="1">
        <v>3</v>
      </c>
      <c r="I52" s="1">
        <v>7</v>
      </c>
      <c r="J52" s="1">
        <v>4</v>
      </c>
      <c r="K52" s="1">
        <v>1</v>
      </c>
      <c r="L52" s="1" t="s">
        <v>332</v>
      </c>
      <c r="M52" s="7"/>
      <c r="N52" s="8">
        <v>44</v>
      </c>
      <c r="O52" s="3">
        <v>18</v>
      </c>
      <c r="P52">
        <f t="shared" si="5"/>
        <v>0</v>
      </c>
      <c r="Q52">
        <f t="shared" si="6"/>
        <v>5</v>
      </c>
      <c r="R52">
        <f t="shared" si="2"/>
        <v>918</v>
      </c>
    </row>
    <row r="53" spans="1:18">
      <c r="A53" s="1">
        <v>52</v>
      </c>
      <c r="B53" s="1">
        <f t="shared" si="4"/>
        <v>0</v>
      </c>
      <c r="C53" s="1" t="s">
        <v>34</v>
      </c>
      <c r="D53" s="1">
        <v>4</v>
      </c>
      <c r="E53" s="2" t="s">
        <v>1032</v>
      </c>
      <c r="F53" s="2" t="s">
        <v>493</v>
      </c>
      <c r="G53" s="1">
        <v>17</v>
      </c>
      <c r="H53" s="1" t="s">
        <v>332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85</v>
      </c>
      <c r="O53" s="3">
        <v>17</v>
      </c>
      <c r="P53">
        <f t="shared" si="5"/>
        <v>0</v>
      </c>
      <c r="Q53">
        <f t="shared" si="6"/>
        <v>1</v>
      </c>
      <c r="R53">
        <f t="shared" si="2"/>
        <v>884</v>
      </c>
    </row>
    <row r="54" spans="1:18">
      <c r="A54">
        <v>53</v>
      </c>
      <c r="B54" s="1">
        <f t="shared" si="4"/>
        <v>0</v>
      </c>
      <c r="C54" s="1" t="s">
        <v>47</v>
      </c>
      <c r="D54" s="1">
        <v>3</v>
      </c>
      <c r="E54" s="2" t="s">
        <v>930</v>
      </c>
      <c r="F54" s="2" t="s">
        <v>929</v>
      </c>
      <c r="G54" s="1">
        <v>4</v>
      </c>
      <c r="H54" s="1">
        <v>2</v>
      </c>
      <c r="I54" s="1">
        <v>3</v>
      </c>
      <c r="J54" s="1" t="s">
        <v>332</v>
      </c>
      <c r="K54" s="1" t="s">
        <v>332</v>
      </c>
      <c r="L54" s="1">
        <v>6</v>
      </c>
      <c r="M54" s="7"/>
      <c r="N54" s="8">
        <v>35</v>
      </c>
      <c r="O54" s="3">
        <v>15</v>
      </c>
      <c r="P54">
        <f t="shared" si="5"/>
        <v>0</v>
      </c>
      <c r="Q54">
        <f t="shared" si="6"/>
        <v>4</v>
      </c>
      <c r="R54">
        <f t="shared" si="2"/>
        <v>795</v>
      </c>
    </row>
    <row r="55" spans="1:18">
      <c r="A55" s="1">
        <v>54</v>
      </c>
      <c r="B55" s="1">
        <f t="shared" si="4"/>
        <v>0</v>
      </c>
      <c r="C55" s="1" t="s">
        <v>230</v>
      </c>
      <c r="D55" s="1">
        <v>2</v>
      </c>
      <c r="E55" s="2" t="s">
        <v>1096</v>
      </c>
      <c r="F55" s="2" t="s">
        <v>799</v>
      </c>
      <c r="G55" s="1">
        <v>4</v>
      </c>
      <c r="H55" s="1">
        <v>7</v>
      </c>
      <c r="I55" s="1" t="s">
        <v>332</v>
      </c>
      <c r="J55" s="1">
        <v>4</v>
      </c>
      <c r="K55" s="1" t="s">
        <v>332</v>
      </c>
      <c r="L55" s="1" t="s">
        <v>332</v>
      </c>
      <c r="M55" s="7"/>
      <c r="N55" s="8">
        <v>56</v>
      </c>
      <c r="O55" s="3">
        <v>15</v>
      </c>
      <c r="P55">
        <f t="shared" si="5"/>
        <v>0</v>
      </c>
      <c r="Q55">
        <f t="shared" si="6"/>
        <v>3</v>
      </c>
      <c r="R55">
        <f t="shared" si="2"/>
        <v>810</v>
      </c>
    </row>
    <row r="56" spans="1:18">
      <c r="A56" s="1">
        <v>55</v>
      </c>
      <c r="B56" s="1">
        <f t="shared" si="4"/>
        <v>0</v>
      </c>
      <c r="C56" s="1" t="s">
        <v>50</v>
      </c>
      <c r="D56" s="1">
        <v>3</v>
      </c>
      <c r="E56" s="2" t="s">
        <v>1068</v>
      </c>
      <c r="F56" s="2" t="s">
        <v>1069</v>
      </c>
      <c r="G56" s="1">
        <v>3</v>
      </c>
      <c r="H56" s="1" t="s">
        <v>332</v>
      </c>
      <c r="I56" s="1">
        <v>8</v>
      </c>
      <c r="J56" s="1">
        <v>3</v>
      </c>
      <c r="K56" s="1" t="s">
        <v>332</v>
      </c>
      <c r="L56" s="1" t="s">
        <v>332</v>
      </c>
      <c r="M56" s="7"/>
      <c r="N56" s="8">
        <v>26</v>
      </c>
      <c r="O56" s="3">
        <v>14</v>
      </c>
      <c r="P56">
        <f t="shared" si="5"/>
        <v>0</v>
      </c>
      <c r="Q56">
        <f t="shared" si="6"/>
        <v>3</v>
      </c>
      <c r="R56">
        <f t="shared" si="2"/>
        <v>770</v>
      </c>
    </row>
    <row r="57" spans="1:18">
      <c r="A57" s="1">
        <v>56</v>
      </c>
      <c r="B57" s="1">
        <f t="shared" si="4"/>
        <v>0</v>
      </c>
      <c r="C57" s="1" t="s">
        <v>585</v>
      </c>
      <c r="D57" s="1">
        <v>2</v>
      </c>
      <c r="E57" s="2" t="s">
        <v>957</v>
      </c>
      <c r="F57" s="2" t="s">
        <v>828</v>
      </c>
      <c r="G57" s="1">
        <v>4</v>
      </c>
      <c r="H57" s="1">
        <v>4</v>
      </c>
      <c r="I57" s="1">
        <v>3</v>
      </c>
      <c r="J57" s="1">
        <v>3</v>
      </c>
      <c r="K57" s="1" t="s">
        <v>332</v>
      </c>
      <c r="L57" s="1">
        <v>0</v>
      </c>
      <c r="M57" s="7"/>
      <c r="N57" s="8">
        <v>23</v>
      </c>
      <c r="O57" s="3">
        <v>14</v>
      </c>
      <c r="P57">
        <f t="shared" si="5"/>
        <v>0</v>
      </c>
      <c r="Q57">
        <f t="shared" si="6"/>
        <v>5</v>
      </c>
      <c r="R57">
        <f t="shared" si="2"/>
        <v>784</v>
      </c>
    </row>
    <row r="58" spans="1:18">
      <c r="A58" s="1">
        <v>57</v>
      </c>
      <c r="B58" s="1">
        <f t="shared" si="4"/>
        <v>0</v>
      </c>
      <c r="C58" s="1" t="s">
        <v>585</v>
      </c>
      <c r="D58" s="1">
        <v>2</v>
      </c>
      <c r="E58" s="2" t="s">
        <v>797</v>
      </c>
      <c r="F58" s="2" t="s">
        <v>216</v>
      </c>
      <c r="G58" s="1">
        <v>4</v>
      </c>
      <c r="H58" s="1" t="s">
        <v>332</v>
      </c>
      <c r="I58" s="1">
        <v>7</v>
      </c>
      <c r="J58" s="1">
        <v>3</v>
      </c>
      <c r="K58" s="1" t="s">
        <v>332</v>
      </c>
      <c r="L58" s="1" t="s">
        <v>332</v>
      </c>
      <c r="M58" s="7"/>
      <c r="N58" s="8">
        <v>74</v>
      </c>
      <c r="O58" s="3">
        <v>14</v>
      </c>
      <c r="P58">
        <f t="shared" si="5"/>
        <v>0</v>
      </c>
      <c r="Q58">
        <f t="shared" si="6"/>
        <v>3</v>
      </c>
      <c r="R58">
        <f t="shared" si="2"/>
        <v>798</v>
      </c>
    </row>
    <row r="59" spans="1:18">
      <c r="A59">
        <v>58</v>
      </c>
      <c r="B59" s="1">
        <f t="shared" si="4"/>
        <v>0</v>
      </c>
      <c r="C59" s="1" t="s">
        <v>214</v>
      </c>
      <c r="D59" s="1">
        <v>4</v>
      </c>
      <c r="E59" s="2" t="s">
        <v>1033</v>
      </c>
      <c r="F59" s="2" t="s">
        <v>1034</v>
      </c>
      <c r="G59" s="1">
        <v>5</v>
      </c>
      <c r="H59" s="1">
        <v>4</v>
      </c>
      <c r="I59" s="1" t="s">
        <v>332</v>
      </c>
      <c r="J59" s="1">
        <v>4</v>
      </c>
      <c r="K59" s="1" t="s">
        <v>332</v>
      </c>
      <c r="L59" s="1" t="s">
        <v>332</v>
      </c>
      <c r="M59" s="7"/>
      <c r="N59" s="8">
        <v>72</v>
      </c>
      <c r="O59" s="3">
        <v>13</v>
      </c>
      <c r="P59">
        <f t="shared" si="5"/>
        <v>0</v>
      </c>
      <c r="Q59">
        <f t="shared" si="6"/>
        <v>3</v>
      </c>
      <c r="R59">
        <f t="shared" si="2"/>
        <v>754</v>
      </c>
    </row>
    <row r="60" spans="1:18">
      <c r="A60" s="1">
        <v>59</v>
      </c>
      <c r="B60" s="1">
        <f t="shared" si="4"/>
        <v>0</v>
      </c>
      <c r="C60" s="1" t="s">
        <v>217</v>
      </c>
      <c r="D60" s="1">
        <v>4</v>
      </c>
      <c r="E60" s="2" t="s">
        <v>1035</v>
      </c>
      <c r="F60" s="2"/>
      <c r="G60" s="1">
        <v>12</v>
      </c>
      <c r="H60" s="1" t="s">
        <v>332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100</v>
      </c>
      <c r="O60" s="3">
        <v>12</v>
      </c>
      <c r="P60">
        <f t="shared" si="5"/>
        <v>0</v>
      </c>
      <c r="Q60">
        <f t="shared" si="6"/>
        <v>1</v>
      </c>
      <c r="R60">
        <f t="shared" si="2"/>
        <v>708</v>
      </c>
    </row>
    <row r="61" spans="1:18">
      <c r="A61" s="1">
        <v>60</v>
      </c>
      <c r="B61" s="1">
        <f t="shared" si="4"/>
        <v>0</v>
      </c>
      <c r="C61" s="1" t="s">
        <v>131</v>
      </c>
      <c r="D61" s="1">
        <v>3</v>
      </c>
      <c r="E61" s="2" t="s">
        <v>1070</v>
      </c>
      <c r="F61" s="2" t="s">
        <v>83</v>
      </c>
      <c r="G61" s="1">
        <v>3</v>
      </c>
      <c r="H61" s="1">
        <v>3</v>
      </c>
      <c r="I61" s="1">
        <v>6</v>
      </c>
      <c r="J61" s="1" t="s">
        <v>332</v>
      </c>
      <c r="K61" s="1" t="s">
        <v>332</v>
      </c>
      <c r="L61" s="1" t="s">
        <v>332</v>
      </c>
      <c r="M61" s="7"/>
      <c r="N61" s="8">
        <v>43</v>
      </c>
      <c r="O61" s="3">
        <v>12</v>
      </c>
      <c r="P61">
        <f t="shared" si="5"/>
        <v>0</v>
      </c>
      <c r="Q61">
        <f t="shared" si="6"/>
        <v>3</v>
      </c>
      <c r="R61">
        <f t="shared" si="2"/>
        <v>720</v>
      </c>
    </row>
    <row r="62" spans="1:18">
      <c r="A62">
        <v>61</v>
      </c>
      <c r="B62" s="1">
        <f t="shared" si="4"/>
        <v>0</v>
      </c>
      <c r="C62" s="1" t="s">
        <v>141</v>
      </c>
      <c r="D62" s="1">
        <v>2</v>
      </c>
      <c r="E62" s="2" t="s">
        <v>811</v>
      </c>
      <c r="F62" s="2" t="s">
        <v>812</v>
      </c>
      <c r="G62" s="1">
        <v>8</v>
      </c>
      <c r="H62" s="1" t="s">
        <v>332</v>
      </c>
      <c r="I62" s="1">
        <v>4</v>
      </c>
      <c r="J62" s="1" t="s">
        <v>332</v>
      </c>
      <c r="K62" s="1" t="s">
        <v>332</v>
      </c>
      <c r="L62" s="1" t="s">
        <v>332</v>
      </c>
      <c r="M62" s="7"/>
      <c r="N62" s="8">
        <v>43</v>
      </c>
      <c r="O62" s="3">
        <v>12</v>
      </c>
      <c r="P62">
        <f t="shared" si="5"/>
        <v>0</v>
      </c>
      <c r="Q62">
        <f t="shared" si="6"/>
        <v>2</v>
      </c>
      <c r="R62">
        <f t="shared" si="2"/>
        <v>732</v>
      </c>
    </row>
    <row r="63" spans="1:18">
      <c r="A63" s="1">
        <v>62</v>
      </c>
      <c r="B63" s="1">
        <f t="shared" si="4"/>
        <v>0</v>
      </c>
      <c r="C63" s="1" t="s">
        <v>1071</v>
      </c>
      <c r="D63" s="1">
        <v>3</v>
      </c>
      <c r="E63" s="2" t="s">
        <v>1072</v>
      </c>
      <c r="F63" s="2" t="s">
        <v>1073</v>
      </c>
      <c r="G63" s="1">
        <v>5</v>
      </c>
      <c r="H63" s="1" t="s">
        <v>332</v>
      </c>
      <c r="I63" s="1">
        <v>0</v>
      </c>
      <c r="J63" s="1">
        <v>6</v>
      </c>
      <c r="K63" s="1" t="s">
        <v>332</v>
      </c>
      <c r="L63" s="1" t="s">
        <v>332</v>
      </c>
      <c r="M63" s="7"/>
      <c r="N63" s="8">
        <v>52</v>
      </c>
      <c r="O63" s="3">
        <v>11</v>
      </c>
      <c r="P63">
        <f t="shared" si="5"/>
        <v>0</v>
      </c>
      <c r="Q63">
        <f t="shared" si="6"/>
        <v>3</v>
      </c>
      <c r="R63">
        <f t="shared" si="2"/>
        <v>682</v>
      </c>
    </row>
    <row r="64" spans="1:18">
      <c r="A64" s="1">
        <v>63</v>
      </c>
      <c r="B64" s="1">
        <f t="shared" si="4"/>
        <v>0</v>
      </c>
      <c r="C64" s="1" t="s">
        <v>1071</v>
      </c>
      <c r="D64" s="1">
        <v>3</v>
      </c>
      <c r="E64" s="2" t="s">
        <v>1074</v>
      </c>
      <c r="F64" s="2" t="s">
        <v>803</v>
      </c>
      <c r="G64" s="1">
        <v>11</v>
      </c>
      <c r="H64" s="1" t="s">
        <v>332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58</v>
      </c>
      <c r="O64" s="3">
        <v>11</v>
      </c>
      <c r="P64">
        <f t="shared" si="5"/>
        <v>0</v>
      </c>
      <c r="Q64">
        <f t="shared" si="6"/>
        <v>1</v>
      </c>
      <c r="R64">
        <f t="shared" si="2"/>
        <v>693</v>
      </c>
    </row>
    <row r="65" spans="1:18">
      <c r="A65" s="1">
        <v>64</v>
      </c>
      <c r="B65" s="1">
        <f t="shared" si="4"/>
        <v>0</v>
      </c>
      <c r="C65" s="1" t="s">
        <v>1071</v>
      </c>
      <c r="D65" s="1">
        <v>3</v>
      </c>
      <c r="E65" s="2" t="s">
        <v>1075</v>
      </c>
      <c r="F65" s="2" t="s">
        <v>948</v>
      </c>
      <c r="G65" s="1">
        <v>11</v>
      </c>
      <c r="H65" s="1" t="s">
        <v>332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48</v>
      </c>
      <c r="O65" s="3">
        <v>11</v>
      </c>
      <c r="P65">
        <f t="shared" si="5"/>
        <v>0</v>
      </c>
      <c r="Q65">
        <f t="shared" si="6"/>
        <v>1</v>
      </c>
      <c r="R65">
        <f t="shared" si="2"/>
        <v>704</v>
      </c>
    </row>
    <row r="66" spans="1:18">
      <c r="A66" s="1">
        <v>65</v>
      </c>
      <c r="B66" s="1">
        <f t="shared" si="4"/>
        <v>0</v>
      </c>
      <c r="C66" s="1" t="s">
        <v>144</v>
      </c>
      <c r="D66" s="1">
        <v>2</v>
      </c>
      <c r="E66" s="2" t="s">
        <v>1097</v>
      </c>
      <c r="F66" s="2" t="s">
        <v>819</v>
      </c>
      <c r="G66" s="1">
        <v>7</v>
      </c>
      <c r="H66" s="1">
        <v>2</v>
      </c>
      <c r="I66" s="1" t="s">
        <v>332</v>
      </c>
      <c r="J66" s="1">
        <v>2</v>
      </c>
      <c r="K66" s="1" t="s">
        <v>332</v>
      </c>
      <c r="L66" s="1" t="s">
        <v>332</v>
      </c>
      <c r="M66" s="7"/>
      <c r="N66" s="8">
        <v>22</v>
      </c>
      <c r="O66" s="3">
        <v>11</v>
      </c>
      <c r="P66">
        <f t="shared" ref="P66:P97" si="7">IF(O66&gt;=($O$1/2),1,0)</f>
        <v>0</v>
      </c>
      <c r="Q66">
        <f t="shared" ref="Q66:Q97" si="8">COUNT(G66:L66)</f>
        <v>3</v>
      </c>
      <c r="R66">
        <f t="shared" si="2"/>
        <v>715</v>
      </c>
    </row>
    <row r="67" spans="1:18">
      <c r="A67">
        <v>66</v>
      </c>
      <c r="B67" s="1">
        <f t="shared" si="4"/>
        <v>0</v>
      </c>
      <c r="C67" s="1" t="s">
        <v>97</v>
      </c>
      <c r="D67" s="1">
        <v>1</v>
      </c>
      <c r="E67" s="2" t="s">
        <v>985</v>
      </c>
      <c r="F67" s="2" t="s">
        <v>986</v>
      </c>
      <c r="G67" s="1">
        <v>11</v>
      </c>
      <c r="H67" s="1" t="s">
        <v>332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73</v>
      </c>
      <c r="O67" s="3">
        <v>11</v>
      </c>
      <c r="P67">
        <f t="shared" si="7"/>
        <v>0</v>
      </c>
      <c r="Q67">
        <f t="shared" si="8"/>
        <v>1</v>
      </c>
      <c r="R67">
        <f t="shared" ref="R67:R122" si="9">O67*A67</f>
        <v>726</v>
      </c>
    </row>
    <row r="68" spans="1:18">
      <c r="A68" s="1">
        <v>67</v>
      </c>
      <c r="B68" s="1">
        <f t="shared" si="4"/>
        <v>0</v>
      </c>
      <c r="C68" s="1" t="s">
        <v>984</v>
      </c>
      <c r="D68" s="1">
        <v>4</v>
      </c>
      <c r="E68" s="2" t="s">
        <v>1036</v>
      </c>
      <c r="F68" s="2" t="s">
        <v>1037</v>
      </c>
      <c r="G68" s="1">
        <v>5</v>
      </c>
      <c r="H68" s="1">
        <v>5</v>
      </c>
      <c r="I68" s="1">
        <v>0</v>
      </c>
      <c r="J68" s="1" t="s">
        <v>332</v>
      </c>
      <c r="K68" s="1" t="s">
        <v>332</v>
      </c>
      <c r="L68" s="1" t="s">
        <v>332</v>
      </c>
      <c r="M68" s="7"/>
      <c r="N68" s="8">
        <v>63</v>
      </c>
      <c r="O68" s="3">
        <v>10</v>
      </c>
      <c r="P68">
        <f t="shared" si="7"/>
        <v>0</v>
      </c>
      <c r="Q68">
        <f t="shared" si="8"/>
        <v>3</v>
      </c>
      <c r="R68">
        <f t="shared" si="9"/>
        <v>670</v>
      </c>
    </row>
    <row r="69" spans="1:18">
      <c r="A69" s="1">
        <v>68</v>
      </c>
      <c r="B69" s="1">
        <f t="shared" si="4"/>
        <v>0</v>
      </c>
      <c r="C69" s="1" t="s">
        <v>984</v>
      </c>
      <c r="D69" s="1">
        <v>4</v>
      </c>
      <c r="E69" s="2" t="s">
        <v>1038</v>
      </c>
      <c r="F69" s="2" t="s">
        <v>898</v>
      </c>
      <c r="G69" s="1">
        <v>10</v>
      </c>
      <c r="H69" s="1" t="s">
        <v>332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77</v>
      </c>
      <c r="O69" s="3">
        <v>10</v>
      </c>
      <c r="P69">
        <f t="shared" si="7"/>
        <v>0</v>
      </c>
      <c r="Q69">
        <f t="shared" si="8"/>
        <v>1</v>
      </c>
      <c r="R69">
        <f t="shared" si="9"/>
        <v>680</v>
      </c>
    </row>
    <row r="70" spans="1:18">
      <c r="A70">
        <v>69</v>
      </c>
      <c r="B70" s="1">
        <f t="shared" si="4"/>
        <v>0</v>
      </c>
      <c r="C70" s="1" t="s">
        <v>239</v>
      </c>
      <c r="D70" s="1">
        <v>2</v>
      </c>
      <c r="E70" s="2" t="s">
        <v>1098</v>
      </c>
      <c r="F70" s="2" t="s">
        <v>216</v>
      </c>
      <c r="G70" s="1">
        <v>6</v>
      </c>
      <c r="H70" s="1">
        <v>3</v>
      </c>
      <c r="I70" s="1">
        <v>0</v>
      </c>
      <c r="J70" s="1">
        <v>1</v>
      </c>
      <c r="K70" s="1" t="s">
        <v>332</v>
      </c>
      <c r="L70" s="1" t="s">
        <v>332</v>
      </c>
      <c r="M70" s="7"/>
      <c r="N70" s="8">
        <v>14</v>
      </c>
      <c r="O70" s="3">
        <v>10</v>
      </c>
      <c r="P70">
        <f t="shared" si="7"/>
        <v>0</v>
      </c>
      <c r="Q70">
        <f t="shared" si="8"/>
        <v>4</v>
      </c>
      <c r="R70">
        <f t="shared" si="9"/>
        <v>690</v>
      </c>
    </row>
    <row r="71" spans="1:18">
      <c r="A71" s="1">
        <v>70</v>
      </c>
      <c r="B71" s="1">
        <f t="shared" si="4"/>
        <v>0</v>
      </c>
      <c r="C71" s="1" t="s">
        <v>468</v>
      </c>
      <c r="D71" s="1">
        <v>1</v>
      </c>
      <c r="E71" s="2" t="s">
        <v>849</v>
      </c>
      <c r="F71" s="2" t="s">
        <v>707</v>
      </c>
      <c r="G71" s="1">
        <v>8</v>
      </c>
      <c r="H71" s="1" t="s">
        <v>332</v>
      </c>
      <c r="I71" s="1" t="s">
        <v>332</v>
      </c>
      <c r="J71" s="1">
        <v>2</v>
      </c>
      <c r="K71" s="1" t="s">
        <v>332</v>
      </c>
      <c r="L71" s="1">
        <v>0</v>
      </c>
      <c r="M71" s="7"/>
      <c r="N71" s="8">
        <v>25</v>
      </c>
      <c r="O71" s="3">
        <v>10</v>
      </c>
      <c r="P71">
        <f t="shared" si="7"/>
        <v>0</v>
      </c>
      <c r="Q71">
        <f t="shared" si="8"/>
        <v>3</v>
      </c>
      <c r="R71">
        <f t="shared" si="9"/>
        <v>700</v>
      </c>
    </row>
    <row r="72" spans="1:18">
      <c r="A72" s="1">
        <v>71</v>
      </c>
      <c r="B72" s="1">
        <f t="shared" si="4"/>
        <v>0</v>
      </c>
      <c r="C72" s="1" t="s">
        <v>468</v>
      </c>
      <c r="D72" s="1">
        <v>1</v>
      </c>
      <c r="E72" s="2" t="s">
        <v>980</v>
      </c>
      <c r="F72" s="2" t="s">
        <v>83</v>
      </c>
      <c r="G72" s="1">
        <v>3</v>
      </c>
      <c r="H72" s="1" t="s">
        <v>332</v>
      </c>
      <c r="I72" s="1">
        <v>7</v>
      </c>
      <c r="J72" s="1" t="s">
        <v>332</v>
      </c>
      <c r="K72" s="1" t="s">
        <v>332</v>
      </c>
      <c r="L72" s="1" t="s">
        <v>332</v>
      </c>
      <c r="M72" s="7"/>
      <c r="N72" s="8">
        <v>43</v>
      </c>
      <c r="O72" s="3">
        <v>10</v>
      </c>
      <c r="P72">
        <f t="shared" si="7"/>
        <v>0</v>
      </c>
      <c r="Q72">
        <f t="shared" si="8"/>
        <v>2</v>
      </c>
      <c r="R72">
        <f t="shared" si="9"/>
        <v>710</v>
      </c>
    </row>
    <row r="73" spans="1:18">
      <c r="A73" s="1">
        <v>72</v>
      </c>
      <c r="B73" s="1">
        <f t="shared" si="4"/>
        <v>0</v>
      </c>
      <c r="C73" s="1" t="s">
        <v>47</v>
      </c>
      <c r="D73" s="1">
        <v>4</v>
      </c>
      <c r="E73" s="2" t="s">
        <v>1039</v>
      </c>
      <c r="F73" s="2" t="s">
        <v>1040</v>
      </c>
      <c r="G73" s="1">
        <v>9</v>
      </c>
      <c r="H73" s="1" t="s">
        <v>332</v>
      </c>
      <c r="I73" s="1" t="s">
        <v>332</v>
      </c>
      <c r="J73" s="1" t="s">
        <v>332</v>
      </c>
      <c r="K73" s="1" t="s">
        <v>332</v>
      </c>
      <c r="L73" s="1" t="s">
        <v>332</v>
      </c>
      <c r="M73" s="7"/>
      <c r="N73" s="8">
        <v>75</v>
      </c>
      <c r="O73" s="3">
        <v>9</v>
      </c>
      <c r="P73">
        <f t="shared" si="7"/>
        <v>0</v>
      </c>
      <c r="Q73">
        <f t="shared" si="8"/>
        <v>1</v>
      </c>
      <c r="R73">
        <f t="shared" si="9"/>
        <v>648</v>
      </c>
    </row>
    <row r="74" spans="1:18">
      <c r="A74" s="1">
        <v>73</v>
      </c>
      <c r="B74" s="1">
        <f t="shared" ref="B74:B122" si="10">IF(O74&gt;=A74,1,0)</f>
        <v>0</v>
      </c>
      <c r="C74" s="1" t="s">
        <v>139</v>
      </c>
      <c r="D74" s="1">
        <v>3</v>
      </c>
      <c r="E74" s="2" t="s">
        <v>1076</v>
      </c>
      <c r="F74" s="2" t="s">
        <v>713</v>
      </c>
      <c r="G74" s="1">
        <v>1</v>
      </c>
      <c r="H74" s="1">
        <v>5</v>
      </c>
      <c r="I74" s="1">
        <v>3</v>
      </c>
      <c r="J74" s="1" t="s">
        <v>332</v>
      </c>
      <c r="K74" s="1" t="s">
        <v>332</v>
      </c>
      <c r="L74" s="1" t="s">
        <v>332</v>
      </c>
      <c r="M74" s="7"/>
      <c r="N74" s="8">
        <v>33</v>
      </c>
      <c r="O74" s="3">
        <v>9</v>
      </c>
      <c r="P74">
        <f t="shared" si="7"/>
        <v>0</v>
      </c>
      <c r="Q74">
        <f t="shared" si="8"/>
        <v>3</v>
      </c>
      <c r="R74">
        <f t="shared" si="9"/>
        <v>657</v>
      </c>
    </row>
    <row r="75" spans="1:18">
      <c r="A75">
        <v>74</v>
      </c>
      <c r="B75" s="1">
        <f t="shared" si="10"/>
        <v>0</v>
      </c>
      <c r="C75" s="1" t="s">
        <v>408</v>
      </c>
      <c r="D75" s="1">
        <v>2</v>
      </c>
      <c r="E75" s="2" t="s">
        <v>809</v>
      </c>
      <c r="F75" s="2" t="s">
        <v>810</v>
      </c>
      <c r="G75" s="1">
        <v>3</v>
      </c>
      <c r="H75" s="1">
        <v>3</v>
      </c>
      <c r="I75" s="1">
        <v>3</v>
      </c>
      <c r="J75" s="1" t="s">
        <v>332</v>
      </c>
      <c r="K75" s="1" t="s">
        <v>332</v>
      </c>
      <c r="L75" s="1" t="s">
        <v>332</v>
      </c>
      <c r="M75" s="7"/>
      <c r="N75" s="8">
        <v>64</v>
      </c>
      <c r="O75" s="3">
        <v>9</v>
      </c>
      <c r="P75">
        <f t="shared" si="7"/>
        <v>0</v>
      </c>
      <c r="Q75">
        <f t="shared" si="8"/>
        <v>3</v>
      </c>
      <c r="R75">
        <f t="shared" si="9"/>
        <v>666</v>
      </c>
    </row>
    <row r="76" spans="1:18">
      <c r="A76" s="1">
        <v>75</v>
      </c>
      <c r="B76" s="1">
        <f t="shared" si="10"/>
        <v>0</v>
      </c>
      <c r="C76" s="1" t="s">
        <v>807</v>
      </c>
      <c r="D76" s="1">
        <v>4</v>
      </c>
      <c r="E76" s="2" t="s">
        <v>1041</v>
      </c>
      <c r="F76" s="2" t="s">
        <v>1042</v>
      </c>
      <c r="G76" s="1">
        <v>1</v>
      </c>
      <c r="H76" s="1">
        <v>7</v>
      </c>
      <c r="I76" s="1" t="s">
        <v>332</v>
      </c>
      <c r="J76" s="1" t="s">
        <v>332</v>
      </c>
      <c r="K76" s="1" t="s">
        <v>332</v>
      </c>
      <c r="L76" s="1" t="s">
        <v>332</v>
      </c>
      <c r="M76" s="7"/>
      <c r="N76" s="8">
        <v>42</v>
      </c>
      <c r="O76" s="3">
        <v>8</v>
      </c>
      <c r="P76">
        <f t="shared" si="7"/>
        <v>0</v>
      </c>
      <c r="Q76">
        <f t="shared" si="8"/>
        <v>2</v>
      </c>
      <c r="R76">
        <f t="shared" si="9"/>
        <v>600</v>
      </c>
    </row>
    <row r="77" spans="1:18">
      <c r="A77" s="1">
        <v>76</v>
      </c>
      <c r="B77" s="1">
        <f t="shared" si="10"/>
        <v>0</v>
      </c>
      <c r="C77" s="1" t="s">
        <v>807</v>
      </c>
      <c r="D77" s="1">
        <v>4</v>
      </c>
      <c r="E77" s="2" t="s">
        <v>1043</v>
      </c>
      <c r="F77" s="2" t="s">
        <v>1044</v>
      </c>
      <c r="G77" s="1">
        <v>8</v>
      </c>
      <c r="H77" s="1" t="s">
        <v>332</v>
      </c>
      <c r="I77" s="1" t="s">
        <v>332</v>
      </c>
      <c r="J77" s="1" t="s">
        <v>332</v>
      </c>
      <c r="K77" s="1" t="s">
        <v>332</v>
      </c>
      <c r="L77" s="1" t="s">
        <v>332</v>
      </c>
      <c r="M77" s="7"/>
      <c r="N77" s="8">
        <v>40</v>
      </c>
      <c r="O77" s="3">
        <v>8</v>
      </c>
      <c r="P77">
        <f t="shared" si="7"/>
        <v>0</v>
      </c>
      <c r="Q77">
        <f t="shared" si="8"/>
        <v>1</v>
      </c>
      <c r="R77">
        <f t="shared" si="9"/>
        <v>608</v>
      </c>
    </row>
    <row r="78" spans="1:18">
      <c r="A78">
        <v>77</v>
      </c>
      <c r="B78" s="1">
        <f t="shared" si="10"/>
        <v>0</v>
      </c>
      <c r="C78" s="1" t="s">
        <v>141</v>
      </c>
      <c r="D78" s="1">
        <v>3</v>
      </c>
      <c r="E78" s="2" t="s">
        <v>1077</v>
      </c>
      <c r="F78" s="2" t="s">
        <v>83</v>
      </c>
      <c r="G78" s="1">
        <v>4</v>
      </c>
      <c r="H78" s="1" t="s">
        <v>332</v>
      </c>
      <c r="I78" s="1">
        <v>4</v>
      </c>
      <c r="J78" s="1" t="s">
        <v>332</v>
      </c>
      <c r="K78" s="1" t="s">
        <v>332</v>
      </c>
      <c r="L78" s="1" t="s">
        <v>332</v>
      </c>
      <c r="M78" s="7"/>
      <c r="N78" s="8">
        <v>31</v>
      </c>
      <c r="O78" s="3">
        <v>8</v>
      </c>
      <c r="P78">
        <f t="shared" si="7"/>
        <v>0</v>
      </c>
      <c r="Q78">
        <f t="shared" si="8"/>
        <v>2</v>
      </c>
      <c r="R78">
        <f t="shared" si="9"/>
        <v>616</v>
      </c>
    </row>
    <row r="79" spans="1:18">
      <c r="A79" s="1">
        <v>78</v>
      </c>
      <c r="B79" s="1">
        <f t="shared" si="10"/>
        <v>0</v>
      </c>
      <c r="C79" s="1" t="s">
        <v>23</v>
      </c>
      <c r="D79" s="1">
        <v>1</v>
      </c>
      <c r="E79" s="2" t="s">
        <v>685</v>
      </c>
      <c r="F79" s="2" t="s">
        <v>686</v>
      </c>
      <c r="G79" s="1">
        <v>8</v>
      </c>
      <c r="H79" s="1" t="s">
        <v>332</v>
      </c>
      <c r="I79" s="1" t="s">
        <v>332</v>
      </c>
      <c r="J79" s="1" t="s">
        <v>332</v>
      </c>
      <c r="K79" s="1" t="s">
        <v>332</v>
      </c>
      <c r="L79" s="1" t="s">
        <v>332</v>
      </c>
      <c r="M79" s="7"/>
      <c r="N79" s="8">
        <v>50</v>
      </c>
      <c r="O79" s="3">
        <v>8</v>
      </c>
      <c r="P79">
        <f t="shared" si="7"/>
        <v>0</v>
      </c>
      <c r="Q79">
        <f t="shared" si="8"/>
        <v>1</v>
      </c>
      <c r="R79">
        <f t="shared" si="9"/>
        <v>624</v>
      </c>
    </row>
    <row r="80" spans="1:18">
      <c r="A80" s="1">
        <v>79</v>
      </c>
      <c r="B80" s="1">
        <f t="shared" si="10"/>
        <v>0</v>
      </c>
      <c r="C80" s="1" t="s">
        <v>228</v>
      </c>
      <c r="D80" s="1">
        <v>4</v>
      </c>
      <c r="E80" s="2" t="s">
        <v>1045</v>
      </c>
      <c r="F80" s="2" t="s">
        <v>273</v>
      </c>
      <c r="G80" s="1">
        <v>7</v>
      </c>
      <c r="H80" s="1" t="s">
        <v>332</v>
      </c>
      <c r="I80" s="1" t="s">
        <v>332</v>
      </c>
      <c r="J80" s="1" t="s">
        <v>332</v>
      </c>
      <c r="K80" s="1" t="s">
        <v>332</v>
      </c>
      <c r="L80" s="1" t="s">
        <v>332</v>
      </c>
      <c r="M80" s="7"/>
      <c r="N80" s="8">
        <v>47</v>
      </c>
      <c r="O80" s="3">
        <v>7</v>
      </c>
      <c r="P80">
        <f t="shared" si="7"/>
        <v>0</v>
      </c>
      <c r="Q80">
        <f t="shared" si="8"/>
        <v>1</v>
      </c>
      <c r="R80">
        <f t="shared" si="9"/>
        <v>553</v>
      </c>
    </row>
    <row r="81" spans="1:18">
      <c r="A81" s="1">
        <v>80</v>
      </c>
      <c r="B81" s="1">
        <f t="shared" si="10"/>
        <v>0</v>
      </c>
      <c r="C81" s="1" t="s">
        <v>406</v>
      </c>
      <c r="D81" s="1">
        <v>3</v>
      </c>
      <c r="E81" s="2" t="s">
        <v>1078</v>
      </c>
      <c r="F81" s="2" t="s">
        <v>713</v>
      </c>
      <c r="G81" s="1">
        <v>1</v>
      </c>
      <c r="H81" s="1" t="s">
        <v>332</v>
      </c>
      <c r="I81" s="1">
        <v>6</v>
      </c>
      <c r="J81" s="1" t="s">
        <v>332</v>
      </c>
      <c r="K81" s="1" t="s">
        <v>332</v>
      </c>
      <c r="L81" s="1" t="s">
        <v>332</v>
      </c>
      <c r="M81" s="7"/>
      <c r="N81" s="8">
        <v>50</v>
      </c>
      <c r="O81" s="3">
        <v>7</v>
      </c>
      <c r="P81">
        <f t="shared" si="7"/>
        <v>0</v>
      </c>
      <c r="Q81">
        <f t="shared" si="8"/>
        <v>2</v>
      </c>
      <c r="R81">
        <f t="shared" si="9"/>
        <v>560</v>
      </c>
    </row>
    <row r="82" spans="1:18">
      <c r="A82" s="1">
        <v>81</v>
      </c>
      <c r="B82" s="1">
        <f t="shared" si="10"/>
        <v>0</v>
      </c>
      <c r="C82" s="1" t="s">
        <v>406</v>
      </c>
      <c r="D82" s="1">
        <v>3</v>
      </c>
      <c r="E82" s="2" t="s">
        <v>1079</v>
      </c>
      <c r="F82" s="2" t="s">
        <v>961</v>
      </c>
      <c r="G82" s="1">
        <v>2</v>
      </c>
      <c r="H82" s="1">
        <v>5</v>
      </c>
      <c r="I82" s="1" t="s">
        <v>332</v>
      </c>
      <c r="J82" s="1" t="s">
        <v>332</v>
      </c>
      <c r="K82" s="1" t="s">
        <v>332</v>
      </c>
      <c r="L82" s="1" t="s">
        <v>332</v>
      </c>
      <c r="M82" s="7"/>
      <c r="N82" s="8">
        <v>16</v>
      </c>
      <c r="O82" s="3">
        <v>7</v>
      </c>
      <c r="P82">
        <f t="shared" si="7"/>
        <v>0</v>
      </c>
      <c r="Q82">
        <f t="shared" si="8"/>
        <v>2</v>
      </c>
      <c r="R82">
        <f t="shared" si="9"/>
        <v>567</v>
      </c>
    </row>
    <row r="83" spans="1:18">
      <c r="A83">
        <v>82</v>
      </c>
      <c r="B83" s="1">
        <f t="shared" si="10"/>
        <v>0</v>
      </c>
      <c r="C83" s="1" t="s">
        <v>946</v>
      </c>
      <c r="D83" s="1">
        <v>2</v>
      </c>
      <c r="E83" s="2" t="s">
        <v>1099</v>
      </c>
      <c r="F83" s="2" t="s">
        <v>1100</v>
      </c>
      <c r="G83" s="1" t="s">
        <v>332</v>
      </c>
      <c r="H83" s="1" t="s">
        <v>332</v>
      </c>
      <c r="I83" s="1" t="s">
        <v>332</v>
      </c>
      <c r="J83" s="1">
        <v>7</v>
      </c>
      <c r="K83" s="1" t="s">
        <v>332</v>
      </c>
      <c r="L83" s="1" t="s">
        <v>332</v>
      </c>
      <c r="M83" s="7"/>
      <c r="N83" s="8">
        <v>64</v>
      </c>
      <c r="O83" s="3">
        <v>7</v>
      </c>
      <c r="P83">
        <f t="shared" si="7"/>
        <v>0</v>
      </c>
      <c r="Q83">
        <f t="shared" si="8"/>
        <v>1</v>
      </c>
      <c r="R83">
        <f t="shared" si="9"/>
        <v>574</v>
      </c>
    </row>
    <row r="84" spans="1:18">
      <c r="A84" s="1">
        <v>83</v>
      </c>
      <c r="B84" s="1">
        <f t="shared" si="10"/>
        <v>0</v>
      </c>
      <c r="C84" s="1" t="s">
        <v>946</v>
      </c>
      <c r="D84" s="1">
        <v>2</v>
      </c>
      <c r="E84" s="2" t="s">
        <v>818</v>
      </c>
      <c r="F84" s="2" t="s">
        <v>819</v>
      </c>
      <c r="G84" s="1">
        <v>6</v>
      </c>
      <c r="H84" s="1" t="s">
        <v>332</v>
      </c>
      <c r="I84" s="1">
        <v>1</v>
      </c>
      <c r="J84" s="1" t="s">
        <v>332</v>
      </c>
      <c r="K84" s="1" t="s">
        <v>332</v>
      </c>
      <c r="L84" s="1" t="s">
        <v>332</v>
      </c>
      <c r="M84" s="7"/>
      <c r="N84" s="8">
        <v>25</v>
      </c>
      <c r="O84" s="3">
        <v>7</v>
      </c>
      <c r="P84">
        <f t="shared" si="7"/>
        <v>0</v>
      </c>
      <c r="Q84">
        <f t="shared" si="8"/>
        <v>2</v>
      </c>
      <c r="R84">
        <f t="shared" si="9"/>
        <v>581</v>
      </c>
    </row>
    <row r="85" spans="1:18">
      <c r="A85" s="1">
        <v>84</v>
      </c>
      <c r="B85" s="1">
        <f t="shared" si="10"/>
        <v>0</v>
      </c>
      <c r="C85" s="1" t="s">
        <v>946</v>
      </c>
      <c r="D85" s="1">
        <v>2</v>
      </c>
      <c r="E85" s="2" t="s">
        <v>820</v>
      </c>
      <c r="F85" s="2" t="s">
        <v>821</v>
      </c>
      <c r="G85" s="1">
        <v>3</v>
      </c>
      <c r="H85" s="1">
        <v>4</v>
      </c>
      <c r="I85" s="1" t="s">
        <v>332</v>
      </c>
      <c r="J85" s="1" t="s">
        <v>332</v>
      </c>
      <c r="K85" s="1" t="s">
        <v>332</v>
      </c>
      <c r="L85" s="1" t="s">
        <v>332</v>
      </c>
      <c r="M85" s="7"/>
      <c r="N85" s="8">
        <v>35</v>
      </c>
      <c r="O85" s="3">
        <v>7</v>
      </c>
      <c r="P85">
        <f t="shared" si="7"/>
        <v>0</v>
      </c>
      <c r="Q85">
        <f t="shared" si="8"/>
        <v>2</v>
      </c>
      <c r="R85">
        <f t="shared" si="9"/>
        <v>588</v>
      </c>
    </row>
    <row r="86" spans="1:18">
      <c r="A86">
        <v>85</v>
      </c>
      <c r="B86" s="1">
        <f t="shared" si="10"/>
        <v>0</v>
      </c>
      <c r="C86" s="1" t="s">
        <v>531</v>
      </c>
      <c r="D86" s="1">
        <v>4</v>
      </c>
      <c r="E86" s="2" t="s">
        <v>1046</v>
      </c>
      <c r="F86" s="2" t="s">
        <v>1047</v>
      </c>
      <c r="G86" s="1">
        <v>6</v>
      </c>
      <c r="H86" s="1" t="s">
        <v>332</v>
      </c>
      <c r="I86" s="1" t="s">
        <v>332</v>
      </c>
      <c r="J86" s="1" t="s">
        <v>332</v>
      </c>
      <c r="K86" s="1" t="s">
        <v>332</v>
      </c>
      <c r="L86" s="1" t="s">
        <v>332</v>
      </c>
      <c r="M86" s="7"/>
      <c r="N86" s="8">
        <v>86</v>
      </c>
      <c r="O86" s="3">
        <v>6</v>
      </c>
      <c r="P86">
        <f t="shared" si="7"/>
        <v>0</v>
      </c>
      <c r="Q86">
        <f t="shared" si="8"/>
        <v>1</v>
      </c>
      <c r="R86">
        <f t="shared" si="9"/>
        <v>510</v>
      </c>
    </row>
    <row r="87" spans="1:18">
      <c r="A87" s="1">
        <v>86</v>
      </c>
      <c r="B87" s="1">
        <f t="shared" si="10"/>
        <v>0</v>
      </c>
      <c r="C87" s="1" t="s">
        <v>531</v>
      </c>
      <c r="D87" s="1">
        <v>4</v>
      </c>
      <c r="E87" s="2" t="s">
        <v>1048</v>
      </c>
      <c r="F87" s="2" t="s">
        <v>713</v>
      </c>
      <c r="G87" s="1">
        <v>0</v>
      </c>
      <c r="H87" s="1" t="s">
        <v>332</v>
      </c>
      <c r="I87" s="1">
        <v>6</v>
      </c>
      <c r="J87" s="1" t="s">
        <v>332</v>
      </c>
      <c r="K87" s="1" t="s">
        <v>332</v>
      </c>
      <c r="L87" s="1" t="s">
        <v>332</v>
      </c>
      <c r="M87" s="7"/>
      <c r="N87" s="8">
        <v>60</v>
      </c>
      <c r="O87" s="3">
        <v>6</v>
      </c>
      <c r="P87">
        <f t="shared" si="7"/>
        <v>0</v>
      </c>
      <c r="Q87">
        <f t="shared" si="8"/>
        <v>2</v>
      </c>
      <c r="R87">
        <f t="shared" si="9"/>
        <v>516</v>
      </c>
    </row>
    <row r="88" spans="1:18">
      <c r="A88" s="1">
        <v>87</v>
      </c>
      <c r="B88" s="1">
        <f t="shared" si="10"/>
        <v>0</v>
      </c>
      <c r="C88" s="1" t="s">
        <v>408</v>
      </c>
      <c r="D88" s="1">
        <v>3</v>
      </c>
      <c r="E88" s="2" t="s">
        <v>1080</v>
      </c>
      <c r="F88" s="2" t="s">
        <v>828</v>
      </c>
      <c r="G88" s="1" t="s">
        <v>332</v>
      </c>
      <c r="H88" s="1" t="s">
        <v>332</v>
      </c>
      <c r="I88" s="1" t="s">
        <v>332</v>
      </c>
      <c r="J88" s="1">
        <v>3</v>
      </c>
      <c r="K88" s="1" t="s">
        <v>332</v>
      </c>
      <c r="L88" s="1">
        <v>3</v>
      </c>
      <c r="M88" s="7"/>
      <c r="N88" s="8">
        <v>35</v>
      </c>
      <c r="O88" s="3">
        <v>6</v>
      </c>
      <c r="P88">
        <f t="shared" si="7"/>
        <v>0</v>
      </c>
      <c r="Q88">
        <f t="shared" si="8"/>
        <v>2</v>
      </c>
      <c r="R88">
        <f t="shared" si="9"/>
        <v>522</v>
      </c>
    </row>
    <row r="89" spans="1:18">
      <c r="A89" s="1">
        <v>88</v>
      </c>
      <c r="B89" s="1">
        <f t="shared" si="10"/>
        <v>0</v>
      </c>
      <c r="C89" s="1" t="s">
        <v>79</v>
      </c>
      <c r="D89" s="1">
        <v>2</v>
      </c>
      <c r="E89" s="2" t="s">
        <v>1101</v>
      </c>
      <c r="F89" s="2" t="s">
        <v>1102</v>
      </c>
      <c r="G89" s="1" t="s">
        <v>332</v>
      </c>
      <c r="H89" s="1" t="s">
        <v>332</v>
      </c>
      <c r="I89" s="1" t="s">
        <v>332</v>
      </c>
      <c r="J89" s="1">
        <v>2</v>
      </c>
      <c r="K89" s="1" t="s">
        <v>332</v>
      </c>
      <c r="L89" s="1">
        <v>4</v>
      </c>
      <c r="M89" s="7"/>
      <c r="N89" s="8">
        <v>32</v>
      </c>
      <c r="O89" s="3">
        <v>6</v>
      </c>
      <c r="P89">
        <f t="shared" si="7"/>
        <v>0</v>
      </c>
      <c r="Q89">
        <f t="shared" si="8"/>
        <v>2</v>
      </c>
      <c r="R89">
        <f t="shared" si="9"/>
        <v>528</v>
      </c>
    </row>
    <row r="90" spans="1:18">
      <c r="A90" s="1">
        <v>89</v>
      </c>
      <c r="B90" s="1">
        <f t="shared" si="10"/>
        <v>0</v>
      </c>
      <c r="C90" s="1" t="s">
        <v>26</v>
      </c>
      <c r="D90" s="1">
        <v>1</v>
      </c>
      <c r="E90" s="2" t="s">
        <v>837</v>
      </c>
      <c r="F90" s="2" t="s">
        <v>838</v>
      </c>
      <c r="G90" s="1">
        <v>5</v>
      </c>
      <c r="H90" s="1">
        <v>1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13</v>
      </c>
      <c r="O90" s="3">
        <v>6</v>
      </c>
      <c r="P90">
        <f t="shared" si="7"/>
        <v>0</v>
      </c>
      <c r="Q90">
        <f t="shared" si="8"/>
        <v>2</v>
      </c>
      <c r="R90">
        <f t="shared" si="9"/>
        <v>534</v>
      </c>
    </row>
    <row r="91" spans="1:18">
      <c r="A91">
        <v>90</v>
      </c>
      <c r="B91" s="1">
        <f t="shared" si="10"/>
        <v>0</v>
      </c>
      <c r="C91" s="1" t="s">
        <v>1049</v>
      </c>
      <c r="D91" s="1">
        <v>4</v>
      </c>
      <c r="E91" s="2" t="s">
        <v>1050</v>
      </c>
      <c r="F91" s="2" t="s">
        <v>1051</v>
      </c>
      <c r="G91" s="1">
        <v>5</v>
      </c>
      <c r="H91" s="1" t="s">
        <v>332</v>
      </c>
      <c r="I91" s="1" t="s">
        <v>332</v>
      </c>
      <c r="J91" s="1" t="s">
        <v>332</v>
      </c>
      <c r="K91" s="1" t="s">
        <v>332</v>
      </c>
      <c r="L91" s="1" t="s">
        <v>332</v>
      </c>
      <c r="M91" s="7"/>
      <c r="N91" s="8">
        <v>71</v>
      </c>
      <c r="O91" s="3">
        <v>5</v>
      </c>
      <c r="P91">
        <f t="shared" si="7"/>
        <v>0</v>
      </c>
      <c r="Q91">
        <f t="shared" si="8"/>
        <v>1</v>
      </c>
      <c r="R91">
        <f t="shared" si="9"/>
        <v>450</v>
      </c>
    </row>
    <row r="92" spans="1:18">
      <c r="A92" s="1">
        <v>91</v>
      </c>
      <c r="B92" s="1">
        <f t="shared" si="10"/>
        <v>0</v>
      </c>
      <c r="C92" s="1" t="s">
        <v>1049</v>
      </c>
      <c r="D92" s="1">
        <v>4</v>
      </c>
      <c r="E92" s="2" t="s">
        <v>1052</v>
      </c>
      <c r="F92" s="2" t="s">
        <v>1053</v>
      </c>
      <c r="G92" s="1">
        <v>4</v>
      </c>
      <c r="H92" s="1" t="s">
        <v>332</v>
      </c>
      <c r="I92" s="1">
        <v>1</v>
      </c>
      <c r="J92" s="1" t="s">
        <v>332</v>
      </c>
      <c r="K92" s="1" t="s">
        <v>332</v>
      </c>
      <c r="L92" s="1" t="s">
        <v>332</v>
      </c>
      <c r="M92" s="7"/>
      <c r="N92" s="8">
        <v>71</v>
      </c>
      <c r="O92" s="3">
        <v>5</v>
      </c>
      <c r="P92">
        <f t="shared" si="7"/>
        <v>0</v>
      </c>
      <c r="Q92">
        <f t="shared" si="8"/>
        <v>2</v>
      </c>
      <c r="R92">
        <f t="shared" si="9"/>
        <v>455</v>
      </c>
    </row>
    <row r="93" spans="1:18">
      <c r="A93" s="1">
        <v>92</v>
      </c>
      <c r="B93" s="1">
        <f t="shared" si="10"/>
        <v>0</v>
      </c>
      <c r="C93" s="1" t="s">
        <v>1049</v>
      </c>
      <c r="D93" s="1">
        <v>4</v>
      </c>
      <c r="E93" s="2" t="s">
        <v>1054</v>
      </c>
      <c r="F93" s="2" t="s">
        <v>1053</v>
      </c>
      <c r="G93" s="1">
        <v>5</v>
      </c>
      <c r="H93" s="1" t="s">
        <v>332</v>
      </c>
      <c r="I93" s="1" t="s">
        <v>332</v>
      </c>
      <c r="J93" s="1" t="s">
        <v>332</v>
      </c>
      <c r="K93" s="1" t="s">
        <v>332</v>
      </c>
      <c r="L93" s="1" t="s">
        <v>332</v>
      </c>
      <c r="M93" s="7"/>
      <c r="N93" s="8">
        <v>63</v>
      </c>
      <c r="O93" s="3">
        <v>5</v>
      </c>
      <c r="P93">
        <f t="shared" si="7"/>
        <v>0</v>
      </c>
      <c r="Q93">
        <f t="shared" si="8"/>
        <v>1</v>
      </c>
      <c r="R93">
        <f t="shared" si="9"/>
        <v>460</v>
      </c>
    </row>
    <row r="94" spans="1:18">
      <c r="A94">
        <v>93</v>
      </c>
      <c r="B94" s="1">
        <f t="shared" si="10"/>
        <v>0</v>
      </c>
      <c r="C94" s="1" t="s">
        <v>1049</v>
      </c>
      <c r="D94" s="1">
        <v>4</v>
      </c>
      <c r="E94" s="2" t="s">
        <v>1055</v>
      </c>
      <c r="F94" s="2" t="s">
        <v>1056</v>
      </c>
      <c r="G94" s="1">
        <v>5</v>
      </c>
      <c r="H94" s="1" t="s">
        <v>332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45</v>
      </c>
      <c r="O94" s="3">
        <v>5</v>
      </c>
      <c r="P94">
        <f t="shared" si="7"/>
        <v>0</v>
      </c>
      <c r="Q94">
        <f t="shared" si="8"/>
        <v>1</v>
      </c>
      <c r="R94">
        <f t="shared" si="9"/>
        <v>465</v>
      </c>
    </row>
    <row r="95" spans="1:18">
      <c r="A95" s="1">
        <v>94</v>
      </c>
      <c r="B95" s="1">
        <f t="shared" si="10"/>
        <v>0</v>
      </c>
      <c r="C95" s="1" t="s">
        <v>1049</v>
      </c>
      <c r="D95" s="1">
        <v>4</v>
      </c>
      <c r="E95" s="2" t="s">
        <v>1057</v>
      </c>
      <c r="F95" s="2" t="s">
        <v>713</v>
      </c>
      <c r="G95" s="1" t="s">
        <v>332</v>
      </c>
      <c r="H95" s="1" t="s">
        <v>332</v>
      </c>
      <c r="I95" s="1">
        <v>5</v>
      </c>
      <c r="J95" s="1" t="s">
        <v>332</v>
      </c>
      <c r="K95" s="1" t="s">
        <v>332</v>
      </c>
      <c r="L95" s="1" t="s">
        <v>332</v>
      </c>
      <c r="M95" s="7"/>
      <c r="N95" s="8">
        <v>33</v>
      </c>
      <c r="O95" s="3">
        <v>5</v>
      </c>
      <c r="P95">
        <f t="shared" si="7"/>
        <v>0</v>
      </c>
      <c r="Q95">
        <f t="shared" si="8"/>
        <v>1</v>
      </c>
      <c r="R95">
        <f t="shared" si="9"/>
        <v>470</v>
      </c>
    </row>
    <row r="96" spans="1:18">
      <c r="A96" s="1">
        <v>95</v>
      </c>
      <c r="B96" s="1">
        <f t="shared" si="10"/>
        <v>0</v>
      </c>
      <c r="C96" s="1" t="s">
        <v>374</v>
      </c>
      <c r="D96" s="1">
        <v>3</v>
      </c>
      <c r="E96" s="2" t="s">
        <v>925</v>
      </c>
      <c r="F96" s="2" t="s">
        <v>926</v>
      </c>
      <c r="G96" s="1">
        <v>1</v>
      </c>
      <c r="H96" s="1" t="s">
        <v>332</v>
      </c>
      <c r="I96" s="1" t="s">
        <v>332</v>
      </c>
      <c r="J96" s="1" t="s">
        <v>332</v>
      </c>
      <c r="K96" s="1" t="s">
        <v>332</v>
      </c>
      <c r="L96" s="1">
        <v>4</v>
      </c>
      <c r="M96" s="7"/>
      <c r="N96" s="8">
        <v>25</v>
      </c>
      <c r="O96" s="3">
        <v>5</v>
      </c>
      <c r="P96">
        <f t="shared" si="7"/>
        <v>0</v>
      </c>
      <c r="Q96">
        <f t="shared" si="8"/>
        <v>2</v>
      </c>
      <c r="R96">
        <f t="shared" si="9"/>
        <v>475</v>
      </c>
    </row>
    <row r="97" spans="1:18">
      <c r="A97" s="1">
        <v>96</v>
      </c>
      <c r="B97" s="1">
        <f t="shared" si="10"/>
        <v>0</v>
      </c>
      <c r="C97" s="1" t="s">
        <v>445</v>
      </c>
      <c r="D97" s="1">
        <v>2</v>
      </c>
      <c r="E97" s="2" t="s">
        <v>794</v>
      </c>
      <c r="F97" s="2" t="s">
        <v>358</v>
      </c>
      <c r="G97" s="1" t="s">
        <v>332</v>
      </c>
      <c r="H97" s="1" t="s">
        <v>332</v>
      </c>
      <c r="I97" s="1">
        <v>3</v>
      </c>
      <c r="J97" s="1">
        <v>2</v>
      </c>
      <c r="K97" s="1" t="s">
        <v>332</v>
      </c>
      <c r="L97" s="1" t="s">
        <v>332</v>
      </c>
      <c r="M97" s="7"/>
      <c r="N97" s="8">
        <v>50</v>
      </c>
      <c r="O97" s="3">
        <v>5</v>
      </c>
      <c r="P97">
        <f t="shared" si="7"/>
        <v>0</v>
      </c>
      <c r="Q97">
        <f t="shared" si="8"/>
        <v>2</v>
      </c>
      <c r="R97">
        <f t="shared" si="9"/>
        <v>480</v>
      </c>
    </row>
    <row r="98" spans="1:18">
      <c r="A98" s="1">
        <v>97</v>
      </c>
      <c r="B98" s="1">
        <f t="shared" si="10"/>
        <v>0</v>
      </c>
      <c r="C98" s="1" t="s">
        <v>445</v>
      </c>
      <c r="D98" s="1">
        <v>2</v>
      </c>
      <c r="E98" s="2" t="s">
        <v>1103</v>
      </c>
      <c r="F98" s="2" t="s">
        <v>1104</v>
      </c>
      <c r="G98" s="1">
        <v>5</v>
      </c>
      <c r="H98" s="1" t="s">
        <v>332</v>
      </c>
      <c r="I98" s="1" t="s">
        <v>332</v>
      </c>
      <c r="J98" s="1" t="s">
        <v>332</v>
      </c>
      <c r="K98" s="1" t="s">
        <v>332</v>
      </c>
      <c r="L98" s="1" t="s">
        <v>332</v>
      </c>
      <c r="M98" s="7"/>
      <c r="N98" s="8">
        <v>63</v>
      </c>
      <c r="O98" s="3">
        <v>5</v>
      </c>
      <c r="P98">
        <f t="shared" ref="P98:P122" si="11">IF(O98&gt;=($O$1/2),1,0)</f>
        <v>0</v>
      </c>
      <c r="Q98">
        <f t="shared" ref="Q98:Q122" si="12">COUNT(G98:L98)</f>
        <v>1</v>
      </c>
      <c r="R98">
        <f t="shared" si="9"/>
        <v>485</v>
      </c>
    </row>
    <row r="99" spans="1:18">
      <c r="A99">
        <v>98</v>
      </c>
      <c r="B99" s="1">
        <f t="shared" si="10"/>
        <v>0</v>
      </c>
      <c r="C99" s="1" t="s">
        <v>374</v>
      </c>
      <c r="D99" s="1">
        <v>4</v>
      </c>
      <c r="E99" s="2" t="s">
        <v>1058</v>
      </c>
      <c r="F99" s="2" t="s">
        <v>702</v>
      </c>
      <c r="G99" s="1">
        <v>4</v>
      </c>
      <c r="H99" s="1" t="s">
        <v>332</v>
      </c>
      <c r="I99" s="1" t="s">
        <v>332</v>
      </c>
      <c r="J99" s="1" t="s">
        <v>332</v>
      </c>
      <c r="K99" s="1" t="s">
        <v>332</v>
      </c>
      <c r="L99" s="1" t="s">
        <v>332</v>
      </c>
      <c r="M99" s="7"/>
      <c r="N99" s="8">
        <v>50</v>
      </c>
      <c r="O99" s="3">
        <v>4</v>
      </c>
      <c r="P99">
        <f t="shared" si="11"/>
        <v>0</v>
      </c>
      <c r="Q99">
        <f t="shared" si="12"/>
        <v>1</v>
      </c>
      <c r="R99">
        <f t="shared" si="9"/>
        <v>392</v>
      </c>
    </row>
    <row r="100" spans="1:18">
      <c r="A100" s="1">
        <v>99</v>
      </c>
      <c r="B100" s="1">
        <f t="shared" si="10"/>
        <v>0</v>
      </c>
      <c r="C100" s="1" t="s">
        <v>1081</v>
      </c>
      <c r="D100" s="1">
        <v>3</v>
      </c>
      <c r="E100" s="2" t="s">
        <v>1082</v>
      </c>
      <c r="F100" s="2" t="s">
        <v>990</v>
      </c>
      <c r="G100" s="1">
        <v>4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1" t="s">
        <v>332</v>
      </c>
      <c r="M100" s="7"/>
      <c r="N100" s="8">
        <v>27</v>
      </c>
      <c r="O100" s="3">
        <v>4</v>
      </c>
      <c r="P100">
        <f t="shared" si="11"/>
        <v>0</v>
      </c>
      <c r="Q100">
        <f t="shared" si="12"/>
        <v>1</v>
      </c>
      <c r="R100">
        <f t="shared" si="9"/>
        <v>396</v>
      </c>
    </row>
    <row r="101" spans="1:18">
      <c r="A101" s="1">
        <v>100</v>
      </c>
      <c r="B101" s="1">
        <f t="shared" si="10"/>
        <v>0</v>
      </c>
      <c r="C101" s="1" t="s">
        <v>1081</v>
      </c>
      <c r="D101" s="1">
        <v>3</v>
      </c>
      <c r="E101" s="2" t="s">
        <v>1083</v>
      </c>
      <c r="F101" s="2" t="s">
        <v>967</v>
      </c>
      <c r="G101" s="1">
        <v>4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1" t="s">
        <v>332</v>
      </c>
      <c r="M101" s="7"/>
      <c r="N101" s="8">
        <v>25</v>
      </c>
      <c r="O101" s="3">
        <v>4</v>
      </c>
      <c r="P101">
        <f t="shared" si="11"/>
        <v>0</v>
      </c>
      <c r="Q101">
        <f t="shared" si="12"/>
        <v>1</v>
      </c>
      <c r="R101">
        <f t="shared" si="9"/>
        <v>400</v>
      </c>
    </row>
    <row r="102" spans="1:18">
      <c r="A102">
        <v>101</v>
      </c>
      <c r="B102" s="1">
        <f t="shared" si="10"/>
        <v>0</v>
      </c>
      <c r="C102" s="1" t="s">
        <v>1084</v>
      </c>
      <c r="D102" s="1">
        <v>3</v>
      </c>
      <c r="E102" s="2" t="s">
        <v>917</v>
      </c>
      <c r="F102" s="2" t="s">
        <v>241</v>
      </c>
      <c r="G102" s="1">
        <v>3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1" t="s">
        <v>332</v>
      </c>
      <c r="M102" s="7"/>
      <c r="N102" s="8">
        <v>43</v>
      </c>
      <c r="O102" s="3">
        <v>3</v>
      </c>
      <c r="P102">
        <f t="shared" si="11"/>
        <v>0</v>
      </c>
      <c r="Q102">
        <f t="shared" si="12"/>
        <v>1</v>
      </c>
      <c r="R102">
        <f t="shared" si="9"/>
        <v>303</v>
      </c>
    </row>
    <row r="103" spans="1:18">
      <c r="A103" s="1">
        <v>102</v>
      </c>
      <c r="B103" s="1">
        <f t="shared" si="10"/>
        <v>0</v>
      </c>
      <c r="C103" s="1" t="s">
        <v>1084</v>
      </c>
      <c r="D103" s="1">
        <v>3</v>
      </c>
      <c r="E103" s="2" t="s">
        <v>932</v>
      </c>
      <c r="F103" s="2" t="s">
        <v>713</v>
      </c>
      <c r="G103" s="1" t="s">
        <v>332</v>
      </c>
      <c r="H103" s="1" t="s">
        <v>332</v>
      </c>
      <c r="I103" s="1" t="s">
        <v>332</v>
      </c>
      <c r="J103" s="1">
        <v>3</v>
      </c>
      <c r="K103" s="1" t="s">
        <v>332</v>
      </c>
      <c r="L103" s="1" t="s">
        <v>332</v>
      </c>
      <c r="M103" s="7"/>
      <c r="N103" s="8">
        <v>43</v>
      </c>
      <c r="O103" s="3">
        <v>3</v>
      </c>
      <c r="P103">
        <f t="shared" si="11"/>
        <v>0</v>
      </c>
      <c r="Q103">
        <f t="shared" si="12"/>
        <v>1</v>
      </c>
      <c r="R103">
        <f t="shared" si="9"/>
        <v>306</v>
      </c>
    </row>
    <row r="104" spans="1:18">
      <c r="A104" s="1">
        <v>103</v>
      </c>
      <c r="B104" s="1">
        <f t="shared" si="10"/>
        <v>0</v>
      </c>
      <c r="C104" s="1" t="s">
        <v>1084</v>
      </c>
      <c r="D104" s="1">
        <v>3</v>
      </c>
      <c r="E104" s="2" t="s">
        <v>1085</v>
      </c>
      <c r="F104" s="2" t="s">
        <v>1002</v>
      </c>
      <c r="G104" s="1">
        <v>1</v>
      </c>
      <c r="H104" s="1">
        <v>2</v>
      </c>
      <c r="I104" s="1" t="s">
        <v>332</v>
      </c>
      <c r="J104" s="1">
        <v>0</v>
      </c>
      <c r="K104" s="1" t="s">
        <v>332</v>
      </c>
      <c r="L104" s="1" t="s">
        <v>332</v>
      </c>
      <c r="M104" s="7"/>
      <c r="N104" s="8">
        <v>13</v>
      </c>
      <c r="O104" s="3">
        <v>3</v>
      </c>
      <c r="P104">
        <f t="shared" si="11"/>
        <v>0</v>
      </c>
      <c r="Q104">
        <f t="shared" si="12"/>
        <v>3</v>
      </c>
      <c r="R104">
        <f t="shared" si="9"/>
        <v>309</v>
      </c>
    </row>
    <row r="105" spans="1:18">
      <c r="A105" s="1">
        <v>104</v>
      </c>
      <c r="B105" s="1">
        <f t="shared" si="10"/>
        <v>0</v>
      </c>
      <c r="C105" s="1" t="s">
        <v>1105</v>
      </c>
      <c r="D105" s="1">
        <v>2</v>
      </c>
      <c r="E105" s="2" t="s">
        <v>1106</v>
      </c>
      <c r="F105" s="2" t="s">
        <v>1107</v>
      </c>
      <c r="G105" s="1">
        <v>3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1" t="s">
        <v>332</v>
      </c>
      <c r="M105" s="7"/>
      <c r="N105" s="8">
        <v>100</v>
      </c>
      <c r="O105" s="3">
        <v>3</v>
      </c>
      <c r="P105">
        <f t="shared" si="11"/>
        <v>0</v>
      </c>
      <c r="Q105">
        <f t="shared" si="12"/>
        <v>1</v>
      </c>
      <c r="R105">
        <f t="shared" si="9"/>
        <v>312</v>
      </c>
    </row>
    <row r="106" spans="1:18">
      <c r="A106" s="1">
        <v>105</v>
      </c>
      <c r="B106" s="1">
        <f t="shared" si="10"/>
        <v>0</v>
      </c>
      <c r="C106" s="1" t="s">
        <v>1105</v>
      </c>
      <c r="D106" s="1">
        <v>2</v>
      </c>
      <c r="E106" s="2" t="s">
        <v>1108</v>
      </c>
      <c r="F106" s="2" t="s">
        <v>675</v>
      </c>
      <c r="G106" s="1">
        <v>3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1" t="s">
        <v>332</v>
      </c>
      <c r="M106" s="7"/>
      <c r="N106" s="8">
        <v>25</v>
      </c>
      <c r="O106" s="3">
        <v>3</v>
      </c>
      <c r="P106">
        <f t="shared" si="11"/>
        <v>0</v>
      </c>
      <c r="Q106">
        <f t="shared" si="12"/>
        <v>1</v>
      </c>
      <c r="R106">
        <f t="shared" si="9"/>
        <v>315</v>
      </c>
    </row>
    <row r="107" spans="1:18">
      <c r="A107">
        <v>106</v>
      </c>
      <c r="B107" s="1">
        <f t="shared" si="10"/>
        <v>0</v>
      </c>
      <c r="C107" s="1" t="s">
        <v>570</v>
      </c>
      <c r="D107" s="1">
        <v>1</v>
      </c>
      <c r="E107" s="2" t="s">
        <v>1115</v>
      </c>
      <c r="F107" s="2" t="s">
        <v>83</v>
      </c>
      <c r="G107" s="1">
        <v>3</v>
      </c>
      <c r="H107" s="1" t="s">
        <v>332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38</v>
      </c>
      <c r="O107" s="3">
        <v>3</v>
      </c>
      <c r="P107">
        <f t="shared" si="11"/>
        <v>0</v>
      </c>
      <c r="Q107">
        <f t="shared" si="12"/>
        <v>1</v>
      </c>
      <c r="R107">
        <f t="shared" si="9"/>
        <v>318</v>
      </c>
    </row>
    <row r="108" spans="1:18">
      <c r="A108" s="1">
        <v>107</v>
      </c>
      <c r="B108" s="1">
        <f t="shared" si="10"/>
        <v>0</v>
      </c>
      <c r="C108" s="1" t="s">
        <v>570</v>
      </c>
      <c r="D108" s="1">
        <v>1</v>
      </c>
      <c r="E108" s="2" t="s">
        <v>1116</v>
      </c>
      <c r="F108" s="2" t="s">
        <v>1117</v>
      </c>
      <c r="G108" s="1" t="s">
        <v>332</v>
      </c>
      <c r="H108" s="1">
        <v>3</v>
      </c>
      <c r="I108" s="1" t="s">
        <v>332</v>
      </c>
      <c r="J108" s="1" t="s">
        <v>332</v>
      </c>
      <c r="K108" s="1" t="s">
        <v>332</v>
      </c>
      <c r="L108" s="1" t="s">
        <v>332</v>
      </c>
      <c r="M108" s="7"/>
      <c r="N108" s="8">
        <v>15</v>
      </c>
      <c r="O108" s="3">
        <v>3</v>
      </c>
      <c r="P108">
        <f t="shared" si="11"/>
        <v>0</v>
      </c>
      <c r="Q108">
        <f t="shared" si="12"/>
        <v>1</v>
      </c>
      <c r="R108">
        <f t="shared" si="9"/>
        <v>321</v>
      </c>
    </row>
    <row r="109" spans="1:18">
      <c r="A109" s="1">
        <v>108</v>
      </c>
      <c r="B109" s="1">
        <f t="shared" si="10"/>
        <v>0</v>
      </c>
      <c r="C109" s="1" t="s">
        <v>570</v>
      </c>
      <c r="D109" s="1">
        <v>1</v>
      </c>
      <c r="E109" s="2" t="s">
        <v>684</v>
      </c>
      <c r="F109" s="2" t="s">
        <v>216</v>
      </c>
      <c r="G109" s="1">
        <v>3</v>
      </c>
      <c r="H109" s="1" t="s">
        <v>332</v>
      </c>
      <c r="I109" s="1" t="s">
        <v>332</v>
      </c>
      <c r="J109" s="1" t="s">
        <v>332</v>
      </c>
      <c r="K109" s="1" t="s">
        <v>332</v>
      </c>
      <c r="L109" s="1" t="s">
        <v>332</v>
      </c>
      <c r="M109" s="7"/>
      <c r="N109" s="8">
        <v>100</v>
      </c>
      <c r="O109" s="3">
        <v>3</v>
      </c>
      <c r="P109">
        <f t="shared" si="11"/>
        <v>0</v>
      </c>
      <c r="Q109">
        <f t="shared" si="12"/>
        <v>1</v>
      </c>
      <c r="R109">
        <f t="shared" si="9"/>
        <v>324</v>
      </c>
    </row>
    <row r="110" spans="1:18">
      <c r="A110">
        <v>109</v>
      </c>
      <c r="B110" s="1">
        <f t="shared" si="10"/>
        <v>0</v>
      </c>
      <c r="C110" s="1" t="s">
        <v>386</v>
      </c>
      <c r="D110" s="1">
        <v>3</v>
      </c>
      <c r="E110" s="2" t="s">
        <v>1086</v>
      </c>
      <c r="F110" s="2" t="s">
        <v>1087</v>
      </c>
      <c r="G110" s="1">
        <v>1</v>
      </c>
      <c r="H110" s="1">
        <v>1</v>
      </c>
      <c r="I110" s="1" t="s">
        <v>332</v>
      </c>
      <c r="J110" s="1" t="s">
        <v>332</v>
      </c>
      <c r="K110" s="1" t="s">
        <v>332</v>
      </c>
      <c r="L110" s="1" t="s">
        <v>332</v>
      </c>
      <c r="M110" s="7"/>
      <c r="N110" s="8">
        <v>13</v>
      </c>
      <c r="O110" s="3">
        <v>2</v>
      </c>
      <c r="P110">
        <f t="shared" si="11"/>
        <v>0</v>
      </c>
      <c r="Q110">
        <f t="shared" si="12"/>
        <v>2</v>
      </c>
      <c r="R110">
        <f t="shared" si="9"/>
        <v>218</v>
      </c>
    </row>
    <row r="111" spans="1:18">
      <c r="A111" s="1">
        <v>110</v>
      </c>
      <c r="B111" s="1">
        <f t="shared" si="10"/>
        <v>0</v>
      </c>
      <c r="C111" s="1" t="s">
        <v>1109</v>
      </c>
      <c r="D111" s="1">
        <v>2</v>
      </c>
      <c r="E111" s="2" t="s">
        <v>1110</v>
      </c>
      <c r="F111" s="2" t="s">
        <v>1111</v>
      </c>
      <c r="G111" s="1">
        <v>1</v>
      </c>
      <c r="H111" s="1">
        <v>1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8</v>
      </c>
      <c r="O111" s="3">
        <v>2</v>
      </c>
      <c r="P111">
        <f t="shared" si="11"/>
        <v>0</v>
      </c>
      <c r="Q111">
        <f t="shared" si="12"/>
        <v>2</v>
      </c>
      <c r="R111">
        <f t="shared" si="9"/>
        <v>220</v>
      </c>
    </row>
    <row r="112" spans="1:18">
      <c r="A112" s="1">
        <v>111</v>
      </c>
      <c r="B112" s="1">
        <f t="shared" si="10"/>
        <v>0</v>
      </c>
      <c r="C112" s="1" t="s">
        <v>1109</v>
      </c>
      <c r="D112" s="1">
        <v>2</v>
      </c>
      <c r="E112" s="2" t="s">
        <v>1112</v>
      </c>
      <c r="F112" s="2" t="s">
        <v>869</v>
      </c>
      <c r="G112" s="1">
        <v>0</v>
      </c>
      <c r="H112" s="1">
        <v>2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10</v>
      </c>
      <c r="O112" s="3">
        <v>2</v>
      </c>
      <c r="P112">
        <f t="shared" si="11"/>
        <v>0</v>
      </c>
      <c r="Q112">
        <f t="shared" si="12"/>
        <v>2</v>
      </c>
      <c r="R112">
        <f t="shared" si="9"/>
        <v>222</v>
      </c>
    </row>
    <row r="113" spans="1:18">
      <c r="A113" s="1">
        <v>112</v>
      </c>
      <c r="B113" s="1">
        <f t="shared" si="10"/>
        <v>0</v>
      </c>
      <c r="C113" s="1" t="s">
        <v>1088</v>
      </c>
      <c r="D113" s="1">
        <v>3</v>
      </c>
      <c r="E113" s="2" t="s">
        <v>1089</v>
      </c>
      <c r="F113" s="2" t="s">
        <v>1090</v>
      </c>
      <c r="G113" s="1">
        <v>1</v>
      </c>
      <c r="H113" s="1" t="s">
        <v>332</v>
      </c>
      <c r="I113" s="1" t="s">
        <v>332</v>
      </c>
      <c r="J113" s="1" t="s">
        <v>332</v>
      </c>
      <c r="K113" s="1" t="s">
        <v>332</v>
      </c>
      <c r="L113" s="1" t="s">
        <v>332</v>
      </c>
      <c r="M113" s="7"/>
      <c r="N113" s="8">
        <v>33</v>
      </c>
      <c r="O113" s="3">
        <v>1</v>
      </c>
      <c r="P113">
        <f t="shared" si="11"/>
        <v>0</v>
      </c>
      <c r="Q113">
        <f t="shared" si="12"/>
        <v>1</v>
      </c>
      <c r="R113">
        <f t="shared" si="9"/>
        <v>112</v>
      </c>
    </row>
    <row r="114" spans="1:18">
      <c r="A114" s="1">
        <v>113</v>
      </c>
      <c r="B114" s="1">
        <f t="shared" si="10"/>
        <v>0</v>
      </c>
      <c r="C114" s="1" t="s">
        <v>1088</v>
      </c>
      <c r="D114" s="1">
        <v>3</v>
      </c>
      <c r="E114" s="2" t="s">
        <v>1091</v>
      </c>
      <c r="F114" s="2" t="s">
        <v>810</v>
      </c>
      <c r="G114" s="1">
        <v>1</v>
      </c>
      <c r="H114" s="1" t="s">
        <v>332</v>
      </c>
      <c r="I114" s="1" t="s">
        <v>332</v>
      </c>
      <c r="J114" s="1" t="s">
        <v>332</v>
      </c>
      <c r="K114" s="1" t="s">
        <v>332</v>
      </c>
      <c r="L114" s="1" t="s">
        <v>332</v>
      </c>
      <c r="M114" s="7"/>
      <c r="N114" s="8">
        <v>25</v>
      </c>
      <c r="O114" s="3">
        <v>1</v>
      </c>
      <c r="P114">
        <f t="shared" si="11"/>
        <v>0</v>
      </c>
      <c r="Q114">
        <f t="shared" si="12"/>
        <v>1</v>
      </c>
      <c r="R114">
        <f t="shared" si="9"/>
        <v>113</v>
      </c>
    </row>
    <row r="115" spans="1:18">
      <c r="A115">
        <v>114</v>
      </c>
      <c r="B115" s="1">
        <f t="shared" si="10"/>
        <v>0</v>
      </c>
      <c r="C115" s="1" t="s">
        <v>1113</v>
      </c>
      <c r="D115" s="1">
        <v>2</v>
      </c>
      <c r="E115" s="2" t="s">
        <v>966</v>
      </c>
      <c r="F115" s="2" t="s">
        <v>967</v>
      </c>
      <c r="G115" s="1">
        <v>1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1" t="s">
        <v>332</v>
      </c>
      <c r="M115" s="7"/>
      <c r="N115" s="8">
        <v>25</v>
      </c>
      <c r="O115" s="3">
        <v>1</v>
      </c>
      <c r="P115">
        <f t="shared" si="11"/>
        <v>0</v>
      </c>
      <c r="Q115">
        <f t="shared" si="12"/>
        <v>1</v>
      </c>
      <c r="R115">
        <f t="shared" si="9"/>
        <v>114</v>
      </c>
    </row>
    <row r="116" spans="1:18">
      <c r="A116" s="1">
        <v>115</v>
      </c>
      <c r="B116" s="1">
        <f t="shared" si="10"/>
        <v>0</v>
      </c>
      <c r="C116" s="1" t="s">
        <v>1113</v>
      </c>
      <c r="D116" s="1">
        <v>2</v>
      </c>
      <c r="E116" s="2" t="s">
        <v>960</v>
      </c>
      <c r="F116" s="2" t="s">
        <v>961</v>
      </c>
      <c r="G116" s="1" t="s">
        <v>332</v>
      </c>
      <c r="H116" s="1" t="s">
        <v>332</v>
      </c>
      <c r="I116" s="1" t="s">
        <v>332</v>
      </c>
      <c r="J116" s="1">
        <v>1</v>
      </c>
      <c r="K116" s="1" t="s">
        <v>332</v>
      </c>
      <c r="L116" s="1" t="s">
        <v>332</v>
      </c>
      <c r="M116" s="7"/>
      <c r="N116" s="8">
        <v>13</v>
      </c>
      <c r="O116" s="3">
        <v>1</v>
      </c>
      <c r="P116">
        <f t="shared" si="11"/>
        <v>0</v>
      </c>
      <c r="Q116">
        <f t="shared" si="12"/>
        <v>1</v>
      </c>
      <c r="R116">
        <f t="shared" si="9"/>
        <v>115</v>
      </c>
    </row>
    <row r="117" spans="1:18">
      <c r="A117" s="1">
        <v>116</v>
      </c>
      <c r="B117" s="1">
        <f t="shared" si="10"/>
        <v>0</v>
      </c>
      <c r="C117" s="1" t="s">
        <v>1113</v>
      </c>
      <c r="D117" s="1">
        <v>2</v>
      </c>
      <c r="E117" s="2" t="s">
        <v>1114</v>
      </c>
      <c r="F117" s="2" t="s">
        <v>819</v>
      </c>
      <c r="G117" s="1">
        <v>1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1" t="s">
        <v>332</v>
      </c>
      <c r="M117" s="7"/>
      <c r="N117" s="8">
        <v>13</v>
      </c>
      <c r="O117" s="3">
        <v>1</v>
      </c>
      <c r="P117">
        <f t="shared" si="11"/>
        <v>0</v>
      </c>
      <c r="Q117">
        <f t="shared" si="12"/>
        <v>1</v>
      </c>
      <c r="R117">
        <f t="shared" si="9"/>
        <v>116</v>
      </c>
    </row>
    <row r="118" spans="1:18">
      <c r="A118">
        <v>117</v>
      </c>
      <c r="B118" s="1">
        <f t="shared" si="10"/>
        <v>0</v>
      </c>
      <c r="C118" s="1" t="s">
        <v>214</v>
      </c>
      <c r="D118" s="1">
        <v>1</v>
      </c>
      <c r="E118" s="2" t="s">
        <v>1118</v>
      </c>
      <c r="F118" s="2" t="s">
        <v>861</v>
      </c>
      <c r="G118" s="1">
        <v>1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1" t="s">
        <v>332</v>
      </c>
      <c r="M118" s="7"/>
      <c r="N118" s="8">
        <v>25</v>
      </c>
      <c r="O118" s="3">
        <v>1</v>
      </c>
      <c r="P118">
        <f t="shared" si="11"/>
        <v>0</v>
      </c>
      <c r="Q118">
        <f t="shared" si="12"/>
        <v>1</v>
      </c>
      <c r="R118">
        <f t="shared" si="9"/>
        <v>117</v>
      </c>
    </row>
    <row r="119" spans="1:18">
      <c r="A119" s="1">
        <v>118</v>
      </c>
      <c r="B119" s="1">
        <f t="shared" si="10"/>
        <v>0</v>
      </c>
      <c r="C119" s="1" t="s">
        <v>74</v>
      </c>
      <c r="D119" s="1">
        <v>4</v>
      </c>
      <c r="E119" s="2" t="s">
        <v>1059</v>
      </c>
      <c r="F119" s="2" t="s">
        <v>1060</v>
      </c>
      <c r="G119" s="1">
        <v>0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1" t="s">
        <v>332</v>
      </c>
      <c r="M119" s="7"/>
      <c r="N119" s="8">
        <v>0</v>
      </c>
      <c r="O119" s="3">
        <v>0</v>
      </c>
      <c r="P119">
        <f t="shared" si="11"/>
        <v>0</v>
      </c>
      <c r="Q119">
        <f t="shared" si="12"/>
        <v>1</v>
      </c>
      <c r="R119">
        <f t="shared" si="9"/>
        <v>0</v>
      </c>
    </row>
    <row r="120" spans="1:18">
      <c r="A120" s="1">
        <v>119</v>
      </c>
      <c r="B120" s="1">
        <f t="shared" si="10"/>
        <v>0</v>
      </c>
      <c r="C120" s="1" t="s">
        <v>959</v>
      </c>
      <c r="D120" s="1">
        <v>3</v>
      </c>
      <c r="E120" s="2" t="s">
        <v>918</v>
      </c>
      <c r="F120" s="2" t="s">
        <v>919</v>
      </c>
      <c r="G120" s="1">
        <v>0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1" t="s">
        <v>332</v>
      </c>
      <c r="M120" s="7"/>
      <c r="N120" s="8">
        <v>0</v>
      </c>
      <c r="O120" s="3">
        <v>0</v>
      </c>
      <c r="P120">
        <f t="shared" si="11"/>
        <v>0</v>
      </c>
      <c r="Q120">
        <f t="shared" si="12"/>
        <v>1</v>
      </c>
      <c r="R120">
        <f t="shared" si="9"/>
        <v>0</v>
      </c>
    </row>
    <row r="121" spans="1:18">
      <c r="A121" s="1">
        <v>120</v>
      </c>
      <c r="B121" s="1">
        <f t="shared" si="10"/>
        <v>0</v>
      </c>
      <c r="C121" s="1" t="s">
        <v>959</v>
      </c>
      <c r="D121" s="1">
        <v>3</v>
      </c>
      <c r="E121" s="2" t="s">
        <v>1092</v>
      </c>
      <c r="F121" s="2" t="s">
        <v>801</v>
      </c>
      <c r="G121" s="1">
        <v>0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1" t="s">
        <v>332</v>
      </c>
      <c r="M121" s="7"/>
      <c r="N121" s="8">
        <v>0</v>
      </c>
      <c r="O121" s="3">
        <v>0</v>
      </c>
      <c r="P121">
        <f t="shared" si="11"/>
        <v>0</v>
      </c>
      <c r="Q121">
        <f t="shared" si="12"/>
        <v>1</v>
      </c>
      <c r="R121">
        <f t="shared" si="9"/>
        <v>0</v>
      </c>
    </row>
    <row r="122" spans="1:18">
      <c r="A122" s="1">
        <v>121</v>
      </c>
      <c r="B122" s="1">
        <f t="shared" si="10"/>
        <v>0</v>
      </c>
      <c r="C122" s="1" t="s">
        <v>217</v>
      </c>
      <c r="D122" s="1">
        <v>1</v>
      </c>
      <c r="E122" s="2" t="s">
        <v>1119</v>
      </c>
      <c r="F122" s="2" t="s">
        <v>1120</v>
      </c>
      <c r="G122" s="1">
        <v>0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1" t="s">
        <v>332</v>
      </c>
      <c r="M122" s="7"/>
      <c r="N122" s="8">
        <v>0</v>
      </c>
      <c r="O122" s="3">
        <v>0</v>
      </c>
      <c r="P122">
        <f t="shared" si="11"/>
        <v>0</v>
      </c>
      <c r="Q122">
        <f t="shared" si="12"/>
        <v>1</v>
      </c>
      <c r="R122">
        <f t="shared" si="9"/>
        <v>0</v>
      </c>
    </row>
  </sheetData>
  <sortState ref="A1:Q122">
    <sortCondition descending="1" ref="O2"/>
  </sortState>
  <pageMargins left="0.7" right="0.7" top="0.78740157499999996" bottom="0.78740157499999996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229"/>
  <sheetViews>
    <sheetView topLeftCell="A196" workbookViewId="0">
      <selection activeCell="C212" sqref="C212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1" bestFit="1" customWidth="1"/>
    <col min="5" max="5" width="27.8554687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4.5703125" bestFit="1" customWidth="1"/>
    <col min="17" max="17" width="2" bestFit="1" customWidth="1"/>
    <col min="18" max="18" width="4.5703125" bestFit="1" customWidth="1"/>
    <col min="19" max="19" width="4" bestFit="1" customWidth="1"/>
  </cols>
  <sheetData>
    <row r="1" spans="1:19">
      <c r="O1">
        <f>SUM(O2:O400)</f>
        <v>44</v>
      </c>
      <c r="P1" s="13">
        <f>SUM(P2:P400)/O1/2</f>
        <v>27.556818181818183</v>
      </c>
      <c r="R1" s="11">
        <f>SUM(R2:R400)/O1/2</f>
        <v>3.4545454545454546</v>
      </c>
    </row>
    <row r="2" spans="1:19">
      <c r="A2">
        <v>17</v>
      </c>
      <c r="B2" s="1" t="s">
        <v>2</v>
      </c>
      <c r="C2" s="1">
        <v>4</v>
      </c>
      <c r="D2" s="2" t="s">
        <v>1015</v>
      </c>
      <c r="E2" s="2" t="s">
        <v>796</v>
      </c>
      <c r="F2" s="1">
        <v>27</v>
      </c>
      <c r="G2" s="1">
        <v>36</v>
      </c>
      <c r="H2" s="1">
        <v>34</v>
      </c>
      <c r="I2" s="1">
        <v>35</v>
      </c>
      <c r="J2" s="1">
        <v>25</v>
      </c>
      <c r="K2" s="1" t="s">
        <v>332</v>
      </c>
      <c r="L2" s="7" t="s">
        <v>466</v>
      </c>
      <c r="M2" s="8">
        <v>99</v>
      </c>
      <c r="N2" s="3">
        <v>157</v>
      </c>
      <c r="Q2">
        <f>COUNT(F2:K2)</f>
        <v>5</v>
      </c>
    </row>
    <row r="3" spans="1:19">
      <c r="A3">
        <v>17</v>
      </c>
      <c r="B3" s="1" t="s">
        <v>408</v>
      </c>
      <c r="C3" s="1">
        <v>2</v>
      </c>
      <c r="D3" s="2" t="s">
        <v>809</v>
      </c>
      <c r="E3" s="2" t="s">
        <v>810</v>
      </c>
      <c r="F3" s="1">
        <v>3</v>
      </c>
      <c r="G3" s="1">
        <v>3</v>
      </c>
      <c r="H3" s="1">
        <v>3</v>
      </c>
      <c r="I3" s="1" t="s">
        <v>332</v>
      </c>
      <c r="J3" s="1" t="s">
        <v>332</v>
      </c>
      <c r="K3" s="1" t="s">
        <v>332</v>
      </c>
      <c r="L3" s="7"/>
      <c r="M3" s="8">
        <v>64</v>
      </c>
      <c r="N3" s="3">
        <v>9</v>
      </c>
      <c r="O3">
        <f>IF(D3=D2,1,0)*COUNT(N3)</f>
        <v>0</v>
      </c>
      <c r="P3">
        <f>(N3+N2)*O3</f>
        <v>0</v>
      </c>
      <c r="Q3">
        <f>COUNT(F3:K3)</f>
        <v>3</v>
      </c>
      <c r="R3">
        <f>(Q2+Q3)*O3</f>
        <v>0</v>
      </c>
      <c r="S3">
        <f>O3*(C3+C2)/2</f>
        <v>0</v>
      </c>
    </row>
    <row r="4" spans="1:19">
      <c r="A4">
        <v>17</v>
      </c>
      <c r="B4" s="1" t="s">
        <v>629</v>
      </c>
      <c r="C4" s="1">
        <v>2</v>
      </c>
      <c r="D4" s="2" t="s">
        <v>802</v>
      </c>
      <c r="E4" s="2" t="s">
        <v>803</v>
      </c>
      <c r="F4" s="1">
        <v>13</v>
      </c>
      <c r="G4" s="1">
        <v>8</v>
      </c>
      <c r="H4" s="1">
        <v>12</v>
      </c>
      <c r="I4" s="1">
        <v>14</v>
      </c>
      <c r="J4" s="1">
        <v>0</v>
      </c>
      <c r="K4" s="1">
        <v>15</v>
      </c>
      <c r="L4" s="7"/>
      <c r="M4" s="8">
        <v>57</v>
      </c>
      <c r="N4" s="3">
        <v>62</v>
      </c>
      <c r="O4">
        <f t="shared" ref="O4:O5" si="0">IF(D4=D3,1,0)*COUNT(N4)</f>
        <v>0</v>
      </c>
      <c r="P4">
        <f t="shared" ref="P4:P5" si="1">(N4+N3)*O4</f>
        <v>0</v>
      </c>
      <c r="Q4">
        <f t="shared" ref="Q4:Q5" si="2">COUNT(F4:K4)</f>
        <v>6</v>
      </c>
      <c r="R4">
        <f t="shared" ref="R4:R5" si="3">(Q3+Q4)*O4</f>
        <v>0</v>
      </c>
      <c r="S4">
        <f t="shared" ref="S4:S67" si="4">O4*(C4+C3)/2</f>
        <v>0</v>
      </c>
    </row>
    <row r="5" spans="1:19">
      <c r="A5">
        <v>17</v>
      </c>
      <c r="B5" s="1" t="s">
        <v>1088</v>
      </c>
      <c r="C5" s="1">
        <v>3</v>
      </c>
      <c r="D5" s="2" t="s">
        <v>1089</v>
      </c>
      <c r="E5" s="2" t="s">
        <v>1090</v>
      </c>
      <c r="F5" s="1">
        <v>1</v>
      </c>
      <c r="G5" s="1" t="s">
        <v>332</v>
      </c>
      <c r="H5" s="1" t="s">
        <v>332</v>
      </c>
      <c r="I5" s="1" t="s">
        <v>332</v>
      </c>
      <c r="J5" s="1" t="s">
        <v>332</v>
      </c>
      <c r="K5" s="1" t="s">
        <v>332</v>
      </c>
      <c r="L5" s="7"/>
      <c r="M5" s="8">
        <v>33</v>
      </c>
      <c r="N5" s="3">
        <v>1</v>
      </c>
      <c r="O5">
        <f t="shared" si="0"/>
        <v>0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0</v>
      </c>
    </row>
    <row r="6" spans="1:19">
      <c r="A6">
        <v>16</v>
      </c>
      <c r="B6" s="1" t="s">
        <v>50</v>
      </c>
      <c r="C6" s="1">
        <v>2</v>
      </c>
      <c r="D6" s="2" t="s">
        <v>1089</v>
      </c>
      <c r="E6" s="2"/>
      <c r="F6" s="1">
        <v>4</v>
      </c>
      <c r="G6" s="1" t="s">
        <v>332</v>
      </c>
      <c r="H6" s="1" t="s">
        <v>332</v>
      </c>
      <c r="I6" s="1" t="s">
        <v>332</v>
      </c>
      <c r="J6" s="1" t="s">
        <v>332</v>
      </c>
      <c r="K6" s="1" t="s">
        <v>332</v>
      </c>
      <c r="L6" s="7"/>
      <c r="M6" s="8">
        <v>24</v>
      </c>
      <c r="N6" s="3">
        <v>4</v>
      </c>
      <c r="O6">
        <f t="shared" ref="O6:O69" si="5">IF(D6=D5,1,0)*COUNT(N6)</f>
        <v>1</v>
      </c>
      <c r="P6">
        <f t="shared" ref="P6:P69" si="6">(N6+N5)*O6</f>
        <v>5</v>
      </c>
      <c r="Q6">
        <f t="shared" ref="Q6:Q69" si="7">COUNT(F6:K6)</f>
        <v>1</v>
      </c>
      <c r="R6">
        <f t="shared" ref="R6:R69" si="8">(Q5+Q6)*O6</f>
        <v>2</v>
      </c>
      <c r="S6">
        <f t="shared" si="4"/>
        <v>2.5</v>
      </c>
    </row>
    <row r="7" spans="1:19">
      <c r="A7">
        <v>16</v>
      </c>
      <c r="B7" s="1" t="s">
        <v>8</v>
      </c>
      <c r="C7" s="1">
        <v>3</v>
      </c>
      <c r="D7" s="2" t="s">
        <v>1164</v>
      </c>
      <c r="E7" s="2" t="s">
        <v>727</v>
      </c>
      <c r="F7" s="1">
        <v>25</v>
      </c>
      <c r="G7" s="1">
        <v>15</v>
      </c>
      <c r="H7" s="1">
        <v>22</v>
      </c>
      <c r="I7" s="1">
        <v>16</v>
      </c>
      <c r="J7" s="1">
        <v>24</v>
      </c>
      <c r="K7" s="1">
        <v>27</v>
      </c>
      <c r="L7" s="7"/>
      <c r="M7" s="8">
        <v>72</v>
      </c>
      <c r="N7" s="3">
        <v>129</v>
      </c>
      <c r="O7">
        <f t="shared" si="5"/>
        <v>0</v>
      </c>
      <c r="P7">
        <f t="shared" si="6"/>
        <v>0</v>
      </c>
      <c r="Q7">
        <f t="shared" si="7"/>
        <v>6</v>
      </c>
      <c r="R7">
        <f t="shared" si="8"/>
        <v>0</v>
      </c>
      <c r="S7">
        <f t="shared" si="4"/>
        <v>0</v>
      </c>
    </row>
    <row r="8" spans="1:19">
      <c r="A8">
        <v>17</v>
      </c>
      <c r="B8" s="1" t="s">
        <v>2</v>
      </c>
      <c r="C8" s="1">
        <v>3</v>
      </c>
      <c r="D8" s="2" t="s">
        <v>890</v>
      </c>
      <c r="E8" s="2" t="s">
        <v>891</v>
      </c>
      <c r="F8" s="1">
        <v>31</v>
      </c>
      <c r="G8" s="1">
        <v>29</v>
      </c>
      <c r="H8" s="1">
        <v>19</v>
      </c>
      <c r="I8" s="1">
        <v>31</v>
      </c>
      <c r="J8" s="1">
        <v>17</v>
      </c>
      <c r="K8" s="1">
        <v>23</v>
      </c>
      <c r="L8" s="7"/>
      <c r="M8" s="8">
        <v>81</v>
      </c>
      <c r="N8" s="3">
        <v>150</v>
      </c>
      <c r="O8">
        <f t="shared" si="5"/>
        <v>0</v>
      </c>
      <c r="P8">
        <f t="shared" si="6"/>
        <v>0</v>
      </c>
      <c r="Q8">
        <f t="shared" si="7"/>
        <v>6</v>
      </c>
      <c r="R8">
        <f t="shared" si="8"/>
        <v>0</v>
      </c>
      <c r="S8">
        <f t="shared" si="4"/>
        <v>0</v>
      </c>
    </row>
    <row r="9" spans="1:19">
      <c r="A9">
        <v>16</v>
      </c>
      <c r="B9" s="1" t="s">
        <v>2</v>
      </c>
      <c r="C9" s="1">
        <v>2</v>
      </c>
      <c r="D9" s="2" t="s">
        <v>890</v>
      </c>
      <c r="E9" s="2" t="s">
        <v>891</v>
      </c>
      <c r="F9" s="1">
        <v>20</v>
      </c>
      <c r="G9" s="1">
        <v>19</v>
      </c>
      <c r="H9" s="1">
        <v>22</v>
      </c>
      <c r="I9" s="1">
        <v>19</v>
      </c>
      <c r="J9" s="1">
        <v>24</v>
      </c>
      <c r="K9" s="1" t="s">
        <v>332</v>
      </c>
      <c r="L9" s="7"/>
      <c r="M9" s="8">
        <v>86</v>
      </c>
      <c r="N9" s="3">
        <v>104</v>
      </c>
      <c r="O9">
        <f t="shared" si="5"/>
        <v>1</v>
      </c>
      <c r="P9">
        <f t="shared" si="6"/>
        <v>254</v>
      </c>
      <c r="Q9">
        <f t="shared" si="7"/>
        <v>5</v>
      </c>
      <c r="R9">
        <f t="shared" si="8"/>
        <v>11</v>
      </c>
      <c r="S9">
        <f t="shared" si="4"/>
        <v>2.5</v>
      </c>
    </row>
    <row r="10" spans="1:19">
      <c r="A10">
        <v>16</v>
      </c>
      <c r="B10" s="1" t="s">
        <v>131</v>
      </c>
      <c r="C10" s="1">
        <v>4</v>
      </c>
      <c r="D10" s="2" t="s">
        <v>1147</v>
      </c>
      <c r="E10" s="2"/>
      <c r="F10" s="1">
        <v>1</v>
      </c>
      <c r="G10" s="1">
        <v>6</v>
      </c>
      <c r="H10" s="1">
        <v>3</v>
      </c>
      <c r="I10" s="1" t="s">
        <v>332</v>
      </c>
      <c r="J10" s="1" t="s">
        <v>332</v>
      </c>
      <c r="K10" s="1" t="s">
        <v>332</v>
      </c>
      <c r="L10" s="7"/>
      <c r="M10" s="8">
        <v>67</v>
      </c>
      <c r="N10" s="3">
        <v>10</v>
      </c>
      <c r="O10">
        <f t="shared" si="5"/>
        <v>0</v>
      </c>
      <c r="P10">
        <f t="shared" si="6"/>
        <v>0</v>
      </c>
      <c r="Q10">
        <f t="shared" si="7"/>
        <v>3</v>
      </c>
      <c r="R10">
        <f t="shared" si="8"/>
        <v>0</v>
      </c>
      <c r="S10">
        <f t="shared" si="4"/>
        <v>0</v>
      </c>
    </row>
    <row r="11" spans="1:19">
      <c r="A11">
        <v>17</v>
      </c>
      <c r="B11" s="1" t="s">
        <v>397</v>
      </c>
      <c r="C11" s="1">
        <v>3</v>
      </c>
      <c r="D11" s="2" t="s">
        <v>892</v>
      </c>
      <c r="E11" s="2" t="s">
        <v>893</v>
      </c>
      <c r="F11" s="1" t="s">
        <v>332</v>
      </c>
      <c r="G11" s="1" t="s">
        <v>332</v>
      </c>
      <c r="H11" s="1" t="s">
        <v>332</v>
      </c>
      <c r="I11" s="1">
        <v>12</v>
      </c>
      <c r="J11" s="1">
        <v>10</v>
      </c>
      <c r="K11" s="1" t="s">
        <v>332</v>
      </c>
      <c r="L11" s="7"/>
      <c r="M11" s="8">
        <v>49</v>
      </c>
      <c r="N11" s="3">
        <v>22</v>
      </c>
      <c r="O11">
        <f t="shared" si="5"/>
        <v>0</v>
      </c>
      <c r="P11">
        <f t="shared" si="6"/>
        <v>0</v>
      </c>
      <c r="Q11">
        <f t="shared" si="7"/>
        <v>2</v>
      </c>
      <c r="R11">
        <f t="shared" si="8"/>
        <v>0</v>
      </c>
      <c r="S11">
        <f t="shared" si="4"/>
        <v>0</v>
      </c>
    </row>
    <row r="12" spans="1:19">
      <c r="A12">
        <v>16</v>
      </c>
      <c r="B12" s="1" t="s">
        <v>476</v>
      </c>
      <c r="C12" s="1">
        <v>4</v>
      </c>
      <c r="D12" s="2" t="s">
        <v>1139</v>
      </c>
      <c r="E12" s="2"/>
      <c r="F12" s="1">
        <v>20</v>
      </c>
      <c r="G12" s="1" t="s">
        <v>332</v>
      </c>
      <c r="H12" s="1" t="s">
        <v>332</v>
      </c>
      <c r="I12" s="1" t="s">
        <v>332</v>
      </c>
      <c r="J12" s="1" t="s">
        <v>332</v>
      </c>
      <c r="K12" s="1" t="s">
        <v>332</v>
      </c>
      <c r="L12" s="7"/>
      <c r="M12" s="8">
        <v>61</v>
      </c>
      <c r="N12" s="3">
        <v>20</v>
      </c>
      <c r="O12">
        <f t="shared" si="5"/>
        <v>0</v>
      </c>
      <c r="P12">
        <f t="shared" si="6"/>
        <v>0</v>
      </c>
      <c r="Q12">
        <f t="shared" si="7"/>
        <v>1</v>
      </c>
      <c r="R12">
        <f t="shared" si="8"/>
        <v>0</v>
      </c>
      <c r="S12">
        <f t="shared" si="4"/>
        <v>0</v>
      </c>
    </row>
    <row r="13" spans="1:19">
      <c r="A13">
        <v>17</v>
      </c>
      <c r="B13" s="1" t="s">
        <v>1071</v>
      </c>
      <c r="C13" s="1">
        <v>3</v>
      </c>
      <c r="D13" s="2" t="s">
        <v>1072</v>
      </c>
      <c r="E13" s="2" t="s">
        <v>1073</v>
      </c>
      <c r="F13" s="1">
        <v>5</v>
      </c>
      <c r="G13" s="1" t="s">
        <v>332</v>
      </c>
      <c r="H13" s="1">
        <v>0</v>
      </c>
      <c r="I13" s="1">
        <v>6</v>
      </c>
      <c r="J13" s="1" t="s">
        <v>332</v>
      </c>
      <c r="K13" s="1" t="s">
        <v>332</v>
      </c>
      <c r="L13" s="7"/>
      <c r="M13" s="8">
        <v>52</v>
      </c>
      <c r="N13" s="3">
        <v>11</v>
      </c>
      <c r="O13">
        <f t="shared" si="5"/>
        <v>0</v>
      </c>
      <c r="P13">
        <f t="shared" si="6"/>
        <v>0</v>
      </c>
      <c r="Q13">
        <f t="shared" si="7"/>
        <v>3</v>
      </c>
      <c r="R13">
        <f t="shared" si="8"/>
        <v>0</v>
      </c>
      <c r="S13">
        <f t="shared" si="4"/>
        <v>0</v>
      </c>
    </row>
    <row r="14" spans="1:19">
      <c r="A14">
        <v>17</v>
      </c>
      <c r="B14" s="1" t="s">
        <v>23</v>
      </c>
      <c r="C14" s="1">
        <v>3</v>
      </c>
      <c r="D14" s="2" t="s">
        <v>903</v>
      </c>
      <c r="E14" s="2" t="s">
        <v>904</v>
      </c>
      <c r="F14" s="1">
        <v>14</v>
      </c>
      <c r="G14" s="1">
        <v>5</v>
      </c>
      <c r="H14" s="1">
        <v>6</v>
      </c>
      <c r="I14" s="1">
        <v>8</v>
      </c>
      <c r="J14" s="1" t="s">
        <v>332</v>
      </c>
      <c r="K14" s="1" t="s">
        <v>332</v>
      </c>
      <c r="L14" s="7"/>
      <c r="M14" s="8">
        <v>56</v>
      </c>
      <c r="N14" s="3">
        <v>33</v>
      </c>
      <c r="O14">
        <f t="shared" si="5"/>
        <v>0</v>
      </c>
      <c r="P14">
        <f t="shared" si="6"/>
        <v>0</v>
      </c>
      <c r="Q14">
        <f t="shared" si="7"/>
        <v>4</v>
      </c>
      <c r="R14">
        <f t="shared" si="8"/>
        <v>0</v>
      </c>
      <c r="S14">
        <f t="shared" si="4"/>
        <v>0</v>
      </c>
    </row>
    <row r="15" spans="1:19">
      <c r="A15">
        <v>16</v>
      </c>
      <c r="B15" s="1" t="s">
        <v>26</v>
      </c>
      <c r="C15" s="1">
        <v>1</v>
      </c>
      <c r="D15" s="2" t="s">
        <v>1202</v>
      </c>
      <c r="E15" s="2"/>
      <c r="F15" s="1">
        <v>3</v>
      </c>
      <c r="G15" s="1" t="s">
        <v>332</v>
      </c>
      <c r="H15" s="1" t="s">
        <v>332</v>
      </c>
      <c r="I15" s="1">
        <v>4</v>
      </c>
      <c r="J15" s="1" t="s">
        <v>332</v>
      </c>
      <c r="K15" s="1" t="s">
        <v>332</v>
      </c>
      <c r="L15" s="7"/>
      <c r="M15" s="8">
        <v>37</v>
      </c>
      <c r="N15" s="3">
        <v>7</v>
      </c>
      <c r="O15">
        <f t="shared" si="5"/>
        <v>0</v>
      </c>
      <c r="P15">
        <f t="shared" si="6"/>
        <v>0</v>
      </c>
      <c r="Q15">
        <f t="shared" si="7"/>
        <v>2</v>
      </c>
      <c r="R15">
        <f t="shared" si="8"/>
        <v>0</v>
      </c>
      <c r="S15">
        <f t="shared" si="4"/>
        <v>0</v>
      </c>
    </row>
    <row r="16" spans="1:19">
      <c r="A16">
        <v>17</v>
      </c>
      <c r="B16" s="1" t="s">
        <v>946</v>
      </c>
      <c r="C16" s="1">
        <v>2</v>
      </c>
      <c r="D16" s="2" t="s">
        <v>1099</v>
      </c>
      <c r="E16" s="2" t="s">
        <v>1100</v>
      </c>
      <c r="F16" s="1" t="s">
        <v>332</v>
      </c>
      <c r="G16" s="1" t="s">
        <v>332</v>
      </c>
      <c r="H16" s="1" t="s">
        <v>332</v>
      </c>
      <c r="I16" s="1">
        <v>7</v>
      </c>
      <c r="J16" s="1" t="s">
        <v>332</v>
      </c>
      <c r="K16" s="1" t="s">
        <v>332</v>
      </c>
      <c r="L16" s="7"/>
      <c r="M16" s="8">
        <v>64</v>
      </c>
      <c r="N16" s="3">
        <v>7</v>
      </c>
      <c r="O16">
        <f t="shared" si="5"/>
        <v>0</v>
      </c>
      <c r="P16">
        <f t="shared" si="6"/>
        <v>0</v>
      </c>
      <c r="Q16">
        <f t="shared" si="7"/>
        <v>1</v>
      </c>
      <c r="R16">
        <f t="shared" si="8"/>
        <v>0</v>
      </c>
      <c r="S16">
        <f t="shared" si="4"/>
        <v>0</v>
      </c>
    </row>
    <row r="17" spans="1:19">
      <c r="A17">
        <v>16</v>
      </c>
      <c r="B17" s="1" t="s">
        <v>217</v>
      </c>
      <c r="C17" s="1">
        <v>1</v>
      </c>
      <c r="D17" s="2" t="s">
        <v>1099</v>
      </c>
      <c r="E17" s="2" t="s">
        <v>1100</v>
      </c>
      <c r="F17" s="1" t="s">
        <v>332</v>
      </c>
      <c r="G17" s="1">
        <v>0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0</v>
      </c>
      <c r="N17" s="3">
        <v>0</v>
      </c>
      <c r="O17">
        <f t="shared" si="5"/>
        <v>1</v>
      </c>
      <c r="P17">
        <f t="shared" si="6"/>
        <v>7</v>
      </c>
      <c r="Q17">
        <f t="shared" si="7"/>
        <v>1</v>
      </c>
      <c r="R17">
        <f t="shared" si="8"/>
        <v>2</v>
      </c>
      <c r="S17">
        <f t="shared" si="4"/>
        <v>1.5</v>
      </c>
    </row>
    <row r="18" spans="1:19">
      <c r="A18">
        <v>17</v>
      </c>
      <c r="B18" s="1" t="s">
        <v>374</v>
      </c>
      <c r="C18" s="1">
        <v>3</v>
      </c>
      <c r="D18" s="2" t="s">
        <v>925</v>
      </c>
      <c r="E18" s="2" t="s">
        <v>926</v>
      </c>
      <c r="F18" s="1">
        <v>1</v>
      </c>
      <c r="G18" s="1" t="s">
        <v>332</v>
      </c>
      <c r="H18" s="1" t="s">
        <v>332</v>
      </c>
      <c r="I18" s="1" t="s">
        <v>332</v>
      </c>
      <c r="J18" s="1" t="s">
        <v>332</v>
      </c>
      <c r="K18" s="1">
        <v>4</v>
      </c>
      <c r="L18" s="7"/>
      <c r="M18" s="8">
        <v>25</v>
      </c>
      <c r="N18" s="3">
        <v>5</v>
      </c>
      <c r="O18">
        <f t="shared" si="5"/>
        <v>0</v>
      </c>
      <c r="P18">
        <f t="shared" si="6"/>
        <v>0</v>
      </c>
      <c r="Q18">
        <f t="shared" si="7"/>
        <v>2</v>
      </c>
      <c r="R18">
        <f t="shared" si="8"/>
        <v>0</v>
      </c>
      <c r="S18">
        <f t="shared" si="4"/>
        <v>0</v>
      </c>
    </row>
    <row r="19" spans="1:19">
      <c r="A19">
        <v>17</v>
      </c>
      <c r="B19" s="1" t="s">
        <v>1084</v>
      </c>
      <c r="C19" s="1">
        <v>3</v>
      </c>
      <c r="D19" s="2" t="s">
        <v>1085</v>
      </c>
      <c r="E19" s="2" t="s">
        <v>1002</v>
      </c>
      <c r="F19" s="1">
        <v>1</v>
      </c>
      <c r="G19" s="1">
        <v>2</v>
      </c>
      <c r="H19" s="1" t="s">
        <v>332</v>
      </c>
      <c r="I19" s="1">
        <v>0</v>
      </c>
      <c r="J19" s="1" t="s">
        <v>332</v>
      </c>
      <c r="K19" s="1" t="s">
        <v>332</v>
      </c>
      <c r="L19" s="7"/>
      <c r="M19" s="8">
        <v>13</v>
      </c>
      <c r="N19" s="3">
        <v>3</v>
      </c>
      <c r="O19">
        <f t="shared" si="5"/>
        <v>0</v>
      </c>
      <c r="P19">
        <f t="shared" si="6"/>
        <v>0</v>
      </c>
      <c r="Q19">
        <f t="shared" si="7"/>
        <v>3</v>
      </c>
      <c r="R19">
        <f t="shared" si="8"/>
        <v>0</v>
      </c>
      <c r="S19">
        <f t="shared" si="4"/>
        <v>0</v>
      </c>
    </row>
    <row r="20" spans="1:19">
      <c r="A20">
        <v>16</v>
      </c>
      <c r="B20" s="1" t="s">
        <v>321</v>
      </c>
      <c r="C20" s="1">
        <v>3</v>
      </c>
      <c r="D20" s="2" t="s">
        <v>1185</v>
      </c>
      <c r="E20" s="2" t="s">
        <v>855</v>
      </c>
      <c r="F20" s="1">
        <v>2</v>
      </c>
      <c r="G20" s="1">
        <v>1</v>
      </c>
      <c r="H20" s="1" t="s">
        <v>332</v>
      </c>
      <c r="I20" s="1" t="s">
        <v>332</v>
      </c>
      <c r="J20" s="1" t="s">
        <v>332</v>
      </c>
      <c r="K20" s="1" t="s">
        <v>332</v>
      </c>
      <c r="L20" s="7"/>
      <c r="M20" s="8">
        <v>25</v>
      </c>
      <c r="N20" s="3">
        <v>3</v>
      </c>
      <c r="O20">
        <f t="shared" si="5"/>
        <v>0</v>
      </c>
      <c r="P20">
        <f t="shared" si="6"/>
        <v>0</v>
      </c>
      <c r="Q20">
        <f t="shared" si="7"/>
        <v>2</v>
      </c>
      <c r="R20">
        <f t="shared" si="8"/>
        <v>0</v>
      </c>
      <c r="S20">
        <f t="shared" si="4"/>
        <v>0</v>
      </c>
    </row>
    <row r="21" spans="1:19">
      <c r="A21">
        <v>17</v>
      </c>
      <c r="B21" s="1" t="s">
        <v>131</v>
      </c>
      <c r="C21" s="1">
        <v>3</v>
      </c>
      <c r="D21" s="2" t="s">
        <v>1070</v>
      </c>
      <c r="E21" s="2" t="s">
        <v>83</v>
      </c>
      <c r="F21" s="1">
        <v>3</v>
      </c>
      <c r="G21" s="1">
        <v>3</v>
      </c>
      <c r="H21" s="1">
        <v>6</v>
      </c>
      <c r="I21" s="1" t="s">
        <v>332</v>
      </c>
      <c r="J21" s="1" t="s">
        <v>332</v>
      </c>
      <c r="K21" s="1" t="s">
        <v>332</v>
      </c>
      <c r="L21" s="7"/>
      <c r="M21" s="8">
        <v>43</v>
      </c>
      <c r="N21" s="3">
        <v>12</v>
      </c>
      <c r="O21">
        <f t="shared" si="5"/>
        <v>0</v>
      </c>
      <c r="P21">
        <f t="shared" si="6"/>
        <v>0</v>
      </c>
      <c r="Q21">
        <f t="shared" si="7"/>
        <v>3</v>
      </c>
      <c r="R21">
        <f t="shared" si="8"/>
        <v>0</v>
      </c>
      <c r="S21">
        <f t="shared" si="4"/>
        <v>0</v>
      </c>
    </row>
    <row r="22" spans="1:19">
      <c r="A22">
        <v>16</v>
      </c>
      <c r="B22" s="1" t="s">
        <v>23</v>
      </c>
      <c r="C22" s="1">
        <v>2</v>
      </c>
      <c r="D22" s="2" t="s">
        <v>1070</v>
      </c>
      <c r="E22" s="2" t="s">
        <v>83</v>
      </c>
      <c r="F22" s="1">
        <v>9</v>
      </c>
      <c r="G22" s="1" t="s">
        <v>332</v>
      </c>
      <c r="H22" s="1">
        <v>7</v>
      </c>
      <c r="I22" s="1" t="s">
        <v>332</v>
      </c>
      <c r="J22" s="1" t="s">
        <v>332</v>
      </c>
      <c r="K22" s="1">
        <v>5</v>
      </c>
      <c r="L22" s="7"/>
      <c r="M22" s="8">
        <v>43</v>
      </c>
      <c r="N22" s="3">
        <v>21</v>
      </c>
      <c r="O22">
        <f t="shared" si="5"/>
        <v>1</v>
      </c>
      <c r="P22">
        <f t="shared" si="6"/>
        <v>33</v>
      </c>
      <c r="Q22">
        <f t="shared" si="7"/>
        <v>3</v>
      </c>
      <c r="R22">
        <f t="shared" si="8"/>
        <v>6</v>
      </c>
      <c r="S22">
        <f t="shared" si="4"/>
        <v>2.5</v>
      </c>
    </row>
    <row r="23" spans="1:19">
      <c r="A23">
        <v>17</v>
      </c>
      <c r="B23" s="1" t="s">
        <v>946</v>
      </c>
      <c r="C23" s="1">
        <v>2</v>
      </c>
      <c r="D23" s="2" t="s">
        <v>820</v>
      </c>
      <c r="E23" s="2" t="s">
        <v>821</v>
      </c>
      <c r="F23" s="1">
        <v>3</v>
      </c>
      <c r="G23" s="1">
        <v>4</v>
      </c>
      <c r="H23" s="1" t="s">
        <v>332</v>
      </c>
      <c r="I23" s="1" t="s">
        <v>332</v>
      </c>
      <c r="J23" s="1" t="s">
        <v>332</v>
      </c>
      <c r="K23" s="1" t="s">
        <v>332</v>
      </c>
      <c r="L23" s="7"/>
      <c r="M23" s="8">
        <v>35</v>
      </c>
      <c r="N23" s="3">
        <v>7</v>
      </c>
      <c r="O23">
        <f t="shared" si="5"/>
        <v>0</v>
      </c>
      <c r="P23">
        <f t="shared" si="6"/>
        <v>0</v>
      </c>
      <c r="Q23">
        <f t="shared" si="7"/>
        <v>2</v>
      </c>
      <c r="R23">
        <f t="shared" si="8"/>
        <v>0</v>
      </c>
      <c r="S23">
        <f t="shared" si="4"/>
        <v>0</v>
      </c>
    </row>
    <row r="24" spans="1:19">
      <c r="A24">
        <v>17</v>
      </c>
      <c r="B24" s="1" t="s">
        <v>1113</v>
      </c>
      <c r="C24" s="1">
        <v>2</v>
      </c>
      <c r="D24" s="2" t="s">
        <v>1114</v>
      </c>
      <c r="E24" s="2" t="s">
        <v>819</v>
      </c>
      <c r="F24" s="1">
        <v>1</v>
      </c>
      <c r="G24" s="1" t="s">
        <v>332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13</v>
      </c>
      <c r="N24" s="3">
        <v>1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4"/>
        <v>0</v>
      </c>
    </row>
    <row r="25" spans="1:19">
      <c r="A25">
        <v>17</v>
      </c>
      <c r="B25" s="1" t="s">
        <v>338</v>
      </c>
      <c r="C25" s="1">
        <v>4</v>
      </c>
      <c r="D25" s="2" t="s">
        <v>1025</v>
      </c>
      <c r="E25" s="2" t="s">
        <v>1026</v>
      </c>
      <c r="F25" s="1">
        <v>8</v>
      </c>
      <c r="G25" s="1">
        <v>4</v>
      </c>
      <c r="H25" s="1">
        <v>2</v>
      </c>
      <c r="I25" s="1">
        <v>10</v>
      </c>
      <c r="J25" s="1" t="s">
        <v>332</v>
      </c>
      <c r="K25" s="1" t="s">
        <v>332</v>
      </c>
      <c r="L25" s="7"/>
      <c r="M25" s="8">
        <v>59</v>
      </c>
      <c r="N25" s="3">
        <v>24</v>
      </c>
      <c r="O25">
        <f t="shared" si="5"/>
        <v>0</v>
      </c>
      <c r="P25">
        <f t="shared" si="6"/>
        <v>0</v>
      </c>
      <c r="Q25">
        <f t="shared" si="7"/>
        <v>4</v>
      </c>
      <c r="R25">
        <f t="shared" si="8"/>
        <v>0</v>
      </c>
      <c r="S25">
        <f t="shared" si="4"/>
        <v>0</v>
      </c>
    </row>
    <row r="26" spans="1:19">
      <c r="A26">
        <v>16</v>
      </c>
      <c r="B26" s="1" t="s">
        <v>217</v>
      </c>
      <c r="C26" s="1">
        <v>3</v>
      </c>
      <c r="D26" s="2" t="s">
        <v>1025</v>
      </c>
      <c r="E26" s="2" t="s">
        <v>1026</v>
      </c>
      <c r="F26" s="1">
        <v>13</v>
      </c>
      <c r="G26" s="1">
        <v>8</v>
      </c>
      <c r="H26" s="1">
        <v>5</v>
      </c>
      <c r="I26" s="1">
        <v>7</v>
      </c>
      <c r="J26" s="1" t="s">
        <v>332</v>
      </c>
      <c r="K26" s="1" t="s">
        <v>332</v>
      </c>
      <c r="L26" s="7"/>
      <c r="M26" s="8">
        <v>45</v>
      </c>
      <c r="N26" s="3">
        <v>33</v>
      </c>
      <c r="O26">
        <f t="shared" si="5"/>
        <v>1</v>
      </c>
      <c r="P26">
        <f t="shared" si="6"/>
        <v>57</v>
      </c>
      <c r="Q26">
        <f t="shared" si="7"/>
        <v>4</v>
      </c>
      <c r="R26">
        <f t="shared" si="8"/>
        <v>8</v>
      </c>
      <c r="S26">
        <f t="shared" si="4"/>
        <v>3.5</v>
      </c>
    </row>
    <row r="27" spans="1:19">
      <c r="A27">
        <v>17</v>
      </c>
      <c r="B27" s="1" t="s">
        <v>217</v>
      </c>
      <c r="C27" s="1">
        <v>4</v>
      </c>
      <c r="D27" s="2" t="s">
        <v>1035</v>
      </c>
      <c r="E27" s="2"/>
      <c r="F27" s="1">
        <v>12</v>
      </c>
      <c r="G27" s="1" t="s">
        <v>332</v>
      </c>
      <c r="H27" s="1" t="s">
        <v>332</v>
      </c>
      <c r="I27" s="1" t="s">
        <v>332</v>
      </c>
      <c r="J27" s="1" t="s">
        <v>332</v>
      </c>
      <c r="K27" s="1" t="s">
        <v>332</v>
      </c>
      <c r="L27" s="7"/>
      <c r="M27" s="8">
        <v>100</v>
      </c>
      <c r="N27" s="3">
        <v>12</v>
      </c>
      <c r="O27">
        <f t="shared" si="5"/>
        <v>0</v>
      </c>
      <c r="P27">
        <f t="shared" si="6"/>
        <v>0</v>
      </c>
      <c r="Q27">
        <f t="shared" si="7"/>
        <v>1</v>
      </c>
      <c r="R27">
        <f t="shared" si="8"/>
        <v>0</v>
      </c>
      <c r="S27">
        <f t="shared" si="4"/>
        <v>0</v>
      </c>
    </row>
    <row r="28" spans="1:19">
      <c r="A28">
        <v>17</v>
      </c>
      <c r="B28" s="1" t="s">
        <v>120</v>
      </c>
      <c r="C28" s="1">
        <v>3</v>
      </c>
      <c r="D28" s="2" t="s">
        <v>1066</v>
      </c>
      <c r="E28" s="2" t="s">
        <v>921</v>
      </c>
      <c r="F28" s="1">
        <v>11</v>
      </c>
      <c r="G28" s="1">
        <v>3</v>
      </c>
      <c r="H28" s="1">
        <v>7</v>
      </c>
      <c r="I28" s="1" t="s">
        <v>332</v>
      </c>
      <c r="J28" s="1" t="s">
        <v>332</v>
      </c>
      <c r="K28" s="1" t="s">
        <v>332</v>
      </c>
      <c r="L28" s="7"/>
      <c r="M28" s="8">
        <v>62</v>
      </c>
      <c r="N28" s="3">
        <v>21</v>
      </c>
      <c r="O28">
        <f t="shared" si="5"/>
        <v>0</v>
      </c>
      <c r="P28">
        <f t="shared" si="6"/>
        <v>0</v>
      </c>
      <c r="Q28">
        <f t="shared" si="7"/>
        <v>3</v>
      </c>
      <c r="R28">
        <f t="shared" si="8"/>
        <v>0</v>
      </c>
      <c r="S28">
        <f t="shared" si="4"/>
        <v>0</v>
      </c>
    </row>
    <row r="29" spans="1:19">
      <c r="A29">
        <v>16</v>
      </c>
      <c r="B29" s="1" t="s">
        <v>1109</v>
      </c>
      <c r="C29" s="1">
        <v>3</v>
      </c>
      <c r="D29" s="2" t="s">
        <v>1187</v>
      </c>
      <c r="E29" s="2" t="s">
        <v>1188</v>
      </c>
      <c r="F29" s="1" t="s">
        <v>332</v>
      </c>
      <c r="G29" s="1" t="s">
        <v>332</v>
      </c>
      <c r="H29" s="1">
        <v>2</v>
      </c>
      <c r="I29" s="1" t="s">
        <v>332</v>
      </c>
      <c r="J29" s="1" t="s">
        <v>332</v>
      </c>
      <c r="K29" s="1" t="s">
        <v>332</v>
      </c>
      <c r="L29" s="7"/>
      <c r="M29" s="8">
        <v>17</v>
      </c>
      <c r="N29" s="3">
        <v>2</v>
      </c>
      <c r="O29">
        <f t="shared" si="5"/>
        <v>0</v>
      </c>
      <c r="P29">
        <f t="shared" si="6"/>
        <v>0</v>
      </c>
      <c r="Q29">
        <f t="shared" si="7"/>
        <v>1</v>
      </c>
      <c r="R29">
        <f t="shared" si="8"/>
        <v>0</v>
      </c>
      <c r="S29">
        <f t="shared" si="4"/>
        <v>0</v>
      </c>
    </row>
    <row r="30" spans="1:19">
      <c r="A30">
        <v>17</v>
      </c>
      <c r="B30" s="1" t="s">
        <v>5</v>
      </c>
      <c r="C30" s="1">
        <v>1</v>
      </c>
      <c r="D30" s="2" t="s">
        <v>671</v>
      </c>
      <c r="E30" s="2" t="s">
        <v>78</v>
      </c>
      <c r="F30" s="1">
        <v>10</v>
      </c>
      <c r="G30" s="1">
        <v>12</v>
      </c>
      <c r="H30" s="1">
        <v>3</v>
      </c>
      <c r="I30" s="1">
        <v>4</v>
      </c>
      <c r="J30" s="1">
        <v>5</v>
      </c>
      <c r="K30" s="1">
        <v>14</v>
      </c>
      <c r="L30" s="7"/>
      <c r="M30" s="8">
        <v>64</v>
      </c>
      <c r="N30" s="3">
        <v>48</v>
      </c>
      <c r="O30">
        <f t="shared" si="5"/>
        <v>0</v>
      </c>
      <c r="P30">
        <f t="shared" si="6"/>
        <v>0</v>
      </c>
      <c r="Q30">
        <f t="shared" si="7"/>
        <v>6</v>
      </c>
      <c r="R30">
        <f t="shared" si="8"/>
        <v>0</v>
      </c>
      <c r="S30">
        <f t="shared" si="4"/>
        <v>0</v>
      </c>
    </row>
    <row r="31" spans="1:19">
      <c r="A31">
        <v>17</v>
      </c>
      <c r="B31" s="1" t="s">
        <v>144</v>
      </c>
      <c r="C31" s="1">
        <v>2</v>
      </c>
      <c r="D31" s="2" t="s">
        <v>1097</v>
      </c>
      <c r="E31" s="2" t="s">
        <v>819</v>
      </c>
      <c r="F31" s="1">
        <v>7</v>
      </c>
      <c r="G31" s="1">
        <v>2</v>
      </c>
      <c r="H31" s="1" t="s">
        <v>332</v>
      </c>
      <c r="I31" s="1">
        <v>2</v>
      </c>
      <c r="J31" s="1" t="s">
        <v>332</v>
      </c>
      <c r="K31" s="1" t="s">
        <v>332</v>
      </c>
      <c r="L31" s="7"/>
      <c r="M31" s="8">
        <v>22</v>
      </c>
      <c r="N31" s="3">
        <v>11</v>
      </c>
      <c r="O31">
        <f t="shared" si="5"/>
        <v>0</v>
      </c>
      <c r="P31">
        <f t="shared" si="6"/>
        <v>0</v>
      </c>
      <c r="Q31">
        <f t="shared" si="7"/>
        <v>3</v>
      </c>
      <c r="R31">
        <f t="shared" si="8"/>
        <v>0</v>
      </c>
      <c r="S31">
        <f t="shared" si="4"/>
        <v>0</v>
      </c>
    </row>
    <row r="32" spans="1:19">
      <c r="A32">
        <v>16</v>
      </c>
      <c r="B32" s="1" t="s">
        <v>123</v>
      </c>
      <c r="C32" s="1">
        <v>3</v>
      </c>
      <c r="D32" s="2" t="s">
        <v>905</v>
      </c>
      <c r="E32" s="2" t="s">
        <v>906</v>
      </c>
      <c r="F32" s="1">
        <v>19</v>
      </c>
      <c r="G32" s="1">
        <v>7</v>
      </c>
      <c r="H32" s="1" t="s">
        <v>332</v>
      </c>
      <c r="I32" s="1">
        <v>1</v>
      </c>
      <c r="J32" s="1" t="s">
        <v>332</v>
      </c>
      <c r="K32" s="1" t="s">
        <v>332</v>
      </c>
      <c r="L32" s="7"/>
      <c r="M32" s="8">
        <v>69</v>
      </c>
      <c r="N32" s="3">
        <v>27</v>
      </c>
      <c r="O32">
        <f t="shared" si="5"/>
        <v>0</v>
      </c>
      <c r="P32">
        <f t="shared" si="6"/>
        <v>0</v>
      </c>
      <c r="Q32">
        <f t="shared" si="7"/>
        <v>3</v>
      </c>
      <c r="R32">
        <f t="shared" si="8"/>
        <v>0</v>
      </c>
      <c r="S32">
        <f t="shared" si="4"/>
        <v>0</v>
      </c>
    </row>
    <row r="33" spans="1:19">
      <c r="A33">
        <v>17</v>
      </c>
      <c r="B33" s="1" t="s">
        <v>652</v>
      </c>
      <c r="C33" s="1">
        <v>2</v>
      </c>
      <c r="D33" s="2" t="s">
        <v>804</v>
      </c>
      <c r="E33" s="2" t="s">
        <v>713</v>
      </c>
      <c r="F33" s="1">
        <v>3</v>
      </c>
      <c r="G33" s="1">
        <v>7</v>
      </c>
      <c r="H33" s="1">
        <v>6</v>
      </c>
      <c r="I33" s="1">
        <v>1</v>
      </c>
      <c r="J33" s="1">
        <v>1</v>
      </c>
      <c r="K33" s="1">
        <v>1</v>
      </c>
      <c r="L33" s="7"/>
      <c r="M33" s="8">
        <v>31</v>
      </c>
      <c r="N33" s="3">
        <v>19</v>
      </c>
      <c r="O33">
        <f t="shared" si="5"/>
        <v>0</v>
      </c>
      <c r="P33">
        <f t="shared" si="6"/>
        <v>0</v>
      </c>
      <c r="Q33">
        <f t="shared" si="7"/>
        <v>6</v>
      </c>
      <c r="R33">
        <f t="shared" si="8"/>
        <v>0</v>
      </c>
      <c r="S33">
        <f t="shared" si="4"/>
        <v>0</v>
      </c>
    </row>
    <row r="34" spans="1:19">
      <c r="A34">
        <v>16</v>
      </c>
      <c r="B34" s="1" t="s">
        <v>100</v>
      </c>
      <c r="C34" s="1">
        <v>1</v>
      </c>
      <c r="D34" s="2" t="s">
        <v>804</v>
      </c>
      <c r="E34" s="2" t="s">
        <v>713</v>
      </c>
      <c r="F34" s="1">
        <v>6</v>
      </c>
      <c r="G34" s="1" t="s">
        <v>332</v>
      </c>
      <c r="H34" s="1">
        <v>4</v>
      </c>
      <c r="I34" s="1">
        <v>3</v>
      </c>
      <c r="J34" s="1">
        <v>6</v>
      </c>
      <c r="K34" s="1">
        <v>8</v>
      </c>
      <c r="L34" s="7"/>
      <c r="M34" s="8">
        <v>66</v>
      </c>
      <c r="N34" s="3">
        <v>27</v>
      </c>
      <c r="O34">
        <f t="shared" si="5"/>
        <v>1</v>
      </c>
      <c r="P34">
        <f t="shared" si="6"/>
        <v>46</v>
      </c>
      <c r="Q34">
        <f t="shared" si="7"/>
        <v>5</v>
      </c>
      <c r="R34">
        <f t="shared" si="8"/>
        <v>11</v>
      </c>
      <c r="S34">
        <f t="shared" si="4"/>
        <v>1.5</v>
      </c>
    </row>
    <row r="35" spans="1:19">
      <c r="A35">
        <v>17</v>
      </c>
      <c r="B35" s="1" t="s">
        <v>570</v>
      </c>
      <c r="C35" s="1">
        <v>1</v>
      </c>
      <c r="D35" s="2" t="s">
        <v>1115</v>
      </c>
      <c r="E35" s="2" t="s">
        <v>83</v>
      </c>
      <c r="F35" s="1">
        <v>3</v>
      </c>
      <c r="G35" s="1" t="s">
        <v>332</v>
      </c>
      <c r="H35" s="1" t="s">
        <v>332</v>
      </c>
      <c r="I35" s="1" t="s">
        <v>332</v>
      </c>
      <c r="J35" s="1" t="s">
        <v>332</v>
      </c>
      <c r="K35" s="1" t="s">
        <v>332</v>
      </c>
      <c r="L35" s="7"/>
      <c r="M35" s="8">
        <v>38</v>
      </c>
      <c r="N35" s="3">
        <v>3</v>
      </c>
      <c r="O35">
        <f t="shared" si="5"/>
        <v>0</v>
      </c>
      <c r="P35">
        <f t="shared" si="6"/>
        <v>0</v>
      </c>
      <c r="Q35">
        <f t="shared" si="7"/>
        <v>1</v>
      </c>
      <c r="R35">
        <f t="shared" si="8"/>
        <v>0</v>
      </c>
      <c r="S35">
        <f t="shared" si="4"/>
        <v>0</v>
      </c>
    </row>
    <row r="36" spans="1:19">
      <c r="A36">
        <v>17</v>
      </c>
      <c r="B36" s="1" t="s">
        <v>97</v>
      </c>
      <c r="C36" s="1">
        <v>4</v>
      </c>
      <c r="D36" s="2" t="s">
        <v>1020</v>
      </c>
      <c r="E36" s="2" t="s">
        <v>1021</v>
      </c>
      <c r="F36" s="1">
        <v>13</v>
      </c>
      <c r="G36" s="1">
        <v>12</v>
      </c>
      <c r="H36" s="1">
        <v>12</v>
      </c>
      <c r="I36" s="1">
        <v>12</v>
      </c>
      <c r="J36" s="1" t="s">
        <v>332</v>
      </c>
      <c r="K36" s="1" t="s">
        <v>332</v>
      </c>
      <c r="L36" s="7"/>
      <c r="M36" s="8">
        <v>58</v>
      </c>
      <c r="N36" s="3">
        <v>49</v>
      </c>
      <c r="O36">
        <f t="shared" si="5"/>
        <v>0</v>
      </c>
      <c r="P36">
        <f t="shared" si="6"/>
        <v>0</v>
      </c>
      <c r="Q36">
        <f t="shared" si="7"/>
        <v>4</v>
      </c>
      <c r="R36">
        <f t="shared" si="8"/>
        <v>0</v>
      </c>
      <c r="S36">
        <f t="shared" si="4"/>
        <v>0</v>
      </c>
    </row>
    <row r="37" spans="1:19">
      <c r="A37">
        <v>16</v>
      </c>
      <c r="B37" s="1" t="s">
        <v>120</v>
      </c>
      <c r="C37" s="1">
        <v>3</v>
      </c>
      <c r="D37" s="2" t="s">
        <v>1020</v>
      </c>
      <c r="E37" s="2" t="s">
        <v>1021</v>
      </c>
      <c r="F37" s="1" t="s">
        <v>332</v>
      </c>
      <c r="G37" s="1" t="s">
        <v>332</v>
      </c>
      <c r="H37" s="1">
        <v>9</v>
      </c>
      <c r="I37" s="1">
        <v>11</v>
      </c>
      <c r="J37" s="1" t="s">
        <v>332</v>
      </c>
      <c r="K37" s="1">
        <v>8</v>
      </c>
      <c r="L37" s="7"/>
      <c r="M37" s="8">
        <v>60</v>
      </c>
      <c r="N37" s="3">
        <v>28</v>
      </c>
      <c r="O37">
        <f t="shared" si="5"/>
        <v>1</v>
      </c>
      <c r="P37">
        <f t="shared" si="6"/>
        <v>77</v>
      </c>
      <c r="Q37">
        <f t="shared" si="7"/>
        <v>3</v>
      </c>
      <c r="R37">
        <f t="shared" si="8"/>
        <v>7</v>
      </c>
      <c r="S37">
        <f t="shared" si="4"/>
        <v>3.5</v>
      </c>
    </row>
    <row r="38" spans="1:19">
      <c r="A38">
        <v>17</v>
      </c>
      <c r="B38" s="1" t="s">
        <v>386</v>
      </c>
      <c r="C38" s="1">
        <v>3</v>
      </c>
      <c r="D38" s="2" t="s">
        <v>1086</v>
      </c>
      <c r="E38" s="2" t="s">
        <v>1087</v>
      </c>
      <c r="F38" s="1">
        <v>1</v>
      </c>
      <c r="G38" s="1">
        <v>1</v>
      </c>
      <c r="H38" s="1" t="s">
        <v>332</v>
      </c>
      <c r="I38" s="1" t="s">
        <v>332</v>
      </c>
      <c r="J38" s="1" t="s">
        <v>332</v>
      </c>
      <c r="K38" s="1" t="s">
        <v>332</v>
      </c>
      <c r="L38" s="7"/>
      <c r="M38" s="8">
        <v>13</v>
      </c>
      <c r="N38" s="3">
        <v>2</v>
      </c>
      <c r="O38">
        <f t="shared" si="5"/>
        <v>0</v>
      </c>
      <c r="P38">
        <f t="shared" si="6"/>
        <v>0</v>
      </c>
      <c r="Q38">
        <f t="shared" si="7"/>
        <v>2</v>
      </c>
      <c r="R38">
        <f t="shared" si="8"/>
        <v>0</v>
      </c>
      <c r="S38">
        <f t="shared" si="4"/>
        <v>0</v>
      </c>
    </row>
    <row r="39" spans="1:19">
      <c r="A39">
        <v>17</v>
      </c>
      <c r="B39" s="1" t="s">
        <v>445</v>
      </c>
      <c r="C39" s="1">
        <v>2</v>
      </c>
      <c r="D39" s="2" t="s">
        <v>1103</v>
      </c>
      <c r="E39" s="2" t="s">
        <v>1104</v>
      </c>
      <c r="F39" s="1">
        <v>5</v>
      </c>
      <c r="G39" s="1" t="s">
        <v>332</v>
      </c>
      <c r="H39" s="1" t="s">
        <v>332</v>
      </c>
      <c r="I39" s="1" t="s">
        <v>332</v>
      </c>
      <c r="J39" s="1" t="s">
        <v>332</v>
      </c>
      <c r="K39" s="1" t="s">
        <v>332</v>
      </c>
      <c r="L39" s="7"/>
      <c r="M39" s="8">
        <v>63</v>
      </c>
      <c r="N39" s="3">
        <v>5</v>
      </c>
      <c r="O39">
        <f t="shared" si="5"/>
        <v>0</v>
      </c>
      <c r="P39">
        <f t="shared" si="6"/>
        <v>0</v>
      </c>
      <c r="Q39">
        <f t="shared" si="7"/>
        <v>1</v>
      </c>
      <c r="R39">
        <f t="shared" si="8"/>
        <v>0</v>
      </c>
      <c r="S39">
        <f t="shared" si="4"/>
        <v>0</v>
      </c>
    </row>
    <row r="40" spans="1:19">
      <c r="A40">
        <v>16</v>
      </c>
      <c r="B40" s="1" t="s">
        <v>848</v>
      </c>
      <c r="C40" s="1">
        <v>3</v>
      </c>
      <c r="D40" s="2" t="s">
        <v>1177</v>
      </c>
      <c r="E40" s="2" t="s">
        <v>241</v>
      </c>
      <c r="F40" s="1" t="s">
        <v>332</v>
      </c>
      <c r="G40" s="1">
        <v>4</v>
      </c>
      <c r="H40" s="1">
        <v>4</v>
      </c>
      <c r="I40" s="1">
        <v>0</v>
      </c>
      <c r="J40" s="1" t="s">
        <v>332</v>
      </c>
      <c r="K40" s="1" t="s">
        <v>332</v>
      </c>
      <c r="L40" s="7"/>
      <c r="M40" s="8">
        <v>67</v>
      </c>
      <c r="N40" s="3">
        <v>8</v>
      </c>
      <c r="O40">
        <f t="shared" si="5"/>
        <v>0</v>
      </c>
      <c r="P40">
        <f t="shared" si="6"/>
        <v>0</v>
      </c>
      <c r="Q40">
        <f t="shared" si="7"/>
        <v>3</v>
      </c>
      <c r="R40">
        <f t="shared" si="8"/>
        <v>0</v>
      </c>
      <c r="S40">
        <f t="shared" si="4"/>
        <v>0</v>
      </c>
    </row>
    <row r="41" spans="1:19">
      <c r="A41">
        <v>17</v>
      </c>
      <c r="B41" s="1" t="s">
        <v>228</v>
      </c>
      <c r="C41" s="1">
        <v>4</v>
      </c>
      <c r="D41" s="2" t="s">
        <v>1045</v>
      </c>
      <c r="E41" s="2" t="s">
        <v>273</v>
      </c>
      <c r="F41" s="1">
        <v>7</v>
      </c>
      <c r="G41" s="1" t="s">
        <v>332</v>
      </c>
      <c r="H41" s="1" t="s">
        <v>332</v>
      </c>
      <c r="I41" s="1" t="s">
        <v>332</v>
      </c>
      <c r="J41" s="1" t="s">
        <v>332</v>
      </c>
      <c r="K41" s="1" t="s">
        <v>332</v>
      </c>
      <c r="L41" s="7"/>
      <c r="M41" s="8">
        <v>47</v>
      </c>
      <c r="N41" s="3">
        <v>7</v>
      </c>
      <c r="O41">
        <f t="shared" si="5"/>
        <v>0</v>
      </c>
      <c r="P41">
        <f t="shared" si="6"/>
        <v>0</v>
      </c>
      <c r="Q41">
        <f t="shared" si="7"/>
        <v>1</v>
      </c>
      <c r="R41">
        <f t="shared" si="8"/>
        <v>0</v>
      </c>
      <c r="S41">
        <f t="shared" si="4"/>
        <v>0</v>
      </c>
    </row>
    <row r="42" spans="1:19">
      <c r="A42">
        <v>16</v>
      </c>
      <c r="B42" s="1" t="s">
        <v>1081</v>
      </c>
      <c r="C42" s="1">
        <v>3</v>
      </c>
      <c r="D42" s="2" t="s">
        <v>1045</v>
      </c>
      <c r="E42" s="2" t="s">
        <v>273</v>
      </c>
      <c r="F42" s="1">
        <v>2</v>
      </c>
      <c r="G42" s="1">
        <v>3</v>
      </c>
      <c r="H42" s="1">
        <v>2</v>
      </c>
      <c r="I42" s="1" t="s">
        <v>332</v>
      </c>
      <c r="J42" s="1" t="s">
        <v>332</v>
      </c>
      <c r="K42" s="1" t="s">
        <v>332</v>
      </c>
      <c r="L42" s="7"/>
      <c r="M42" s="8">
        <v>29</v>
      </c>
      <c r="N42" s="3">
        <v>7</v>
      </c>
      <c r="O42">
        <f t="shared" si="5"/>
        <v>1</v>
      </c>
      <c r="P42">
        <f t="shared" si="6"/>
        <v>14</v>
      </c>
      <c r="Q42">
        <f t="shared" si="7"/>
        <v>3</v>
      </c>
      <c r="R42">
        <f t="shared" si="8"/>
        <v>4</v>
      </c>
      <c r="S42">
        <f t="shared" si="4"/>
        <v>3.5</v>
      </c>
    </row>
    <row r="43" spans="1:19">
      <c r="A43">
        <v>17</v>
      </c>
      <c r="B43" s="1" t="s">
        <v>34</v>
      </c>
      <c r="C43" s="1">
        <v>4</v>
      </c>
      <c r="D43" s="2" t="s">
        <v>1032</v>
      </c>
      <c r="E43" s="2" t="s">
        <v>493</v>
      </c>
      <c r="F43" s="1">
        <v>17</v>
      </c>
      <c r="G43" s="1" t="s">
        <v>332</v>
      </c>
      <c r="H43" s="1" t="s">
        <v>332</v>
      </c>
      <c r="I43" s="1" t="s">
        <v>332</v>
      </c>
      <c r="J43" s="1" t="s">
        <v>332</v>
      </c>
      <c r="K43" s="1" t="s">
        <v>332</v>
      </c>
      <c r="L43" s="7"/>
      <c r="M43" s="8">
        <v>85</v>
      </c>
      <c r="N43" s="3">
        <v>17</v>
      </c>
      <c r="O43">
        <f t="shared" si="5"/>
        <v>0</v>
      </c>
      <c r="P43">
        <f t="shared" si="6"/>
        <v>0</v>
      </c>
      <c r="Q43">
        <f t="shared" si="7"/>
        <v>1</v>
      </c>
      <c r="R43">
        <f t="shared" si="8"/>
        <v>0</v>
      </c>
      <c r="S43">
        <f t="shared" si="4"/>
        <v>0</v>
      </c>
    </row>
    <row r="44" spans="1:19">
      <c r="A44">
        <v>16</v>
      </c>
      <c r="B44" s="1" t="s">
        <v>11</v>
      </c>
      <c r="C44" s="1">
        <v>3</v>
      </c>
      <c r="D44" s="2" t="s">
        <v>1032</v>
      </c>
      <c r="E44" s="2" t="s">
        <v>493</v>
      </c>
      <c r="F44" s="1">
        <v>23</v>
      </c>
      <c r="G44" s="1">
        <v>17</v>
      </c>
      <c r="H44" s="1">
        <v>17</v>
      </c>
      <c r="I44" s="1">
        <v>12</v>
      </c>
      <c r="J44" s="1" t="s">
        <v>332</v>
      </c>
      <c r="K44" s="1" t="s">
        <v>332</v>
      </c>
      <c r="L44" s="7"/>
      <c r="M44" s="8">
        <v>90</v>
      </c>
      <c r="N44" s="3">
        <v>69</v>
      </c>
      <c r="O44">
        <f t="shared" si="5"/>
        <v>1</v>
      </c>
      <c r="P44">
        <f t="shared" si="6"/>
        <v>86</v>
      </c>
      <c r="Q44">
        <f t="shared" si="7"/>
        <v>4</v>
      </c>
      <c r="R44">
        <f t="shared" si="8"/>
        <v>5</v>
      </c>
      <c r="S44">
        <f t="shared" si="4"/>
        <v>3.5</v>
      </c>
    </row>
    <row r="45" spans="1:19">
      <c r="A45">
        <v>16</v>
      </c>
      <c r="B45" s="1" t="s">
        <v>50</v>
      </c>
      <c r="C45" s="1">
        <v>3</v>
      </c>
      <c r="D45" s="2" t="s">
        <v>1168</v>
      </c>
      <c r="E45" s="2" t="s">
        <v>1040</v>
      </c>
      <c r="F45" s="1">
        <v>21</v>
      </c>
      <c r="G45" s="1" t="s">
        <v>332</v>
      </c>
      <c r="H45" s="1" t="s">
        <v>332</v>
      </c>
      <c r="I45" s="1" t="s">
        <v>332</v>
      </c>
      <c r="J45" s="1" t="s">
        <v>332</v>
      </c>
      <c r="K45" s="1" t="s">
        <v>332</v>
      </c>
      <c r="L45" s="7"/>
      <c r="M45" s="8">
        <v>72</v>
      </c>
      <c r="N45" s="3">
        <v>21</v>
      </c>
      <c r="O45">
        <f t="shared" si="5"/>
        <v>0</v>
      </c>
      <c r="P45">
        <f t="shared" si="6"/>
        <v>0</v>
      </c>
      <c r="Q45">
        <f t="shared" si="7"/>
        <v>1</v>
      </c>
      <c r="R45">
        <f t="shared" si="8"/>
        <v>0</v>
      </c>
      <c r="S45">
        <f t="shared" si="4"/>
        <v>0</v>
      </c>
    </row>
    <row r="46" spans="1:19">
      <c r="A46">
        <v>17</v>
      </c>
      <c r="B46" s="1" t="s">
        <v>807</v>
      </c>
      <c r="C46" s="1">
        <v>4</v>
      </c>
      <c r="D46" s="2" t="s">
        <v>1043</v>
      </c>
      <c r="E46" s="2" t="s">
        <v>1044</v>
      </c>
      <c r="F46" s="1">
        <v>8</v>
      </c>
      <c r="G46" s="1" t="s">
        <v>332</v>
      </c>
      <c r="H46" s="1" t="s">
        <v>332</v>
      </c>
      <c r="I46" s="1" t="s">
        <v>332</v>
      </c>
      <c r="J46" s="1" t="s">
        <v>332</v>
      </c>
      <c r="K46" s="1" t="s">
        <v>332</v>
      </c>
      <c r="L46" s="7"/>
      <c r="M46" s="8">
        <v>40</v>
      </c>
      <c r="N46" s="3">
        <v>8</v>
      </c>
      <c r="O46">
        <f t="shared" si="5"/>
        <v>0</v>
      </c>
      <c r="P46">
        <f t="shared" si="6"/>
        <v>0</v>
      </c>
      <c r="Q46">
        <f t="shared" si="7"/>
        <v>1</v>
      </c>
      <c r="R46">
        <f t="shared" si="8"/>
        <v>0</v>
      </c>
      <c r="S46">
        <f t="shared" si="4"/>
        <v>0</v>
      </c>
    </row>
    <row r="47" spans="1:19">
      <c r="A47">
        <v>16</v>
      </c>
      <c r="B47" s="1" t="s">
        <v>209</v>
      </c>
      <c r="C47" s="1">
        <v>3</v>
      </c>
      <c r="D47" s="2" t="s">
        <v>1043</v>
      </c>
      <c r="E47" s="2" t="s">
        <v>1044</v>
      </c>
      <c r="F47" s="1">
        <v>15</v>
      </c>
      <c r="G47" s="1">
        <v>2</v>
      </c>
      <c r="H47" s="1">
        <v>8</v>
      </c>
      <c r="I47" s="1">
        <v>6</v>
      </c>
      <c r="J47" s="1">
        <v>7</v>
      </c>
      <c r="K47" s="1" t="s">
        <v>332</v>
      </c>
      <c r="L47" s="7"/>
      <c r="M47" s="8">
        <v>48</v>
      </c>
      <c r="N47" s="3">
        <v>38</v>
      </c>
      <c r="O47">
        <f t="shared" si="5"/>
        <v>1</v>
      </c>
      <c r="P47">
        <f t="shared" si="6"/>
        <v>46</v>
      </c>
      <c r="Q47">
        <f t="shared" si="7"/>
        <v>5</v>
      </c>
      <c r="R47">
        <f t="shared" si="8"/>
        <v>6</v>
      </c>
      <c r="S47">
        <f t="shared" si="4"/>
        <v>3.5</v>
      </c>
    </row>
    <row r="48" spans="1:19">
      <c r="A48">
        <v>17</v>
      </c>
      <c r="B48" s="1" t="s">
        <v>1071</v>
      </c>
      <c r="C48" s="1">
        <v>3</v>
      </c>
      <c r="D48" s="2" t="s">
        <v>1074</v>
      </c>
      <c r="E48" s="2" t="s">
        <v>803</v>
      </c>
      <c r="F48" s="1">
        <v>11</v>
      </c>
      <c r="G48" s="1" t="s">
        <v>332</v>
      </c>
      <c r="H48" s="1" t="s">
        <v>332</v>
      </c>
      <c r="I48" s="1" t="s">
        <v>332</v>
      </c>
      <c r="J48" s="1" t="s">
        <v>332</v>
      </c>
      <c r="K48" s="1" t="s">
        <v>332</v>
      </c>
      <c r="L48" s="7"/>
      <c r="M48" s="8">
        <v>58</v>
      </c>
      <c r="N48" s="3">
        <v>11</v>
      </c>
      <c r="O48">
        <f t="shared" si="5"/>
        <v>0</v>
      </c>
      <c r="P48">
        <f t="shared" si="6"/>
        <v>0</v>
      </c>
      <c r="Q48">
        <f t="shared" si="7"/>
        <v>1</v>
      </c>
      <c r="R48">
        <f t="shared" si="8"/>
        <v>0</v>
      </c>
      <c r="S48">
        <f t="shared" si="4"/>
        <v>0</v>
      </c>
    </row>
    <row r="49" spans="1:19">
      <c r="A49">
        <v>16</v>
      </c>
      <c r="B49" s="1" t="s">
        <v>392</v>
      </c>
      <c r="C49" s="1">
        <v>4</v>
      </c>
      <c r="D49" s="2" t="s">
        <v>1135</v>
      </c>
      <c r="E49" s="2" t="s">
        <v>1136</v>
      </c>
      <c r="F49" s="1">
        <v>11</v>
      </c>
      <c r="G49" s="1">
        <v>6</v>
      </c>
      <c r="H49" s="1">
        <v>2</v>
      </c>
      <c r="I49" s="1">
        <v>4</v>
      </c>
      <c r="J49" s="1" t="s">
        <v>332</v>
      </c>
      <c r="K49" s="1" t="s">
        <v>332</v>
      </c>
      <c r="L49" s="7" t="s">
        <v>466</v>
      </c>
      <c r="M49" s="8">
        <v>30</v>
      </c>
      <c r="N49" s="3">
        <v>23</v>
      </c>
      <c r="O49">
        <f t="shared" si="5"/>
        <v>0</v>
      </c>
      <c r="P49">
        <f t="shared" si="6"/>
        <v>0</v>
      </c>
      <c r="Q49">
        <f t="shared" si="7"/>
        <v>4</v>
      </c>
      <c r="R49">
        <f t="shared" si="8"/>
        <v>0</v>
      </c>
      <c r="S49">
        <f t="shared" si="4"/>
        <v>0</v>
      </c>
    </row>
    <row r="50" spans="1:19">
      <c r="A50">
        <v>16</v>
      </c>
      <c r="B50" s="1" t="s">
        <v>8</v>
      </c>
      <c r="C50" s="1">
        <v>4</v>
      </c>
      <c r="D50" s="2" t="s">
        <v>1124</v>
      </c>
      <c r="E50" s="2" t="s">
        <v>1044</v>
      </c>
      <c r="F50" s="1">
        <v>29</v>
      </c>
      <c r="G50" s="1">
        <v>15</v>
      </c>
      <c r="H50" s="1">
        <v>17</v>
      </c>
      <c r="I50" s="1" t="s">
        <v>332</v>
      </c>
      <c r="J50" s="1" t="s">
        <v>332</v>
      </c>
      <c r="K50" s="1">
        <v>20</v>
      </c>
      <c r="L50" s="7" t="s">
        <v>466</v>
      </c>
      <c r="M50" s="8">
        <v>84</v>
      </c>
      <c r="N50" s="3">
        <v>81</v>
      </c>
      <c r="O50">
        <f t="shared" si="5"/>
        <v>0</v>
      </c>
      <c r="P50">
        <f t="shared" si="6"/>
        <v>0</v>
      </c>
      <c r="Q50">
        <f t="shared" si="7"/>
        <v>4</v>
      </c>
      <c r="R50">
        <f t="shared" si="8"/>
        <v>0</v>
      </c>
      <c r="S50">
        <f t="shared" si="4"/>
        <v>0</v>
      </c>
    </row>
    <row r="51" spans="1:19">
      <c r="A51">
        <v>16</v>
      </c>
      <c r="B51" s="1" t="s">
        <v>531</v>
      </c>
      <c r="C51" s="1">
        <v>3</v>
      </c>
      <c r="D51" s="2" t="s">
        <v>1170</v>
      </c>
      <c r="E51" s="2" t="s">
        <v>1171</v>
      </c>
      <c r="F51" s="1">
        <v>5</v>
      </c>
      <c r="G51" s="1" t="s">
        <v>332</v>
      </c>
      <c r="H51" s="1" t="s">
        <v>332</v>
      </c>
      <c r="I51" s="1">
        <v>7</v>
      </c>
      <c r="J51" s="1" t="s">
        <v>332</v>
      </c>
      <c r="K51" s="1" t="s">
        <v>332</v>
      </c>
      <c r="L51" s="7"/>
      <c r="M51" s="8">
        <v>46</v>
      </c>
      <c r="N51" s="3">
        <v>12</v>
      </c>
      <c r="O51">
        <f t="shared" si="5"/>
        <v>0</v>
      </c>
      <c r="P51">
        <f t="shared" si="6"/>
        <v>0</v>
      </c>
      <c r="Q51">
        <f t="shared" si="7"/>
        <v>2</v>
      </c>
      <c r="R51">
        <f t="shared" si="8"/>
        <v>0</v>
      </c>
      <c r="S51">
        <f t="shared" si="4"/>
        <v>0</v>
      </c>
    </row>
    <row r="52" spans="1:19">
      <c r="A52">
        <v>16</v>
      </c>
      <c r="B52" s="1" t="s">
        <v>139</v>
      </c>
      <c r="C52" s="1">
        <v>3</v>
      </c>
      <c r="D52" s="2" t="s">
        <v>1173</v>
      </c>
      <c r="E52" s="2" t="s">
        <v>961</v>
      </c>
      <c r="F52" s="1">
        <v>9</v>
      </c>
      <c r="G52" s="1">
        <v>0</v>
      </c>
      <c r="H52" s="1" t="s">
        <v>332</v>
      </c>
      <c r="I52" s="1">
        <v>1</v>
      </c>
      <c r="J52" s="1" t="s">
        <v>332</v>
      </c>
      <c r="K52" s="1" t="s">
        <v>332</v>
      </c>
      <c r="L52" s="7"/>
      <c r="M52" s="8">
        <v>20</v>
      </c>
      <c r="N52" s="3">
        <v>10</v>
      </c>
      <c r="O52">
        <f t="shared" si="5"/>
        <v>0</v>
      </c>
      <c r="P52">
        <f t="shared" si="6"/>
        <v>0</v>
      </c>
      <c r="Q52">
        <f t="shared" si="7"/>
        <v>3</v>
      </c>
      <c r="R52">
        <f t="shared" si="8"/>
        <v>0</v>
      </c>
      <c r="S52">
        <f t="shared" si="4"/>
        <v>0</v>
      </c>
    </row>
    <row r="53" spans="1:19">
      <c r="A53">
        <v>16</v>
      </c>
      <c r="B53" s="1" t="s">
        <v>434</v>
      </c>
      <c r="C53" s="1">
        <v>2</v>
      </c>
      <c r="D53" s="2" t="s">
        <v>1199</v>
      </c>
      <c r="E53" s="2" t="s">
        <v>1200</v>
      </c>
      <c r="F53" s="1">
        <v>0</v>
      </c>
      <c r="G53" s="1" t="s">
        <v>332</v>
      </c>
      <c r="H53" s="1" t="s">
        <v>332</v>
      </c>
      <c r="I53" s="1" t="s">
        <v>332</v>
      </c>
      <c r="J53" s="1" t="s">
        <v>332</v>
      </c>
      <c r="K53" s="1" t="s">
        <v>332</v>
      </c>
      <c r="L53" s="7"/>
      <c r="M53" s="8">
        <v>0</v>
      </c>
      <c r="N53" s="3">
        <v>0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S53">
        <f t="shared" si="4"/>
        <v>0</v>
      </c>
    </row>
    <row r="54" spans="1:19">
      <c r="A54">
        <v>17</v>
      </c>
      <c r="B54" s="1" t="s">
        <v>959</v>
      </c>
      <c r="C54" s="1">
        <v>3</v>
      </c>
      <c r="D54" s="2" t="s">
        <v>918</v>
      </c>
      <c r="E54" s="2" t="s">
        <v>919</v>
      </c>
      <c r="F54" s="1">
        <v>0</v>
      </c>
      <c r="G54" s="1" t="s">
        <v>332</v>
      </c>
      <c r="H54" s="1" t="s">
        <v>332</v>
      </c>
      <c r="I54" s="1" t="s">
        <v>332</v>
      </c>
      <c r="J54" s="1" t="s">
        <v>332</v>
      </c>
      <c r="K54" s="1" t="s">
        <v>332</v>
      </c>
      <c r="L54" s="7"/>
      <c r="M54" s="8">
        <v>0</v>
      </c>
      <c r="N54" s="3">
        <v>0</v>
      </c>
      <c r="O54">
        <f t="shared" si="5"/>
        <v>0</v>
      </c>
      <c r="P54">
        <f t="shared" si="6"/>
        <v>0</v>
      </c>
      <c r="Q54">
        <f t="shared" si="7"/>
        <v>1</v>
      </c>
      <c r="R54">
        <f t="shared" si="8"/>
        <v>0</v>
      </c>
      <c r="S54">
        <f t="shared" si="4"/>
        <v>0</v>
      </c>
    </row>
    <row r="55" spans="1:19">
      <c r="A55">
        <v>16</v>
      </c>
      <c r="B55" s="1" t="s">
        <v>434</v>
      </c>
      <c r="C55" s="1">
        <v>2</v>
      </c>
      <c r="D55" s="2" t="s">
        <v>918</v>
      </c>
      <c r="E55" s="2" t="s">
        <v>919</v>
      </c>
      <c r="F55" s="1" t="s">
        <v>332</v>
      </c>
      <c r="G55" s="1" t="s">
        <v>332</v>
      </c>
      <c r="H55" s="1" t="s">
        <v>332</v>
      </c>
      <c r="I55" s="1">
        <v>0</v>
      </c>
      <c r="J55" s="1" t="s">
        <v>332</v>
      </c>
      <c r="K55" s="1" t="s">
        <v>332</v>
      </c>
      <c r="L55" s="7"/>
      <c r="M55" s="8">
        <v>0</v>
      </c>
      <c r="N55" s="3">
        <v>0</v>
      </c>
      <c r="O55">
        <f t="shared" si="5"/>
        <v>1</v>
      </c>
      <c r="P55">
        <f t="shared" si="6"/>
        <v>0</v>
      </c>
      <c r="Q55">
        <f t="shared" si="7"/>
        <v>1</v>
      </c>
      <c r="R55">
        <f t="shared" si="8"/>
        <v>2</v>
      </c>
      <c r="S55">
        <f t="shared" si="4"/>
        <v>2.5</v>
      </c>
    </row>
    <row r="56" spans="1:19">
      <c r="A56">
        <v>17</v>
      </c>
      <c r="B56" s="1" t="s">
        <v>214</v>
      </c>
      <c r="C56" s="1">
        <v>4</v>
      </c>
      <c r="D56" s="2" t="s">
        <v>1033</v>
      </c>
      <c r="E56" s="2" t="s">
        <v>1034</v>
      </c>
      <c r="F56" s="1">
        <v>5</v>
      </c>
      <c r="G56" s="1">
        <v>4</v>
      </c>
      <c r="H56" s="1" t="s">
        <v>332</v>
      </c>
      <c r="I56" s="1">
        <v>4</v>
      </c>
      <c r="J56" s="1" t="s">
        <v>332</v>
      </c>
      <c r="K56" s="1" t="s">
        <v>332</v>
      </c>
      <c r="L56" s="7"/>
      <c r="M56" s="8">
        <v>72</v>
      </c>
      <c r="N56" s="3">
        <v>13</v>
      </c>
      <c r="O56">
        <f t="shared" si="5"/>
        <v>0</v>
      </c>
      <c r="P56">
        <f t="shared" si="6"/>
        <v>0</v>
      </c>
      <c r="Q56">
        <f t="shared" si="7"/>
        <v>3</v>
      </c>
      <c r="R56">
        <f t="shared" si="8"/>
        <v>0</v>
      </c>
      <c r="S56">
        <f t="shared" si="4"/>
        <v>0</v>
      </c>
    </row>
    <row r="57" spans="1:19">
      <c r="A57">
        <v>16</v>
      </c>
      <c r="B57" s="1" t="s">
        <v>47</v>
      </c>
      <c r="C57" s="1">
        <v>3</v>
      </c>
      <c r="D57" s="2" t="s">
        <v>1033</v>
      </c>
      <c r="E57" s="2" t="s">
        <v>1034</v>
      </c>
      <c r="F57" s="1">
        <v>6</v>
      </c>
      <c r="G57" s="1">
        <v>8</v>
      </c>
      <c r="H57" s="1">
        <v>9</v>
      </c>
      <c r="I57" s="1" t="s">
        <v>332</v>
      </c>
      <c r="J57" s="1" t="s">
        <v>332</v>
      </c>
      <c r="K57" s="1" t="s">
        <v>332</v>
      </c>
      <c r="L57" s="7"/>
      <c r="M57" s="8">
        <v>82</v>
      </c>
      <c r="N57" s="3">
        <v>23</v>
      </c>
      <c r="O57">
        <f t="shared" si="5"/>
        <v>1</v>
      </c>
      <c r="P57">
        <f t="shared" si="6"/>
        <v>36</v>
      </c>
      <c r="Q57">
        <f t="shared" si="7"/>
        <v>3</v>
      </c>
      <c r="R57">
        <f t="shared" si="8"/>
        <v>6</v>
      </c>
      <c r="S57">
        <f t="shared" si="4"/>
        <v>3.5</v>
      </c>
    </row>
    <row r="58" spans="1:19">
      <c r="A58">
        <v>16</v>
      </c>
      <c r="B58" s="1" t="s">
        <v>1189</v>
      </c>
      <c r="C58" s="1">
        <v>3</v>
      </c>
      <c r="D58" s="2" t="s">
        <v>1190</v>
      </c>
      <c r="E58" s="2" t="s">
        <v>1069</v>
      </c>
      <c r="F58" s="1">
        <v>1</v>
      </c>
      <c r="G58" s="1" t="s">
        <v>332</v>
      </c>
      <c r="H58" s="1" t="s">
        <v>332</v>
      </c>
      <c r="I58" s="1" t="s">
        <v>332</v>
      </c>
      <c r="J58" s="1" t="s">
        <v>332</v>
      </c>
      <c r="K58" s="1" t="s">
        <v>332</v>
      </c>
      <c r="L58" s="7"/>
      <c r="M58" s="8">
        <v>11</v>
      </c>
      <c r="N58" s="3">
        <v>1</v>
      </c>
      <c r="O58">
        <f t="shared" si="5"/>
        <v>0</v>
      </c>
      <c r="P58">
        <f t="shared" si="6"/>
        <v>0</v>
      </c>
      <c r="Q58">
        <f t="shared" si="7"/>
        <v>1</v>
      </c>
      <c r="R58">
        <f t="shared" si="8"/>
        <v>0</v>
      </c>
      <c r="S58">
        <f t="shared" si="4"/>
        <v>0</v>
      </c>
    </row>
    <row r="59" spans="1:19">
      <c r="A59">
        <v>17</v>
      </c>
      <c r="B59" s="1" t="s">
        <v>26</v>
      </c>
      <c r="C59" s="1">
        <v>1</v>
      </c>
      <c r="D59" s="2" t="s">
        <v>837</v>
      </c>
      <c r="E59" s="2" t="s">
        <v>838</v>
      </c>
      <c r="F59" s="1">
        <v>5</v>
      </c>
      <c r="G59" s="1">
        <v>1</v>
      </c>
      <c r="H59" s="1" t="s">
        <v>332</v>
      </c>
      <c r="I59" s="1" t="s">
        <v>332</v>
      </c>
      <c r="J59" s="1" t="s">
        <v>332</v>
      </c>
      <c r="K59" s="1" t="s">
        <v>332</v>
      </c>
      <c r="L59" s="7"/>
      <c r="M59" s="8">
        <v>13</v>
      </c>
      <c r="N59" s="3">
        <v>6</v>
      </c>
      <c r="O59">
        <f t="shared" si="5"/>
        <v>0</v>
      </c>
      <c r="P59">
        <f t="shared" si="6"/>
        <v>0</v>
      </c>
      <c r="Q59">
        <f t="shared" si="7"/>
        <v>2</v>
      </c>
      <c r="R59">
        <f t="shared" si="8"/>
        <v>0</v>
      </c>
      <c r="S59">
        <f t="shared" si="4"/>
        <v>0</v>
      </c>
    </row>
    <row r="60" spans="1:19">
      <c r="A60">
        <v>17</v>
      </c>
      <c r="B60" s="1" t="s">
        <v>209</v>
      </c>
      <c r="C60" s="1">
        <v>4</v>
      </c>
      <c r="D60" s="2" t="s">
        <v>1029</v>
      </c>
      <c r="E60" s="2" t="s">
        <v>1030</v>
      </c>
      <c r="F60" s="1">
        <v>22</v>
      </c>
      <c r="G60" s="1" t="s">
        <v>332</v>
      </c>
      <c r="H60" s="1" t="s">
        <v>332</v>
      </c>
      <c r="I60" s="1" t="s">
        <v>332</v>
      </c>
      <c r="J60" s="1" t="s">
        <v>332</v>
      </c>
      <c r="K60" s="1" t="s">
        <v>332</v>
      </c>
      <c r="L60" s="7"/>
      <c r="M60" s="8">
        <v>92</v>
      </c>
      <c r="N60" s="3">
        <v>22</v>
      </c>
      <c r="O60">
        <f t="shared" si="5"/>
        <v>0</v>
      </c>
      <c r="P60">
        <f t="shared" si="6"/>
        <v>0</v>
      </c>
      <c r="Q60">
        <f t="shared" si="7"/>
        <v>1</v>
      </c>
      <c r="R60">
        <f t="shared" si="8"/>
        <v>0</v>
      </c>
      <c r="S60">
        <f t="shared" si="4"/>
        <v>0</v>
      </c>
    </row>
    <row r="61" spans="1:19">
      <c r="A61">
        <v>16</v>
      </c>
      <c r="B61" s="1" t="s">
        <v>5</v>
      </c>
      <c r="C61" s="1">
        <v>3</v>
      </c>
      <c r="D61" s="2" t="s">
        <v>1029</v>
      </c>
      <c r="E61" s="2" t="s">
        <v>1030</v>
      </c>
      <c r="F61" s="1">
        <v>26</v>
      </c>
      <c r="G61" s="1">
        <v>18</v>
      </c>
      <c r="H61" s="1">
        <v>20</v>
      </c>
      <c r="I61" s="1">
        <v>23</v>
      </c>
      <c r="J61" s="1">
        <v>23</v>
      </c>
      <c r="K61" s="1">
        <v>24</v>
      </c>
      <c r="L61" s="7"/>
      <c r="M61" s="8">
        <v>85</v>
      </c>
      <c r="N61" s="3">
        <v>134</v>
      </c>
      <c r="O61">
        <f t="shared" si="5"/>
        <v>1</v>
      </c>
      <c r="P61">
        <f t="shared" si="6"/>
        <v>156</v>
      </c>
      <c r="Q61">
        <f t="shared" si="7"/>
        <v>6</v>
      </c>
      <c r="R61">
        <f t="shared" si="8"/>
        <v>7</v>
      </c>
      <c r="S61">
        <f t="shared" si="4"/>
        <v>3.5</v>
      </c>
    </row>
    <row r="62" spans="1:19">
      <c r="A62">
        <v>17</v>
      </c>
      <c r="B62" s="1" t="s">
        <v>1094</v>
      </c>
      <c r="C62" s="1">
        <v>2</v>
      </c>
      <c r="D62" s="2" t="s">
        <v>950</v>
      </c>
      <c r="E62" s="2" t="s">
        <v>83</v>
      </c>
      <c r="F62" s="1">
        <v>5</v>
      </c>
      <c r="G62" s="1">
        <v>3</v>
      </c>
      <c r="H62" s="1">
        <v>9</v>
      </c>
      <c r="I62" s="1" t="s">
        <v>332</v>
      </c>
      <c r="J62" s="1" t="s">
        <v>332</v>
      </c>
      <c r="K62" s="1">
        <v>11</v>
      </c>
      <c r="L62" s="7"/>
      <c r="M62" s="8">
        <v>57</v>
      </c>
      <c r="N62" s="3">
        <v>28</v>
      </c>
      <c r="O62">
        <f t="shared" si="5"/>
        <v>0</v>
      </c>
      <c r="P62">
        <f t="shared" si="6"/>
        <v>0</v>
      </c>
      <c r="Q62">
        <f t="shared" si="7"/>
        <v>4</v>
      </c>
      <c r="R62">
        <f t="shared" si="8"/>
        <v>0</v>
      </c>
      <c r="S62">
        <f t="shared" si="4"/>
        <v>0</v>
      </c>
    </row>
    <row r="63" spans="1:19">
      <c r="A63">
        <v>16</v>
      </c>
      <c r="B63" s="1" t="s">
        <v>8</v>
      </c>
      <c r="C63" s="1">
        <v>1</v>
      </c>
      <c r="D63" s="2" t="s">
        <v>950</v>
      </c>
      <c r="E63" s="2" t="s">
        <v>83</v>
      </c>
      <c r="F63" s="1">
        <v>6</v>
      </c>
      <c r="G63" s="1">
        <v>5</v>
      </c>
      <c r="H63" s="1">
        <v>6</v>
      </c>
      <c r="I63" s="1">
        <v>7</v>
      </c>
      <c r="J63" s="1">
        <v>7</v>
      </c>
      <c r="K63" s="1">
        <v>5</v>
      </c>
      <c r="L63" s="7" t="s">
        <v>466</v>
      </c>
      <c r="M63" s="8">
        <v>44</v>
      </c>
      <c r="N63" s="3">
        <v>36</v>
      </c>
      <c r="O63">
        <f t="shared" si="5"/>
        <v>1</v>
      </c>
      <c r="P63">
        <f t="shared" si="6"/>
        <v>64</v>
      </c>
      <c r="Q63">
        <f t="shared" si="7"/>
        <v>6</v>
      </c>
      <c r="R63">
        <f t="shared" si="8"/>
        <v>10</v>
      </c>
      <c r="S63">
        <f t="shared" si="4"/>
        <v>1.5</v>
      </c>
    </row>
    <row r="64" spans="1:19">
      <c r="A64">
        <v>16</v>
      </c>
      <c r="B64" s="1" t="s">
        <v>2</v>
      </c>
      <c r="C64" s="1">
        <v>4</v>
      </c>
      <c r="D64" s="2" t="s">
        <v>1121</v>
      </c>
      <c r="E64" s="2" t="s">
        <v>1122</v>
      </c>
      <c r="F64" s="1">
        <v>32</v>
      </c>
      <c r="G64" s="1">
        <v>33</v>
      </c>
      <c r="H64" s="1">
        <v>22</v>
      </c>
      <c r="I64" s="1">
        <v>27</v>
      </c>
      <c r="J64" s="1">
        <v>21</v>
      </c>
      <c r="K64" s="1">
        <v>29</v>
      </c>
      <c r="L64" s="7" t="s">
        <v>466</v>
      </c>
      <c r="M64" s="8">
        <v>88</v>
      </c>
      <c r="N64" s="3">
        <v>164</v>
      </c>
      <c r="O64">
        <f t="shared" si="5"/>
        <v>0</v>
      </c>
      <c r="P64">
        <f t="shared" si="6"/>
        <v>0</v>
      </c>
      <c r="Q64">
        <f t="shared" si="7"/>
        <v>6</v>
      </c>
      <c r="R64">
        <f t="shared" si="8"/>
        <v>0</v>
      </c>
      <c r="S64">
        <f t="shared" si="4"/>
        <v>0</v>
      </c>
    </row>
    <row r="65" spans="1:19">
      <c r="A65">
        <v>17</v>
      </c>
      <c r="B65" s="1" t="s">
        <v>20</v>
      </c>
      <c r="C65" s="1">
        <v>2</v>
      </c>
      <c r="D65" s="2" t="s">
        <v>795</v>
      </c>
      <c r="E65" s="2" t="s">
        <v>796</v>
      </c>
      <c r="F65" s="1">
        <v>12</v>
      </c>
      <c r="G65" s="1">
        <v>8</v>
      </c>
      <c r="H65" s="1">
        <v>6</v>
      </c>
      <c r="I65" s="1">
        <v>10</v>
      </c>
      <c r="J65" s="1">
        <v>8</v>
      </c>
      <c r="K65" s="1">
        <v>6</v>
      </c>
      <c r="L65" s="7"/>
      <c r="M65" s="8">
        <v>56</v>
      </c>
      <c r="N65" s="3">
        <v>50</v>
      </c>
      <c r="O65">
        <f t="shared" si="5"/>
        <v>0</v>
      </c>
      <c r="P65">
        <f t="shared" si="6"/>
        <v>0</v>
      </c>
      <c r="Q65">
        <f t="shared" si="7"/>
        <v>6</v>
      </c>
      <c r="R65">
        <f t="shared" si="8"/>
        <v>0</v>
      </c>
      <c r="S65">
        <f t="shared" si="4"/>
        <v>0</v>
      </c>
    </row>
    <row r="66" spans="1:19">
      <c r="A66">
        <v>16</v>
      </c>
      <c r="B66" s="1" t="s">
        <v>5</v>
      </c>
      <c r="C66" s="1">
        <v>1</v>
      </c>
      <c r="D66" s="2" t="s">
        <v>795</v>
      </c>
      <c r="E66" s="2" t="s">
        <v>796</v>
      </c>
      <c r="F66" s="1">
        <v>7</v>
      </c>
      <c r="G66" s="1">
        <v>7</v>
      </c>
      <c r="H66" s="1">
        <v>4</v>
      </c>
      <c r="I66" s="1">
        <v>11</v>
      </c>
      <c r="J66" s="1">
        <v>7</v>
      </c>
      <c r="K66" s="1">
        <v>5</v>
      </c>
      <c r="L66" s="7" t="s">
        <v>466</v>
      </c>
      <c r="M66" s="8">
        <v>66</v>
      </c>
      <c r="N66" s="3">
        <v>41</v>
      </c>
      <c r="O66">
        <f t="shared" si="5"/>
        <v>1</v>
      </c>
      <c r="P66">
        <f t="shared" si="6"/>
        <v>91</v>
      </c>
      <c r="Q66">
        <f t="shared" si="7"/>
        <v>6</v>
      </c>
      <c r="R66">
        <f t="shared" si="8"/>
        <v>12</v>
      </c>
      <c r="S66">
        <f t="shared" si="4"/>
        <v>1.5</v>
      </c>
    </row>
    <row r="67" spans="1:19">
      <c r="A67">
        <v>17</v>
      </c>
      <c r="B67" s="1" t="s">
        <v>408</v>
      </c>
      <c r="C67" s="1">
        <v>3</v>
      </c>
      <c r="D67" s="2" t="s">
        <v>1080</v>
      </c>
      <c r="E67" s="2" t="s">
        <v>828</v>
      </c>
      <c r="F67" s="1" t="s">
        <v>332</v>
      </c>
      <c r="G67" s="1" t="s">
        <v>332</v>
      </c>
      <c r="H67" s="1" t="s">
        <v>332</v>
      </c>
      <c r="I67" s="1">
        <v>3</v>
      </c>
      <c r="J67" s="1" t="s">
        <v>332</v>
      </c>
      <c r="K67" s="1">
        <v>3</v>
      </c>
      <c r="L67" s="7"/>
      <c r="M67" s="8">
        <v>35</v>
      </c>
      <c r="N67" s="3">
        <v>6</v>
      </c>
      <c r="O67">
        <f t="shared" si="5"/>
        <v>0</v>
      </c>
      <c r="P67">
        <f t="shared" si="6"/>
        <v>0</v>
      </c>
      <c r="Q67">
        <f t="shared" si="7"/>
        <v>2</v>
      </c>
      <c r="R67">
        <f t="shared" si="8"/>
        <v>0</v>
      </c>
      <c r="S67">
        <f t="shared" si="4"/>
        <v>0</v>
      </c>
    </row>
    <row r="68" spans="1:19">
      <c r="A68">
        <v>17</v>
      </c>
      <c r="B68" s="1" t="s">
        <v>652</v>
      </c>
      <c r="C68" s="1">
        <v>2</v>
      </c>
      <c r="D68" s="2" t="s">
        <v>949</v>
      </c>
      <c r="E68" s="2" t="s">
        <v>697</v>
      </c>
      <c r="F68" s="1">
        <v>5</v>
      </c>
      <c r="G68" s="1">
        <v>5</v>
      </c>
      <c r="H68" s="1">
        <v>5</v>
      </c>
      <c r="I68" s="1">
        <v>3</v>
      </c>
      <c r="J68" s="1">
        <v>1</v>
      </c>
      <c r="K68" s="1">
        <v>0</v>
      </c>
      <c r="L68" s="7"/>
      <c r="M68" s="8">
        <v>38</v>
      </c>
      <c r="N68" s="3">
        <v>19</v>
      </c>
      <c r="O68">
        <f t="shared" si="5"/>
        <v>0</v>
      </c>
      <c r="P68">
        <f t="shared" si="6"/>
        <v>0</v>
      </c>
      <c r="Q68">
        <f t="shared" si="7"/>
        <v>6</v>
      </c>
      <c r="R68">
        <f t="shared" si="8"/>
        <v>0</v>
      </c>
      <c r="S68">
        <f t="shared" ref="S68:S131" si="9">O68*(C68+C67)/2</f>
        <v>0</v>
      </c>
    </row>
    <row r="69" spans="1:19">
      <c r="A69">
        <v>17</v>
      </c>
      <c r="B69" s="1" t="s">
        <v>1084</v>
      </c>
      <c r="C69" s="1">
        <v>3</v>
      </c>
      <c r="D69" s="2" t="s">
        <v>932</v>
      </c>
      <c r="E69" s="2" t="s">
        <v>713</v>
      </c>
      <c r="F69" s="1" t="s">
        <v>332</v>
      </c>
      <c r="G69" s="1" t="s">
        <v>332</v>
      </c>
      <c r="H69" s="1" t="s">
        <v>332</v>
      </c>
      <c r="I69" s="1">
        <v>3</v>
      </c>
      <c r="J69" s="1" t="s">
        <v>332</v>
      </c>
      <c r="K69" s="1" t="s">
        <v>332</v>
      </c>
      <c r="L69" s="7"/>
      <c r="M69" s="8">
        <v>43</v>
      </c>
      <c r="N69" s="3">
        <v>3</v>
      </c>
      <c r="O69">
        <f t="shared" si="5"/>
        <v>0</v>
      </c>
      <c r="P69">
        <f t="shared" si="6"/>
        <v>0</v>
      </c>
      <c r="Q69">
        <f t="shared" si="7"/>
        <v>1</v>
      </c>
      <c r="R69">
        <f t="shared" si="8"/>
        <v>0</v>
      </c>
      <c r="S69">
        <f t="shared" si="9"/>
        <v>0</v>
      </c>
    </row>
    <row r="70" spans="1:19">
      <c r="A70">
        <v>16</v>
      </c>
      <c r="B70" s="1" t="s">
        <v>217</v>
      </c>
      <c r="C70" s="1">
        <v>2</v>
      </c>
      <c r="D70" s="2" t="s">
        <v>932</v>
      </c>
      <c r="E70" s="2" t="s">
        <v>713</v>
      </c>
      <c r="F70" s="1">
        <v>5</v>
      </c>
      <c r="G70" s="1" t="s">
        <v>332</v>
      </c>
      <c r="H70" s="1" t="s">
        <v>332</v>
      </c>
      <c r="I70" s="1">
        <v>4</v>
      </c>
      <c r="J70" s="1" t="s">
        <v>332</v>
      </c>
      <c r="K70" s="1" t="s">
        <v>332</v>
      </c>
      <c r="L70" s="7"/>
      <c r="M70" s="8">
        <v>38</v>
      </c>
      <c r="N70" s="3">
        <v>9</v>
      </c>
      <c r="O70">
        <f t="shared" ref="O70:O133" si="10">IF(D70=D69,1,0)*COUNT(N70)</f>
        <v>1</v>
      </c>
      <c r="P70">
        <f t="shared" ref="P70:P133" si="11">(N70+N69)*O70</f>
        <v>12</v>
      </c>
      <c r="Q70">
        <f t="shared" ref="Q70:Q133" si="12">COUNT(F70:K70)</f>
        <v>2</v>
      </c>
      <c r="R70">
        <f t="shared" ref="R70:R133" si="13">(Q69+Q70)*O70</f>
        <v>3</v>
      </c>
      <c r="S70">
        <f t="shared" si="9"/>
        <v>2.5</v>
      </c>
    </row>
    <row r="71" spans="1:19">
      <c r="A71">
        <v>17</v>
      </c>
      <c r="B71" s="1" t="s">
        <v>139</v>
      </c>
      <c r="C71" s="1">
        <v>3</v>
      </c>
      <c r="D71" s="2" t="s">
        <v>1076</v>
      </c>
      <c r="E71" s="2" t="s">
        <v>713</v>
      </c>
      <c r="F71" s="1">
        <v>1</v>
      </c>
      <c r="G71" s="1">
        <v>5</v>
      </c>
      <c r="H71" s="1">
        <v>3</v>
      </c>
      <c r="I71" s="1" t="s">
        <v>332</v>
      </c>
      <c r="J71" s="1" t="s">
        <v>332</v>
      </c>
      <c r="K71" s="1" t="s">
        <v>332</v>
      </c>
      <c r="L71" s="7"/>
      <c r="M71" s="8">
        <v>33</v>
      </c>
      <c r="N71" s="3">
        <v>9</v>
      </c>
      <c r="O71">
        <f t="shared" si="10"/>
        <v>0</v>
      </c>
      <c r="P71">
        <f t="shared" si="11"/>
        <v>0</v>
      </c>
      <c r="Q71">
        <f t="shared" si="12"/>
        <v>3</v>
      </c>
      <c r="R71">
        <f t="shared" si="13"/>
        <v>0</v>
      </c>
      <c r="S71">
        <f t="shared" si="9"/>
        <v>0</v>
      </c>
    </row>
    <row r="72" spans="1:19">
      <c r="A72">
        <v>16</v>
      </c>
      <c r="B72" s="1" t="s">
        <v>111</v>
      </c>
      <c r="C72" s="1">
        <v>2</v>
      </c>
      <c r="D72" s="2" t="s">
        <v>1076</v>
      </c>
      <c r="E72" s="2" t="s">
        <v>713</v>
      </c>
      <c r="F72" s="1">
        <v>1</v>
      </c>
      <c r="G72" s="1">
        <v>3</v>
      </c>
      <c r="H72" s="1">
        <v>0</v>
      </c>
      <c r="I72" s="1">
        <v>12</v>
      </c>
      <c r="J72" s="1" t="s">
        <v>332</v>
      </c>
      <c r="K72" s="1" t="s">
        <v>332</v>
      </c>
      <c r="L72" s="7"/>
      <c r="M72" s="8">
        <v>46</v>
      </c>
      <c r="N72" s="3">
        <v>16</v>
      </c>
      <c r="O72">
        <f t="shared" si="10"/>
        <v>1</v>
      </c>
      <c r="P72">
        <f t="shared" si="11"/>
        <v>25</v>
      </c>
      <c r="Q72">
        <f t="shared" si="12"/>
        <v>4</v>
      </c>
      <c r="R72">
        <f t="shared" si="13"/>
        <v>7</v>
      </c>
      <c r="S72">
        <f t="shared" si="9"/>
        <v>2.5</v>
      </c>
    </row>
    <row r="73" spans="1:19">
      <c r="A73">
        <v>16</v>
      </c>
      <c r="B73" s="1" t="s">
        <v>20</v>
      </c>
      <c r="C73" s="1">
        <v>4</v>
      </c>
      <c r="D73" s="2" t="s">
        <v>1129</v>
      </c>
      <c r="E73" s="2" t="s">
        <v>821</v>
      </c>
      <c r="F73" s="1">
        <v>17</v>
      </c>
      <c r="G73" s="1">
        <v>15</v>
      </c>
      <c r="H73" s="1" t="s">
        <v>332</v>
      </c>
      <c r="I73" s="1" t="s">
        <v>332</v>
      </c>
      <c r="J73" s="1" t="s">
        <v>332</v>
      </c>
      <c r="K73" s="1" t="s">
        <v>332</v>
      </c>
      <c r="L73" s="7"/>
      <c r="M73" s="8">
        <v>86</v>
      </c>
      <c r="N73" s="3">
        <v>32</v>
      </c>
      <c r="O73">
        <f t="shared" si="10"/>
        <v>0</v>
      </c>
      <c r="P73">
        <f t="shared" si="11"/>
        <v>0</v>
      </c>
      <c r="Q73">
        <f t="shared" si="12"/>
        <v>2</v>
      </c>
      <c r="R73">
        <f t="shared" si="13"/>
        <v>0</v>
      </c>
      <c r="S73">
        <f t="shared" si="9"/>
        <v>0</v>
      </c>
    </row>
    <row r="74" spans="1:19">
      <c r="A74">
        <v>17</v>
      </c>
      <c r="B74" s="1" t="s">
        <v>141</v>
      </c>
      <c r="C74" s="1">
        <v>2</v>
      </c>
      <c r="D74" s="2" t="s">
        <v>811</v>
      </c>
      <c r="E74" s="2" t="s">
        <v>812</v>
      </c>
      <c r="F74" s="1">
        <v>8</v>
      </c>
      <c r="G74" s="1" t="s">
        <v>332</v>
      </c>
      <c r="H74" s="1">
        <v>4</v>
      </c>
      <c r="I74" s="1" t="s">
        <v>332</v>
      </c>
      <c r="J74" s="1" t="s">
        <v>332</v>
      </c>
      <c r="K74" s="1" t="s">
        <v>332</v>
      </c>
      <c r="L74" s="7"/>
      <c r="M74" s="8">
        <v>43</v>
      </c>
      <c r="N74" s="3">
        <v>12</v>
      </c>
      <c r="O74">
        <f t="shared" si="10"/>
        <v>0</v>
      </c>
      <c r="P74">
        <f t="shared" si="11"/>
        <v>0</v>
      </c>
      <c r="Q74">
        <f t="shared" si="12"/>
        <v>2</v>
      </c>
      <c r="R74">
        <f t="shared" si="13"/>
        <v>0</v>
      </c>
      <c r="S74">
        <f t="shared" si="9"/>
        <v>0</v>
      </c>
    </row>
    <row r="75" spans="1:19">
      <c r="A75">
        <v>17</v>
      </c>
      <c r="B75" s="1" t="s">
        <v>79</v>
      </c>
      <c r="C75" s="1">
        <v>2</v>
      </c>
      <c r="D75" s="2" t="s">
        <v>1101</v>
      </c>
      <c r="E75" s="2" t="s">
        <v>1102</v>
      </c>
      <c r="F75" s="1" t="s">
        <v>332</v>
      </c>
      <c r="G75" s="1" t="s">
        <v>332</v>
      </c>
      <c r="H75" s="1" t="s">
        <v>332</v>
      </c>
      <c r="I75" s="1">
        <v>2</v>
      </c>
      <c r="J75" s="1" t="s">
        <v>332</v>
      </c>
      <c r="K75" s="1">
        <v>4</v>
      </c>
      <c r="L75" s="7"/>
      <c r="M75" s="8">
        <v>32</v>
      </c>
      <c r="N75" s="3">
        <v>6</v>
      </c>
      <c r="O75">
        <f t="shared" si="10"/>
        <v>0</v>
      </c>
      <c r="P75">
        <f t="shared" si="11"/>
        <v>0</v>
      </c>
      <c r="Q75">
        <f t="shared" si="12"/>
        <v>2</v>
      </c>
      <c r="R75">
        <f t="shared" si="13"/>
        <v>0</v>
      </c>
      <c r="S75">
        <f t="shared" si="9"/>
        <v>0</v>
      </c>
    </row>
    <row r="76" spans="1:19">
      <c r="A76">
        <v>17</v>
      </c>
      <c r="B76" s="1" t="s">
        <v>74</v>
      </c>
      <c r="C76" s="1">
        <v>4</v>
      </c>
      <c r="D76" s="2" t="s">
        <v>1059</v>
      </c>
      <c r="E76" s="2" t="s">
        <v>1060</v>
      </c>
      <c r="F76" s="1">
        <v>0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0</v>
      </c>
      <c r="N76" s="3">
        <v>0</v>
      </c>
      <c r="O76">
        <f t="shared" si="10"/>
        <v>0</v>
      </c>
      <c r="P76">
        <f t="shared" si="11"/>
        <v>0</v>
      </c>
      <c r="Q76">
        <f t="shared" si="12"/>
        <v>1</v>
      </c>
      <c r="R76">
        <f t="shared" si="13"/>
        <v>0</v>
      </c>
      <c r="S76">
        <f t="shared" si="9"/>
        <v>0</v>
      </c>
    </row>
    <row r="77" spans="1:19">
      <c r="A77">
        <v>16</v>
      </c>
      <c r="B77" s="1" t="s">
        <v>1154</v>
      </c>
      <c r="C77" s="1">
        <v>4</v>
      </c>
      <c r="D77" s="2" t="s">
        <v>1155</v>
      </c>
      <c r="E77" s="2" t="s">
        <v>737</v>
      </c>
      <c r="F77" s="1">
        <v>4</v>
      </c>
      <c r="G77" s="1" t="s">
        <v>332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19</v>
      </c>
      <c r="N77" s="3">
        <v>4</v>
      </c>
      <c r="O77">
        <f t="shared" si="10"/>
        <v>0</v>
      </c>
      <c r="P77">
        <f t="shared" si="11"/>
        <v>0</v>
      </c>
      <c r="Q77">
        <f t="shared" si="12"/>
        <v>1</v>
      </c>
      <c r="R77">
        <f t="shared" si="13"/>
        <v>0</v>
      </c>
      <c r="S77">
        <f t="shared" si="9"/>
        <v>0</v>
      </c>
    </row>
    <row r="78" spans="1:19">
      <c r="A78">
        <v>17</v>
      </c>
      <c r="B78" s="1" t="s">
        <v>50</v>
      </c>
      <c r="C78" s="1">
        <v>3</v>
      </c>
      <c r="D78" s="2" t="s">
        <v>1068</v>
      </c>
      <c r="E78" s="2" t="s">
        <v>1069</v>
      </c>
      <c r="F78" s="1">
        <v>3</v>
      </c>
      <c r="G78" s="1" t="s">
        <v>332</v>
      </c>
      <c r="H78" s="1">
        <v>8</v>
      </c>
      <c r="I78" s="1">
        <v>3</v>
      </c>
      <c r="J78" s="1" t="s">
        <v>332</v>
      </c>
      <c r="K78" s="1" t="s">
        <v>332</v>
      </c>
      <c r="L78" s="7"/>
      <c r="M78" s="8">
        <v>26</v>
      </c>
      <c r="N78" s="3">
        <v>14</v>
      </c>
      <c r="O78">
        <f t="shared" si="10"/>
        <v>0</v>
      </c>
      <c r="P78">
        <f t="shared" si="11"/>
        <v>0</v>
      </c>
      <c r="Q78">
        <f t="shared" si="12"/>
        <v>3</v>
      </c>
      <c r="R78">
        <f t="shared" si="13"/>
        <v>0</v>
      </c>
      <c r="S78">
        <f t="shared" si="9"/>
        <v>0</v>
      </c>
    </row>
    <row r="79" spans="1:19">
      <c r="A79">
        <v>17</v>
      </c>
      <c r="B79" s="1" t="s">
        <v>239</v>
      </c>
      <c r="C79" s="1">
        <v>2</v>
      </c>
      <c r="D79" s="2" t="s">
        <v>1098</v>
      </c>
      <c r="E79" s="2" t="s">
        <v>216</v>
      </c>
      <c r="F79" s="1">
        <v>6</v>
      </c>
      <c r="G79" s="1">
        <v>3</v>
      </c>
      <c r="H79" s="1">
        <v>0</v>
      </c>
      <c r="I79" s="1">
        <v>1</v>
      </c>
      <c r="J79" s="1" t="s">
        <v>332</v>
      </c>
      <c r="K79" s="1" t="s">
        <v>332</v>
      </c>
      <c r="L79" s="7"/>
      <c r="M79" s="8">
        <v>14</v>
      </c>
      <c r="N79" s="3">
        <v>10</v>
      </c>
      <c r="O79">
        <f t="shared" si="10"/>
        <v>0</v>
      </c>
      <c r="P79">
        <f t="shared" si="11"/>
        <v>0</v>
      </c>
      <c r="Q79">
        <f t="shared" si="12"/>
        <v>4</v>
      </c>
      <c r="R79">
        <f t="shared" si="13"/>
        <v>0</v>
      </c>
      <c r="S79">
        <f t="shared" si="9"/>
        <v>0</v>
      </c>
    </row>
    <row r="80" spans="1:19">
      <c r="A80">
        <v>17</v>
      </c>
      <c r="B80" s="1" t="s">
        <v>468</v>
      </c>
      <c r="C80" s="1">
        <v>1</v>
      </c>
      <c r="D80" s="2" t="s">
        <v>980</v>
      </c>
      <c r="E80" s="2" t="s">
        <v>83</v>
      </c>
      <c r="F80" s="1">
        <v>3</v>
      </c>
      <c r="G80" s="1" t="s">
        <v>332</v>
      </c>
      <c r="H80" s="1">
        <v>7</v>
      </c>
      <c r="I80" s="1" t="s">
        <v>332</v>
      </c>
      <c r="J80" s="1" t="s">
        <v>332</v>
      </c>
      <c r="K80" s="1" t="s">
        <v>332</v>
      </c>
      <c r="L80" s="7"/>
      <c r="M80" s="8">
        <v>43</v>
      </c>
      <c r="N80" s="3">
        <v>10</v>
      </c>
      <c r="O80">
        <f t="shared" si="10"/>
        <v>0</v>
      </c>
      <c r="P80">
        <f t="shared" si="11"/>
        <v>0</v>
      </c>
      <c r="Q80">
        <f t="shared" si="12"/>
        <v>2</v>
      </c>
      <c r="R80">
        <f t="shared" si="13"/>
        <v>0</v>
      </c>
      <c r="S80">
        <f t="shared" si="9"/>
        <v>0</v>
      </c>
    </row>
    <row r="81" spans="1:19">
      <c r="A81">
        <v>16</v>
      </c>
      <c r="B81" s="1" t="s">
        <v>131</v>
      </c>
      <c r="C81" s="1">
        <v>2</v>
      </c>
      <c r="D81" s="2" t="s">
        <v>1194</v>
      </c>
      <c r="E81" s="2" t="s">
        <v>713</v>
      </c>
      <c r="F81" s="1">
        <v>3</v>
      </c>
      <c r="G81" s="1" t="s">
        <v>332</v>
      </c>
      <c r="H81" s="1" t="s">
        <v>332</v>
      </c>
      <c r="I81" s="1" t="s">
        <v>332</v>
      </c>
      <c r="J81" s="1" t="s">
        <v>332</v>
      </c>
      <c r="K81" s="1" t="s">
        <v>332</v>
      </c>
      <c r="L81" s="7"/>
      <c r="M81" s="8">
        <v>38</v>
      </c>
      <c r="N81" s="3">
        <v>3</v>
      </c>
      <c r="O81">
        <f t="shared" si="10"/>
        <v>0</v>
      </c>
      <c r="P81">
        <f t="shared" si="11"/>
        <v>0</v>
      </c>
      <c r="Q81">
        <f t="shared" si="12"/>
        <v>1</v>
      </c>
      <c r="R81">
        <f t="shared" si="13"/>
        <v>0</v>
      </c>
      <c r="S81">
        <f t="shared" si="9"/>
        <v>0</v>
      </c>
    </row>
    <row r="82" spans="1:19">
      <c r="A82">
        <v>16</v>
      </c>
      <c r="B82" s="1" t="s">
        <v>100</v>
      </c>
      <c r="C82" s="1">
        <v>4</v>
      </c>
      <c r="D82" s="2" t="s">
        <v>1128</v>
      </c>
      <c r="E82" s="2" t="s">
        <v>1126</v>
      </c>
      <c r="F82" s="1">
        <v>24</v>
      </c>
      <c r="G82" s="1">
        <v>15</v>
      </c>
      <c r="H82" s="1">
        <v>15</v>
      </c>
      <c r="I82" s="1" t="s">
        <v>332</v>
      </c>
      <c r="J82" s="1" t="s">
        <v>332</v>
      </c>
      <c r="K82" s="1" t="s">
        <v>332</v>
      </c>
      <c r="L82" s="7"/>
      <c r="M82" s="8">
        <v>61</v>
      </c>
      <c r="N82" s="3">
        <v>54</v>
      </c>
      <c r="O82">
        <f t="shared" si="10"/>
        <v>0</v>
      </c>
      <c r="P82">
        <f t="shared" si="11"/>
        <v>0</v>
      </c>
      <c r="Q82">
        <f t="shared" si="12"/>
        <v>3</v>
      </c>
      <c r="R82">
        <f t="shared" si="13"/>
        <v>0</v>
      </c>
      <c r="S82">
        <f t="shared" si="9"/>
        <v>0</v>
      </c>
    </row>
    <row r="83" spans="1:19">
      <c r="A83">
        <v>17</v>
      </c>
      <c r="B83" s="1" t="s">
        <v>11</v>
      </c>
      <c r="C83" s="1">
        <v>1</v>
      </c>
      <c r="D83" s="2" t="s">
        <v>577</v>
      </c>
      <c r="E83" s="2" t="s">
        <v>83</v>
      </c>
      <c r="F83" s="1">
        <v>3</v>
      </c>
      <c r="G83" s="1">
        <v>3</v>
      </c>
      <c r="H83" s="1">
        <v>7</v>
      </c>
      <c r="I83" s="1">
        <v>4</v>
      </c>
      <c r="J83" s="1">
        <v>1</v>
      </c>
      <c r="K83" s="1" t="s">
        <v>332</v>
      </c>
      <c r="L83" s="7"/>
      <c r="M83" s="8">
        <v>44</v>
      </c>
      <c r="N83" s="3">
        <v>18</v>
      </c>
      <c r="O83">
        <f t="shared" si="10"/>
        <v>0</v>
      </c>
      <c r="P83">
        <f t="shared" si="11"/>
        <v>0</v>
      </c>
      <c r="Q83">
        <f t="shared" si="12"/>
        <v>5</v>
      </c>
      <c r="R83">
        <f t="shared" si="13"/>
        <v>0</v>
      </c>
      <c r="S83">
        <f t="shared" si="9"/>
        <v>0</v>
      </c>
    </row>
    <row r="84" spans="1:19">
      <c r="A84">
        <v>16</v>
      </c>
      <c r="B84" s="1" t="s">
        <v>952</v>
      </c>
      <c r="C84" s="1">
        <v>3</v>
      </c>
      <c r="D84" s="2" t="s">
        <v>1181</v>
      </c>
      <c r="E84" s="2" t="s">
        <v>847</v>
      </c>
      <c r="F84" s="1">
        <v>2</v>
      </c>
      <c r="G84" s="1" t="s">
        <v>332</v>
      </c>
      <c r="H84" s="1" t="s">
        <v>332</v>
      </c>
      <c r="I84" s="1">
        <v>3</v>
      </c>
      <c r="J84" s="1" t="s">
        <v>332</v>
      </c>
      <c r="K84" s="1" t="s">
        <v>332</v>
      </c>
      <c r="L84" s="7"/>
      <c r="M84" s="8">
        <v>21</v>
      </c>
      <c r="N84" s="3">
        <v>5</v>
      </c>
      <c r="O84">
        <f t="shared" si="10"/>
        <v>0</v>
      </c>
      <c r="P84">
        <f t="shared" si="11"/>
        <v>0</v>
      </c>
      <c r="Q84">
        <f t="shared" si="12"/>
        <v>2</v>
      </c>
      <c r="R84">
        <f t="shared" si="13"/>
        <v>0</v>
      </c>
      <c r="S84">
        <f t="shared" si="9"/>
        <v>0</v>
      </c>
    </row>
    <row r="85" spans="1:19">
      <c r="A85">
        <v>17</v>
      </c>
      <c r="B85" s="1" t="s">
        <v>1081</v>
      </c>
      <c r="C85" s="1">
        <v>3</v>
      </c>
      <c r="D85" s="2" t="s">
        <v>1082</v>
      </c>
      <c r="E85" s="2" t="s">
        <v>990</v>
      </c>
      <c r="F85" s="1">
        <v>4</v>
      </c>
      <c r="G85" s="1" t="s">
        <v>332</v>
      </c>
      <c r="H85" s="1" t="s">
        <v>332</v>
      </c>
      <c r="I85" s="1" t="s">
        <v>332</v>
      </c>
      <c r="J85" s="1" t="s">
        <v>332</v>
      </c>
      <c r="K85" s="1" t="s">
        <v>332</v>
      </c>
      <c r="L85" s="7"/>
      <c r="M85" s="8">
        <v>27</v>
      </c>
      <c r="N85" s="3">
        <v>4</v>
      </c>
      <c r="O85">
        <f t="shared" si="10"/>
        <v>0</v>
      </c>
      <c r="P85">
        <f t="shared" si="11"/>
        <v>0</v>
      </c>
      <c r="Q85">
        <f t="shared" si="12"/>
        <v>1</v>
      </c>
      <c r="R85">
        <f t="shared" si="13"/>
        <v>0</v>
      </c>
      <c r="S85">
        <f t="shared" si="9"/>
        <v>0</v>
      </c>
    </row>
    <row r="86" spans="1:19">
      <c r="A86">
        <v>16</v>
      </c>
      <c r="B86" s="1" t="s">
        <v>494</v>
      </c>
      <c r="C86" s="1">
        <v>2</v>
      </c>
      <c r="D86" s="2" t="s">
        <v>1082</v>
      </c>
      <c r="E86" s="2" t="s">
        <v>990</v>
      </c>
      <c r="F86" s="1">
        <v>2</v>
      </c>
      <c r="G86" s="1">
        <v>0</v>
      </c>
      <c r="H86" s="1" t="s">
        <v>332</v>
      </c>
      <c r="I86" s="1" t="s">
        <v>332</v>
      </c>
      <c r="J86" s="1" t="s">
        <v>332</v>
      </c>
      <c r="K86" s="1" t="s">
        <v>332</v>
      </c>
      <c r="L86" s="7"/>
      <c r="M86" s="8">
        <v>8</v>
      </c>
      <c r="N86" s="3">
        <v>2</v>
      </c>
      <c r="O86">
        <f t="shared" si="10"/>
        <v>1</v>
      </c>
      <c r="P86">
        <f t="shared" si="11"/>
        <v>6</v>
      </c>
      <c r="Q86">
        <f t="shared" si="12"/>
        <v>2</v>
      </c>
      <c r="R86">
        <f t="shared" si="13"/>
        <v>3</v>
      </c>
      <c r="S86">
        <f t="shared" si="9"/>
        <v>2.5</v>
      </c>
    </row>
    <row r="87" spans="1:19">
      <c r="A87">
        <v>16</v>
      </c>
      <c r="B87" s="1" t="s">
        <v>228</v>
      </c>
      <c r="C87" s="1">
        <v>4</v>
      </c>
      <c r="D87" s="2" t="s">
        <v>1148</v>
      </c>
      <c r="E87" s="2" t="s">
        <v>1149</v>
      </c>
      <c r="F87" s="1" t="s">
        <v>332</v>
      </c>
      <c r="G87" s="1">
        <v>4</v>
      </c>
      <c r="H87" s="1">
        <v>4</v>
      </c>
      <c r="I87" s="1" t="s">
        <v>332</v>
      </c>
      <c r="J87" s="1" t="s">
        <v>332</v>
      </c>
      <c r="K87" s="1" t="s">
        <v>332</v>
      </c>
      <c r="L87" s="7"/>
      <c r="M87" s="8">
        <v>100</v>
      </c>
      <c r="N87" s="3">
        <v>8</v>
      </c>
      <c r="O87">
        <f t="shared" si="10"/>
        <v>0</v>
      </c>
      <c r="P87">
        <f t="shared" si="11"/>
        <v>0</v>
      </c>
      <c r="Q87">
        <f t="shared" si="12"/>
        <v>2</v>
      </c>
      <c r="R87">
        <f t="shared" si="13"/>
        <v>0</v>
      </c>
      <c r="S87">
        <f t="shared" si="9"/>
        <v>0</v>
      </c>
    </row>
    <row r="88" spans="1:19">
      <c r="A88">
        <v>17</v>
      </c>
      <c r="B88" s="1" t="s">
        <v>570</v>
      </c>
      <c r="C88" s="1">
        <v>1</v>
      </c>
      <c r="D88" s="2" t="s">
        <v>684</v>
      </c>
      <c r="E88" s="2" t="s">
        <v>216</v>
      </c>
      <c r="F88" s="1">
        <v>3</v>
      </c>
      <c r="G88" s="1" t="s">
        <v>332</v>
      </c>
      <c r="H88" s="1" t="s">
        <v>332</v>
      </c>
      <c r="I88" s="1" t="s">
        <v>332</v>
      </c>
      <c r="J88" s="1" t="s">
        <v>332</v>
      </c>
      <c r="K88" s="1" t="s">
        <v>332</v>
      </c>
      <c r="L88" s="7"/>
      <c r="M88" s="8">
        <v>100</v>
      </c>
      <c r="N88" s="3">
        <v>3</v>
      </c>
      <c r="O88">
        <f t="shared" si="10"/>
        <v>0</v>
      </c>
      <c r="P88">
        <f t="shared" si="11"/>
        <v>0</v>
      </c>
      <c r="Q88">
        <f t="shared" si="12"/>
        <v>1</v>
      </c>
      <c r="R88">
        <f t="shared" si="13"/>
        <v>0</v>
      </c>
      <c r="S88">
        <f t="shared" si="9"/>
        <v>0</v>
      </c>
    </row>
    <row r="89" spans="1:19">
      <c r="A89">
        <v>17</v>
      </c>
      <c r="B89" s="1" t="s">
        <v>531</v>
      </c>
      <c r="C89" s="1">
        <v>4</v>
      </c>
      <c r="D89" s="2" t="s">
        <v>1046</v>
      </c>
      <c r="E89" s="2" t="s">
        <v>1047</v>
      </c>
      <c r="F89" s="1">
        <v>6</v>
      </c>
      <c r="G89" s="1" t="s">
        <v>332</v>
      </c>
      <c r="H89" s="1" t="s">
        <v>332</v>
      </c>
      <c r="I89" s="1" t="s">
        <v>332</v>
      </c>
      <c r="J89" s="1" t="s">
        <v>332</v>
      </c>
      <c r="K89" s="1" t="s">
        <v>332</v>
      </c>
      <c r="L89" s="7"/>
      <c r="M89" s="8">
        <v>86</v>
      </c>
      <c r="N89" s="3">
        <v>6</v>
      </c>
      <c r="O89">
        <f t="shared" si="10"/>
        <v>0</v>
      </c>
      <c r="P89">
        <f t="shared" si="11"/>
        <v>0</v>
      </c>
      <c r="Q89">
        <f t="shared" si="12"/>
        <v>1</v>
      </c>
      <c r="R89">
        <f t="shared" si="13"/>
        <v>0</v>
      </c>
      <c r="S89">
        <f t="shared" si="9"/>
        <v>0</v>
      </c>
    </row>
    <row r="90" spans="1:19">
      <c r="A90">
        <v>17</v>
      </c>
      <c r="B90" s="1" t="s">
        <v>1084</v>
      </c>
      <c r="C90" s="1">
        <v>3</v>
      </c>
      <c r="D90" s="2" t="s">
        <v>917</v>
      </c>
      <c r="E90" s="2" t="s">
        <v>241</v>
      </c>
      <c r="F90" s="1">
        <v>3</v>
      </c>
      <c r="G90" s="1" t="s">
        <v>332</v>
      </c>
      <c r="H90" s="1" t="s">
        <v>332</v>
      </c>
      <c r="I90" s="1" t="s">
        <v>332</v>
      </c>
      <c r="J90" s="1" t="s">
        <v>332</v>
      </c>
      <c r="K90" s="1" t="s">
        <v>332</v>
      </c>
      <c r="L90" s="7"/>
      <c r="M90" s="8">
        <v>43</v>
      </c>
      <c r="N90" s="3">
        <v>3</v>
      </c>
      <c r="O90">
        <f t="shared" si="10"/>
        <v>0</v>
      </c>
      <c r="P90">
        <f t="shared" si="11"/>
        <v>0</v>
      </c>
      <c r="Q90">
        <f t="shared" si="12"/>
        <v>1</v>
      </c>
      <c r="R90">
        <f t="shared" si="13"/>
        <v>0</v>
      </c>
      <c r="S90">
        <f t="shared" si="9"/>
        <v>0</v>
      </c>
    </row>
    <row r="91" spans="1:19">
      <c r="A91">
        <v>17</v>
      </c>
      <c r="B91" s="1" t="s">
        <v>406</v>
      </c>
      <c r="C91" s="1">
        <v>3</v>
      </c>
      <c r="D91" s="2" t="s">
        <v>1079</v>
      </c>
      <c r="E91" s="2" t="s">
        <v>961</v>
      </c>
      <c r="F91" s="1">
        <v>2</v>
      </c>
      <c r="G91" s="1">
        <v>5</v>
      </c>
      <c r="H91" s="1" t="s">
        <v>332</v>
      </c>
      <c r="I91" s="1" t="s">
        <v>332</v>
      </c>
      <c r="J91" s="1" t="s">
        <v>332</v>
      </c>
      <c r="K91" s="1" t="s">
        <v>332</v>
      </c>
      <c r="L91" s="7"/>
      <c r="M91" s="8">
        <v>16</v>
      </c>
      <c r="N91" s="3">
        <v>7</v>
      </c>
      <c r="O91">
        <f t="shared" si="10"/>
        <v>0</v>
      </c>
      <c r="P91">
        <f t="shared" si="11"/>
        <v>0</v>
      </c>
      <c r="Q91">
        <f t="shared" si="12"/>
        <v>2</v>
      </c>
      <c r="R91">
        <f t="shared" si="13"/>
        <v>0</v>
      </c>
      <c r="S91">
        <f t="shared" si="9"/>
        <v>0</v>
      </c>
    </row>
    <row r="92" spans="1:19">
      <c r="A92">
        <v>16</v>
      </c>
      <c r="B92" s="1" t="s">
        <v>97</v>
      </c>
      <c r="C92" s="1">
        <v>2</v>
      </c>
      <c r="D92" s="2" t="s">
        <v>1079</v>
      </c>
      <c r="E92" s="2" t="s">
        <v>961</v>
      </c>
      <c r="F92" s="1">
        <v>7</v>
      </c>
      <c r="G92" s="1">
        <v>7</v>
      </c>
      <c r="H92" s="1">
        <v>7</v>
      </c>
      <c r="I92" s="1">
        <v>7</v>
      </c>
      <c r="J92" s="1">
        <v>9</v>
      </c>
      <c r="K92" s="1">
        <v>6</v>
      </c>
      <c r="L92" s="7"/>
      <c r="M92" s="8">
        <v>31</v>
      </c>
      <c r="N92" s="3">
        <v>43</v>
      </c>
      <c r="O92">
        <f t="shared" si="10"/>
        <v>1</v>
      </c>
      <c r="P92">
        <f t="shared" si="11"/>
        <v>50</v>
      </c>
      <c r="Q92">
        <f t="shared" si="12"/>
        <v>6</v>
      </c>
      <c r="R92">
        <f t="shared" si="13"/>
        <v>8</v>
      </c>
      <c r="S92">
        <f t="shared" si="9"/>
        <v>2.5</v>
      </c>
    </row>
    <row r="93" spans="1:19">
      <c r="A93">
        <v>16</v>
      </c>
      <c r="B93" s="1" t="s">
        <v>1081</v>
      </c>
      <c r="C93" s="1">
        <v>3</v>
      </c>
      <c r="D93" s="2" t="s">
        <v>1178</v>
      </c>
      <c r="E93" s="2" t="s">
        <v>1179</v>
      </c>
      <c r="F93" s="1">
        <v>3</v>
      </c>
      <c r="G93" s="1" t="s">
        <v>332</v>
      </c>
      <c r="H93" s="1">
        <v>2</v>
      </c>
      <c r="I93" s="1">
        <v>2</v>
      </c>
      <c r="J93" s="1" t="s">
        <v>332</v>
      </c>
      <c r="K93" s="1" t="s">
        <v>332</v>
      </c>
      <c r="L93" s="7"/>
      <c r="M93" s="8">
        <v>37</v>
      </c>
      <c r="N93" s="3">
        <v>7</v>
      </c>
      <c r="O93">
        <f t="shared" si="10"/>
        <v>0</v>
      </c>
      <c r="P93">
        <f t="shared" si="11"/>
        <v>0</v>
      </c>
      <c r="Q93">
        <f t="shared" si="12"/>
        <v>3</v>
      </c>
      <c r="R93">
        <f t="shared" si="13"/>
        <v>0</v>
      </c>
      <c r="S93">
        <f t="shared" si="9"/>
        <v>0</v>
      </c>
    </row>
    <row r="94" spans="1:19">
      <c r="A94">
        <v>17</v>
      </c>
      <c r="B94" s="1" t="s">
        <v>214</v>
      </c>
      <c r="C94" s="1">
        <v>1</v>
      </c>
      <c r="D94" s="2" t="s">
        <v>1118</v>
      </c>
      <c r="E94" s="2" t="s">
        <v>861</v>
      </c>
      <c r="F94" s="1">
        <v>1</v>
      </c>
      <c r="G94" s="1" t="s">
        <v>332</v>
      </c>
      <c r="H94" s="1" t="s">
        <v>332</v>
      </c>
      <c r="I94" s="1" t="s">
        <v>332</v>
      </c>
      <c r="J94" s="1" t="s">
        <v>332</v>
      </c>
      <c r="K94" s="1" t="s">
        <v>332</v>
      </c>
      <c r="L94" s="7"/>
      <c r="M94" s="8">
        <v>25</v>
      </c>
      <c r="N94" s="3">
        <v>1</v>
      </c>
      <c r="O94">
        <f t="shared" si="10"/>
        <v>0</v>
      </c>
      <c r="P94">
        <f t="shared" si="11"/>
        <v>0</v>
      </c>
      <c r="Q94">
        <f t="shared" si="12"/>
        <v>1</v>
      </c>
      <c r="R94">
        <f t="shared" si="13"/>
        <v>0</v>
      </c>
      <c r="S94">
        <f t="shared" si="9"/>
        <v>0</v>
      </c>
    </row>
    <row r="95" spans="1:19">
      <c r="A95">
        <v>16</v>
      </c>
      <c r="B95" s="1" t="s">
        <v>230</v>
      </c>
      <c r="C95" s="1">
        <v>4</v>
      </c>
      <c r="D95" s="2" t="s">
        <v>1150</v>
      </c>
      <c r="E95" s="2" t="s">
        <v>1151</v>
      </c>
      <c r="F95" s="1">
        <v>2</v>
      </c>
      <c r="G95" s="1" t="s">
        <v>332</v>
      </c>
      <c r="H95" s="1" t="s">
        <v>332</v>
      </c>
      <c r="I95" s="1">
        <v>5</v>
      </c>
      <c r="J95" s="1" t="s">
        <v>332</v>
      </c>
      <c r="K95" s="1" t="s">
        <v>332</v>
      </c>
      <c r="L95" s="7"/>
      <c r="M95" s="8">
        <v>19</v>
      </c>
      <c r="N95" s="3">
        <v>7</v>
      </c>
      <c r="O95">
        <f t="shared" si="10"/>
        <v>0</v>
      </c>
      <c r="P95">
        <f t="shared" si="11"/>
        <v>0</v>
      </c>
      <c r="Q95">
        <f t="shared" si="12"/>
        <v>2</v>
      </c>
      <c r="R95">
        <f t="shared" si="13"/>
        <v>0</v>
      </c>
      <c r="S95">
        <f t="shared" si="9"/>
        <v>0</v>
      </c>
    </row>
    <row r="96" spans="1:19">
      <c r="A96">
        <v>17</v>
      </c>
      <c r="B96" s="1" t="s">
        <v>585</v>
      </c>
      <c r="C96" s="1">
        <v>2</v>
      </c>
      <c r="D96" s="2" t="s">
        <v>957</v>
      </c>
      <c r="E96" s="2" t="s">
        <v>828</v>
      </c>
      <c r="F96" s="1">
        <v>4</v>
      </c>
      <c r="G96" s="1">
        <v>4</v>
      </c>
      <c r="H96" s="1">
        <v>3</v>
      </c>
      <c r="I96" s="1">
        <v>3</v>
      </c>
      <c r="J96" s="1" t="s">
        <v>332</v>
      </c>
      <c r="K96" s="1">
        <v>0</v>
      </c>
      <c r="L96" s="7"/>
      <c r="M96" s="8">
        <v>23</v>
      </c>
      <c r="N96" s="3">
        <v>14</v>
      </c>
      <c r="O96">
        <f t="shared" si="10"/>
        <v>0</v>
      </c>
      <c r="P96">
        <f t="shared" si="11"/>
        <v>0</v>
      </c>
      <c r="Q96">
        <f t="shared" si="12"/>
        <v>5</v>
      </c>
      <c r="R96">
        <f t="shared" si="13"/>
        <v>0</v>
      </c>
      <c r="S96">
        <f t="shared" si="9"/>
        <v>0</v>
      </c>
    </row>
    <row r="97" spans="1:19">
      <c r="A97">
        <v>17</v>
      </c>
      <c r="B97" s="1" t="s">
        <v>984</v>
      </c>
      <c r="C97" s="1">
        <v>4</v>
      </c>
      <c r="D97" s="2" t="s">
        <v>1036</v>
      </c>
      <c r="E97" s="2" t="s">
        <v>1037</v>
      </c>
      <c r="F97" s="1">
        <v>5</v>
      </c>
      <c r="G97" s="1">
        <v>5</v>
      </c>
      <c r="H97" s="1">
        <v>0</v>
      </c>
      <c r="I97" s="1" t="s">
        <v>332</v>
      </c>
      <c r="J97" s="1" t="s">
        <v>332</v>
      </c>
      <c r="K97" s="1" t="s">
        <v>332</v>
      </c>
      <c r="L97" s="7"/>
      <c r="M97" s="8">
        <v>63</v>
      </c>
      <c r="N97" s="3">
        <v>10</v>
      </c>
      <c r="O97">
        <f t="shared" si="10"/>
        <v>0</v>
      </c>
      <c r="P97">
        <f t="shared" si="11"/>
        <v>0</v>
      </c>
      <c r="Q97">
        <f t="shared" si="12"/>
        <v>3</v>
      </c>
      <c r="R97">
        <f t="shared" si="13"/>
        <v>0</v>
      </c>
      <c r="S97">
        <f t="shared" si="9"/>
        <v>0</v>
      </c>
    </row>
    <row r="98" spans="1:19">
      <c r="A98">
        <v>16</v>
      </c>
      <c r="B98" s="1" t="s">
        <v>97</v>
      </c>
      <c r="C98" s="1">
        <v>3</v>
      </c>
      <c r="D98" s="2" t="s">
        <v>1036</v>
      </c>
      <c r="E98" s="2" t="s">
        <v>1037</v>
      </c>
      <c r="F98" s="1">
        <v>7</v>
      </c>
      <c r="G98" s="1">
        <v>8</v>
      </c>
      <c r="H98" s="1">
        <v>11</v>
      </c>
      <c r="I98" s="1">
        <v>8</v>
      </c>
      <c r="J98" s="1">
        <v>7</v>
      </c>
      <c r="K98" s="1">
        <v>12</v>
      </c>
      <c r="L98" s="7"/>
      <c r="M98" s="8">
        <v>72</v>
      </c>
      <c r="N98" s="3">
        <v>53</v>
      </c>
      <c r="O98">
        <f t="shared" si="10"/>
        <v>1</v>
      </c>
      <c r="P98">
        <f t="shared" si="11"/>
        <v>63</v>
      </c>
      <c r="Q98">
        <f t="shared" si="12"/>
        <v>6</v>
      </c>
      <c r="R98">
        <f t="shared" si="13"/>
        <v>9</v>
      </c>
      <c r="S98">
        <f t="shared" si="9"/>
        <v>3.5</v>
      </c>
    </row>
    <row r="99" spans="1:19">
      <c r="A99">
        <v>17</v>
      </c>
      <c r="B99" s="1" t="s">
        <v>111</v>
      </c>
      <c r="C99" s="1">
        <v>3</v>
      </c>
      <c r="D99" s="2" t="s">
        <v>1064</v>
      </c>
      <c r="E99" s="2" t="s">
        <v>1065</v>
      </c>
      <c r="F99" s="1">
        <v>8</v>
      </c>
      <c r="G99" s="1">
        <v>15</v>
      </c>
      <c r="H99" s="1" t="s">
        <v>332</v>
      </c>
      <c r="I99" s="1">
        <v>2</v>
      </c>
      <c r="J99" s="1" t="s">
        <v>332</v>
      </c>
      <c r="K99" s="1" t="s">
        <v>332</v>
      </c>
      <c r="L99" s="7"/>
      <c r="M99" s="8">
        <v>45</v>
      </c>
      <c r="N99" s="3">
        <v>25</v>
      </c>
      <c r="O99">
        <f t="shared" si="10"/>
        <v>0</v>
      </c>
      <c r="P99">
        <f t="shared" si="11"/>
        <v>0</v>
      </c>
      <c r="Q99">
        <f t="shared" si="12"/>
        <v>3</v>
      </c>
      <c r="R99">
        <f t="shared" si="13"/>
        <v>0</v>
      </c>
      <c r="S99">
        <f t="shared" si="9"/>
        <v>0</v>
      </c>
    </row>
    <row r="100" spans="1:19">
      <c r="A100">
        <v>16</v>
      </c>
      <c r="B100" s="1" t="s">
        <v>5</v>
      </c>
      <c r="C100" s="1">
        <v>4</v>
      </c>
      <c r="D100" s="2" t="s">
        <v>1123</v>
      </c>
      <c r="E100" s="2"/>
      <c r="F100" s="1">
        <v>27</v>
      </c>
      <c r="G100" s="1">
        <v>15</v>
      </c>
      <c r="H100" s="1">
        <v>25</v>
      </c>
      <c r="I100" s="1">
        <v>28</v>
      </c>
      <c r="J100" s="1">
        <v>23</v>
      </c>
      <c r="K100" s="1" t="s">
        <v>332</v>
      </c>
      <c r="L100" s="7"/>
      <c r="M100" s="8">
        <v>81</v>
      </c>
      <c r="N100" s="3">
        <v>118</v>
      </c>
      <c r="O100">
        <f t="shared" si="10"/>
        <v>0</v>
      </c>
      <c r="P100">
        <f t="shared" si="11"/>
        <v>0</v>
      </c>
      <c r="Q100">
        <f t="shared" si="12"/>
        <v>5</v>
      </c>
      <c r="R100">
        <f t="shared" si="13"/>
        <v>0</v>
      </c>
      <c r="S100">
        <f t="shared" si="9"/>
        <v>0</v>
      </c>
    </row>
    <row r="101" spans="1:19">
      <c r="A101">
        <v>17</v>
      </c>
      <c r="B101" s="1" t="s">
        <v>209</v>
      </c>
      <c r="C101" s="1">
        <v>2</v>
      </c>
      <c r="D101" s="2" t="s">
        <v>1093</v>
      </c>
      <c r="E101" s="2" t="s">
        <v>1000</v>
      </c>
      <c r="F101" s="1">
        <v>21</v>
      </c>
      <c r="G101" s="1">
        <v>6</v>
      </c>
      <c r="H101" s="1">
        <v>11</v>
      </c>
      <c r="I101" s="1">
        <v>2</v>
      </c>
      <c r="J101" s="1" t="s">
        <v>332</v>
      </c>
      <c r="K101" s="1" t="s">
        <v>332</v>
      </c>
      <c r="L101" s="7" t="s">
        <v>466</v>
      </c>
      <c r="M101" s="8">
        <v>62</v>
      </c>
      <c r="N101" s="3">
        <v>40</v>
      </c>
      <c r="O101">
        <f t="shared" si="10"/>
        <v>0</v>
      </c>
      <c r="P101">
        <f t="shared" si="11"/>
        <v>0</v>
      </c>
      <c r="Q101">
        <f t="shared" si="12"/>
        <v>4</v>
      </c>
      <c r="R101">
        <f t="shared" si="13"/>
        <v>0</v>
      </c>
      <c r="S101">
        <f t="shared" si="9"/>
        <v>0</v>
      </c>
    </row>
    <row r="102" spans="1:19">
      <c r="A102">
        <v>16</v>
      </c>
      <c r="B102" s="1" t="s">
        <v>120</v>
      </c>
      <c r="C102" s="1">
        <v>4</v>
      </c>
      <c r="D102" s="2" t="s">
        <v>1141</v>
      </c>
      <c r="E102" s="2" t="s">
        <v>713</v>
      </c>
      <c r="F102" s="1">
        <v>4</v>
      </c>
      <c r="G102" s="1">
        <v>4</v>
      </c>
      <c r="H102" s="1">
        <v>2</v>
      </c>
      <c r="I102" s="1">
        <v>6</v>
      </c>
      <c r="J102" s="1" t="s">
        <v>332</v>
      </c>
      <c r="K102" s="1" t="s">
        <v>332</v>
      </c>
      <c r="L102" s="7"/>
      <c r="M102" s="8">
        <v>80</v>
      </c>
      <c r="N102" s="3">
        <v>16</v>
      </c>
      <c r="O102">
        <f t="shared" si="10"/>
        <v>0</v>
      </c>
      <c r="P102">
        <f t="shared" si="11"/>
        <v>0</v>
      </c>
      <c r="Q102">
        <f t="shared" si="12"/>
        <v>4</v>
      </c>
      <c r="R102">
        <f t="shared" si="13"/>
        <v>0</v>
      </c>
      <c r="S102">
        <f t="shared" si="9"/>
        <v>0</v>
      </c>
    </row>
    <row r="103" spans="1:19">
      <c r="A103">
        <v>17</v>
      </c>
      <c r="B103" s="1" t="s">
        <v>531</v>
      </c>
      <c r="C103" s="1">
        <v>4</v>
      </c>
      <c r="D103" s="2" t="s">
        <v>1048</v>
      </c>
      <c r="E103" s="2" t="s">
        <v>713</v>
      </c>
      <c r="F103" s="1">
        <v>0</v>
      </c>
      <c r="G103" s="1" t="s">
        <v>332</v>
      </c>
      <c r="H103" s="1">
        <v>6</v>
      </c>
      <c r="I103" s="1" t="s">
        <v>332</v>
      </c>
      <c r="J103" s="1" t="s">
        <v>332</v>
      </c>
      <c r="K103" s="1" t="s">
        <v>332</v>
      </c>
      <c r="L103" s="7"/>
      <c r="M103" s="8">
        <v>60</v>
      </c>
      <c r="N103" s="3">
        <v>6</v>
      </c>
      <c r="O103">
        <f t="shared" si="10"/>
        <v>0</v>
      </c>
      <c r="P103">
        <f t="shared" si="11"/>
        <v>0</v>
      </c>
      <c r="Q103">
        <f t="shared" si="12"/>
        <v>2</v>
      </c>
      <c r="R103">
        <f t="shared" si="13"/>
        <v>0</v>
      </c>
      <c r="S103">
        <f t="shared" si="9"/>
        <v>0</v>
      </c>
    </row>
    <row r="104" spans="1:19">
      <c r="A104">
        <v>16</v>
      </c>
      <c r="B104" s="1" t="s">
        <v>23</v>
      </c>
      <c r="C104" s="1">
        <v>4</v>
      </c>
      <c r="D104" s="2" t="s">
        <v>1130</v>
      </c>
      <c r="E104" s="2" t="s">
        <v>1131</v>
      </c>
      <c r="F104" s="1">
        <v>12</v>
      </c>
      <c r="G104" s="1">
        <v>9</v>
      </c>
      <c r="H104" s="1">
        <v>8</v>
      </c>
      <c r="I104" s="1" t="s">
        <v>332</v>
      </c>
      <c r="J104" s="1" t="s">
        <v>332</v>
      </c>
      <c r="K104" s="1" t="s">
        <v>332</v>
      </c>
      <c r="L104" s="7"/>
      <c r="M104" s="8">
        <v>52</v>
      </c>
      <c r="N104" s="3">
        <v>29</v>
      </c>
      <c r="O104">
        <f t="shared" si="10"/>
        <v>0</v>
      </c>
      <c r="P104">
        <f t="shared" si="11"/>
        <v>0</v>
      </c>
      <c r="Q104">
        <f t="shared" si="12"/>
        <v>3</v>
      </c>
      <c r="R104">
        <f t="shared" si="13"/>
        <v>0</v>
      </c>
      <c r="S104">
        <f t="shared" si="9"/>
        <v>0</v>
      </c>
    </row>
    <row r="105" spans="1:19">
      <c r="A105">
        <v>16</v>
      </c>
      <c r="B105" s="1" t="s">
        <v>111</v>
      </c>
      <c r="C105" s="1">
        <v>1</v>
      </c>
      <c r="D105" s="2" t="s">
        <v>1203</v>
      </c>
      <c r="E105" s="2" t="s">
        <v>713</v>
      </c>
      <c r="F105" s="1">
        <v>2</v>
      </c>
      <c r="G105" s="1" t="s">
        <v>332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7"/>
      <c r="M105" s="8">
        <v>13</v>
      </c>
      <c r="N105" s="3">
        <v>2</v>
      </c>
      <c r="O105">
        <f t="shared" si="10"/>
        <v>0</v>
      </c>
      <c r="P105">
        <f t="shared" si="11"/>
        <v>0</v>
      </c>
      <c r="Q105">
        <f t="shared" si="12"/>
        <v>1</v>
      </c>
      <c r="R105">
        <f t="shared" si="13"/>
        <v>0</v>
      </c>
      <c r="S105">
        <f t="shared" si="9"/>
        <v>0</v>
      </c>
    </row>
    <row r="106" spans="1:19">
      <c r="A106">
        <v>16</v>
      </c>
      <c r="B106" s="1" t="s">
        <v>392</v>
      </c>
      <c r="C106" s="1">
        <v>4</v>
      </c>
      <c r="D106" s="2" t="s">
        <v>1133</v>
      </c>
      <c r="E106" s="2" t="s">
        <v>1134</v>
      </c>
      <c r="F106" s="1">
        <v>4</v>
      </c>
      <c r="G106" s="1" t="s">
        <v>332</v>
      </c>
      <c r="H106" s="1" t="s">
        <v>332</v>
      </c>
      <c r="I106" s="1">
        <v>5</v>
      </c>
      <c r="J106" s="1">
        <v>9</v>
      </c>
      <c r="K106" s="1">
        <v>5</v>
      </c>
      <c r="L106" s="7"/>
      <c r="M106" s="8">
        <v>92</v>
      </c>
      <c r="N106" s="3">
        <v>23</v>
      </c>
      <c r="O106">
        <f t="shared" si="10"/>
        <v>0</v>
      </c>
      <c r="P106">
        <f t="shared" si="11"/>
        <v>0</v>
      </c>
      <c r="Q106">
        <f t="shared" si="12"/>
        <v>4</v>
      </c>
      <c r="R106">
        <f t="shared" si="13"/>
        <v>0</v>
      </c>
      <c r="S106">
        <f t="shared" si="9"/>
        <v>0</v>
      </c>
    </row>
    <row r="107" spans="1:19">
      <c r="A107">
        <v>17</v>
      </c>
      <c r="B107" s="1" t="s">
        <v>26</v>
      </c>
      <c r="C107" s="1">
        <v>2</v>
      </c>
      <c r="D107" s="2" t="s">
        <v>787</v>
      </c>
      <c r="E107" s="2" t="s">
        <v>788</v>
      </c>
      <c r="F107" s="1">
        <v>15</v>
      </c>
      <c r="G107" s="1" t="s">
        <v>332</v>
      </c>
      <c r="H107" s="1">
        <v>11</v>
      </c>
      <c r="I107" s="1">
        <v>13</v>
      </c>
      <c r="J107" s="1">
        <v>7</v>
      </c>
      <c r="K107" s="1">
        <v>2</v>
      </c>
      <c r="L107" s="7" t="s">
        <v>466</v>
      </c>
      <c r="M107" s="8">
        <v>55</v>
      </c>
      <c r="N107" s="3">
        <v>48</v>
      </c>
      <c r="O107">
        <f t="shared" si="10"/>
        <v>0</v>
      </c>
      <c r="P107">
        <f t="shared" si="11"/>
        <v>0</v>
      </c>
      <c r="Q107">
        <f t="shared" si="12"/>
        <v>5</v>
      </c>
      <c r="R107">
        <f t="shared" si="13"/>
        <v>0</v>
      </c>
      <c r="S107">
        <f t="shared" si="9"/>
        <v>0</v>
      </c>
    </row>
    <row r="108" spans="1:19">
      <c r="A108">
        <v>16</v>
      </c>
      <c r="B108" s="1" t="s">
        <v>217</v>
      </c>
      <c r="C108" s="1">
        <v>4</v>
      </c>
      <c r="D108" s="2" t="s">
        <v>1140</v>
      </c>
      <c r="E108" s="2" t="s">
        <v>241</v>
      </c>
      <c r="F108" s="1">
        <v>4</v>
      </c>
      <c r="G108" s="1">
        <v>4</v>
      </c>
      <c r="H108" s="1">
        <v>7</v>
      </c>
      <c r="I108" s="1">
        <v>2</v>
      </c>
      <c r="J108" s="1" t="s">
        <v>332</v>
      </c>
      <c r="K108" s="1" t="s">
        <v>332</v>
      </c>
      <c r="L108" s="7"/>
      <c r="M108" s="8">
        <v>89</v>
      </c>
      <c r="N108" s="3">
        <v>17</v>
      </c>
      <c r="O108">
        <f t="shared" si="10"/>
        <v>0</v>
      </c>
      <c r="P108">
        <f t="shared" si="11"/>
        <v>0</v>
      </c>
      <c r="Q108">
        <f t="shared" si="12"/>
        <v>4</v>
      </c>
      <c r="R108">
        <f t="shared" si="13"/>
        <v>0</v>
      </c>
      <c r="S108">
        <f t="shared" si="9"/>
        <v>0</v>
      </c>
    </row>
    <row r="109" spans="1:19">
      <c r="A109">
        <v>17</v>
      </c>
      <c r="B109" s="1" t="s">
        <v>141</v>
      </c>
      <c r="C109" s="1">
        <v>3</v>
      </c>
      <c r="D109" s="2" t="s">
        <v>1077</v>
      </c>
      <c r="E109" s="2" t="s">
        <v>83</v>
      </c>
      <c r="F109" s="1">
        <v>4</v>
      </c>
      <c r="G109" s="1" t="s">
        <v>332</v>
      </c>
      <c r="H109" s="1">
        <v>4</v>
      </c>
      <c r="I109" s="1" t="s">
        <v>332</v>
      </c>
      <c r="J109" s="1" t="s">
        <v>332</v>
      </c>
      <c r="K109" s="1" t="s">
        <v>332</v>
      </c>
      <c r="L109" s="7"/>
      <c r="M109" s="8">
        <v>31</v>
      </c>
      <c r="N109" s="3">
        <v>8</v>
      </c>
      <c r="O109">
        <f t="shared" si="10"/>
        <v>0</v>
      </c>
      <c r="P109">
        <f t="shared" si="11"/>
        <v>0</v>
      </c>
      <c r="Q109">
        <f t="shared" si="12"/>
        <v>2</v>
      </c>
      <c r="R109">
        <f t="shared" si="13"/>
        <v>0</v>
      </c>
      <c r="S109">
        <f t="shared" si="9"/>
        <v>0</v>
      </c>
    </row>
    <row r="110" spans="1:19">
      <c r="A110">
        <v>16</v>
      </c>
      <c r="B110" s="1" t="s">
        <v>20</v>
      </c>
      <c r="C110" s="1">
        <v>2</v>
      </c>
      <c r="D110" s="2" t="s">
        <v>1077</v>
      </c>
      <c r="E110" s="2" t="s">
        <v>83</v>
      </c>
      <c r="F110" s="1">
        <v>8</v>
      </c>
      <c r="G110" s="1" t="s">
        <v>332</v>
      </c>
      <c r="H110" s="1">
        <v>6</v>
      </c>
      <c r="I110" s="1" t="s">
        <v>332</v>
      </c>
      <c r="J110" s="1">
        <v>4</v>
      </c>
      <c r="K110" s="1">
        <v>5</v>
      </c>
      <c r="L110" s="7"/>
      <c r="M110" s="8">
        <v>44</v>
      </c>
      <c r="N110" s="3">
        <v>23</v>
      </c>
      <c r="O110">
        <f t="shared" si="10"/>
        <v>1</v>
      </c>
      <c r="P110">
        <f t="shared" si="11"/>
        <v>31</v>
      </c>
      <c r="Q110">
        <f t="shared" si="12"/>
        <v>4</v>
      </c>
      <c r="R110">
        <f t="shared" si="13"/>
        <v>6</v>
      </c>
      <c r="S110">
        <f t="shared" si="9"/>
        <v>2.5</v>
      </c>
    </row>
    <row r="111" spans="1:19">
      <c r="A111">
        <v>17</v>
      </c>
      <c r="B111" s="1" t="s">
        <v>397</v>
      </c>
      <c r="C111" s="1">
        <v>3</v>
      </c>
      <c r="D111" s="2" t="s">
        <v>928</v>
      </c>
      <c r="E111" s="2" t="s">
        <v>929</v>
      </c>
      <c r="F111" s="1">
        <v>4</v>
      </c>
      <c r="G111" s="1">
        <v>6</v>
      </c>
      <c r="H111" s="1">
        <v>3</v>
      </c>
      <c r="I111" s="1">
        <v>4</v>
      </c>
      <c r="J111" s="1" t="s">
        <v>332</v>
      </c>
      <c r="K111" s="1">
        <v>5</v>
      </c>
      <c r="L111" s="7"/>
      <c r="M111" s="8">
        <v>34</v>
      </c>
      <c r="N111" s="3">
        <v>22</v>
      </c>
      <c r="O111">
        <f t="shared" si="10"/>
        <v>0</v>
      </c>
      <c r="P111">
        <f t="shared" si="11"/>
        <v>0</v>
      </c>
      <c r="Q111">
        <f t="shared" si="12"/>
        <v>5</v>
      </c>
      <c r="R111">
        <f t="shared" si="13"/>
        <v>0</v>
      </c>
      <c r="S111">
        <f t="shared" si="9"/>
        <v>0</v>
      </c>
    </row>
    <row r="112" spans="1:19">
      <c r="A112">
        <v>16</v>
      </c>
      <c r="B112" s="1" t="s">
        <v>123</v>
      </c>
      <c r="C112" s="1">
        <v>2</v>
      </c>
      <c r="D112" s="2" t="s">
        <v>928</v>
      </c>
      <c r="E112" s="2" t="s">
        <v>929</v>
      </c>
      <c r="F112" s="1">
        <v>6</v>
      </c>
      <c r="G112" s="1" t="s">
        <v>332</v>
      </c>
      <c r="H112" s="1" t="s">
        <v>332</v>
      </c>
      <c r="I112" s="1">
        <v>1</v>
      </c>
      <c r="J112" s="1" t="s">
        <v>332</v>
      </c>
      <c r="K112" s="1" t="s">
        <v>332</v>
      </c>
      <c r="L112" s="7"/>
      <c r="M112" s="8">
        <v>30</v>
      </c>
      <c r="N112" s="3">
        <v>7</v>
      </c>
      <c r="O112">
        <f t="shared" si="10"/>
        <v>1</v>
      </c>
      <c r="P112">
        <f t="shared" si="11"/>
        <v>29</v>
      </c>
      <c r="Q112">
        <f t="shared" si="12"/>
        <v>2</v>
      </c>
      <c r="R112">
        <f t="shared" si="13"/>
        <v>7</v>
      </c>
      <c r="S112">
        <f t="shared" si="9"/>
        <v>2.5</v>
      </c>
    </row>
    <row r="113" spans="1:19">
      <c r="A113">
        <v>16</v>
      </c>
      <c r="B113" s="1" t="s">
        <v>954</v>
      </c>
      <c r="C113" s="1">
        <v>3</v>
      </c>
      <c r="D113" s="2" t="s">
        <v>1182</v>
      </c>
      <c r="E113" s="2" t="s">
        <v>1183</v>
      </c>
      <c r="F113" s="1">
        <v>4</v>
      </c>
      <c r="G113" s="1" t="s">
        <v>332</v>
      </c>
      <c r="H113" s="1" t="s">
        <v>332</v>
      </c>
      <c r="I113" s="1" t="s">
        <v>332</v>
      </c>
      <c r="J113" s="1" t="s">
        <v>332</v>
      </c>
      <c r="K113" s="1" t="s">
        <v>332</v>
      </c>
      <c r="L113" s="7"/>
      <c r="M113" s="8">
        <v>100</v>
      </c>
      <c r="N113" s="3">
        <v>4</v>
      </c>
      <c r="O113">
        <f t="shared" si="10"/>
        <v>0</v>
      </c>
      <c r="P113">
        <f t="shared" si="11"/>
        <v>0</v>
      </c>
      <c r="Q113">
        <f t="shared" si="12"/>
        <v>1</v>
      </c>
      <c r="R113">
        <f t="shared" si="13"/>
        <v>0</v>
      </c>
      <c r="S113">
        <f t="shared" si="9"/>
        <v>0</v>
      </c>
    </row>
    <row r="114" spans="1:19">
      <c r="A114">
        <v>17</v>
      </c>
      <c r="B114" s="1" t="s">
        <v>47</v>
      </c>
      <c r="C114" s="1">
        <v>3</v>
      </c>
      <c r="D114" s="2" t="s">
        <v>930</v>
      </c>
      <c r="E114" s="2" t="s">
        <v>929</v>
      </c>
      <c r="F114" s="1">
        <v>4</v>
      </c>
      <c r="G114" s="1">
        <v>2</v>
      </c>
      <c r="H114" s="1">
        <v>3</v>
      </c>
      <c r="I114" s="1" t="s">
        <v>332</v>
      </c>
      <c r="J114" s="1" t="s">
        <v>332</v>
      </c>
      <c r="K114" s="1">
        <v>6</v>
      </c>
      <c r="L114" s="7"/>
      <c r="M114" s="8">
        <v>35</v>
      </c>
      <c r="N114" s="3">
        <v>15</v>
      </c>
      <c r="O114">
        <f t="shared" si="10"/>
        <v>0</v>
      </c>
      <c r="P114">
        <f t="shared" si="11"/>
        <v>0</v>
      </c>
      <c r="Q114">
        <f t="shared" si="12"/>
        <v>4</v>
      </c>
      <c r="R114">
        <f t="shared" si="13"/>
        <v>0</v>
      </c>
      <c r="S114">
        <f t="shared" si="9"/>
        <v>0</v>
      </c>
    </row>
    <row r="115" spans="1:19">
      <c r="A115">
        <v>16</v>
      </c>
      <c r="B115" s="1" t="s">
        <v>476</v>
      </c>
      <c r="C115" s="1">
        <v>2</v>
      </c>
      <c r="D115" s="2" t="s">
        <v>930</v>
      </c>
      <c r="E115" s="2" t="s">
        <v>929</v>
      </c>
      <c r="F115" s="1">
        <v>7</v>
      </c>
      <c r="G115" s="1" t="s">
        <v>332</v>
      </c>
      <c r="H115" s="1" t="s">
        <v>332</v>
      </c>
      <c r="I115" s="1">
        <v>3</v>
      </c>
      <c r="J115" s="1" t="s">
        <v>332</v>
      </c>
      <c r="K115" s="1" t="s">
        <v>332</v>
      </c>
      <c r="L115" s="7"/>
      <c r="M115" s="8">
        <v>37</v>
      </c>
      <c r="N115" s="3">
        <v>10</v>
      </c>
      <c r="O115">
        <f t="shared" si="10"/>
        <v>1</v>
      </c>
      <c r="P115">
        <f t="shared" si="11"/>
        <v>25</v>
      </c>
      <c r="Q115">
        <f t="shared" si="12"/>
        <v>2</v>
      </c>
      <c r="R115">
        <f t="shared" si="13"/>
        <v>6</v>
      </c>
      <c r="S115">
        <f t="shared" si="9"/>
        <v>2.5</v>
      </c>
    </row>
    <row r="116" spans="1:19">
      <c r="A116">
        <v>17</v>
      </c>
      <c r="B116" s="1" t="s">
        <v>1049</v>
      </c>
      <c r="C116" s="1">
        <v>4</v>
      </c>
      <c r="D116" s="2" t="s">
        <v>1055</v>
      </c>
      <c r="E116" s="2" t="s">
        <v>1056</v>
      </c>
      <c r="F116" s="1">
        <v>5</v>
      </c>
      <c r="G116" s="1" t="s">
        <v>332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7"/>
      <c r="M116" s="8">
        <v>45</v>
      </c>
      <c r="N116" s="3">
        <v>5</v>
      </c>
      <c r="O116">
        <f t="shared" si="10"/>
        <v>0</v>
      </c>
      <c r="P116">
        <f t="shared" si="11"/>
        <v>0</v>
      </c>
      <c r="Q116">
        <f t="shared" si="12"/>
        <v>1</v>
      </c>
      <c r="R116">
        <f t="shared" si="13"/>
        <v>0</v>
      </c>
      <c r="S116">
        <f t="shared" si="9"/>
        <v>0</v>
      </c>
    </row>
    <row r="117" spans="1:19">
      <c r="A117">
        <v>17</v>
      </c>
      <c r="B117" s="1" t="s">
        <v>1113</v>
      </c>
      <c r="C117" s="1">
        <v>2</v>
      </c>
      <c r="D117" s="2" t="s">
        <v>960</v>
      </c>
      <c r="E117" s="2" t="s">
        <v>961</v>
      </c>
      <c r="F117" s="1" t="s">
        <v>332</v>
      </c>
      <c r="G117" s="1" t="s">
        <v>332</v>
      </c>
      <c r="H117" s="1" t="s">
        <v>332</v>
      </c>
      <c r="I117" s="1">
        <v>1</v>
      </c>
      <c r="J117" s="1" t="s">
        <v>332</v>
      </c>
      <c r="K117" s="1" t="s">
        <v>332</v>
      </c>
      <c r="L117" s="7"/>
      <c r="M117" s="8">
        <v>13</v>
      </c>
      <c r="N117" s="3">
        <v>1</v>
      </c>
      <c r="O117">
        <f t="shared" si="10"/>
        <v>0</v>
      </c>
      <c r="P117">
        <f t="shared" si="11"/>
        <v>0</v>
      </c>
      <c r="Q117">
        <f t="shared" si="12"/>
        <v>1</v>
      </c>
      <c r="R117">
        <f t="shared" si="13"/>
        <v>0</v>
      </c>
      <c r="S117">
        <f t="shared" si="9"/>
        <v>0</v>
      </c>
    </row>
    <row r="118" spans="1:19">
      <c r="A118">
        <v>17</v>
      </c>
      <c r="B118" s="1" t="s">
        <v>629</v>
      </c>
      <c r="C118" s="1">
        <v>2</v>
      </c>
      <c r="D118" s="2" t="s">
        <v>786</v>
      </c>
      <c r="E118" s="2" t="s">
        <v>711</v>
      </c>
      <c r="F118" s="1">
        <v>9</v>
      </c>
      <c r="G118" s="1">
        <v>5</v>
      </c>
      <c r="H118" s="1">
        <v>13</v>
      </c>
      <c r="I118" s="1">
        <v>14</v>
      </c>
      <c r="J118" s="1">
        <v>11</v>
      </c>
      <c r="K118" s="1">
        <v>10</v>
      </c>
      <c r="L118" s="7"/>
      <c r="M118" s="8">
        <v>36</v>
      </c>
      <c r="N118" s="3">
        <v>62</v>
      </c>
      <c r="O118">
        <f t="shared" si="10"/>
        <v>0</v>
      </c>
      <c r="P118">
        <f t="shared" si="11"/>
        <v>0</v>
      </c>
      <c r="Q118">
        <f t="shared" si="12"/>
        <v>6</v>
      </c>
      <c r="R118">
        <f t="shared" si="13"/>
        <v>0</v>
      </c>
      <c r="S118">
        <f t="shared" si="9"/>
        <v>0</v>
      </c>
    </row>
    <row r="119" spans="1:19">
      <c r="A119">
        <v>16</v>
      </c>
      <c r="B119" s="1" t="s">
        <v>338</v>
      </c>
      <c r="C119" s="1">
        <v>3</v>
      </c>
      <c r="D119" s="2" t="s">
        <v>1165</v>
      </c>
      <c r="E119" s="2" t="s">
        <v>812</v>
      </c>
      <c r="F119" s="1">
        <v>7</v>
      </c>
      <c r="G119" s="1">
        <v>12</v>
      </c>
      <c r="H119" s="1">
        <v>12</v>
      </c>
      <c r="I119" s="1">
        <v>4</v>
      </c>
      <c r="J119" s="1" t="s">
        <v>332</v>
      </c>
      <c r="K119" s="1">
        <v>11</v>
      </c>
      <c r="L119" s="7" t="s">
        <v>466</v>
      </c>
      <c r="M119" s="8">
        <v>56</v>
      </c>
      <c r="N119" s="3">
        <v>46</v>
      </c>
      <c r="O119">
        <f t="shared" si="10"/>
        <v>0</v>
      </c>
      <c r="P119">
        <f t="shared" si="11"/>
        <v>0</v>
      </c>
      <c r="Q119">
        <f t="shared" si="12"/>
        <v>5</v>
      </c>
      <c r="R119">
        <f t="shared" si="13"/>
        <v>0</v>
      </c>
      <c r="S119">
        <f t="shared" si="9"/>
        <v>0</v>
      </c>
    </row>
    <row r="120" spans="1:19">
      <c r="A120">
        <v>17</v>
      </c>
      <c r="B120" s="1" t="s">
        <v>946</v>
      </c>
      <c r="C120" s="1">
        <v>2</v>
      </c>
      <c r="D120" s="2" t="s">
        <v>818</v>
      </c>
      <c r="E120" s="2" t="s">
        <v>819</v>
      </c>
      <c r="F120" s="1">
        <v>6</v>
      </c>
      <c r="G120" s="1" t="s">
        <v>332</v>
      </c>
      <c r="H120" s="1">
        <v>1</v>
      </c>
      <c r="I120" s="1" t="s">
        <v>332</v>
      </c>
      <c r="J120" s="1" t="s">
        <v>332</v>
      </c>
      <c r="K120" s="1" t="s">
        <v>332</v>
      </c>
      <c r="L120" s="7"/>
      <c r="M120" s="8">
        <v>25</v>
      </c>
      <c r="N120" s="3">
        <v>7</v>
      </c>
      <c r="O120">
        <f t="shared" si="10"/>
        <v>0</v>
      </c>
      <c r="P120">
        <f t="shared" si="11"/>
        <v>0</v>
      </c>
      <c r="Q120">
        <f t="shared" si="12"/>
        <v>2</v>
      </c>
      <c r="R120">
        <f t="shared" si="13"/>
        <v>0</v>
      </c>
      <c r="S120">
        <f t="shared" si="9"/>
        <v>0</v>
      </c>
    </row>
    <row r="121" spans="1:19">
      <c r="A121">
        <v>16</v>
      </c>
      <c r="B121" s="1" t="s">
        <v>1154</v>
      </c>
      <c r="C121" s="1">
        <v>4</v>
      </c>
      <c r="D121" s="2" t="s">
        <v>1158</v>
      </c>
      <c r="E121" s="2"/>
      <c r="F121" s="1">
        <v>4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100</v>
      </c>
      <c r="N121" s="3">
        <v>4</v>
      </c>
      <c r="O121">
        <f t="shared" si="10"/>
        <v>0</v>
      </c>
      <c r="P121">
        <f t="shared" si="11"/>
        <v>0</v>
      </c>
      <c r="Q121">
        <f t="shared" si="12"/>
        <v>1</v>
      </c>
      <c r="R121">
        <f t="shared" si="13"/>
        <v>0</v>
      </c>
      <c r="S121">
        <f t="shared" si="9"/>
        <v>0</v>
      </c>
    </row>
    <row r="122" spans="1:19">
      <c r="A122">
        <v>17</v>
      </c>
      <c r="B122" s="1" t="s">
        <v>11</v>
      </c>
      <c r="C122" s="1">
        <v>3</v>
      </c>
      <c r="D122" s="2" t="s">
        <v>1061</v>
      </c>
      <c r="E122" s="2" t="s">
        <v>941</v>
      </c>
      <c r="F122" s="1">
        <v>21</v>
      </c>
      <c r="G122" s="1">
        <v>11</v>
      </c>
      <c r="H122" s="1">
        <v>10</v>
      </c>
      <c r="I122" s="1">
        <v>10</v>
      </c>
      <c r="J122" s="1" t="s">
        <v>332</v>
      </c>
      <c r="K122" s="1" t="s">
        <v>332</v>
      </c>
      <c r="L122" s="7"/>
      <c r="M122" s="8">
        <v>61</v>
      </c>
      <c r="N122" s="3">
        <v>52</v>
      </c>
      <c r="O122">
        <f t="shared" si="10"/>
        <v>0</v>
      </c>
      <c r="P122">
        <f t="shared" si="11"/>
        <v>0</v>
      </c>
      <c r="Q122">
        <f t="shared" si="12"/>
        <v>4</v>
      </c>
      <c r="R122">
        <f t="shared" si="13"/>
        <v>0</v>
      </c>
      <c r="S122">
        <f t="shared" si="9"/>
        <v>0</v>
      </c>
    </row>
    <row r="123" spans="1:19">
      <c r="A123">
        <v>16</v>
      </c>
      <c r="B123" s="1" t="s">
        <v>100</v>
      </c>
      <c r="C123" s="1">
        <v>2</v>
      </c>
      <c r="D123" s="2" t="s">
        <v>1061</v>
      </c>
      <c r="E123" s="2" t="s">
        <v>941</v>
      </c>
      <c r="F123" s="1">
        <v>9</v>
      </c>
      <c r="G123" s="1">
        <v>4</v>
      </c>
      <c r="H123" s="1">
        <v>12</v>
      </c>
      <c r="I123" s="1" t="s">
        <v>332</v>
      </c>
      <c r="J123" s="1">
        <v>5</v>
      </c>
      <c r="K123" s="1" t="s">
        <v>332</v>
      </c>
      <c r="L123" s="7" t="s">
        <v>466</v>
      </c>
      <c r="M123" s="8">
        <v>47</v>
      </c>
      <c r="N123" s="3">
        <v>30</v>
      </c>
      <c r="O123">
        <f t="shared" si="10"/>
        <v>1</v>
      </c>
      <c r="P123">
        <f t="shared" si="11"/>
        <v>82</v>
      </c>
      <c r="Q123">
        <f t="shared" si="12"/>
        <v>4</v>
      </c>
      <c r="R123">
        <f t="shared" si="13"/>
        <v>8</v>
      </c>
      <c r="S123">
        <f t="shared" si="9"/>
        <v>2.5</v>
      </c>
    </row>
    <row r="124" spans="1:19">
      <c r="A124">
        <v>16</v>
      </c>
      <c r="B124" s="1" t="s">
        <v>954</v>
      </c>
      <c r="C124" s="1">
        <v>3</v>
      </c>
      <c r="D124" s="2" t="s">
        <v>1184</v>
      </c>
      <c r="E124" s="2" t="s">
        <v>853</v>
      </c>
      <c r="F124" s="1">
        <v>4</v>
      </c>
      <c r="G124" s="1" t="s">
        <v>332</v>
      </c>
      <c r="H124" s="1">
        <v>0</v>
      </c>
      <c r="I124" s="1" t="s">
        <v>332</v>
      </c>
      <c r="J124" s="1" t="s">
        <v>332</v>
      </c>
      <c r="K124" s="1" t="s">
        <v>332</v>
      </c>
      <c r="L124" s="7"/>
      <c r="M124" s="8">
        <v>24</v>
      </c>
      <c r="N124" s="3">
        <v>4</v>
      </c>
      <c r="O124">
        <f t="shared" si="10"/>
        <v>0</v>
      </c>
      <c r="P124">
        <f t="shared" si="11"/>
        <v>0</v>
      </c>
      <c r="Q124">
        <f t="shared" si="12"/>
        <v>2</v>
      </c>
      <c r="R124">
        <f t="shared" si="13"/>
        <v>0</v>
      </c>
      <c r="S124">
        <f t="shared" si="9"/>
        <v>0</v>
      </c>
    </row>
    <row r="125" spans="1:19">
      <c r="A125">
        <v>16</v>
      </c>
      <c r="B125" s="1" t="s">
        <v>123</v>
      </c>
      <c r="C125" s="1">
        <v>4</v>
      </c>
      <c r="D125" s="2" t="s">
        <v>1142</v>
      </c>
      <c r="E125" s="2" t="s">
        <v>1143</v>
      </c>
      <c r="F125" s="1">
        <v>9</v>
      </c>
      <c r="G125" s="1">
        <v>6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7"/>
      <c r="M125" s="8">
        <v>63</v>
      </c>
      <c r="N125" s="3">
        <v>15</v>
      </c>
      <c r="O125">
        <f t="shared" si="10"/>
        <v>0</v>
      </c>
      <c r="P125">
        <f t="shared" si="11"/>
        <v>0</v>
      </c>
      <c r="Q125">
        <f t="shared" si="12"/>
        <v>2</v>
      </c>
      <c r="R125">
        <f t="shared" si="13"/>
        <v>0</v>
      </c>
      <c r="S125">
        <f t="shared" si="9"/>
        <v>0</v>
      </c>
    </row>
    <row r="126" spans="1:19">
      <c r="A126">
        <v>16</v>
      </c>
      <c r="B126" s="1" t="s">
        <v>2</v>
      </c>
      <c r="C126" s="1">
        <v>3</v>
      </c>
      <c r="D126" s="2" t="s">
        <v>1015</v>
      </c>
      <c r="E126" s="2" t="s">
        <v>796</v>
      </c>
      <c r="F126" s="1">
        <v>28</v>
      </c>
      <c r="G126" s="1">
        <v>29</v>
      </c>
      <c r="H126" s="1">
        <v>28</v>
      </c>
      <c r="I126" s="1">
        <v>34</v>
      </c>
      <c r="J126" s="1">
        <v>30</v>
      </c>
      <c r="K126" s="1">
        <v>32</v>
      </c>
      <c r="L126" s="7" t="s">
        <v>466</v>
      </c>
      <c r="M126" s="8">
        <v>93</v>
      </c>
      <c r="N126" s="3">
        <v>181</v>
      </c>
      <c r="O126">
        <f t="shared" si="10"/>
        <v>0</v>
      </c>
      <c r="P126">
        <f t="shared" si="11"/>
        <v>0</v>
      </c>
      <c r="Q126">
        <f t="shared" si="12"/>
        <v>6</v>
      </c>
      <c r="R126">
        <f t="shared" si="13"/>
        <v>0</v>
      </c>
      <c r="S126">
        <f t="shared" si="9"/>
        <v>0</v>
      </c>
    </row>
    <row r="127" spans="1:19">
      <c r="A127">
        <v>17</v>
      </c>
      <c r="B127" s="1" t="s">
        <v>217</v>
      </c>
      <c r="C127" s="1">
        <v>1</v>
      </c>
      <c r="D127" s="2" t="s">
        <v>1119</v>
      </c>
      <c r="E127" s="2" t="s">
        <v>1120</v>
      </c>
      <c r="F127" s="1">
        <v>0</v>
      </c>
      <c r="G127" s="1" t="s">
        <v>332</v>
      </c>
      <c r="H127" s="1" t="s">
        <v>332</v>
      </c>
      <c r="I127" s="1" t="s">
        <v>332</v>
      </c>
      <c r="J127" s="1" t="s">
        <v>332</v>
      </c>
      <c r="K127" s="1" t="s">
        <v>332</v>
      </c>
      <c r="L127" s="7"/>
      <c r="M127" s="8">
        <v>0</v>
      </c>
      <c r="N127" s="3">
        <v>0</v>
      </c>
      <c r="O127">
        <f t="shared" si="10"/>
        <v>0</v>
      </c>
      <c r="P127">
        <f t="shared" si="11"/>
        <v>0</v>
      </c>
      <c r="Q127">
        <f t="shared" si="12"/>
        <v>1</v>
      </c>
      <c r="R127">
        <f t="shared" si="13"/>
        <v>0</v>
      </c>
      <c r="S127">
        <f t="shared" si="9"/>
        <v>0</v>
      </c>
    </row>
    <row r="128" spans="1:19">
      <c r="A128">
        <v>16</v>
      </c>
      <c r="B128" s="1" t="s">
        <v>476</v>
      </c>
      <c r="C128" s="1">
        <v>4</v>
      </c>
      <c r="D128" s="2" t="s">
        <v>1137</v>
      </c>
      <c r="E128" s="2" t="s">
        <v>1138</v>
      </c>
      <c r="F128" s="1">
        <v>20</v>
      </c>
      <c r="G128" s="1" t="s">
        <v>332</v>
      </c>
      <c r="H128" s="1" t="s">
        <v>332</v>
      </c>
      <c r="I128" s="1" t="s">
        <v>332</v>
      </c>
      <c r="J128" s="1" t="s">
        <v>332</v>
      </c>
      <c r="K128" s="1" t="s">
        <v>332</v>
      </c>
      <c r="L128" s="7"/>
      <c r="M128" s="8">
        <v>80</v>
      </c>
      <c r="N128" s="3">
        <v>20</v>
      </c>
      <c r="O128">
        <f t="shared" si="10"/>
        <v>0</v>
      </c>
      <c r="P128">
        <f t="shared" si="11"/>
        <v>0</v>
      </c>
      <c r="Q128">
        <f t="shared" si="12"/>
        <v>1</v>
      </c>
      <c r="R128">
        <f t="shared" si="13"/>
        <v>0</v>
      </c>
      <c r="S128">
        <f t="shared" si="9"/>
        <v>0</v>
      </c>
    </row>
    <row r="129" spans="1:19">
      <c r="A129">
        <v>16</v>
      </c>
      <c r="B129" s="1" t="s">
        <v>1109</v>
      </c>
      <c r="C129" s="1">
        <v>3</v>
      </c>
      <c r="D129" s="2" t="s">
        <v>1186</v>
      </c>
      <c r="E129" s="2" t="s">
        <v>713</v>
      </c>
      <c r="F129" s="1">
        <v>2</v>
      </c>
      <c r="G129" s="1" t="s">
        <v>332</v>
      </c>
      <c r="H129" s="1" t="s">
        <v>332</v>
      </c>
      <c r="I129" s="1">
        <v>0</v>
      </c>
      <c r="J129" s="1" t="s">
        <v>332</v>
      </c>
      <c r="K129" s="1" t="s">
        <v>332</v>
      </c>
      <c r="L129" s="7"/>
      <c r="M129" s="8">
        <v>8</v>
      </c>
      <c r="N129" s="3">
        <v>2</v>
      </c>
      <c r="O129">
        <f t="shared" si="10"/>
        <v>0</v>
      </c>
      <c r="P129">
        <f t="shared" si="11"/>
        <v>0</v>
      </c>
      <c r="Q129">
        <f t="shared" si="12"/>
        <v>2</v>
      </c>
      <c r="R129">
        <f t="shared" si="13"/>
        <v>0</v>
      </c>
      <c r="S129">
        <f t="shared" si="9"/>
        <v>0</v>
      </c>
    </row>
    <row r="130" spans="1:19">
      <c r="A130">
        <v>17</v>
      </c>
      <c r="B130" s="1" t="s">
        <v>8</v>
      </c>
      <c r="C130" s="1">
        <v>3</v>
      </c>
      <c r="D130" s="2" t="s">
        <v>920</v>
      </c>
      <c r="E130" s="2" t="s">
        <v>921</v>
      </c>
      <c r="F130" s="1">
        <v>21</v>
      </c>
      <c r="G130" s="1">
        <v>7</v>
      </c>
      <c r="H130" s="1">
        <v>11</v>
      </c>
      <c r="I130" s="1">
        <v>13</v>
      </c>
      <c r="J130" s="1">
        <v>5</v>
      </c>
      <c r="K130" s="1" t="s">
        <v>332</v>
      </c>
      <c r="L130" s="7"/>
      <c r="M130" s="8">
        <v>70</v>
      </c>
      <c r="N130" s="3">
        <v>57</v>
      </c>
      <c r="O130">
        <f t="shared" si="10"/>
        <v>0</v>
      </c>
      <c r="P130">
        <f t="shared" si="11"/>
        <v>0</v>
      </c>
      <c r="Q130">
        <f t="shared" si="12"/>
        <v>5</v>
      </c>
      <c r="R130">
        <f t="shared" si="13"/>
        <v>0</v>
      </c>
      <c r="S130">
        <f t="shared" si="9"/>
        <v>0</v>
      </c>
    </row>
    <row r="131" spans="1:19">
      <c r="A131">
        <v>16</v>
      </c>
      <c r="B131" s="1" t="s">
        <v>11</v>
      </c>
      <c r="C131" s="1">
        <v>2</v>
      </c>
      <c r="D131" s="2" t="s">
        <v>920</v>
      </c>
      <c r="E131" s="2" t="s">
        <v>921</v>
      </c>
      <c r="F131" s="1">
        <v>10</v>
      </c>
      <c r="G131" s="1">
        <v>6</v>
      </c>
      <c r="H131" s="1">
        <v>4</v>
      </c>
      <c r="I131" s="1">
        <v>5</v>
      </c>
      <c r="J131" s="1">
        <v>8</v>
      </c>
      <c r="K131" s="1">
        <v>15</v>
      </c>
      <c r="L131" s="7"/>
      <c r="M131" s="8">
        <v>61</v>
      </c>
      <c r="N131" s="3">
        <v>48</v>
      </c>
      <c r="O131">
        <f t="shared" si="10"/>
        <v>1</v>
      </c>
      <c r="P131">
        <f t="shared" si="11"/>
        <v>105</v>
      </c>
      <c r="Q131">
        <f t="shared" si="12"/>
        <v>6</v>
      </c>
      <c r="R131">
        <f t="shared" si="13"/>
        <v>11</v>
      </c>
      <c r="S131">
        <f t="shared" si="9"/>
        <v>2.5</v>
      </c>
    </row>
    <row r="132" spans="1:19">
      <c r="A132">
        <v>17</v>
      </c>
      <c r="B132" s="1" t="s">
        <v>1049</v>
      </c>
      <c r="C132" s="1">
        <v>4</v>
      </c>
      <c r="D132" s="2" t="s">
        <v>1054</v>
      </c>
      <c r="E132" s="2" t="s">
        <v>1053</v>
      </c>
      <c r="F132" s="1">
        <v>5</v>
      </c>
      <c r="G132" s="1" t="s">
        <v>332</v>
      </c>
      <c r="H132" s="1" t="s">
        <v>332</v>
      </c>
      <c r="I132" s="1" t="s">
        <v>332</v>
      </c>
      <c r="J132" s="1" t="s">
        <v>332</v>
      </c>
      <c r="K132" s="1" t="s">
        <v>332</v>
      </c>
      <c r="L132" s="7"/>
      <c r="M132" s="8">
        <v>63</v>
      </c>
      <c r="N132" s="3">
        <v>5</v>
      </c>
      <c r="O132">
        <f t="shared" si="10"/>
        <v>0</v>
      </c>
      <c r="P132">
        <f t="shared" si="11"/>
        <v>0</v>
      </c>
      <c r="Q132">
        <f t="shared" si="12"/>
        <v>1</v>
      </c>
      <c r="R132">
        <f t="shared" si="13"/>
        <v>0</v>
      </c>
      <c r="S132">
        <f t="shared" ref="S132:S195" si="14">O132*(C132+C131)/2</f>
        <v>0</v>
      </c>
    </row>
    <row r="133" spans="1:19">
      <c r="A133">
        <v>16</v>
      </c>
      <c r="B133" s="1" t="s">
        <v>458</v>
      </c>
      <c r="C133" s="1">
        <v>3</v>
      </c>
      <c r="D133" s="2" t="s">
        <v>1054</v>
      </c>
      <c r="E133" s="2" t="s">
        <v>1053</v>
      </c>
      <c r="F133" s="1">
        <v>8</v>
      </c>
      <c r="G133" s="1">
        <v>3</v>
      </c>
      <c r="H133" s="1">
        <v>4</v>
      </c>
      <c r="I133" s="1">
        <v>4</v>
      </c>
      <c r="J133" s="1">
        <v>8</v>
      </c>
      <c r="K133" s="1">
        <v>9</v>
      </c>
      <c r="L133" s="7"/>
      <c r="M133" s="8">
        <v>65</v>
      </c>
      <c r="N133" s="3">
        <v>36</v>
      </c>
      <c r="O133">
        <f t="shared" si="10"/>
        <v>1</v>
      </c>
      <c r="P133">
        <f t="shared" si="11"/>
        <v>41</v>
      </c>
      <c r="Q133">
        <f t="shared" si="12"/>
        <v>6</v>
      </c>
      <c r="R133">
        <f t="shared" si="13"/>
        <v>7</v>
      </c>
      <c r="S133">
        <f t="shared" si="14"/>
        <v>3.5</v>
      </c>
    </row>
    <row r="134" spans="1:19">
      <c r="A134">
        <v>17</v>
      </c>
      <c r="B134" s="1" t="s">
        <v>1094</v>
      </c>
      <c r="C134" s="1">
        <v>2</v>
      </c>
      <c r="D134" s="2" t="s">
        <v>939</v>
      </c>
      <c r="E134" s="2" t="s">
        <v>83</v>
      </c>
      <c r="F134" s="1">
        <v>6</v>
      </c>
      <c r="G134" s="1">
        <v>4</v>
      </c>
      <c r="H134" s="1">
        <v>11</v>
      </c>
      <c r="I134" s="1">
        <v>7</v>
      </c>
      <c r="J134" s="1" t="s">
        <v>332</v>
      </c>
      <c r="K134" s="1" t="s">
        <v>332</v>
      </c>
      <c r="L134" s="7"/>
      <c r="M134" s="8">
        <v>44</v>
      </c>
      <c r="N134" s="3">
        <v>28</v>
      </c>
      <c r="O134">
        <f t="shared" ref="O134:O197" si="15">IF(D134=D133,1,0)*COUNT(N134)</f>
        <v>0</v>
      </c>
      <c r="P134">
        <f t="shared" ref="P134:P197" si="16">(N134+N133)*O134</f>
        <v>0</v>
      </c>
      <c r="Q134">
        <f t="shared" ref="Q134:Q197" si="17">COUNT(F134:K134)</f>
        <v>4</v>
      </c>
      <c r="R134">
        <f t="shared" ref="R134:R197" si="18">(Q133+Q134)*O134</f>
        <v>0</v>
      </c>
      <c r="S134">
        <f t="shared" si="14"/>
        <v>0</v>
      </c>
    </row>
    <row r="135" spans="1:19">
      <c r="A135">
        <v>16</v>
      </c>
      <c r="B135" s="1" t="s">
        <v>505</v>
      </c>
      <c r="C135" s="1">
        <v>1</v>
      </c>
      <c r="D135" s="2" t="s">
        <v>939</v>
      </c>
      <c r="E135" s="2" t="s">
        <v>83</v>
      </c>
      <c r="F135" s="1">
        <v>8</v>
      </c>
      <c r="G135" s="1" t="s">
        <v>332</v>
      </c>
      <c r="H135" s="1">
        <v>6</v>
      </c>
      <c r="I135" s="1">
        <v>6</v>
      </c>
      <c r="J135" s="1">
        <v>7</v>
      </c>
      <c r="K135" s="1">
        <v>3</v>
      </c>
      <c r="L135" s="7"/>
      <c r="M135" s="8">
        <v>41</v>
      </c>
      <c r="N135" s="3">
        <v>30</v>
      </c>
      <c r="O135">
        <f t="shared" si="15"/>
        <v>1</v>
      </c>
      <c r="P135">
        <f t="shared" si="16"/>
        <v>58</v>
      </c>
      <c r="Q135">
        <f t="shared" si="17"/>
        <v>5</v>
      </c>
      <c r="R135">
        <f t="shared" si="18"/>
        <v>9</v>
      </c>
      <c r="S135">
        <f t="shared" si="14"/>
        <v>1.5</v>
      </c>
    </row>
    <row r="136" spans="1:19">
      <c r="A136">
        <v>16</v>
      </c>
      <c r="B136" s="1" t="s">
        <v>866</v>
      </c>
      <c r="C136" s="1">
        <v>3</v>
      </c>
      <c r="D136" s="2" t="s">
        <v>1176</v>
      </c>
      <c r="E136" s="2" t="s">
        <v>703</v>
      </c>
      <c r="F136" s="1">
        <v>9</v>
      </c>
      <c r="G136" s="1" t="s">
        <v>332</v>
      </c>
      <c r="H136" s="1" t="s">
        <v>332</v>
      </c>
      <c r="I136" s="1" t="s">
        <v>332</v>
      </c>
      <c r="J136" s="1" t="s">
        <v>332</v>
      </c>
      <c r="K136" s="1" t="s">
        <v>332</v>
      </c>
      <c r="L136" s="7"/>
      <c r="M136" s="8">
        <v>31</v>
      </c>
      <c r="N136" s="3">
        <v>9</v>
      </c>
      <c r="O136">
        <f t="shared" si="15"/>
        <v>0</v>
      </c>
      <c r="P136">
        <f t="shared" si="16"/>
        <v>0</v>
      </c>
      <c r="Q136">
        <f t="shared" si="17"/>
        <v>1</v>
      </c>
      <c r="R136">
        <f t="shared" si="18"/>
        <v>0</v>
      </c>
      <c r="S136">
        <f t="shared" si="14"/>
        <v>0</v>
      </c>
    </row>
    <row r="137" spans="1:19">
      <c r="A137">
        <v>17</v>
      </c>
      <c r="B137" s="1" t="s">
        <v>1049</v>
      </c>
      <c r="C137" s="1">
        <v>4</v>
      </c>
      <c r="D137" s="2" t="s">
        <v>1052</v>
      </c>
      <c r="E137" s="2" t="s">
        <v>1053</v>
      </c>
      <c r="F137" s="1">
        <v>4</v>
      </c>
      <c r="G137" s="1" t="s">
        <v>332</v>
      </c>
      <c r="H137" s="1">
        <v>1</v>
      </c>
      <c r="I137" s="1" t="s">
        <v>332</v>
      </c>
      <c r="J137" s="1" t="s">
        <v>332</v>
      </c>
      <c r="K137" s="1" t="s">
        <v>332</v>
      </c>
      <c r="L137" s="7"/>
      <c r="M137" s="8">
        <v>71</v>
      </c>
      <c r="N137" s="3">
        <v>5</v>
      </c>
      <c r="O137">
        <f t="shared" si="15"/>
        <v>0</v>
      </c>
      <c r="P137">
        <f t="shared" si="16"/>
        <v>0</v>
      </c>
      <c r="Q137">
        <f t="shared" si="17"/>
        <v>2</v>
      </c>
      <c r="R137">
        <f t="shared" si="18"/>
        <v>0</v>
      </c>
      <c r="S137">
        <f t="shared" si="14"/>
        <v>0</v>
      </c>
    </row>
    <row r="138" spans="1:19">
      <c r="A138">
        <v>17</v>
      </c>
      <c r="B138" s="1" t="s">
        <v>807</v>
      </c>
      <c r="C138" s="1">
        <v>4</v>
      </c>
      <c r="D138" s="2" t="s">
        <v>1041</v>
      </c>
      <c r="E138" s="2" t="s">
        <v>1042</v>
      </c>
      <c r="F138" s="1">
        <v>1</v>
      </c>
      <c r="G138" s="1">
        <v>7</v>
      </c>
      <c r="H138" s="1" t="s">
        <v>332</v>
      </c>
      <c r="I138" s="1" t="s">
        <v>332</v>
      </c>
      <c r="J138" s="1" t="s">
        <v>332</v>
      </c>
      <c r="K138" s="1" t="s">
        <v>332</v>
      </c>
      <c r="L138" s="7"/>
      <c r="M138" s="8">
        <v>42</v>
      </c>
      <c r="N138" s="3">
        <v>8</v>
      </c>
      <c r="O138">
        <f t="shared" si="15"/>
        <v>0</v>
      </c>
      <c r="P138">
        <f t="shared" si="16"/>
        <v>0</v>
      </c>
      <c r="Q138">
        <f t="shared" si="17"/>
        <v>2</v>
      </c>
      <c r="R138">
        <f t="shared" si="18"/>
        <v>0</v>
      </c>
      <c r="S138">
        <f t="shared" si="14"/>
        <v>0</v>
      </c>
    </row>
    <row r="139" spans="1:19">
      <c r="A139">
        <v>16</v>
      </c>
      <c r="B139" s="1" t="s">
        <v>50</v>
      </c>
      <c r="C139" s="1">
        <v>4</v>
      </c>
      <c r="D139" s="2" t="s">
        <v>1146</v>
      </c>
      <c r="E139" s="2" t="s">
        <v>1143</v>
      </c>
      <c r="F139" s="1">
        <v>2</v>
      </c>
      <c r="G139" s="1">
        <v>9</v>
      </c>
      <c r="H139" s="1" t="s">
        <v>332</v>
      </c>
      <c r="I139" s="1" t="s">
        <v>332</v>
      </c>
      <c r="J139" s="1" t="s">
        <v>332</v>
      </c>
      <c r="K139" s="1" t="s">
        <v>332</v>
      </c>
      <c r="L139" s="7"/>
      <c r="M139" s="8">
        <v>73</v>
      </c>
      <c r="N139" s="3">
        <v>11</v>
      </c>
      <c r="O139">
        <f t="shared" si="15"/>
        <v>0</v>
      </c>
      <c r="P139">
        <f t="shared" si="16"/>
        <v>0</v>
      </c>
      <c r="Q139">
        <f t="shared" si="17"/>
        <v>2</v>
      </c>
      <c r="R139">
        <f t="shared" si="18"/>
        <v>0</v>
      </c>
      <c r="S139">
        <f t="shared" si="14"/>
        <v>0</v>
      </c>
    </row>
    <row r="140" spans="1:19">
      <c r="A140">
        <v>16</v>
      </c>
      <c r="B140" s="1" t="s">
        <v>97</v>
      </c>
      <c r="C140" s="1">
        <v>4</v>
      </c>
      <c r="D140" s="2" t="s">
        <v>1127</v>
      </c>
      <c r="E140" s="2" t="s">
        <v>1044</v>
      </c>
      <c r="F140" s="1">
        <v>32</v>
      </c>
      <c r="G140" s="1">
        <v>31</v>
      </c>
      <c r="H140" s="1" t="s">
        <v>332</v>
      </c>
      <c r="I140" s="1" t="s">
        <v>332</v>
      </c>
      <c r="J140" s="1" t="s">
        <v>332</v>
      </c>
      <c r="K140" s="1" t="s">
        <v>332</v>
      </c>
      <c r="L140" s="7"/>
      <c r="M140" s="8">
        <v>97</v>
      </c>
      <c r="N140" s="3">
        <v>63</v>
      </c>
      <c r="O140">
        <f t="shared" si="15"/>
        <v>0</v>
      </c>
      <c r="P140">
        <f t="shared" si="16"/>
        <v>0</v>
      </c>
      <c r="Q140">
        <f t="shared" si="17"/>
        <v>2</v>
      </c>
      <c r="R140">
        <f t="shared" si="18"/>
        <v>0</v>
      </c>
      <c r="S140">
        <f t="shared" si="14"/>
        <v>0</v>
      </c>
    </row>
    <row r="141" spans="1:19">
      <c r="A141">
        <v>17</v>
      </c>
      <c r="B141" s="1" t="s">
        <v>97</v>
      </c>
      <c r="C141" s="1">
        <v>1</v>
      </c>
      <c r="D141" s="2" t="s">
        <v>985</v>
      </c>
      <c r="E141" s="2" t="s">
        <v>986</v>
      </c>
      <c r="F141" s="1">
        <v>11</v>
      </c>
      <c r="G141" s="1" t="s">
        <v>332</v>
      </c>
      <c r="H141" s="1" t="s">
        <v>332</v>
      </c>
      <c r="I141" s="1" t="s">
        <v>332</v>
      </c>
      <c r="J141" s="1" t="s">
        <v>332</v>
      </c>
      <c r="K141" s="1" t="s">
        <v>332</v>
      </c>
      <c r="L141" s="7"/>
      <c r="M141" s="8">
        <v>73</v>
      </c>
      <c r="N141" s="3">
        <v>11</v>
      </c>
      <c r="O141">
        <f t="shared" si="15"/>
        <v>0</v>
      </c>
      <c r="P141">
        <f t="shared" si="16"/>
        <v>0</v>
      </c>
      <c r="Q141">
        <f t="shared" si="17"/>
        <v>1</v>
      </c>
      <c r="R141">
        <f t="shared" si="18"/>
        <v>0</v>
      </c>
      <c r="S141">
        <f t="shared" si="14"/>
        <v>0</v>
      </c>
    </row>
    <row r="142" spans="1:19">
      <c r="A142">
        <v>16</v>
      </c>
      <c r="B142" s="1" t="s">
        <v>137</v>
      </c>
      <c r="C142" s="1">
        <v>4</v>
      </c>
      <c r="D142" s="2" t="s">
        <v>1152</v>
      </c>
      <c r="E142" s="2" t="s">
        <v>1153</v>
      </c>
      <c r="F142" s="1" t="s">
        <v>332</v>
      </c>
      <c r="G142" s="1" t="s">
        <v>332</v>
      </c>
      <c r="H142" s="1">
        <v>6</v>
      </c>
      <c r="I142" s="1" t="s">
        <v>332</v>
      </c>
      <c r="J142" s="1" t="s">
        <v>332</v>
      </c>
      <c r="K142" s="1" t="s">
        <v>332</v>
      </c>
      <c r="L142" s="7"/>
      <c r="M142" s="8">
        <v>75</v>
      </c>
      <c r="N142" s="3">
        <v>6</v>
      </c>
      <c r="O142">
        <f t="shared" si="15"/>
        <v>0</v>
      </c>
      <c r="P142">
        <f t="shared" si="16"/>
        <v>0</v>
      </c>
      <c r="Q142">
        <f t="shared" si="17"/>
        <v>1</v>
      </c>
      <c r="R142">
        <f t="shared" si="18"/>
        <v>0</v>
      </c>
      <c r="S142">
        <f t="shared" si="14"/>
        <v>0</v>
      </c>
    </row>
    <row r="143" spans="1:19">
      <c r="A143">
        <v>17</v>
      </c>
      <c r="B143" s="1" t="s">
        <v>97</v>
      </c>
      <c r="C143" s="1">
        <v>2</v>
      </c>
      <c r="D143" s="2" t="s">
        <v>816</v>
      </c>
      <c r="E143" s="2" t="s">
        <v>817</v>
      </c>
      <c r="F143" s="1">
        <v>12</v>
      </c>
      <c r="G143" s="1">
        <v>8</v>
      </c>
      <c r="H143" s="1">
        <v>16</v>
      </c>
      <c r="I143" s="1">
        <v>13</v>
      </c>
      <c r="J143" s="1">
        <v>2</v>
      </c>
      <c r="K143" s="1">
        <v>10</v>
      </c>
      <c r="L143" s="7"/>
      <c r="M143" s="8">
        <v>66</v>
      </c>
      <c r="N143" s="3">
        <v>61</v>
      </c>
      <c r="O143">
        <f t="shared" si="15"/>
        <v>0</v>
      </c>
      <c r="P143">
        <f t="shared" si="16"/>
        <v>0</v>
      </c>
      <c r="Q143">
        <f t="shared" si="17"/>
        <v>6</v>
      </c>
      <c r="R143">
        <f t="shared" si="18"/>
        <v>0</v>
      </c>
      <c r="S143">
        <f t="shared" si="14"/>
        <v>0</v>
      </c>
    </row>
    <row r="144" spans="1:19">
      <c r="A144">
        <v>16</v>
      </c>
      <c r="B144" s="1" t="s">
        <v>494</v>
      </c>
      <c r="C144" s="1">
        <v>2</v>
      </c>
      <c r="D144" s="2" t="s">
        <v>1195</v>
      </c>
      <c r="E144" s="2"/>
      <c r="F144" s="1">
        <v>2</v>
      </c>
      <c r="G144" s="1" t="s">
        <v>332</v>
      </c>
      <c r="H144" s="1" t="s">
        <v>332</v>
      </c>
      <c r="I144" s="1" t="s">
        <v>332</v>
      </c>
      <c r="J144" s="1" t="s">
        <v>332</v>
      </c>
      <c r="K144" s="1" t="s">
        <v>332</v>
      </c>
      <c r="L144" s="7"/>
      <c r="M144" s="8">
        <v>15</v>
      </c>
      <c r="N144" s="3">
        <v>2</v>
      </c>
      <c r="O144">
        <f t="shared" si="15"/>
        <v>0</v>
      </c>
      <c r="P144">
        <f t="shared" si="16"/>
        <v>0</v>
      </c>
      <c r="Q144">
        <f t="shared" si="17"/>
        <v>1</v>
      </c>
      <c r="R144">
        <f t="shared" si="18"/>
        <v>0</v>
      </c>
      <c r="S144">
        <f t="shared" si="14"/>
        <v>0</v>
      </c>
    </row>
    <row r="145" spans="1:19">
      <c r="A145">
        <v>17</v>
      </c>
      <c r="B145" s="1" t="s">
        <v>8</v>
      </c>
      <c r="C145" s="1">
        <v>1</v>
      </c>
      <c r="D145" s="2" t="s">
        <v>680</v>
      </c>
      <c r="E145" s="2" t="s">
        <v>83</v>
      </c>
      <c r="F145" s="1">
        <v>2</v>
      </c>
      <c r="G145" s="1">
        <v>6</v>
      </c>
      <c r="H145" s="1">
        <v>11</v>
      </c>
      <c r="I145" s="1">
        <v>3</v>
      </c>
      <c r="J145" s="1">
        <v>3</v>
      </c>
      <c r="K145" s="1">
        <v>9</v>
      </c>
      <c r="L145" s="7"/>
      <c r="M145" s="8">
        <v>39</v>
      </c>
      <c r="N145" s="3">
        <v>34</v>
      </c>
      <c r="O145">
        <f t="shared" si="15"/>
        <v>0</v>
      </c>
      <c r="P145">
        <f t="shared" si="16"/>
        <v>0</v>
      </c>
      <c r="Q145">
        <f t="shared" si="17"/>
        <v>6</v>
      </c>
      <c r="R145">
        <f t="shared" si="18"/>
        <v>0</v>
      </c>
      <c r="S145">
        <f t="shared" si="14"/>
        <v>0</v>
      </c>
    </row>
    <row r="146" spans="1:19">
      <c r="A146">
        <v>16</v>
      </c>
      <c r="B146" s="1" t="s">
        <v>20</v>
      </c>
      <c r="C146" s="1">
        <v>1</v>
      </c>
      <c r="D146" s="2" t="s">
        <v>680</v>
      </c>
      <c r="E146" s="2" t="s">
        <v>1201</v>
      </c>
      <c r="F146" s="1">
        <v>6</v>
      </c>
      <c r="G146" s="1" t="s">
        <v>332</v>
      </c>
      <c r="H146" s="1">
        <v>5</v>
      </c>
      <c r="I146" s="1">
        <v>5</v>
      </c>
      <c r="J146" s="1">
        <v>4</v>
      </c>
      <c r="K146" s="1">
        <v>1</v>
      </c>
      <c r="L146" s="7" t="s">
        <v>466</v>
      </c>
      <c r="M146" s="8">
        <v>44</v>
      </c>
      <c r="N146" s="3">
        <v>21</v>
      </c>
      <c r="O146">
        <f t="shared" si="15"/>
        <v>1</v>
      </c>
      <c r="P146">
        <f t="shared" si="16"/>
        <v>55</v>
      </c>
      <c r="Q146">
        <f t="shared" si="17"/>
        <v>5</v>
      </c>
      <c r="R146">
        <f t="shared" si="18"/>
        <v>11</v>
      </c>
      <c r="S146">
        <f t="shared" si="14"/>
        <v>1</v>
      </c>
    </row>
    <row r="147" spans="1:19">
      <c r="A147">
        <v>17</v>
      </c>
      <c r="B147" s="1" t="s">
        <v>1094</v>
      </c>
      <c r="C147" s="1">
        <v>2</v>
      </c>
      <c r="D147" s="2" t="s">
        <v>825</v>
      </c>
      <c r="E147" s="2" t="s">
        <v>739</v>
      </c>
      <c r="F147" s="1">
        <v>17</v>
      </c>
      <c r="G147" s="1">
        <v>2</v>
      </c>
      <c r="H147" s="1" t="s">
        <v>332</v>
      </c>
      <c r="I147" s="1">
        <v>9</v>
      </c>
      <c r="J147" s="1" t="s">
        <v>332</v>
      </c>
      <c r="K147" s="1" t="s">
        <v>332</v>
      </c>
      <c r="L147" s="7"/>
      <c r="M147" s="8">
        <v>58</v>
      </c>
      <c r="N147" s="3">
        <v>28</v>
      </c>
      <c r="O147">
        <f t="shared" si="15"/>
        <v>0</v>
      </c>
      <c r="P147">
        <f t="shared" si="16"/>
        <v>0</v>
      </c>
      <c r="Q147">
        <f t="shared" si="17"/>
        <v>3</v>
      </c>
      <c r="R147">
        <f t="shared" si="18"/>
        <v>0</v>
      </c>
      <c r="S147">
        <f t="shared" si="14"/>
        <v>0</v>
      </c>
    </row>
    <row r="148" spans="1:19">
      <c r="A148">
        <v>17</v>
      </c>
      <c r="B148" s="1" t="s">
        <v>230</v>
      </c>
      <c r="C148" s="1">
        <v>2</v>
      </c>
      <c r="D148" s="2" t="s">
        <v>1096</v>
      </c>
      <c r="E148" s="2" t="s">
        <v>799</v>
      </c>
      <c r="F148" s="1">
        <v>4</v>
      </c>
      <c r="G148" s="1">
        <v>7</v>
      </c>
      <c r="H148" s="1" t="s">
        <v>332</v>
      </c>
      <c r="I148" s="1">
        <v>4</v>
      </c>
      <c r="J148" s="1" t="s">
        <v>332</v>
      </c>
      <c r="K148" s="1" t="s">
        <v>332</v>
      </c>
      <c r="L148" s="7"/>
      <c r="M148" s="8">
        <v>56</v>
      </c>
      <c r="N148" s="3">
        <v>15</v>
      </c>
      <c r="O148">
        <f t="shared" si="15"/>
        <v>0</v>
      </c>
      <c r="P148">
        <f t="shared" si="16"/>
        <v>0</v>
      </c>
      <c r="Q148">
        <f t="shared" si="17"/>
        <v>3</v>
      </c>
      <c r="R148">
        <f t="shared" si="18"/>
        <v>0</v>
      </c>
      <c r="S148">
        <f t="shared" si="14"/>
        <v>0</v>
      </c>
    </row>
    <row r="149" spans="1:19">
      <c r="A149">
        <v>16</v>
      </c>
      <c r="B149" s="1" t="s">
        <v>476</v>
      </c>
      <c r="C149" s="1">
        <v>2</v>
      </c>
      <c r="D149" s="2" t="s">
        <v>1192</v>
      </c>
      <c r="E149" s="2" t="s">
        <v>44</v>
      </c>
      <c r="F149" s="1">
        <v>10</v>
      </c>
      <c r="G149" s="1" t="s">
        <v>332</v>
      </c>
      <c r="H149" s="1" t="s">
        <v>332</v>
      </c>
      <c r="I149" s="1" t="s">
        <v>332</v>
      </c>
      <c r="J149" s="1" t="s">
        <v>332</v>
      </c>
      <c r="K149" s="1" t="s">
        <v>332</v>
      </c>
      <c r="L149" s="7"/>
      <c r="M149" s="8">
        <v>34</v>
      </c>
      <c r="N149" s="3">
        <v>10</v>
      </c>
      <c r="O149">
        <f t="shared" si="15"/>
        <v>0</v>
      </c>
      <c r="P149">
        <f t="shared" si="16"/>
        <v>0</v>
      </c>
      <c r="Q149">
        <f t="shared" si="17"/>
        <v>1</v>
      </c>
      <c r="R149">
        <f t="shared" si="18"/>
        <v>0</v>
      </c>
      <c r="S149">
        <f t="shared" si="14"/>
        <v>0</v>
      </c>
    </row>
    <row r="150" spans="1:19">
      <c r="A150">
        <v>17</v>
      </c>
      <c r="B150" s="1" t="s">
        <v>1071</v>
      </c>
      <c r="C150" s="1">
        <v>3</v>
      </c>
      <c r="D150" s="2" t="s">
        <v>1075</v>
      </c>
      <c r="E150" s="2" t="s">
        <v>948</v>
      </c>
      <c r="F150" s="1">
        <v>11</v>
      </c>
      <c r="G150" s="1" t="s">
        <v>332</v>
      </c>
      <c r="H150" s="1" t="s">
        <v>332</v>
      </c>
      <c r="I150" s="1" t="s">
        <v>332</v>
      </c>
      <c r="J150" s="1" t="s">
        <v>332</v>
      </c>
      <c r="K150" s="1" t="s">
        <v>332</v>
      </c>
      <c r="L150" s="7"/>
      <c r="M150" s="8">
        <v>48</v>
      </c>
      <c r="N150" s="3">
        <v>11</v>
      </c>
      <c r="O150">
        <f t="shared" si="15"/>
        <v>0</v>
      </c>
      <c r="P150">
        <f t="shared" si="16"/>
        <v>0</v>
      </c>
      <c r="Q150">
        <f t="shared" si="17"/>
        <v>1</v>
      </c>
      <c r="R150">
        <f t="shared" si="18"/>
        <v>0</v>
      </c>
      <c r="S150">
        <f t="shared" si="14"/>
        <v>0</v>
      </c>
    </row>
    <row r="151" spans="1:19">
      <c r="A151">
        <v>17</v>
      </c>
      <c r="B151" s="1" t="s">
        <v>100</v>
      </c>
      <c r="C151" s="1">
        <v>4</v>
      </c>
      <c r="D151" s="2" t="s">
        <v>1022</v>
      </c>
      <c r="E151" s="2" t="s">
        <v>675</v>
      </c>
      <c r="F151" s="1">
        <v>17</v>
      </c>
      <c r="G151" s="1">
        <v>8</v>
      </c>
      <c r="H151" s="1">
        <v>3</v>
      </c>
      <c r="I151" s="1">
        <v>4</v>
      </c>
      <c r="J151" s="1" t="s">
        <v>332</v>
      </c>
      <c r="K151" s="1" t="s">
        <v>332</v>
      </c>
      <c r="L151" s="7"/>
      <c r="M151" s="8">
        <v>65</v>
      </c>
      <c r="N151" s="3">
        <v>32</v>
      </c>
      <c r="O151">
        <f t="shared" si="15"/>
        <v>0</v>
      </c>
      <c r="P151">
        <f t="shared" si="16"/>
        <v>0</v>
      </c>
      <c r="Q151">
        <f t="shared" si="17"/>
        <v>4</v>
      </c>
      <c r="R151">
        <f t="shared" si="18"/>
        <v>0</v>
      </c>
      <c r="S151">
        <f t="shared" si="14"/>
        <v>0</v>
      </c>
    </row>
    <row r="152" spans="1:19">
      <c r="A152">
        <v>17</v>
      </c>
      <c r="B152" s="1" t="s">
        <v>374</v>
      </c>
      <c r="C152" s="1">
        <v>4</v>
      </c>
      <c r="D152" s="2" t="s">
        <v>1058</v>
      </c>
      <c r="E152" s="2" t="s">
        <v>702</v>
      </c>
      <c r="F152" s="1">
        <v>4</v>
      </c>
      <c r="G152" s="1" t="s">
        <v>332</v>
      </c>
      <c r="H152" s="1" t="s">
        <v>332</v>
      </c>
      <c r="I152" s="1" t="s">
        <v>332</v>
      </c>
      <c r="J152" s="1" t="s">
        <v>332</v>
      </c>
      <c r="K152" s="1" t="s">
        <v>332</v>
      </c>
      <c r="L152" s="7"/>
      <c r="M152" s="8">
        <v>50</v>
      </c>
      <c r="N152" s="3">
        <v>4</v>
      </c>
      <c r="O152">
        <f t="shared" si="15"/>
        <v>0</v>
      </c>
      <c r="P152">
        <f t="shared" si="16"/>
        <v>0</v>
      </c>
      <c r="Q152">
        <f t="shared" si="17"/>
        <v>1</v>
      </c>
      <c r="R152">
        <f t="shared" si="18"/>
        <v>0</v>
      </c>
      <c r="S152">
        <f t="shared" si="14"/>
        <v>0</v>
      </c>
    </row>
    <row r="153" spans="1:19">
      <c r="A153">
        <v>16</v>
      </c>
      <c r="B153" s="1" t="s">
        <v>20</v>
      </c>
      <c r="C153" s="1">
        <v>3</v>
      </c>
      <c r="D153" s="2" t="s">
        <v>1058</v>
      </c>
      <c r="E153" s="2" t="s">
        <v>702</v>
      </c>
      <c r="F153" s="1">
        <v>13</v>
      </c>
      <c r="G153" s="1">
        <v>6</v>
      </c>
      <c r="H153" s="1">
        <v>13</v>
      </c>
      <c r="I153" s="1">
        <v>6</v>
      </c>
      <c r="J153" s="1" t="s">
        <v>332</v>
      </c>
      <c r="K153" s="1">
        <v>11</v>
      </c>
      <c r="L153" s="7"/>
      <c r="M153" s="8">
        <v>53</v>
      </c>
      <c r="N153" s="3">
        <v>49</v>
      </c>
      <c r="O153">
        <f t="shared" si="15"/>
        <v>1</v>
      </c>
      <c r="P153">
        <f t="shared" si="16"/>
        <v>53</v>
      </c>
      <c r="Q153">
        <f t="shared" si="17"/>
        <v>5</v>
      </c>
      <c r="R153">
        <f t="shared" si="18"/>
        <v>6</v>
      </c>
      <c r="S153">
        <f t="shared" si="14"/>
        <v>3.5</v>
      </c>
    </row>
    <row r="154" spans="1:19">
      <c r="A154">
        <v>17</v>
      </c>
      <c r="B154" s="1" t="s">
        <v>123</v>
      </c>
      <c r="C154" s="1">
        <v>3</v>
      </c>
      <c r="D154" s="2" t="s">
        <v>1067</v>
      </c>
      <c r="E154" s="2" t="s">
        <v>990</v>
      </c>
      <c r="F154" s="1">
        <v>6</v>
      </c>
      <c r="G154" s="1">
        <v>12</v>
      </c>
      <c r="H154" s="1" t="s">
        <v>332</v>
      </c>
      <c r="I154" s="1" t="s">
        <v>332</v>
      </c>
      <c r="J154" s="1" t="s">
        <v>332</v>
      </c>
      <c r="K154" s="1" t="s">
        <v>332</v>
      </c>
      <c r="L154" s="7"/>
      <c r="M154" s="8">
        <v>44</v>
      </c>
      <c r="N154" s="3">
        <v>18</v>
      </c>
      <c r="O154">
        <f t="shared" si="15"/>
        <v>0</v>
      </c>
      <c r="P154">
        <f t="shared" si="16"/>
        <v>0</v>
      </c>
      <c r="Q154">
        <f t="shared" si="17"/>
        <v>2</v>
      </c>
      <c r="R154">
        <f t="shared" si="18"/>
        <v>0</v>
      </c>
      <c r="S154">
        <f t="shared" si="14"/>
        <v>0</v>
      </c>
    </row>
    <row r="155" spans="1:19">
      <c r="A155">
        <v>17</v>
      </c>
      <c r="B155" s="1" t="s">
        <v>570</v>
      </c>
      <c r="C155" s="1">
        <v>1</v>
      </c>
      <c r="D155" s="2" t="s">
        <v>1116</v>
      </c>
      <c r="E155" s="2" t="s">
        <v>1117</v>
      </c>
      <c r="F155" s="1" t="s">
        <v>332</v>
      </c>
      <c r="G155" s="1">
        <v>3</v>
      </c>
      <c r="H155" s="1" t="s">
        <v>332</v>
      </c>
      <c r="I155" s="1" t="s">
        <v>332</v>
      </c>
      <c r="J155" s="1" t="s">
        <v>332</v>
      </c>
      <c r="K155" s="1" t="s">
        <v>332</v>
      </c>
      <c r="L155" s="7"/>
      <c r="M155" s="8">
        <v>15</v>
      </c>
      <c r="N155" s="3">
        <v>3</v>
      </c>
      <c r="O155">
        <f t="shared" si="15"/>
        <v>0</v>
      </c>
      <c r="P155">
        <f t="shared" si="16"/>
        <v>0</v>
      </c>
      <c r="Q155">
        <f t="shared" si="17"/>
        <v>1</v>
      </c>
      <c r="R155">
        <f t="shared" si="18"/>
        <v>0</v>
      </c>
      <c r="S155">
        <f t="shared" si="14"/>
        <v>0</v>
      </c>
    </row>
    <row r="156" spans="1:19">
      <c r="A156">
        <v>17</v>
      </c>
      <c r="B156" s="1" t="s">
        <v>209</v>
      </c>
      <c r="C156" s="1">
        <v>3</v>
      </c>
      <c r="D156" s="2" t="s">
        <v>1062</v>
      </c>
      <c r="E156" s="2" t="s">
        <v>1063</v>
      </c>
      <c r="F156" s="1">
        <v>15</v>
      </c>
      <c r="G156" s="1">
        <v>5</v>
      </c>
      <c r="H156" s="1" t="s">
        <v>332</v>
      </c>
      <c r="I156" s="1">
        <v>8</v>
      </c>
      <c r="J156" s="1" t="s">
        <v>332</v>
      </c>
      <c r="K156" s="1" t="s">
        <v>332</v>
      </c>
      <c r="L156" s="7"/>
      <c r="M156" s="8">
        <v>80</v>
      </c>
      <c r="N156" s="3">
        <v>28</v>
      </c>
      <c r="O156">
        <f t="shared" si="15"/>
        <v>0</v>
      </c>
      <c r="P156">
        <f t="shared" si="16"/>
        <v>0</v>
      </c>
      <c r="Q156">
        <f t="shared" si="17"/>
        <v>3</v>
      </c>
      <c r="R156">
        <f t="shared" si="18"/>
        <v>0</v>
      </c>
      <c r="S156">
        <f t="shared" si="14"/>
        <v>0</v>
      </c>
    </row>
    <row r="157" spans="1:19">
      <c r="A157">
        <v>16</v>
      </c>
      <c r="B157" s="1" t="s">
        <v>26</v>
      </c>
      <c r="C157" s="1">
        <v>2</v>
      </c>
      <c r="D157" s="2" t="s">
        <v>1062</v>
      </c>
      <c r="E157" s="2" t="s">
        <v>1063</v>
      </c>
      <c r="F157" s="1" t="s">
        <v>332</v>
      </c>
      <c r="G157" s="1">
        <v>10</v>
      </c>
      <c r="H157" s="1" t="s">
        <v>332</v>
      </c>
      <c r="I157" s="1" t="s">
        <v>332</v>
      </c>
      <c r="J157" s="1" t="s">
        <v>332</v>
      </c>
      <c r="K157" s="1">
        <v>9</v>
      </c>
      <c r="L157" s="7"/>
      <c r="M157" s="8">
        <v>86</v>
      </c>
      <c r="N157" s="3">
        <v>19</v>
      </c>
      <c r="O157">
        <f t="shared" si="15"/>
        <v>1</v>
      </c>
      <c r="P157">
        <f t="shared" si="16"/>
        <v>47</v>
      </c>
      <c r="Q157">
        <f t="shared" si="17"/>
        <v>2</v>
      </c>
      <c r="R157">
        <f t="shared" si="18"/>
        <v>5</v>
      </c>
      <c r="S157">
        <f t="shared" si="14"/>
        <v>2.5</v>
      </c>
    </row>
    <row r="158" spans="1:19">
      <c r="A158">
        <v>17</v>
      </c>
      <c r="B158" s="1" t="s">
        <v>2</v>
      </c>
      <c r="C158" s="1">
        <v>1</v>
      </c>
      <c r="D158" s="2" t="s">
        <v>676</v>
      </c>
      <c r="E158" s="2" t="s">
        <v>66</v>
      </c>
      <c r="F158" s="1">
        <v>22</v>
      </c>
      <c r="G158" s="1">
        <v>8</v>
      </c>
      <c r="H158" s="1">
        <v>13</v>
      </c>
      <c r="I158" s="1">
        <v>30</v>
      </c>
      <c r="J158" s="1">
        <v>7</v>
      </c>
      <c r="K158" s="1">
        <v>6</v>
      </c>
      <c r="L158" s="7"/>
      <c r="M158" s="8">
        <v>70</v>
      </c>
      <c r="N158" s="3">
        <v>86</v>
      </c>
      <c r="O158">
        <f t="shared" si="15"/>
        <v>0</v>
      </c>
      <c r="P158">
        <f t="shared" si="16"/>
        <v>0</v>
      </c>
      <c r="Q158">
        <f t="shared" si="17"/>
        <v>6</v>
      </c>
      <c r="R158">
        <f t="shared" si="18"/>
        <v>0</v>
      </c>
      <c r="S158">
        <f t="shared" si="14"/>
        <v>0</v>
      </c>
    </row>
    <row r="159" spans="1:19">
      <c r="A159">
        <v>17</v>
      </c>
      <c r="B159" s="1" t="s">
        <v>1105</v>
      </c>
      <c r="C159" s="1">
        <v>2</v>
      </c>
      <c r="D159" s="2" t="s">
        <v>1106</v>
      </c>
      <c r="E159" s="2" t="s">
        <v>1107</v>
      </c>
      <c r="F159" s="1">
        <v>3</v>
      </c>
      <c r="G159" s="1" t="s">
        <v>332</v>
      </c>
      <c r="H159" s="1" t="s">
        <v>332</v>
      </c>
      <c r="I159" s="1" t="s">
        <v>332</v>
      </c>
      <c r="J159" s="1" t="s">
        <v>332</v>
      </c>
      <c r="K159" s="1" t="s">
        <v>332</v>
      </c>
      <c r="L159" s="7"/>
      <c r="M159" s="8">
        <v>100</v>
      </c>
      <c r="N159" s="3">
        <v>3</v>
      </c>
      <c r="O159">
        <f t="shared" si="15"/>
        <v>0</v>
      </c>
      <c r="P159">
        <f t="shared" si="16"/>
        <v>0</v>
      </c>
      <c r="Q159">
        <f t="shared" si="17"/>
        <v>1</v>
      </c>
      <c r="R159">
        <f t="shared" si="18"/>
        <v>0</v>
      </c>
      <c r="S159">
        <f t="shared" si="14"/>
        <v>0</v>
      </c>
    </row>
    <row r="160" spans="1:19">
      <c r="A160">
        <v>17</v>
      </c>
      <c r="B160" s="1" t="s">
        <v>26</v>
      </c>
      <c r="C160" s="1">
        <v>3</v>
      </c>
      <c r="D160" s="2" t="s">
        <v>913</v>
      </c>
      <c r="E160" s="2" t="s">
        <v>838</v>
      </c>
      <c r="F160" s="1">
        <v>14</v>
      </c>
      <c r="G160" s="1">
        <v>9</v>
      </c>
      <c r="H160" s="1">
        <v>3</v>
      </c>
      <c r="I160" s="1" t="s">
        <v>332</v>
      </c>
      <c r="J160" s="1" t="s">
        <v>332</v>
      </c>
      <c r="K160" s="1">
        <v>5</v>
      </c>
      <c r="L160" s="7"/>
      <c r="M160" s="8">
        <v>56</v>
      </c>
      <c r="N160" s="3">
        <v>31</v>
      </c>
      <c r="O160">
        <f t="shared" si="15"/>
        <v>0</v>
      </c>
      <c r="P160">
        <f t="shared" si="16"/>
        <v>0</v>
      </c>
      <c r="Q160">
        <f t="shared" si="17"/>
        <v>4</v>
      </c>
      <c r="R160">
        <f t="shared" si="18"/>
        <v>0</v>
      </c>
      <c r="S160">
        <f t="shared" si="14"/>
        <v>0</v>
      </c>
    </row>
    <row r="161" spans="1:19">
      <c r="A161">
        <v>16</v>
      </c>
      <c r="B161" s="1" t="s">
        <v>79</v>
      </c>
      <c r="C161" s="1">
        <v>3</v>
      </c>
      <c r="D161" s="2" t="s">
        <v>1180</v>
      </c>
      <c r="E161" s="2" t="s">
        <v>847</v>
      </c>
      <c r="F161" s="1">
        <v>3</v>
      </c>
      <c r="G161" s="1" t="s">
        <v>332</v>
      </c>
      <c r="H161" s="1" t="s">
        <v>332</v>
      </c>
      <c r="I161" s="1">
        <v>3</v>
      </c>
      <c r="J161" s="1" t="s">
        <v>332</v>
      </c>
      <c r="K161" s="1" t="s">
        <v>332</v>
      </c>
      <c r="L161" s="7"/>
      <c r="M161" s="8">
        <v>22</v>
      </c>
      <c r="N161" s="3">
        <v>6</v>
      </c>
      <c r="O161">
        <f t="shared" si="15"/>
        <v>0</v>
      </c>
      <c r="P161">
        <f t="shared" si="16"/>
        <v>0</v>
      </c>
      <c r="Q161">
        <f t="shared" si="17"/>
        <v>2</v>
      </c>
      <c r="R161">
        <f t="shared" si="18"/>
        <v>0</v>
      </c>
      <c r="S161">
        <f t="shared" si="14"/>
        <v>0</v>
      </c>
    </row>
    <row r="162" spans="1:19">
      <c r="A162">
        <v>16</v>
      </c>
      <c r="B162" s="1" t="s">
        <v>866</v>
      </c>
      <c r="C162" s="1">
        <v>3</v>
      </c>
      <c r="D162" s="2" t="s">
        <v>1175</v>
      </c>
      <c r="E162" s="2" t="s">
        <v>831</v>
      </c>
      <c r="F162" s="1">
        <v>5</v>
      </c>
      <c r="G162" s="1">
        <v>4</v>
      </c>
      <c r="H162" s="1" t="s">
        <v>332</v>
      </c>
      <c r="I162" s="1" t="s">
        <v>332</v>
      </c>
      <c r="J162" s="1" t="s">
        <v>332</v>
      </c>
      <c r="K162" s="1" t="s">
        <v>332</v>
      </c>
      <c r="L162" s="7"/>
      <c r="M162" s="8">
        <v>25</v>
      </c>
      <c r="N162" s="3">
        <v>9</v>
      </c>
      <c r="O162">
        <f t="shared" si="15"/>
        <v>0</v>
      </c>
      <c r="P162">
        <f t="shared" si="16"/>
        <v>0</v>
      </c>
      <c r="Q162">
        <f t="shared" si="17"/>
        <v>2</v>
      </c>
      <c r="R162">
        <f t="shared" si="18"/>
        <v>0</v>
      </c>
      <c r="S162">
        <f t="shared" si="14"/>
        <v>0</v>
      </c>
    </row>
    <row r="163" spans="1:19">
      <c r="A163">
        <v>17</v>
      </c>
      <c r="B163" s="1" t="s">
        <v>97</v>
      </c>
      <c r="C163" s="1">
        <v>3</v>
      </c>
      <c r="D163" s="2" t="s">
        <v>912</v>
      </c>
      <c r="E163" s="2" t="s">
        <v>358</v>
      </c>
      <c r="F163" s="1">
        <v>10</v>
      </c>
      <c r="G163" s="1">
        <v>10</v>
      </c>
      <c r="H163" s="1">
        <v>12</v>
      </c>
      <c r="I163" s="1">
        <v>6</v>
      </c>
      <c r="J163" s="1">
        <v>7</v>
      </c>
      <c r="K163" s="1" t="s">
        <v>332</v>
      </c>
      <c r="L163" s="7"/>
      <c r="M163" s="8">
        <v>51</v>
      </c>
      <c r="N163" s="3">
        <v>45</v>
      </c>
      <c r="O163">
        <f t="shared" si="15"/>
        <v>0</v>
      </c>
      <c r="P163">
        <f t="shared" si="16"/>
        <v>0</v>
      </c>
      <c r="Q163">
        <f t="shared" si="17"/>
        <v>5</v>
      </c>
      <c r="R163">
        <f t="shared" si="18"/>
        <v>0</v>
      </c>
      <c r="S163">
        <f t="shared" si="14"/>
        <v>0</v>
      </c>
    </row>
    <row r="164" spans="1:19">
      <c r="A164">
        <v>16</v>
      </c>
      <c r="B164" s="1" t="s">
        <v>8</v>
      </c>
      <c r="C164" s="1">
        <v>2</v>
      </c>
      <c r="D164" s="2" t="s">
        <v>912</v>
      </c>
      <c r="E164" s="2" t="s">
        <v>358</v>
      </c>
      <c r="F164" s="1">
        <v>13</v>
      </c>
      <c r="G164" s="1">
        <v>9</v>
      </c>
      <c r="H164" s="1">
        <v>10</v>
      </c>
      <c r="I164" s="1">
        <v>9</v>
      </c>
      <c r="J164" s="1">
        <v>12</v>
      </c>
      <c r="K164" s="1">
        <v>4</v>
      </c>
      <c r="L164" s="7"/>
      <c r="M164" s="8">
        <v>41</v>
      </c>
      <c r="N164" s="3">
        <v>57</v>
      </c>
      <c r="O164">
        <f t="shared" si="15"/>
        <v>1</v>
      </c>
      <c r="P164">
        <f t="shared" si="16"/>
        <v>102</v>
      </c>
      <c r="Q164">
        <f t="shared" si="17"/>
        <v>6</v>
      </c>
      <c r="R164">
        <f t="shared" si="18"/>
        <v>11</v>
      </c>
      <c r="S164">
        <f t="shared" si="14"/>
        <v>2.5</v>
      </c>
    </row>
    <row r="165" spans="1:19">
      <c r="A165">
        <v>17</v>
      </c>
      <c r="B165" s="1" t="s">
        <v>111</v>
      </c>
      <c r="C165" s="1">
        <v>2</v>
      </c>
      <c r="D165" s="2" t="s">
        <v>934</v>
      </c>
      <c r="E165" s="2" t="s">
        <v>184</v>
      </c>
      <c r="F165" s="1">
        <v>10</v>
      </c>
      <c r="G165" s="1">
        <v>5</v>
      </c>
      <c r="H165" s="1">
        <v>7</v>
      </c>
      <c r="I165" s="1">
        <v>15</v>
      </c>
      <c r="J165" s="1" t="s">
        <v>332</v>
      </c>
      <c r="K165" s="1">
        <v>1</v>
      </c>
      <c r="L165" s="7"/>
      <c r="M165" s="8">
        <v>58</v>
      </c>
      <c r="N165" s="3">
        <v>38</v>
      </c>
      <c r="O165">
        <f t="shared" si="15"/>
        <v>0</v>
      </c>
      <c r="P165">
        <f t="shared" si="16"/>
        <v>0</v>
      </c>
      <c r="Q165">
        <f t="shared" si="17"/>
        <v>5</v>
      </c>
      <c r="R165">
        <f t="shared" si="18"/>
        <v>0</v>
      </c>
      <c r="S165">
        <f t="shared" si="14"/>
        <v>0</v>
      </c>
    </row>
    <row r="166" spans="1:19">
      <c r="A166">
        <v>17</v>
      </c>
      <c r="B166" s="1" t="s">
        <v>8</v>
      </c>
      <c r="C166" s="1">
        <v>4</v>
      </c>
      <c r="D166" s="2" t="s">
        <v>1018</v>
      </c>
      <c r="E166" s="2" t="s">
        <v>498</v>
      </c>
      <c r="F166" s="1">
        <v>24</v>
      </c>
      <c r="G166" s="1">
        <v>25</v>
      </c>
      <c r="H166" s="1">
        <v>21</v>
      </c>
      <c r="I166" s="1" t="s">
        <v>332</v>
      </c>
      <c r="J166" s="1" t="s">
        <v>332</v>
      </c>
      <c r="K166" s="1" t="s">
        <v>332</v>
      </c>
      <c r="L166" s="7"/>
      <c r="M166" s="8">
        <v>77</v>
      </c>
      <c r="N166" s="3">
        <v>70</v>
      </c>
      <c r="O166">
        <f t="shared" si="15"/>
        <v>0</v>
      </c>
      <c r="P166">
        <f t="shared" si="16"/>
        <v>0</v>
      </c>
      <c r="Q166">
        <f t="shared" si="17"/>
        <v>3</v>
      </c>
      <c r="R166">
        <f t="shared" si="18"/>
        <v>0</v>
      </c>
      <c r="S166">
        <f t="shared" si="14"/>
        <v>0</v>
      </c>
    </row>
    <row r="167" spans="1:19">
      <c r="A167">
        <v>17</v>
      </c>
      <c r="B167" s="1" t="s">
        <v>959</v>
      </c>
      <c r="C167" s="1">
        <v>3</v>
      </c>
      <c r="D167" s="2" t="s">
        <v>1092</v>
      </c>
      <c r="E167" s="2" t="s">
        <v>801</v>
      </c>
      <c r="F167" s="1">
        <v>0</v>
      </c>
      <c r="G167" s="1" t="s">
        <v>332</v>
      </c>
      <c r="H167" s="1" t="s">
        <v>332</v>
      </c>
      <c r="I167" s="1" t="s">
        <v>332</v>
      </c>
      <c r="J167" s="1" t="s">
        <v>332</v>
      </c>
      <c r="K167" s="1" t="s">
        <v>332</v>
      </c>
      <c r="L167" s="7"/>
      <c r="M167" s="8">
        <v>0</v>
      </c>
      <c r="N167" s="3">
        <v>0</v>
      </c>
      <c r="O167">
        <f t="shared" si="15"/>
        <v>0</v>
      </c>
      <c r="P167">
        <f t="shared" si="16"/>
        <v>0</v>
      </c>
      <c r="Q167">
        <f t="shared" si="17"/>
        <v>1</v>
      </c>
      <c r="R167">
        <f t="shared" si="18"/>
        <v>0</v>
      </c>
      <c r="S167">
        <f t="shared" si="14"/>
        <v>0</v>
      </c>
    </row>
    <row r="168" spans="1:19">
      <c r="A168">
        <v>17</v>
      </c>
      <c r="B168" s="1" t="s">
        <v>50</v>
      </c>
      <c r="C168" s="1">
        <v>2</v>
      </c>
      <c r="D168" s="2" t="s">
        <v>805</v>
      </c>
      <c r="E168" s="2" t="s">
        <v>806</v>
      </c>
      <c r="F168" s="1" t="s">
        <v>332</v>
      </c>
      <c r="G168" s="1" t="s">
        <v>332</v>
      </c>
      <c r="H168" s="1" t="s">
        <v>332</v>
      </c>
      <c r="I168" s="1">
        <v>8</v>
      </c>
      <c r="J168" s="1">
        <v>13</v>
      </c>
      <c r="K168" s="1" t="s">
        <v>332</v>
      </c>
      <c r="L168" s="7"/>
      <c r="M168" s="8">
        <v>38</v>
      </c>
      <c r="N168" s="3">
        <v>21</v>
      </c>
      <c r="O168">
        <f t="shared" si="15"/>
        <v>0</v>
      </c>
      <c r="P168">
        <f t="shared" si="16"/>
        <v>0</v>
      </c>
      <c r="Q168">
        <f t="shared" si="17"/>
        <v>2</v>
      </c>
      <c r="R168">
        <f t="shared" si="18"/>
        <v>0</v>
      </c>
      <c r="S168">
        <f t="shared" si="14"/>
        <v>0</v>
      </c>
    </row>
    <row r="169" spans="1:19">
      <c r="A169">
        <v>16</v>
      </c>
      <c r="B169" s="1" t="s">
        <v>228</v>
      </c>
      <c r="C169" s="1">
        <v>3</v>
      </c>
      <c r="D169" s="2" t="s">
        <v>1169</v>
      </c>
      <c r="E169" s="2" t="s">
        <v>1047</v>
      </c>
      <c r="F169" s="1">
        <v>13</v>
      </c>
      <c r="G169" s="1" t="s">
        <v>332</v>
      </c>
      <c r="H169" s="1" t="s">
        <v>332</v>
      </c>
      <c r="I169" s="1" t="s">
        <v>332</v>
      </c>
      <c r="J169" s="1" t="s">
        <v>332</v>
      </c>
      <c r="K169" s="1" t="s">
        <v>332</v>
      </c>
      <c r="L169" s="7"/>
      <c r="M169" s="8">
        <v>76</v>
      </c>
      <c r="N169" s="3">
        <v>13</v>
      </c>
      <c r="O169">
        <f t="shared" si="15"/>
        <v>0</v>
      </c>
      <c r="P169">
        <f t="shared" si="16"/>
        <v>0</v>
      </c>
      <c r="Q169">
        <f t="shared" si="17"/>
        <v>1</v>
      </c>
      <c r="R169">
        <f t="shared" si="18"/>
        <v>0</v>
      </c>
      <c r="S169">
        <f t="shared" si="14"/>
        <v>0</v>
      </c>
    </row>
    <row r="170" spans="1:19">
      <c r="A170">
        <v>17</v>
      </c>
      <c r="B170" s="1" t="s">
        <v>1049</v>
      </c>
      <c r="C170" s="1">
        <v>4</v>
      </c>
      <c r="D170" s="2" t="s">
        <v>1050</v>
      </c>
      <c r="E170" s="2" t="s">
        <v>1051</v>
      </c>
      <c r="F170" s="1">
        <v>5</v>
      </c>
      <c r="G170" s="1" t="s">
        <v>332</v>
      </c>
      <c r="H170" s="1" t="s">
        <v>332</v>
      </c>
      <c r="I170" s="1" t="s">
        <v>332</v>
      </c>
      <c r="J170" s="1" t="s">
        <v>332</v>
      </c>
      <c r="K170" s="1" t="s">
        <v>332</v>
      </c>
      <c r="L170" s="7"/>
      <c r="M170" s="8">
        <v>71</v>
      </c>
      <c r="N170" s="3">
        <v>5</v>
      </c>
      <c r="O170">
        <f t="shared" si="15"/>
        <v>0</v>
      </c>
      <c r="P170">
        <f t="shared" si="16"/>
        <v>0</v>
      </c>
      <c r="Q170">
        <f t="shared" si="17"/>
        <v>1</v>
      </c>
      <c r="R170">
        <f t="shared" si="18"/>
        <v>0</v>
      </c>
      <c r="S170">
        <f t="shared" si="14"/>
        <v>0</v>
      </c>
    </row>
    <row r="171" spans="1:19">
      <c r="A171">
        <v>16</v>
      </c>
      <c r="B171" s="1" t="s">
        <v>338</v>
      </c>
      <c r="C171" s="1">
        <v>3</v>
      </c>
      <c r="D171" s="2" t="s">
        <v>1050</v>
      </c>
      <c r="E171" s="2" t="s">
        <v>1051</v>
      </c>
      <c r="F171" s="1">
        <v>13</v>
      </c>
      <c r="G171" s="1">
        <v>10</v>
      </c>
      <c r="H171" s="1">
        <v>12</v>
      </c>
      <c r="I171" s="1">
        <v>3</v>
      </c>
      <c r="J171" s="1">
        <v>8</v>
      </c>
      <c r="K171" s="1" t="s">
        <v>332</v>
      </c>
      <c r="L171" s="7"/>
      <c r="M171" s="8">
        <v>47</v>
      </c>
      <c r="N171" s="3">
        <v>46</v>
      </c>
      <c r="O171">
        <f t="shared" si="15"/>
        <v>1</v>
      </c>
      <c r="P171">
        <f t="shared" si="16"/>
        <v>51</v>
      </c>
      <c r="Q171">
        <f t="shared" si="17"/>
        <v>5</v>
      </c>
      <c r="R171">
        <f t="shared" si="18"/>
        <v>6</v>
      </c>
      <c r="S171">
        <f t="shared" si="14"/>
        <v>3.5</v>
      </c>
    </row>
    <row r="172" spans="1:19">
      <c r="A172">
        <v>17</v>
      </c>
      <c r="B172" s="1" t="s">
        <v>1109</v>
      </c>
      <c r="C172" s="1">
        <v>2</v>
      </c>
      <c r="D172" s="2" t="s">
        <v>1110</v>
      </c>
      <c r="E172" s="2" t="s">
        <v>1111</v>
      </c>
      <c r="F172" s="1">
        <v>1</v>
      </c>
      <c r="G172" s="1">
        <v>1</v>
      </c>
      <c r="H172" s="1" t="s">
        <v>332</v>
      </c>
      <c r="I172" s="1" t="s">
        <v>332</v>
      </c>
      <c r="J172" s="1" t="s">
        <v>332</v>
      </c>
      <c r="K172" s="1" t="s">
        <v>332</v>
      </c>
      <c r="L172" s="7"/>
      <c r="M172" s="8">
        <v>8</v>
      </c>
      <c r="N172" s="3">
        <v>2</v>
      </c>
      <c r="O172">
        <f t="shared" si="15"/>
        <v>0</v>
      </c>
      <c r="P172">
        <f t="shared" si="16"/>
        <v>0</v>
      </c>
      <c r="Q172">
        <f t="shared" si="17"/>
        <v>2</v>
      </c>
      <c r="R172">
        <f t="shared" si="18"/>
        <v>0</v>
      </c>
      <c r="S172">
        <f t="shared" si="14"/>
        <v>0</v>
      </c>
    </row>
    <row r="173" spans="1:19">
      <c r="A173">
        <v>17</v>
      </c>
      <c r="B173" s="1" t="s">
        <v>20</v>
      </c>
      <c r="C173" s="1">
        <v>3</v>
      </c>
      <c r="D173" s="2" t="s">
        <v>897</v>
      </c>
      <c r="E173" s="2" t="s">
        <v>898</v>
      </c>
      <c r="F173" s="1">
        <v>23</v>
      </c>
      <c r="G173" s="1">
        <v>13</v>
      </c>
      <c r="H173" s="1" t="s">
        <v>332</v>
      </c>
      <c r="I173" s="1" t="s">
        <v>332</v>
      </c>
      <c r="J173" s="1" t="s">
        <v>332</v>
      </c>
      <c r="K173" s="1" t="s">
        <v>332</v>
      </c>
      <c r="L173" s="7"/>
      <c r="M173" s="8">
        <v>86</v>
      </c>
      <c r="N173" s="3">
        <v>36</v>
      </c>
      <c r="O173">
        <f t="shared" si="15"/>
        <v>0</v>
      </c>
      <c r="P173">
        <f t="shared" si="16"/>
        <v>0</v>
      </c>
      <c r="Q173">
        <f t="shared" si="17"/>
        <v>2</v>
      </c>
      <c r="R173">
        <f t="shared" si="18"/>
        <v>0</v>
      </c>
      <c r="S173">
        <f t="shared" si="14"/>
        <v>0</v>
      </c>
    </row>
    <row r="174" spans="1:19">
      <c r="A174">
        <v>16</v>
      </c>
      <c r="B174" s="1" t="s">
        <v>5</v>
      </c>
      <c r="C174" s="1">
        <v>2</v>
      </c>
      <c r="D174" s="2" t="s">
        <v>897</v>
      </c>
      <c r="E174" s="2" t="s">
        <v>898</v>
      </c>
      <c r="F174" s="1">
        <v>21</v>
      </c>
      <c r="G174" s="1">
        <v>13</v>
      </c>
      <c r="H174" s="1">
        <v>8</v>
      </c>
      <c r="I174" s="1">
        <v>12</v>
      </c>
      <c r="J174" s="1">
        <v>10</v>
      </c>
      <c r="K174" s="1" t="s">
        <v>332</v>
      </c>
      <c r="L174" s="7" t="s">
        <v>466</v>
      </c>
      <c r="M174" s="8">
        <v>63</v>
      </c>
      <c r="N174" s="3">
        <v>64</v>
      </c>
      <c r="O174">
        <f t="shared" si="15"/>
        <v>1</v>
      </c>
      <c r="P174">
        <f t="shared" si="16"/>
        <v>100</v>
      </c>
      <c r="Q174">
        <f t="shared" si="17"/>
        <v>5</v>
      </c>
      <c r="R174">
        <f t="shared" si="18"/>
        <v>7</v>
      </c>
      <c r="S174">
        <f t="shared" si="14"/>
        <v>2.5</v>
      </c>
    </row>
    <row r="175" spans="1:19">
      <c r="A175">
        <v>16</v>
      </c>
      <c r="B175" s="1" t="s">
        <v>1159</v>
      </c>
      <c r="C175" s="1">
        <v>4</v>
      </c>
      <c r="D175" s="2" t="s">
        <v>1161</v>
      </c>
      <c r="E175" s="2" t="s">
        <v>1034</v>
      </c>
      <c r="F175" s="1">
        <v>1</v>
      </c>
      <c r="G175" s="1" t="s">
        <v>332</v>
      </c>
      <c r="H175" s="1" t="s">
        <v>332</v>
      </c>
      <c r="I175" s="1" t="s">
        <v>332</v>
      </c>
      <c r="J175" s="1" t="s">
        <v>332</v>
      </c>
      <c r="K175" s="1" t="s">
        <v>332</v>
      </c>
      <c r="L175" s="7"/>
      <c r="M175" s="8">
        <v>25</v>
      </c>
      <c r="N175" s="3">
        <v>1</v>
      </c>
      <c r="O175">
        <f t="shared" si="15"/>
        <v>0</v>
      </c>
      <c r="P175">
        <f t="shared" si="16"/>
        <v>0</v>
      </c>
      <c r="Q175">
        <f t="shared" si="17"/>
        <v>1</v>
      </c>
      <c r="R175">
        <f t="shared" si="18"/>
        <v>0</v>
      </c>
      <c r="S175">
        <f t="shared" si="14"/>
        <v>0</v>
      </c>
    </row>
    <row r="176" spans="1:19">
      <c r="A176">
        <v>17</v>
      </c>
      <c r="B176" s="1" t="s">
        <v>23</v>
      </c>
      <c r="C176" s="1">
        <v>2</v>
      </c>
      <c r="D176" s="2" t="s">
        <v>937</v>
      </c>
      <c r="E176" s="2" t="s">
        <v>803</v>
      </c>
      <c r="F176" s="1">
        <v>5</v>
      </c>
      <c r="G176" s="1">
        <v>5</v>
      </c>
      <c r="H176" s="1">
        <v>13</v>
      </c>
      <c r="I176" s="1">
        <v>13</v>
      </c>
      <c r="J176" s="1">
        <v>5</v>
      </c>
      <c r="K176" s="1">
        <v>8</v>
      </c>
      <c r="L176" s="7"/>
      <c r="M176" s="8">
        <v>57</v>
      </c>
      <c r="N176" s="3">
        <v>49</v>
      </c>
      <c r="O176">
        <f t="shared" si="15"/>
        <v>0</v>
      </c>
      <c r="P176">
        <f t="shared" si="16"/>
        <v>0</v>
      </c>
      <c r="Q176">
        <f t="shared" si="17"/>
        <v>6</v>
      </c>
      <c r="R176">
        <f t="shared" si="18"/>
        <v>0</v>
      </c>
      <c r="S176">
        <f t="shared" si="14"/>
        <v>0</v>
      </c>
    </row>
    <row r="177" spans="1:19">
      <c r="A177">
        <v>17</v>
      </c>
      <c r="B177" s="1" t="s">
        <v>34</v>
      </c>
      <c r="C177" s="1">
        <v>2</v>
      </c>
      <c r="D177" s="2" t="s">
        <v>790</v>
      </c>
      <c r="E177" s="2" t="s">
        <v>791</v>
      </c>
      <c r="F177" s="1">
        <v>3</v>
      </c>
      <c r="G177" s="1">
        <v>5</v>
      </c>
      <c r="H177" s="1">
        <v>10</v>
      </c>
      <c r="I177" s="1">
        <v>7</v>
      </c>
      <c r="J177" s="1">
        <v>1</v>
      </c>
      <c r="K177" s="1">
        <v>5</v>
      </c>
      <c r="L177" s="7" t="s">
        <v>466</v>
      </c>
      <c r="M177" s="8">
        <v>52</v>
      </c>
      <c r="N177" s="3">
        <v>31</v>
      </c>
      <c r="O177">
        <f t="shared" si="15"/>
        <v>0</v>
      </c>
      <c r="P177">
        <f t="shared" si="16"/>
        <v>0</v>
      </c>
      <c r="Q177">
        <f t="shared" si="17"/>
        <v>6</v>
      </c>
      <c r="R177">
        <f t="shared" si="18"/>
        <v>0</v>
      </c>
      <c r="S177">
        <f t="shared" si="14"/>
        <v>0</v>
      </c>
    </row>
    <row r="178" spans="1:19">
      <c r="A178">
        <v>16</v>
      </c>
      <c r="B178" s="1" t="s">
        <v>23</v>
      </c>
      <c r="C178" s="1">
        <v>1</v>
      </c>
      <c r="D178" s="2" t="s">
        <v>790</v>
      </c>
      <c r="E178" s="2" t="s">
        <v>791</v>
      </c>
      <c r="F178" s="1">
        <v>7</v>
      </c>
      <c r="G178" s="1" t="s">
        <v>332</v>
      </c>
      <c r="H178" s="1" t="s">
        <v>332</v>
      </c>
      <c r="I178" s="1">
        <v>1</v>
      </c>
      <c r="J178" s="1" t="s">
        <v>332</v>
      </c>
      <c r="K178" s="1">
        <v>5</v>
      </c>
      <c r="L178" s="7" t="s">
        <v>466</v>
      </c>
      <c r="M178" s="8">
        <v>35</v>
      </c>
      <c r="N178" s="3">
        <v>13</v>
      </c>
      <c r="O178">
        <f t="shared" si="15"/>
        <v>1</v>
      </c>
      <c r="P178">
        <f t="shared" si="16"/>
        <v>44</v>
      </c>
      <c r="Q178">
        <f t="shared" si="17"/>
        <v>3</v>
      </c>
      <c r="R178">
        <f t="shared" si="18"/>
        <v>9</v>
      </c>
      <c r="S178">
        <f t="shared" si="14"/>
        <v>1.5</v>
      </c>
    </row>
    <row r="179" spans="1:19">
      <c r="A179">
        <v>17</v>
      </c>
      <c r="B179" s="1" t="s">
        <v>338</v>
      </c>
      <c r="C179" s="1">
        <v>4</v>
      </c>
      <c r="D179" s="2" t="s">
        <v>1027</v>
      </c>
      <c r="E179" s="2" t="s">
        <v>1028</v>
      </c>
      <c r="F179" s="1">
        <v>13</v>
      </c>
      <c r="G179" s="1">
        <v>8</v>
      </c>
      <c r="H179" s="1" t="s">
        <v>332</v>
      </c>
      <c r="I179" s="1">
        <v>3</v>
      </c>
      <c r="J179" s="1" t="s">
        <v>332</v>
      </c>
      <c r="K179" s="1" t="s">
        <v>332</v>
      </c>
      <c r="L179" s="7"/>
      <c r="M179" s="8">
        <v>73</v>
      </c>
      <c r="N179" s="3">
        <v>24</v>
      </c>
      <c r="O179">
        <f t="shared" si="15"/>
        <v>0</v>
      </c>
      <c r="P179">
        <f t="shared" si="16"/>
        <v>0</v>
      </c>
      <c r="Q179">
        <f t="shared" si="17"/>
        <v>3</v>
      </c>
      <c r="R179">
        <f t="shared" si="18"/>
        <v>0</v>
      </c>
      <c r="S179">
        <f t="shared" si="14"/>
        <v>0</v>
      </c>
    </row>
    <row r="180" spans="1:19">
      <c r="A180">
        <v>16</v>
      </c>
      <c r="B180" s="1" t="s">
        <v>848</v>
      </c>
      <c r="C180" s="1">
        <v>3</v>
      </c>
      <c r="D180" s="2" t="s">
        <v>1027</v>
      </c>
      <c r="E180" s="2" t="s">
        <v>1028</v>
      </c>
      <c r="F180" s="1" t="s">
        <v>332</v>
      </c>
      <c r="G180" s="1">
        <v>4</v>
      </c>
      <c r="H180" s="1">
        <v>4</v>
      </c>
      <c r="I180" s="1" t="s">
        <v>332</v>
      </c>
      <c r="J180" s="1" t="s">
        <v>332</v>
      </c>
      <c r="K180" s="1" t="s">
        <v>332</v>
      </c>
      <c r="L180" s="7" t="s">
        <v>466</v>
      </c>
      <c r="M180" s="8">
        <v>100</v>
      </c>
      <c r="N180" s="3">
        <v>8</v>
      </c>
      <c r="O180">
        <f t="shared" si="15"/>
        <v>1</v>
      </c>
      <c r="P180">
        <f t="shared" si="16"/>
        <v>32</v>
      </c>
      <c r="Q180">
        <f t="shared" si="17"/>
        <v>2</v>
      </c>
      <c r="R180">
        <f t="shared" si="18"/>
        <v>5</v>
      </c>
      <c r="S180">
        <f t="shared" si="14"/>
        <v>3.5</v>
      </c>
    </row>
    <row r="181" spans="1:19">
      <c r="A181">
        <v>17</v>
      </c>
      <c r="B181" s="1" t="s">
        <v>468</v>
      </c>
      <c r="C181" s="1">
        <v>1</v>
      </c>
      <c r="D181" s="2" t="s">
        <v>849</v>
      </c>
      <c r="E181" s="2" t="s">
        <v>707</v>
      </c>
      <c r="F181" s="1">
        <v>8</v>
      </c>
      <c r="G181" s="1" t="s">
        <v>332</v>
      </c>
      <c r="H181" s="1" t="s">
        <v>332</v>
      </c>
      <c r="I181" s="1">
        <v>2</v>
      </c>
      <c r="J181" s="1" t="s">
        <v>332</v>
      </c>
      <c r="K181" s="1">
        <v>0</v>
      </c>
      <c r="L181" s="7"/>
      <c r="M181" s="8">
        <v>25</v>
      </c>
      <c r="N181" s="3">
        <v>10</v>
      </c>
      <c r="O181">
        <f t="shared" si="15"/>
        <v>0</v>
      </c>
      <c r="P181">
        <f t="shared" si="16"/>
        <v>0</v>
      </c>
      <c r="Q181">
        <f t="shared" si="17"/>
        <v>3</v>
      </c>
      <c r="R181">
        <f t="shared" si="18"/>
        <v>0</v>
      </c>
      <c r="S181">
        <f t="shared" si="14"/>
        <v>0</v>
      </c>
    </row>
    <row r="182" spans="1:19">
      <c r="A182">
        <v>17</v>
      </c>
      <c r="B182" s="1" t="s">
        <v>406</v>
      </c>
      <c r="C182" s="1">
        <v>3</v>
      </c>
      <c r="D182" s="2" t="s">
        <v>1078</v>
      </c>
      <c r="E182" s="2" t="s">
        <v>713</v>
      </c>
      <c r="F182" s="1">
        <v>1</v>
      </c>
      <c r="G182" s="1" t="s">
        <v>332</v>
      </c>
      <c r="H182" s="1">
        <v>6</v>
      </c>
      <c r="I182" s="1" t="s">
        <v>332</v>
      </c>
      <c r="J182" s="1" t="s">
        <v>332</v>
      </c>
      <c r="K182" s="1" t="s">
        <v>332</v>
      </c>
      <c r="L182" s="7"/>
      <c r="M182" s="8">
        <v>50</v>
      </c>
      <c r="N182" s="3">
        <v>7</v>
      </c>
      <c r="O182">
        <f t="shared" si="15"/>
        <v>0</v>
      </c>
      <c r="P182">
        <f t="shared" si="16"/>
        <v>0</v>
      </c>
      <c r="Q182">
        <f t="shared" si="17"/>
        <v>2</v>
      </c>
      <c r="R182">
        <f t="shared" si="18"/>
        <v>0</v>
      </c>
      <c r="S182">
        <f t="shared" si="14"/>
        <v>0</v>
      </c>
    </row>
    <row r="183" spans="1:19">
      <c r="A183">
        <v>16</v>
      </c>
      <c r="B183" s="1" t="s">
        <v>476</v>
      </c>
      <c r="C183" s="1">
        <v>1</v>
      </c>
      <c r="D183" s="2" t="s">
        <v>1204</v>
      </c>
      <c r="E183" s="2" t="s">
        <v>1197</v>
      </c>
      <c r="F183" s="1">
        <v>1</v>
      </c>
      <c r="G183" s="1" t="s">
        <v>332</v>
      </c>
      <c r="H183" s="1" t="s">
        <v>332</v>
      </c>
      <c r="I183" s="1" t="s">
        <v>332</v>
      </c>
      <c r="J183" s="1" t="s">
        <v>332</v>
      </c>
      <c r="K183" s="1" t="s">
        <v>332</v>
      </c>
      <c r="L183" s="7"/>
      <c r="M183" s="8">
        <v>13</v>
      </c>
      <c r="N183" s="3">
        <v>1</v>
      </c>
      <c r="O183">
        <f t="shared" si="15"/>
        <v>0</v>
      </c>
      <c r="P183">
        <f t="shared" si="16"/>
        <v>0</v>
      </c>
      <c r="Q183">
        <f t="shared" si="17"/>
        <v>1</v>
      </c>
      <c r="R183">
        <f t="shared" si="18"/>
        <v>0</v>
      </c>
      <c r="S183">
        <f t="shared" si="14"/>
        <v>0</v>
      </c>
    </row>
    <row r="184" spans="1:19">
      <c r="A184">
        <v>16</v>
      </c>
      <c r="B184" s="1" t="s">
        <v>1154</v>
      </c>
      <c r="C184" s="1">
        <v>4</v>
      </c>
      <c r="D184" s="2" t="s">
        <v>1156</v>
      </c>
      <c r="E184" s="2" t="s">
        <v>1157</v>
      </c>
      <c r="F184" s="1">
        <v>4</v>
      </c>
      <c r="G184" s="1" t="s">
        <v>332</v>
      </c>
      <c r="H184" s="1" t="s">
        <v>332</v>
      </c>
      <c r="I184" s="1" t="s">
        <v>332</v>
      </c>
      <c r="J184" s="1" t="s">
        <v>332</v>
      </c>
      <c r="K184" s="1" t="s">
        <v>332</v>
      </c>
      <c r="L184" s="7"/>
      <c r="M184" s="8">
        <v>100</v>
      </c>
      <c r="N184" s="3">
        <v>4</v>
      </c>
      <c r="O184">
        <f t="shared" si="15"/>
        <v>0</v>
      </c>
      <c r="P184">
        <f t="shared" si="16"/>
        <v>0</v>
      </c>
      <c r="Q184">
        <f t="shared" si="17"/>
        <v>1</v>
      </c>
      <c r="R184">
        <f t="shared" si="18"/>
        <v>0</v>
      </c>
      <c r="S184">
        <f t="shared" si="14"/>
        <v>0</v>
      </c>
    </row>
    <row r="185" spans="1:19">
      <c r="A185">
        <v>17</v>
      </c>
      <c r="B185" s="1" t="s">
        <v>23</v>
      </c>
      <c r="C185" s="1">
        <v>1</v>
      </c>
      <c r="D185" s="2" t="s">
        <v>685</v>
      </c>
      <c r="E185" s="2" t="s">
        <v>686</v>
      </c>
      <c r="F185" s="1">
        <v>8</v>
      </c>
      <c r="G185" s="1" t="s">
        <v>332</v>
      </c>
      <c r="H185" s="1" t="s">
        <v>332</v>
      </c>
      <c r="I185" s="1" t="s">
        <v>332</v>
      </c>
      <c r="J185" s="1" t="s">
        <v>332</v>
      </c>
      <c r="K185" s="1" t="s">
        <v>332</v>
      </c>
      <c r="L185" s="7"/>
      <c r="M185" s="8">
        <v>50</v>
      </c>
      <c r="N185" s="3">
        <v>8</v>
      </c>
      <c r="O185">
        <f t="shared" si="15"/>
        <v>0</v>
      </c>
      <c r="P185">
        <f t="shared" si="16"/>
        <v>0</v>
      </c>
      <c r="Q185">
        <f t="shared" si="17"/>
        <v>1</v>
      </c>
      <c r="R185">
        <f t="shared" si="18"/>
        <v>0</v>
      </c>
      <c r="S185">
        <f t="shared" si="14"/>
        <v>0</v>
      </c>
    </row>
    <row r="186" spans="1:19">
      <c r="A186">
        <v>16</v>
      </c>
      <c r="B186" s="1" t="s">
        <v>531</v>
      </c>
      <c r="C186" s="1">
        <v>3</v>
      </c>
      <c r="D186" s="2" t="s">
        <v>1172</v>
      </c>
      <c r="E186" s="2" t="s">
        <v>358</v>
      </c>
      <c r="F186" s="1">
        <v>10</v>
      </c>
      <c r="G186" s="1">
        <v>1</v>
      </c>
      <c r="H186" s="1">
        <v>0</v>
      </c>
      <c r="I186" s="1">
        <v>1</v>
      </c>
      <c r="J186" s="1" t="s">
        <v>332</v>
      </c>
      <c r="K186" s="1" t="s">
        <v>332</v>
      </c>
      <c r="L186" s="7"/>
      <c r="M186" s="8">
        <v>31</v>
      </c>
      <c r="N186" s="3">
        <v>12</v>
      </c>
      <c r="O186">
        <f t="shared" si="15"/>
        <v>0</v>
      </c>
      <c r="P186">
        <f t="shared" si="16"/>
        <v>0</v>
      </c>
      <c r="Q186">
        <f t="shared" si="17"/>
        <v>4</v>
      </c>
      <c r="R186">
        <f t="shared" si="18"/>
        <v>0</v>
      </c>
      <c r="S186">
        <f t="shared" si="14"/>
        <v>0</v>
      </c>
    </row>
    <row r="187" spans="1:19">
      <c r="A187">
        <v>17</v>
      </c>
      <c r="B187" s="1" t="s">
        <v>1081</v>
      </c>
      <c r="C187" s="1">
        <v>3</v>
      </c>
      <c r="D187" s="2" t="s">
        <v>1083</v>
      </c>
      <c r="E187" s="2" t="s">
        <v>967</v>
      </c>
      <c r="F187" s="1">
        <v>4</v>
      </c>
      <c r="G187" s="1" t="s">
        <v>332</v>
      </c>
      <c r="H187" s="1" t="s">
        <v>332</v>
      </c>
      <c r="I187" s="1" t="s">
        <v>332</v>
      </c>
      <c r="J187" s="1" t="s">
        <v>332</v>
      </c>
      <c r="K187" s="1" t="s">
        <v>332</v>
      </c>
      <c r="L187" s="7"/>
      <c r="M187" s="8">
        <v>25</v>
      </c>
      <c r="N187" s="3">
        <v>4</v>
      </c>
      <c r="O187">
        <f t="shared" si="15"/>
        <v>0</v>
      </c>
      <c r="P187">
        <f t="shared" si="16"/>
        <v>0</v>
      </c>
      <c r="Q187">
        <f t="shared" si="17"/>
        <v>1</v>
      </c>
      <c r="R187">
        <f t="shared" si="18"/>
        <v>0</v>
      </c>
      <c r="S187">
        <f t="shared" si="14"/>
        <v>0</v>
      </c>
    </row>
    <row r="188" spans="1:19">
      <c r="A188">
        <v>16</v>
      </c>
      <c r="B188" s="1" t="s">
        <v>47</v>
      </c>
      <c r="C188" s="1">
        <v>2</v>
      </c>
      <c r="D188" s="2" t="s">
        <v>1083</v>
      </c>
      <c r="E188" s="2" t="s">
        <v>967</v>
      </c>
      <c r="F188" s="1">
        <v>2</v>
      </c>
      <c r="G188" s="1" t="s">
        <v>332</v>
      </c>
      <c r="H188" s="1">
        <v>1</v>
      </c>
      <c r="I188" s="1">
        <v>3</v>
      </c>
      <c r="J188" s="1" t="s">
        <v>332</v>
      </c>
      <c r="K188" s="1" t="s">
        <v>332</v>
      </c>
      <c r="L188" s="7" t="s">
        <v>466</v>
      </c>
      <c r="M188" s="8">
        <v>30</v>
      </c>
      <c r="N188" s="3">
        <v>6</v>
      </c>
      <c r="O188">
        <f t="shared" si="15"/>
        <v>1</v>
      </c>
      <c r="P188">
        <f t="shared" si="16"/>
        <v>10</v>
      </c>
      <c r="Q188">
        <f t="shared" si="17"/>
        <v>3</v>
      </c>
      <c r="R188">
        <f t="shared" si="18"/>
        <v>4</v>
      </c>
      <c r="S188">
        <f t="shared" si="14"/>
        <v>2.5</v>
      </c>
    </row>
    <row r="189" spans="1:19">
      <c r="A189">
        <v>17</v>
      </c>
      <c r="B189" s="1" t="s">
        <v>5</v>
      </c>
      <c r="C189" s="1">
        <v>4</v>
      </c>
      <c r="D189" s="2" t="s">
        <v>1016</v>
      </c>
      <c r="E189" s="2" t="s">
        <v>1017</v>
      </c>
      <c r="F189" s="1">
        <v>22</v>
      </c>
      <c r="G189" s="1">
        <v>18</v>
      </c>
      <c r="H189" s="1">
        <v>19</v>
      </c>
      <c r="I189" s="1">
        <v>22</v>
      </c>
      <c r="J189" s="1">
        <v>11</v>
      </c>
      <c r="K189" s="1" t="s">
        <v>332</v>
      </c>
      <c r="L189" s="7"/>
      <c r="M189" s="8">
        <v>62</v>
      </c>
      <c r="N189" s="3">
        <v>92</v>
      </c>
      <c r="O189">
        <f t="shared" si="15"/>
        <v>0</v>
      </c>
      <c r="P189">
        <f t="shared" si="16"/>
        <v>0</v>
      </c>
      <c r="Q189">
        <f t="shared" si="17"/>
        <v>5</v>
      </c>
      <c r="R189">
        <f t="shared" si="18"/>
        <v>0</v>
      </c>
      <c r="S189">
        <f t="shared" si="14"/>
        <v>0</v>
      </c>
    </row>
    <row r="190" spans="1:19">
      <c r="A190">
        <v>17</v>
      </c>
      <c r="B190" s="1" t="s">
        <v>445</v>
      </c>
      <c r="C190" s="1">
        <v>2</v>
      </c>
      <c r="D190" s="2" t="s">
        <v>794</v>
      </c>
      <c r="E190" s="2" t="s">
        <v>358</v>
      </c>
      <c r="F190" s="1" t="s">
        <v>332</v>
      </c>
      <c r="G190" s="1" t="s">
        <v>332</v>
      </c>
      <c r="H190" s="1">
        <v>3</v>
      </c>
      <c r="I190" s="1">
        <v>2</v>
      </c>
      <c r="J190" s="1" t="s">
        <v>332</v>
      </c>
      <c r="K190" s="1" t="s">
        <v>332</v>
      </c>
      <c r="L190" s="7"/>
      <c r="M190" s="8">
        <v>50</v>
      </c>
      <c r="N190" s="3">
        <v>5</v>
      </c>
      <c r="O190">
        <f t="shared" si="15"/>
        <v>0</v>
      </c>
      <c r="P190">
        <f t="shared" si="16"/>
        <v>0</v>
      </c>
      <c r="Q190">
        <f t="shared" si="17"/>
        <v>2</v>
      </c>
      <c r="R190">
        <f t="shared" si="18"/>
        <v>0</v>
      </c>
      <c r="S190">
        <f t="shared" si="14"/>
        <v>0</v>
      </c>
    </row>
    <row r="191" spans="1:19">
      <c r="A191">
        <v>17</v>
      </c>
      <c r="B191" s="1" t="s">
        <v>100</v>
      </c>
      <c r="C191" s="1">
        <v>3</v>
      </c>
      <c r="D191" s="2" t="s">
        <v>899</v>
      </c>
      <c r="E191" s="2" t="s">
        <v>900</v>
      </c>
      <c r="F191" s="1">
        <v>12</v>
      </c>
      <c r="G191" s="1" t="s">
        <v>332</v>
      </c>
      <c r="H191" s="1">
        <v>13</v>
      </c>
      <c r="I191" s="1">
        <v>8</v>
      </c>
      <c r="J191" s="1">
        <v>4</v>
      </c>
      <c r="K191" s="1">
        <v>1</v>
      </c>
      <c r="L191" s="7"/>
      <c r="M191" s="8">
        <v>40</v>
      </c>
      <c r="N191" s="3">
        <v>38</v>
      </c>
      <c r="O191">
        <f t="shared" si="15"/>
        <v>0</v>
      </c>
      <c r="P191">
        <f t="shared" si="16"/>
        <v>0</v>
      </c>
      <c r="Q191">
        <f t="shared" si="17"/>
        <v>5</v>
      </c>
      <c r="R191">
        <f t="shared" si="18"/>
        <v>0</v>
      </c>
      <c r="S191">
        <f t="shared" si="14"/>
        <v>0</v>
      </c>
    </row>
    <row r="192" spans="1:19">
      <c r="A192">
        <v>16</v>
      </c>
      <c r="B192" s="1" t="s">
        <v>120</v>
      </c>
      <c r="C192" s="1">
        <v>2</v>
      </c>
      <c r="D192" s="2" t="s">
        <v>1193</v>
      </c>
      <c r="E192" s="2" t="s">
        <v>703</v>
      </c>
      <c r="F192" s="1">
        <v>8</v>
      </c>
      <c r="G192" s="1" t="s">
        <v>332</v>
      </c>
      <c r="H192" s="1" t="s">
        <v>332</v>
      </c>
      <c r="I192" s="1" t="s">
        <v>332</v>
      </c>
      <c r="J192" s="1" t="s">
        <v>332</v>
      </c>
      <c r="K192" s="1" t="s">
        <v>332</v>
      </c>
      <c r="L192" s="7"/>
      <c r="M192" s="8">
        <v>100</v>
      </c>
      <c r="N192" s="3">
        <v>8</v>
      </c>
      <c r="O192">
        <f t="shared" si="15"/>
        <v>0</v>
      </c>
      <c r="P192">
        <f t="shared" si="16"/>
        <v>0</v>
      </c>
      <c r="Q192">
        <f t="shared" si="17"/>
        <v>1</v>
      </c>
      <c r="R192">
        <f t="shared" si="18"/>
        <v>0</v>
      </c>
      <c r="S192">
        <f t="shared" si="14"/>
        <v>0</v>
      </c>
    </row>
    <row r="193" spans="1:19">
      <c r="A193">
        <v>17</v>
      </c>
      <c r="B193" s="1" t="s">
        <v>2</v>
      </c>
      <c r="C193" s="1">
        <v>2</v>
      </c>
      <c r="D193" s="2" t="s">
        <v>940</v>
      </c>
      <c r="E193" s="2" t="s">
        <v>941</v>
      </c>
      <c r="F193" s="1">
        <v>21</v>
      </c>
      <c r="G193" s="1">
        <v>11</v>
      </c>
      <c r="H193" s="1">
        <v>10</v>
      </c>
      <c r="I193" s="1">
        <v>19</v>
      </c>
      <c r="J193" s="1">
        <v>12</v>
      </c>
      <c r="K193" s="1">
        <v>17</v>
      </c>
      <c r="L193" s="7"/>
      <c r="M193" s="8">
        <v>62</v>
      </c>
      <c r="N193" s="3">
        <v>90</v>
      </c>
      <c r="O193">
        <f t="shared" si="15"/>
        <v>0</v>
      </c>
      <c r="P193">
        <f t="shared" si="16"/>
        <v>0</v>
      </c>
      <c r="Q193">
        <f t="shared" si="17"/>
        <v>6</v>
      </c>
      <c r="R193">
        <f t="shared" si="18"/>
        <v>0</v>
      </c>
      <c r="S193">
        <f t="shared" si="14"/>
        <v>0</v>
      </c>
    </row>
    <row r="194" spans="1:19">
      <c r="A194">
        <v>16</v>
      </c>
      <c r="B194" s="1" t="s">
        <v>1189</v>
      </c>
      <c r="C194" s="1">
        <v>3</v>
      </c>
      <c r="D194" s="2" t="s">
        <v>1191</v>
      </c>
      <c r="E194" s="2" t="s">
        <v>216</v>
      </c>
      <c r="F194" s="1">
        <v>1</v>
      </c>
      <c r="G194" s="1" t="s">
        <v>332</v>
      </c>
      <c r="H194" s="1" t="s">
        <v>332</v>
      </c>
      <c r="I194" s="1" t="s">
        <v>332</v>
      </c>
      <c r="J194" s="1" t="s">
        <v>332</v>
      </c>
      <c r="K194" s="1" t="s">
        <v>332</v>
      </c>
      <c r="L194" s="7"/>
      <c r="M194" s="8">
        <v>25</v>
      </c>
      <c r="N194" s="3">
        <v>1</v>
      </c>
      <c r="O194">
        <f t="shared" si="15"/>
        <v>0</v>
      </c>
      <c r="P194">
        <f t="shared" si="16"/>
        <v>0</v>
      </c>
      <c r="Q194">
        <f t="shared" si="17"/>
        <v>1</v>
      </c>
      <c r="R194">
        <f t="shared" si="18"/>
        <v>0</v>
      </c>
      <c r="S194">
        <f t="shared" si="14"/>
        <v>0</v>
      </c>
    </row>
    <row r="195" spans="1:19">
      <c r="A195">
        <v>17</v>
      </c>
      <c r="B195" s="1" t="s">
        <v>5</v>
      </c>
      <c r="C195" s="1">
        <v>3</v>
      </c>
      <c r="D195" s="2" t="s">
        <v>888</v>
      </c>
      <c r="E195" s="2" t="s">
        <v>889</v>
      </c>
      <c r="F195" s="1">
        <v>22</v>
      </c>
      <c r="G195" s="1">
        <v>21</v>
      </c>
      <c r="H195" s="1">
        <v>15</v>
      </c>
      <c r="I195" s="1">
        <v>12</v>
      </c>
      <c r="J195" s="1" t="s">
        <v>332</v>
      </c>
      <c r="K195" s="1">
        <v>6</v>
      </c>
      <c r="L195" s="7"/>
      <c r="M195" s="8">
        <v>53</v>
      </c>
      <c r="N195" s="3">
        <v>76</v>
      </c>
      <c r="O195">
        <f t="shared" si="15"/>
        <v>0</v>
      </c>
      <c r="P195">
        <f t="shared" si="16"/>
        <v>0</v>
      </c>
      <c r="Q195">
        <f t="shared" si="17"/>
        <v>5</v>
      </c>
      <c r="R195">
        <f t="shared" si="18"/>
        <v>0</v>
      </c>
      <c r="S195">
        <f t="shared" si="14"/>
        <v>0</v>
      </c>
    </row>
    <row r="196" spans="1:19">
      <c r="A196">
        <v>17</v>
      </c>
      <c r="B196" s="1" t="s">
        <v>47</v>
      </c>
      <c r="C196" s="1">
        <v>2</v>
      </c>
      <c r="D196" s="2" t="s">
        <v>1095</v>
      </c>
      <c r="E196" s="2" t="s">
        <v>889</v>
      </c>
      <c r="F196" s="1">
        <v>13</v>
      </c>
      <c r="G196" s="1">
        <v>9</v>
      </c>
      <c r="H196" s="1" t="s">
        <v>332</v>
      </c>
      <c r="I196" s="1" t="s">
        <v>332</v>
      </c>
      <c r="J196" s="1" t="s">
        <v>332</v>
      </c>
      <c r="K196" s="1" t="s">
        <v>332</v>
      </c>
      <c r="L196" s="7"/>
      <c r="M196" s="8">
        <v>49</v>
      </c>
      <c r="N196" s="3">
        <v>22</v>
      </c>
      <c r="O196">
        <f t="shared" si="15"/>
        <v>0</v>
      </c>
      <c r="P196">
        <f t="shared" si="16"/>
        <v>0</v>
      </c>
      <c r="Q196">
        <f t="shared" si="17"/>
        <v>2</v>
      </c>
      <c r="R196">
        <f t="shared" si="18"/>
        <v>0</v>
      </c>
      <c r="S196">
        <f t="shared" ref="S196:S229" si="19">O196*(C196+C195)/2</f>
        <v>0</v>
      </c>
    </row>
    <row r="197" spans="1:19">
      <c r="A197">
        <v>17</v>
      </c>
      <c r="B197" s="1" t="s">
        <v>1109</v>
      </c>
      <c r="C197" s="1">
        <v>2</v>
      </c>
      <c r="D197" s="2" t="s">
        <v>1112</v>
      </c>
      <c r="E197" s="2" t="s">
        <v>869</v>
      </c>
      <c r="F197" s="1">
        <v>0</v>
      </c>
      <c r="G197" s="1">
        <v>2</v>
      </c>
      <c r="H197" s="1" t="s">
        <v>332</v>
      </c>
      <c r="I197" s="1" t="s">
        <v>332</v>
      </c>
      <c r="J197" s="1" t="s">
        <v>332</v>
      </c>
      <c r="K197" s="1" t="s">
        <v>332</v>
      </c>
      <c r="L197" s="7"/>
      <c r="M197" s="8">
        <v>10</v>
      </c>
      <c r="N197" s="3">
        <v>2</v>
      </c>
      <c r="O197">
        <f t="shared" si="15"/>
        <v>0</v>
      </c>
      <c r="P197">
        <f t="shared" si="16"/>
        <v>0</v>
      </c>
      <c r="Q197">
        <f t="shared" si="17"/>
        <v>2</v>
      </c>
      <c r="R197">
        <f t="shared" si="18"/>
        <v>0</v>
      </c>
      <c r="S197">
        <f t="shared" si="19"/>
        <v>0</v>
      </c>
    </row>
    <row r="198" spans="1:19">
      <c r="A198">
        <v>17</v>
      </c>
      <c r="B198" s="1" t="s">
        <v>1105</v>
      </c>
      <c r="C198" s="1">
        <v>2</v>
      </c>
      <c r="D198" s="2" t="s">
        <v>1108</v>
      </c>
      <c r="E198" s="2" t="s">
        <v>675</v>
      </c>
      <c r="F198" s="1">
        <v>3</v>
      </c>
      <c r="G198" s="1" t="s">
        <v>332</v>
      </c>
      <c r="H198" s="1" t="s">
        <v>332</v>
      </c>
      <c r="I198" s="1" t="s">
        <v>332</v>
      </c>
      <c r="J198" s="1" t="s">
        <v>332</v>
      </c>
      <c r="K198" s="1" t="s">
        <v>332</v>
      </c>
      <c r="L198" s="7"/>
      <c r="M198" s="8">
        <v>25</v>
      </c>
      <c r="N198" s="3">
        <v>3</v>
      </c>
      <c r="O198">
        <f t="shared" ref="O198:O229" si="20">IF(D198=D197,1,0)*COUNT(N198)</f>
        <v>0</v>
      </c>
      <c r="P198">
        <f t="shared" ref="P198:P229" si="21">(N198+N197)*O198</f>
        <v>0</v>
      </c>
      <c r="Q198">
        <f t="shared" ref="Q198:Q229" si="22">COUNT(F198:K198)</f>
        <v>1</v>
      </c>
      <c r="R198">
        <f t="shared" ref="R198:R229" si="23">(Q197+Q198)*O198</f>
        <v>0</v>
      </c>
      <c r="S198">
        <f t="shared" si="19"/>
        <v>0</v>
      </c>
    </row>
    <row r="199" spans="1:19">
      <c r="A199">
        <v>17</v>
      </c>
      <c r="B199" s="1" t="s">
        <v>20</v>
      </c>
      <c r="C199" s="1">
        <v>4</v>
      </c>
      <c r="D199" s="2" t="s">
        <v>1023</v>
      </c>
      <c r="E199" s="2" t="s">
        <v>1024</v>
      </c>
      <c r="F199" s="1">
        <v>19</v>
      </c>
      <c r="G199" s="1">
        <v>12</v>
      </c>
      <c r="H199" s="1" t="s">
        <v>332</v>
      </c>
      <c r="I199" s="1" t="s">
        <v>332</v>
      </c>
      <c r="J199" s="1" t="s">
        <v>332</v>
      </c>
      <c r="K199" s="1" t="s">
        <v>332</v>
      </c>
      <c r="L199" s="7"/>
      <c r="M199" s="8">
        <v>74</v>
      </c>
      <c r="N199" s="3">
        <v>31</v>
      </c>
      <c r="O199">
        <f t="shared" si="20"/>
        <v>0</v>
      </c>
      <c r="P199">
        <f t="shared" si="21"/>
        <v>0</v>
      </c>
      <c r="Q199">
        <f t="shared" si="22"/>
        <v>2</v>
      </c>
      <c r="R199">
        <f t="shared" si="23"/>
        <v>0</v>
      </c>
      <c r="S199">
        <f t="shared" si="19"/>
        <v>0</v>
      </c>
    </row>
    <row r="200" spans="1:19">
      <c r="A200">
        <v>16</v>
      </c>
      <c r="B200" s="1" t="s">
        <v>585</v>
      </c>
      <c r="C200" s="1">
        <v>2</v>
      </c>
      <c r="D200" s="2" t="s">
        <v>1196</v>
      </c>
      <c r="E200" s="2" t="s">
        <v>1197</v>
      </c>
      <c r="F200" s="1">
        <v>1</v>
      </c>
      <c r="G200" s="1" t="s">
        <v>332</v>
      </c>
      <c r="H200" s="1" t="s">
        <v>332</v>
      </c>
      <c r="I200" s="1" t="s">
        <v>332</v>
      </c>
      <c r="J200" s="1" t="s">
        <v>332</v>
      </c>
      <c r="K200" s="1" t="s">
        <v>332</v>
      </c>
      <c r="L200" s="7"/>
      <c r="M200" s="8">
        <v>13</v>
      </c>
      <c r="N200" s="3">
        <v>1</v>
      </c>
      <c r="O200">
        <f t="shared" si="20"/>
        <v>0</v>
      </c>
      <c r="P200">
        <f t="shared" si="21"/>
        <v>0</v>
      </c>
      <c r="Q200">
        <f t="shared" si="22"/>
        <v>1</v>
      </c>
      <c r="R200">
        <f t="shared" si="23"/>
        <v>0</v>
      </c>
      <c r="S200">
        <f t="shared" si="19"/>
        <v>0</v>
      </c>
    </row>
    <row r="201" spans="1:19">
      <c r="A201">
        <v>17</v>
      </c>
      <c r="B201" s="1" t="s">
        <v>100</v>
      </c>
      <c r="C201" s="1">
        <v>2</v>
      </c>
      <c r="D201" s="2" t="s">
        <v>942</v>
      </c>
      <c r="E201" s="2" t="s">
        <v>943</v>
      </c>
      <c r="F201" s="1">
        <v>15</v>
      </c>
      <c r="G201" s="1">
        <v>4</v>
      </c>
      <c r="H201" s="1">
        <v>11</v>
      </c>
      <c r="I201" s="1">
        <v>13</v>
      </c>
      <c r="J201" s="1">
        <v>9</v>
      </c>
      <c r="K201" s="1" t="s">
        <v>332</v>
      </c>
      <c r="L201" s="7"/>
      <c r="M201" s="8">
        <v>80</v>
      </c>
      <c r="N201" s="3">
        <v>52</v>
      </c>
      <c r="O201">
        <f t="shared" si="20"/>
        <v>0</v>
      </c>
      <c r="P201">
        <f t="shared" si="21"/>
        <v>0</v>
      </c>
      <c r="Q201">
        <f t="shared" si="22"/>
        <v>5</v>
      </c>
      <c r="R201">
        <f t="shared" si="23"/>
        <v>0</v>
      </c>
      <c r="S201">
        <f t="shared" si="19"/>
        <v>0</v>
      </c>
    </row>
    <row r="202" spans="1:19">
      <c r="A202">
        <v>16</v>
      </c>
      <c r="B202" s="1" t="s">
        <v>2</v>
      </c>
      <c r="C202" s="1">
        <v>1</v>
      </c>
      <c r="D202" s="2" t="s">
        <v>942</v>
      </c>
      <c r="E202" s="2" t="s">
        <v>943</v>
      </c>
      <c r="F202" s="1">
        <v>13</v>
      </c>
      <c r="G202" s="1">
        <v>5</v>
      </c>
      <c r="H202" s="1">
        <v>6</v>
      </c>
      <c r="I202" s="1">
        <v>3</v>
      </c>
      <c r="J202" s="1">
        <v>6</v>
      </c>
      <c r="K202" s="1">
        <v>18</v>
      </c>
      <c r="L202" s="7" t="s">
        <v>466</v>
      </c>
      <c r="M202" s="8">
        <v>71</v>
      </c>
      <c r="N202" s="3">
        <v>51</v>
      </c>
      <c r="O202">
        <f t="shared" si="20"/>
        <v>1</v>
      </c>
      <c r="P202">
        <f t="shared" si="21"/>
        <v>103</v>
      </c>
      <c r="Q202">
        <f t="shared" si="22"/>
        <v>6</v>
      </c>
      <c r="R202">
        <f t="shared" si="23"/>
        <v>11</v>
      </c>
      <c r="S202">
        <f t="shared" si="19"/>
        <v>1.5</v>
      </c>
    </row>
    <row r="203" spans="1:19">
      <c r="A203">
        <v>16</v>
      </c>
      <c r="B203" s="1" t="s">
        <v>11</v>
      </c>
      <c r="C203" s="1">
        <v>4</v>
      </c>
      <c r="D203" s="2" t="s">
        <v>1125</v>
      </c>
      <c r="E203" s="2" t="s">
        <v>1126</v>
      </c>
      <c r="F203" s="1">
        <v>19</v>
      </c>
      <c r="G203" s="1">
        <v>16</v>
      </c>
      <c r="H203" s="1">
        <v>27</v>
      </c>
      <c r="I203" s="1" t="s">
        <v>332</v>
      </c>
      <c r="J203" s="1">
        <v>4</v>
      </c>
      <c r="K203" s="1" t="s">
        <v>332</v>
      </c>
      <c r="L203" s="7" t="s">
        <v>466</v>
      </c>
      <c r="M203" s="8">
        <v>63</v>
      </c>
      <c r="N203" s="3">
        <v>66</v>
      </c>
      <c r="O203">
        <f t="shared" si="20"/>
        <v>0</v>
      </c>
      <c r="P203">
        <f t="shared" si="21"/>
        <v>0</v>
      </c>
      <c r="Q203">
        <f t="shared" si="22"/>
        <v>4</v>
      </c>
      <c r="R203">
        <f t="shared" si="23"/>
        <v>0</v>
      </c>
      <c r="S203">
        <f t="shared" si="19"/>
        <v>0</v>
      </c>
    </row>
    <row r="204" spans="1:19">
      <c r="A204">
        <v>17</v>
      </c>
      <c r="B204" s="1" t="s">
        <v>5</v>
      </c>
      <c r="C204" s="1">
        <v>2</v>
      </c>
      <c r="D204" s="2" t="s">
        <v>782</v>
      </c>
      <c r="E204" s="2" t="s">
        <v>783</v>
      </c>
      <c r="F204" s="1">
        <v>11</v>
      </c>
      <c r="G204" s="1">
        <v>17</v>
      </c>
      <c r="H204" s="1">
        <v>10</v>
      </c>
      <c r="I204" s="1">
        <v>19</v>
      </c>
      <c r="J204" s="1">
        <v>20</v>
      </c>
      <c r="K204" s="1">
        <v>11</v>
      </c>
      <c r="L204" s="7"/>
      <c r="M204" s="8">
        <v>57</v>
      </c>
      <c r="N204" s="3">
        <v>88</v>
      </c>
      <c r="O204">
        <f t="shared" si="20"/>
        <v>0</v>
      </c>
      <c r="P204">
        <f t="shared" si="21"/>
        <v>0</v>
      </c>
      <c r="Q204">
        <f t="shared" si="22"/>
        <v>6</v>
      </c>
      <c r="R204">
        <f t="shared" si="23"/>
        <v>0</v>
      </c>
      <c r="S204">
        <f t="shared" si="19"/>
        <v>0</v>
      </c>
    </row>
    <row r="205" spans="1:19">
      <c r="A205">
        <v>16</v>
      </c>
      <c r="B205" s="1" t="s">
        <v>209</v>
      </c>
      <c r="C205" s="1">
        <v>1</v>
      </c>
      <c r="D205" s="2" t="s">
        <v>782</v>
      </c>
      <c r="E205" s="2" t="s">
        <v>783</v>
      </c>
      <c r="F205" s="1">
        <v>4</v>
      </c>
      <c r="G205" s="1" t="s">
        <v>332</v>
      </c>
      <c r="H205" s="1" t="s">
        <v>332</v>
      </c>
      <c r="I205" s="1" t="s">
        <v>332</v>
      </c>
      <c r="J205" s="1" t="s">
        <v>332</v>
      </c>
      <c r="K205" s="1" t="s">
        <v>332</v>
      </c>
      <c r="L205" s="7"/>
      <c r="M205" s="8">
        <v>50</v>
      </c>
      <c r="N205" s="3">
        <v>4</v>
      </c>
      <c r="O205">
        <f t="shared" si="20"/>
        <v>1</v>
      </c>
      <c r="P205">
        <f t="shared" si="21"/>
        <v>92</v>
      </c>
      <c r="Q205">
        <f t="shared" si="22"/>
        <v>1</v>
      </c>
      <c r="R205">
        <f t="shared" si="23"/>
        <v>7</v>
      </c>
      <c r="S205">
        <f t="shared" si="19"/>
        <v>1.5</v>
      </c>
    </row>
    <row r="206" spans="1:19">
      <c r="A206">
        <v>16</v>
      </c>
      <c r="B206" s="1" t="s">
        <v>866</v>
      </c>
      <c r="C206" s="1">
        <v>3</v>
      </c>
      <c r="D206" s="2" t="s">
        <v>1174</v>
      </c>
      <c r="E206" s="2" t="s">
        <v>273</v>
      </c>
      <c r="F206" s="1">
        <v>6</v>
      </c>
      <c r="G206" s="1" t="s">
        <v>332</v>
      </c>
      <c r="H206" s="1" t="s">
        <v>332</v>
      </c>
      <c r="I206" s="1">
        <v>3</v>
      </c>
      <c r="J206" s="1" t="s">
        <v>332</v>
      </c>
      <c r="K206" s="1" t="s">
        <v>332</v>
      </c>
      <c r="L206" s="7"/>
      <c r="M206" s="8">
        <v>38</v>
      </c>
      <c r="N206" s="3">
        <v>9</v>
      </c>
      <c r="O206">
        <f t="shared" si="20"/>
        <v>0</v>
      </c>
      <c r="P206">
        <f t="shared" si="21"/>
        <v>0</v>
      </c>
      <c r="Q206">
        <f t="shared" si="22"/>
        <v>2</v>
      </c>
      <c r="R206">
        <f t="shared" si="23"/>
        <v>0</v>
      </c>
      <c r="S206">
        <f t="shared" si="19"/>
        <v>0</v>
      </c>
    </row>
    <row r="207" spans="1:19">
      <c r="A207">
        <v>17</v>
      </c>
      <c r="B207" s="1" t="s">
        <v>585</v>
      </c>
      <c r="C207" s="1">
        <v>2</v>
      </c>
      <c r="D207" s="2" t="s">
        <v>797</v>
      </c>
      <c r="E207" s="2" t="s">
        <v>216</v>
      </c>
      <c r="F207" s="1">
        <v>4</v>
      </c>
      <c r="G207" s="1" t="s">
        <v>332</v>
      </c>
      <c r="H207" s="1">
        <v>7</v>
      </c>
      <c r="I207" s="1">
        <v>3</v>
      </c>
      <c r="J207" s="1" t="s">
        <v>332</v>
      </c>
      <c r="K207" s="1" t="s">
        <v>332</v>
      </c>
      <c r="L207" s="7"/>
      <c r="M207" s="8">
        <v>74</v>
      </c>
      <c r="N207" s="3">
        <v>14</v>
      </c>
      <c r="O207">
        <f t="shared" si="20"/>
        <v>0</v>
      </c>
      <c r="P207">
        <f t="shared" si="21"/>
        <v>0</v>
      </c>
      <c r="Q207">
        <f t="shared" si="22"/>
        <v>3</v>
      </c>
      <c r="R207">
        <f t="shared" si="23"/>
        <v>0</v>
      </c>
      <c r="S207">
        <f t="shared" si="19"/>
        <v>0</v>
      </c>
    </row>
    <row r="208" spans="1:19">
      <c r="A208">
        <v>16</v>
      </c>
      <c r="B208" s="1" t="s">
        <v>47</v>
      </c>
      <c r="C208" s="1">
        <v>4</v>
      </c>
      <c r="D208" s="2" t="s">
        <v>1144</v>
      </c>
      <c r="E208" s="2" t="s">
        <v>1145</v>
      </c>
      <c r="F208" s="1">
        <v>13</v>
      </c>
      <c r="G208" s="1" t="s">
        <v>332</v>
      </c>
      <c r="H208" s="1" t="s">
        <v>332</v>
      </c>
      <c r="I208" s="1" t="s">
        <v>332</v>
      </c>
      <c r="J208" s="1" t="s">
        <v>332</v>
      </c>
      <c r="K208" s="1" t="s">
        <v>332</v>
      </c>
      <c r="L208" s="7"/>
      <c r="M208" s="8">
        <v>62</v>
      </c>
      <c r="N208" s="3">
        <v>13</v>
      </c>
      <c r="O208">
        <f t="shared" si="20"/>
        <v>0</v>
      </c>
      <c r="P208">
        <f t="shared" si="21"/>
        <v>0</v>
      </c>
      <c r="Q208">
        <f t="shared" si="22"/>
        <v>1</v>
      </c>
      <c r="R208">
        <f t="shared" si="23"/>
        <v>0</v>
      </c>
      <c r="S208">
        <f t="shared" si="19"/>
        <v>0</v>
      </c>
    </row>
    <row r="209" spans="1:19">
      <c r="A209">
        <v>17</v>
      </c>
      <c r="B209" s="1" t="s">
        <v>11</v>
      </c>
      <c r="C209" s="1">
        <v>4</v>
      </c>
      <c r="D209" s="2" t="s">
        <v>1019</v>
      </c>
      <c r="E209" s="2" t="s">
        <v>814</v>
      </c>
      <c r="F209" s="1">
        <v>23</v>
      </c>
      <c r="G209" s="1">
        <v>16</v>
      </c>
      <c r="H209" s="1">
        <v>16</v>
      </c>
      <c r="I209" s="1" t="s">
        <v>332</v>
      </c>
      <c r="J209" s="1" t="s">
        <v>332</v>
      </c>
      <c r="K209" s="1" t="s">
        <v>332</v>
      </c>
      <c r="L209" s="7"/>
      <c r="M209" s="8">
        <v>60</v>
      </c>
      <c r="N209" s="3">
        <v>55</v>
      </c>
      <c r="O209">
        <f t="shared" si="20"/>
        <v>0</v>
      </c>
      <c r="P209">
        <f t="shared" si="21"/>
        <v>0</v>
      </c>
      <c r="Q209">
        <f t="shared" si="22"/>
        <v>3</v>
      </c>
      <c r="R209">
        <f t="shared" si="23"/>
        <v>0</v>
      </c>
      <c r="S209">
        <f t="shared" si="19"/>
        <v>0</v>
      </c>
    </row>
    <row r="210" spans="1:19">
      <c r="A210">
        <v>16</v>
      </c>
      <c r="B210" s="1" t="s">
        <v>26</v>
      </c>
      <c r="C210" s="1">
        <v>4</v>
      </c>
      <c r="D210" s="2" t="s">
        <v>1132</v>
      </c>
      <c r="E210" s="2" t="s">
        <v>66</v>
      </c>
      <c r="F210" s="1">
        <v>24</v>
      </c>
      <c r="G210" s="1" t="s">
        <v>332</v>
      </c>
      <c r="H210" s="1">
        <v>2</v>
      </c>
      <c r="I210" s="1" t="s">
        <v>332</v>
      </c>
      <c r="J210" s="1" t="s">
        <v>332</v>
      </c>
      <c r="K210" s="1" t="s">
        <v>332</v>
      </c>
      <c r="L210" s="7"/>
      <c r="M210" s="8">
        <v>90</v>
      </c>
      <c r="N210" s="3">
        <v>26</v>
      </c>
      <c r="O210">
        <f t="shared" si="20"/>
        <v>0</v>
      </c>
      <c r="P210">
        <f t="shared" si="21"/>
        <v>0</v>
      </c>
      <c r="Q210">
        <f t="shared" si="22"/>
        <v>2</v>
      </c>
      <c r="R210">
        <f t="shared" si="23"/>
        <v>0</v>
      </c>
      <c r="S210">
        <f t="shared" si="19"/>
        <v>0</v>
      </c>
    </row>
    <row r="211" spans="1:19">
      <c r="A211">
        <v>17</v>
      </c>
      <c r="B211" s="1" t="s">
        <v>1113</v>
      </c>
      <c r="C211" s="1">
        <v>3</v>
      </c>
      <c r="D211" s="2" t="s">
        <v>966</v>
      </c>
      <c r="E211" s="2" t="s">
        <v>967</v>
      </c>
      <c r="F211" s="1">
        <v>1</v>
      </c>
      <c r="G211" s="1" t="s">
        <v>332</v>
      </c>
      <c r="H211" s="1" t="s">
        <v>332</v>
      </c>
      <c r="I211" s="1" t="s">
        <v>332</v>
      </c>
      <c r="J211" s="1" t="s">
        <v>332</v>
      </c>
      <c r="K211" s="1" t="s">
        <v>332</v>
      </c>
      <c r="L211" s="7"/>
      <c r="M211" s="8">
        <v>25</v>
      </c>
      <c r="N211" s="3">
        <v>1</v>
      </c>
      <c r="O211">
        <f t="shared" si="20"/>
        <v>0</v>
      </c>
      <c r="P211">
        <f t="shared" si="21"/>
        <v>0</v>
      </c>
      <c r="Q211">
        <f t="shared" si="22"/>
        <v>1</v>
      </c>
      <c r="R211">
        <f t="shared" si="23"/>
        <v>0</v>
      </c>
      <c r="S211">
        <f t="shared" si="19"/>
        <v>0</v>
      </c>
    </row>
    <row r="212" spans="1:19">
      <c r="A212">
        <v>16</v>
      </c>
      <c r="B212" s="1" t="s">
        <v>1154</v>
      </c>
      <c r="C212" s="1">
        <v>4</v>
      </c>
      <c r="D212" s="2" t="s">
        <v>966</v>
      </c>
      <c r="E212" s="2" t="s">
        <v>967</v>
      </c>
      <c r="F212" s="1">
        <v>4</v>
      </c>
      <c r="G212" s="1" t="s">
        <v>332</v>
      </c>
      <c r="H212" s="1" t="s">
        <v>332</v>
      </c>
      <c r="I212" s="1" t="s">
        <v>332</v>
      </c>
      <c r="J212" s="1" t="s">
        <v>332</v>
      </c>
      <c r="K212" s="1" t="s">
        <v>332</v>
      </c>
      <c r="L212" s="7"/>
      <c r="M212" s="8">
        <v>24</v>
      </c>
      <c r="N212" s="3">
        <v>4</v>
      </c>
      <c r="O212">
        <f t="shared" si="20"/>
        <v>1</v>
      </c>
      <c r="P212">
        <f t="shared" si="21"/>
        <v>5</v>
      </c>
      <c r="Q212">
        <f t="shared" si="22"/>
        <v>1</v>
      </c>
      <c r="R212">
        <f t="shared" si="23"/>
        <v>2</v>
      </c>
      <c r="S212">
        <f t="shared" si="19"/>
        <v>3.5</v>
      </c>
    </row>
    <row r="213" spans="1:19">
      <c r="A213">
        <v>16</v>
      </c>
      <c r="B213" s="1" t="s">
        <v>1159</v>
      </c>
      <c r="C213" s="1">
        <v>4</v>
      </c>
      <c r="D213" s="2" t="s">
        <v>1160</v>
      </c>
      <c r="E213" s="2" t="s">
        <v>1034</v>
      </c>
      <c r="F213" s="1">
        <v>1</v>
      </c>
      <c r="G213" s="1" t="s">
        <v>332</v>
      </c>
      <c r="H213" s="1" t="s">
        <v>332</v>
      </c>
      <c r="I213" s="1" t="s">
        <v>332</v>
      </c>
      <c r="J213" s="1" t="s">
        <v>332</v>
      </c>
      <c r="K213" s="1" t="s">
        <v>332</v>
      </c>
      <c r="L213" s="7"/>
      <c r="M213" s="8">
        <v>25</v>
      </c>
      <c r="N213" s="3">
        <v>1</v>
      </c>
      <c r="O213">
        <f t="shared" si="20"/>
        <v>0</v>
      </c>
      <c r="P213">
        <f t="shared" si="21"/>
        <v>0</v>
      </c>
      <c r="Q213">
        <f t="shared" si="22"/>
        <v>1</v>
      </c>
      <c r="R213">
        <f t="shared" si="23"/>
        <v>0</v>
      </c>
      <c r="S213">
        <f t="shared" si="19"/>
        <v>0</v>
      </c>
    </row>
    <row r="214" spans="1:19">
      <c r="A214">
        <v>17</v>
      </c>
      <c r="B214" s="1" t="s">
        <v>123</v>
      </c>
      <c r="C214" s="1">
        <v>2</v>
      </c>
      <c r="D214" s="2" t="s">
        <v>938</v>
      </c>
      <c r="E214" s="2" t="s">
        <v>83</v>
      </c>
      <c r="F214" s="1">
        <v>6</v>
      </c>
      <c r="G214" s="1">
        <v>5</v>
      </c>
      <c r="H214" s="1">
        <v>8</v>
      </c>
      <c r="I214" s="1">
        <v>7</v>
      </c>
      <c r="J214" s="1">
        <v>1</v>
      </c>
      <c r="K214" s="1" t="s">
        <v>332</v>
      </c>
      <c r="L214" s="7"/>
      <c r="M214" s="8">
        <v>40</v>
      </c>
      <c r="N214" s="3">
        <v>27</v>
      </c>
      <c r="O214">
        <f t="shared" si="20"/>
        <v>0</v>
      </c>
      <c r="P214">
        <f t="shared" si="21"/>
        <v>0</v>
      </c>
      <c r="Q214">
        <f t="shared" si="22"/>
        <v>5</v>
      </c>
      <c r="R214">
        <f t="shared" si="23"/>
        <v>0</v>
      </c>
      <c r="S214">
        <f t="shared" si="19"/>
        <v>0</v>
      </c>
    </row>
    <row r="215" spans="1:19">
      <c r="A215">
        <v>16</v>
      </c>
      <c r="B215" s="1" t="s">
        <v>505</v>
      </c>
      <c r="C215" s="1">
        <v>1</v>
      </c>
      <c r="D215" s="2" t="s">
        <v>938</v>
      </c>
      <c r="E215" s="2" t="s">
        <v>83</v>
      </c>
      <c r="F215" s="1">
        <v>8</v>
      </c>
      <c r="G215" s="1" t="s">
        <v>332</v>
      </c>
      <c r="H215" s="1">
        <v>6</v>
      </c>
      <c r="I215" s="1">
        <v>6</v>
      </c>
      <c r="J215" s="1">
        <v>7</v>
      </c>
      <c r="K215" s="1">
        <v>3</v>
      </c>
      <c r="L215" s="7"/>
      <c r="M215" s="8">
        <v>41</v>
      </c>
      <c r="N215" s="3">
        <v>30</v>
      </c>
      <c r="O215">
        <f t="shared" si="20"/>
        <v>1</v>
      </c>
      <c r="P215">
        <f t="shared" si="21"/>
        <v>57</v>
      </c>
      <c r="Q215">
        <f t="shared" si="22"/>
        <v>5</v>
      </c>
      <c r="R215">
        <f t="shared" si="23"/>
        <v>10</v>
      </c>
      <c r="S215">
        <f t="shared" si="19"/>
        <v>1.5</v>
      </c>
    </row>
    <row r="216" spans="1:19">
      <c r="A216">
        <v>17</v>
      </c>
      <c r="B216" s="1" t="s">
        <v>111</v>
      </c>
      <c r="C216" s="1">
        <v>4</v>
      </c>
      <c r="D216" s="2" t="s">
        <v>1031</v>
      </c>
      <c r="E216" s="2" t="s">
        <v>908</v>
      </c>
      <c r="F216" s="1">
        <v>3</v>
      </c>
      <c r="G216" s="1">
        <v>5</v>
      </c>
      <c r="H216" s="1">
        <v>0</v>
      </c>
      <c r="I216" s="1">
        <v>12</v>
      </c>
      <c r="J216" s="1" t="s">
        <v>332</v>
      </c>
      <c r="K216" s="1" t="s">
        <v>332</v>
      </c>
      <c r="L216" s="7"/>
      <c r="M216" s="8">
        <v>51</v>
      </c>
      <c r="N216" s="3">
        <v>20</v>
      </c>
      <c r="O216">
        <f t="shared" si="20"/>
        <v>0</v>
      </c>
      <c r="P216">
        <f t="shared" si="21"/>
        <v>0</v>
      </c>
      <c r="Q216">
        <f t="shared" si="22"/>
        <v>4</v>
      </c>
      <c r="R216">
        <f t="shared" si="23"/>
        <v>0</v>
      </c>
      <c r="S216">
        <f t="shared" si="19"/>
        <v>0</v>
      </c>
    </row>
    <row r="217" spans="1:19">
      <c r="A217">
        <v>16</v>
      </c>
      <c r="B217" s="1" t="s">
        <v>458</v>
      </c>
      <c r="C217" s="1">
        <v>3</v>
      </c>
      <c r="D217" s="2" t="s">
        <v>1031</v>
      </c>
      <c r="E217" s="2" t="s">
        <v>908</v>
      </c>
      <c r="F217" s="1" t="s">
        <v>332</v>
      </c>
      <c r="G217" s="1">
        <v>4</v>
      </c>
      <c r="H217" s="1">
        <v>4</v>
      </c>
      <c r="I217" s="1">
        <v>13</v>
      </c>
      <c r="J217" s="1">
        <v>9</v>
      </c>
      <c r="K217" s="1">
        <v>6</v>
      </c>
      <c r="L217" s="7"/>
      <c r="M217" s="8">
        <v>80</v>
      </c>
      <c r="N217" s="3">
        <v>36</v>
      </c>
      <c r="O217">
        <f t="shared" si="20"/>
        <v>1</v>
      </c>
      <c r="P217">
        <f t="shared" si="21"/>
        <v>56</v>
      </c>
      <c r="Q217">
        <f t="shared" si="22"/>
        <v>5</v>
      </c>
      <c r="R217">
        <f t="shared" si="23"/>
        <v>9</v>
      </c>
      <c r="S217">
        <f t="shared" si="19"/>
        <v>3.5</v>
      </c>
    </row>
    <row r="218" spans="1:19">
      <c r="A218">
        <v>17</v>
      </c>
      <c r="B218" s="1" t="s">
        <v>1088</v>
      </c>
      <c r="C218" s="1">
        <v>3</v>
      </c>
      <c r="D218" s="2" t="s">
        <v>1091</v>
      </c>
      <c r="E218" s="2" t="s">
        <v>810</v>
      </c>
      <c r="F218" s="1">
        <v>1</v>
      </c>
      <c r="G218" s="1" t="s">
        <v>332</v>
      </c>
      <c r="H218" s="1" t="s">
        <v>332</v>
      </c>
      <c r="I218" s="1" t="s">
        <v>332</v>
      </c>
      <c r="J218" s="1" t="s">
        <v>332</v>
      </c>
      <c r="K218" s="1" t="s">
        <v>332</v>
      </c>
      <c r="L218" s="7"/>
      <c r="M218" s="8">
        <v>25</v>
      </c>
      <c r="N218" s="3">
        <v>1</v>
      </c>
      <c r="O218">
        <f t="shared" si="20"/>
        <v>0</v>
      </c>
      <c r="P218">
        <f t="shared" si="21"/>
        <v>0</v>
      </c>
      <c r="Q218">
        <f t="shared" si="22"/>
        <v>1</v>
      </c>
      <c r="R218">
        <f t="shared" si="23"/>
        <v>0</v>
      </c>
      <c r="S218">
        <f t="shared" si="19"/>
        <v>0</v>
      </c>
    </row>
    <row r="219" spans="1:19">
      <c r="A219">
        <v>16</v>
      </c>
      <c r="B219" s="1" t="s">
        <v>585</v>
      </c>
      <c r="C219" s="1">
        <v>2</v>
      </c>
      <c r="D219" s="2" t="s">
        <v>1198</v>
      </c>
      <c r="E219" s="2" t="s">
        <v>184</v>
      </c>
      <c r="F219" s="1">
        <v>1</v>
      </c>
      <c r="G219" s="1" t="s">
        <v>332</v>
      </c>
      <c r="H219" s="1" t="s">
        <v>332</v>
      </c>
      <c r="I219" s="1" t="s">
        <v>332</v>
      </c>
      <c r="J219" s="1" t="s">
        <v>332</v>
      </c>
      <c r="K219" s="1" t="s">
        <v>332</v>
      </c>
      <c r="L219" s="7"/>
      <c r="M219" s="8">
        <v>8</v>
      </c>
      <c r="N219" s="3">
        <v>1</v>
      </c>
      <c r="O219">
        <f t="shared" si="20"/>
        <v>0</v>
      </c>
      <c r="P219">
        <f t="shared" si="21"/>
        <v>0</v>
      </c>
      <c r="Q219">
        <f t="shared" si="22"/>
        <v>1</v>
      </c>
      <c r="R219">
        <f t="shared" si="23"/>
        <v>0</v>
      </c>
      <c r="S219">
        <f t="shared" si="19"/>
        <v>0</v>
      </c>
    </row>
    <row r="220" spans="1:19">
      <c r="A220">
        <v>17</v>
      </c>
      <c r="B220" s="1" t="s">
        <v>47</v>
      </c>
      <c r="C220" s="1">
        <v>4</v>
      </c>
      <c r="D220" s="2" t="s">
        <v>1039</v>
      </c>
      <c r="E220" s="2" t="s">
        <v>1040</v>
      </c>
      <c r="F220" s="1">
        <v>9</v>
      </c>
      <c r="G220" s="1" t="s">
        <v>332</v>
      </c>
      <c r="H220" s="1" t="s">
        <v>332</v>
      </c>
      <c r="I220" s="1" t="s">
        <v>332</v>
      </c>
      <c r="J220" s="1" t="s">
        <v>332</v>
      </c>
      <c r="K220" s="1" t="s">
        <v>332</v>
      </c>
      <c r="L220" s="7"/>
      <c r="M220" s="8">
        <v>75</v>
      </c>
      <c r="N220" s="3">
        <v>9</v>
      </c>
      <c r="O220">
        <f t="shared" si="20"/>
        <v>0</v>
      </c>
      <c r="P220">
        <f t="shared" si="21"/>
        <v>0</v>
      </c>
      <c r="Q220">
        <f t="shared" si="22"/>
        <v>1</v>
      </c>
      <c r="R220">
        <f t="shared" si="23"/>
        <v>0</v>
      </c>
      <c r="S220">
        <f t="shared" si="19"/>
        <v>0</v>
      </c>
    </row>
    <row r="221" spans="1:19">
      <c r="A221">
        <v>16</v>
      </c>
      <c r="B221" s="1" t="s">
        <v>100</v>
      </c>
      <c r="C221" s="1">
        <v>3</v>
      </c>
      <c r="D221" s="2" t="s">
        <v>1039</v>
      </c>
      <c r="E221" s="2" t="s">
        <v>1040</v>
      </c>
      <c r="F221" s="1">
        <v>19</v>
      </c>
      <c r="G221" s="1">
        <v>6</v>
      </c>
      <c r="H221" s="1">
        <v>6</v>
      </c>
      <c r="I221" s="1" t="s">
        <v>332</v>
      </c>
      <c r="J221" s="1" t="s">
        <v>332</v>
      </c>
      <c r="K221" s="1">
        <v>19</v>
      </c>
      <c r="L221" s="7"/>
      <c r="M221" s="8">
        <v>69</v>
      </c>
      <c r="N221" s="3">
        <v>50</v>
      </c>
      <c r="O221">
        <f t="shared" si="20"/>
        <v>1</v>
      </c>
      <c r="P221">
        <f t="shared" si="21"/>
        <v>59</v>
      </c>
      <c r="Q221">
        <f t="shared" si="22"/>
        <v>4</v>
      </c>
      <c r="R221">
        <f t="shared" si="23"/>
        <v>5</v>
      </c>
      <c r="S221">
        <f t="shared" si="19"/>
        <v>3.5</v>
      </c>
    </row>
    <row r="222" spans="1:19">
      <c r="A222">
        <v>17</v>
      </c>
      <c r="B222" s="1" t="s">
        <v>34</v>
      </c>
      <c r="C222" s="1">
        <v>3</v>
      </c>
      <c r="D222" s="2" t="s">
        <v>907</v>
      </c>
      <c r="E222" s="2" t="s">
        <v>908</v>
      </c>
      <c r="F222" s="1">
        <v>5</v>
      </c>
      <c r="G222" s="1">
        <v>5</v>
      </c>
      <c r="H222" s="1">
        <v>3</v>
      </c>
      <c r="I222" s="1">
        <v>10</v>
      </c>
      <c r="J222" s="1" t="s">
        <v>332</v>
      </c>
      <c r="K222" s="1" t="s">
        <v>332</v>
      </c>
      <c r="L222" s="7"/>
      <c r="M222" s="8">
        <v>52</v>
      </c>
      <c r="N222" s="3">
        <v>23</v>
      </c>
      <c r="O222">
        <f t="shared" si="20"/>
        <v>0</v>
      </c>
      <c r="P222">
        <f t="shared" si="21"/>
        <v>0</v>
      </c>
      <c r="Q222">
        <f t="shared" si="22"/>
        <v>4</v>
      </c>
      <c r="R222">
        <f t="shared" si="23"/>
        <v>0</v>
      </c>
      <c r="S222">
        <f t="shared" si="19"/>
        <v>0</v>
      </c>
    </row>
    <row r="223" spans="1:19">
      <c r="A223">
        <v>16</v>
      </c>
      <c r="B223" s="1" t="s">
        <v>209</v>
      </c>
      <c r="C223" s="1">
        <v>2</v>
      </c>
      <c r="D223" s="2" t="s">
        <v>907</v>
      </c>
      <c r="E223" s="2" t="s">
        <v>908</v>
      </c>
      <c r="F223" s="1">
        <v>5</v>
      </c>
      <c r="G223" s="1">
        <v>1</v>
      </c>
      <c r="H223" s="1">
        <v>2</v>
      </c>
      <c r="I223" s="1">
        <v>3</v>
      </c>
      <c r="J223" s="1">
        <v>7</v>
      </c>
      <c r="K223" s="1" t="s">
        <v>332</v>
      </c>
      <c r="L223" s="7"/>
      <c r="M223" s="8">
        <v>20</v>
      </c>
      <c r="N223" s="3">
        <v>18</v>
      </c>
      <c r="O223">
        <f t="shared" si="20"/>
        <v>1</v>
      </c>
      <c r="P223">
        <f t="shared" si="21"/>
        <v>41</v>
      </c>
      <c r="Q223">
        <f t="shared" si="22"/>
        <v>5</v>
      </c>
      <c r="R223">
        <f t="shared" si="23"/>
        <v>9</v>
      </c>
      <c r="S223">
        <f t="shared" si="19"/>
        <v>2.5</v>
      </c>
    </row>
    <row r="224" spans="1:19">
      <c r="A224">
        <v>17</v>
      </c>
      <c r="B224" s="1" t="s">
        <v>984</v>
      </c>
      <c r="C224" s="1">
        <v>4</v>
      </c>
      <c r="D224" s="2" t="s">
        <v>1038</v>
      </c>
      <c r="E224" s="2" t="s">
        <v>898</v>
      </c>
      <c r="F224" s="1">
        <v>10</v>
      </c>
      <c r="G224" s="1" t="s">
        <v>332</v>
      </c>
      <c r="H224" s="1" t="s">
        <v>332</v>
      </c>
      <c r="I224" s="1" t="s">
        <v>332</v>
      </c>
      <c r="J224" s="1" t="s">
        <v>332</v>
      </c>
      <c r="K224" s="1" t="s">
        <v>332</v>
      </c>
      <c r="L224" s="7"/>
      <c r="M224" s="8">
        <v>77</v>
      </c>
      <c r="N224" s="3">
        <v>10</v>
      </c>
      <c r="O224">
        <f t="shared" si="20"/>
        <v>0</v>
      </c>
      <c r="P224">
        <f t="shared" si="21"/>
        <v>0</v>
      </c>
      <c r="Q224">
        <f t="shared" si="22"/>
        <v>1</v>
      </c>
      <c r="R224">
        <f t="shared" si="23"/>
        <v>0</v>
      </c>
      <c r="S224">
        <f t="shared" si="19"/>
        <v>0</v>
      </c>
    </row>
    <row r="225" spans="1:19">
      <c r="A225">
        <v>17</v>
      </c>
      <c r="B225" s="1" t="s">
        <v>1049</v>
      </c>
      <c r="C225" s="1">
        <v>4</v>
      </c>
      <c r="D225" s="2" t="s">
        <v>1057</v>
      </c>
      <c r="E225" s="2" t="s">
        <v>713</v>
      </c>
      <c r="F225" s="1" t="s">
        <v>332</v>
      </c>
      <c r="G225" s="1" t="s">
        <v>332</v>
      </c>
      <c r="H225" s="1">
        <v>5</v>
      </c>
      <c r="I225" s="1" t="s">
        <v>332</v>
      </c>
      <c r="J225" s="1" t="s">
        <v>332</v>
      </c>
      <c r="K225" s="1" t="s">
        <v>332</v>
      </c>
      <c r="L225" s="7"/>
      <c r="M225" s="8">
        <v>33</v>
      </c>
      <c r="N225" s="3">
        <v>5</v>
      </c>
      <c r="O225">
        <f t="shared" si="20"/>
        <v>0</v>
      </c>
      <c r="P225">
        <f t="shared" si="21"/>
        <v>0</v>
      </c>
      <c r="Q225">
        <f t="shared" si="22"/>
        <v>1</v>
      </c>
      <c r="R225">
        <f t="shared" si="23"/>
        <v>0</v>
      </c>
      <c r="S225">
        <f t="shared" si="19"/>
        <v>0</v>
      </c>
    </row>
    <row r="226" spans="1:19">
      <c r="A226">
        <v>16</v>
      </c>
      <c r="B226" s="1" t="s">
        <v>131</v>
      </c>
      <c r="C226" s="1">
        <v>3</v>
      </c>
      <c r="D226" s="2" t="s">
        <v>1057</v>
      </c>
      <c r="E226" s="2" t="s">
        <v>713</v>
      </c>
      <c r="F226" s="1">
        <v>8</v>
      </c>
      <c r="G226" s="1" t="s">
        <v>332</v>
      </c>
      <c r="H226" s="1">
        <v>1</v>
      </c>
      <c r="I226" s="1">
        <v>5</v>
      </c>
      <c r="J226" s="1" t="s">
        <v>332</v>
      </c>
      <c r="K226" s="1" t="s">
        <v>332</v>
      </c>
      <c r="L226" s="7"/>
      <c r="M226" s="8">
        <v>56</v>
      </c>
      <c r="N226" s="3">
        <v>14</v>
      </c>
      <c r="O226">
        <f t="shared" si="20"/>
        <v>1</v>
      </c>
      <c r="P226">
        <f t="shared" si="21"/>
        <v>19</v>
      </c>
      <c r="Q226">
        <f t="shared" si="22"/>
        <v>3</v>
      </c>
      <c r="R226">
        <f t="shared" si="23"/>
        <v>4</v>
      </c>
      <c r="S226">
        <f t="shared" si="19"/>
        <v>3.5</v>
      </c>
    </row>
    <row r="227" spans="1:19">
      <c r="A227">
        <v>16</v>
      </c>
      <c r="B227" s="1" t="s">
        <v>214</v>
      </c>
      <c r="C227" s="1">
        <v>3</v>
      </c>
      <c r="D227" s="2" t="s">
        <v>1166</v>
      </c>
      <c r="E227" s="2" t="s">
        <v>1167</v>
      </c>
      <c r="F227" s="1">
        <v>7</v>
      </c>
      <c r="G227" s="1">
        <v>6</v>
      </c>
      <c r="H227" s="1">
        <v>9</v>
      </c>
      <c r="I227" s="1">
        <v>2</v>
      </c>
      <c r="J227" s="1">
        <v>4</v>
      </c>
      <c r="K227" s="1">
        <v>7</v>
      </c>
      <c r="L227" s="7" t="s">
        <v>466</v>
      </c>
      <c r="M227" s="8">
        <v>51</v>
      </c>
      <c r="N227" s="3">
        <v>35</v>
      </c>
      <c r="O227">
        <f t="shared" si="20"/>
        <v>0</v>
      </c>
      <c r="P227">
        <f t="shared" si="21"/>
        <v>0</v>
      </c>
      <c r="Q227">
        <f t="shared" si="22"/>
        <v>6</v>
      </c>
      <c r="R227">
        <f t="shared" si="23"/>
        <v>0</v>
      </c>
      <c r="S227">
        <f t="shared" si="19"/>
        <v>0</v>
      </c>
    </row>
    <row r="228" spans="1:19">
      <c r="A228">
        <v>16</v>
      </c>
      <c r="B228" s="1" t="s">
        <v>1159</v>
      </c>
      <c r="C228" s="1">
        <v>4</v>
      </c>
      <c r="D228" s="2" t="s">
        <v>1162</v>
      </c>
      <c r="E228" s="2" t="s">
        <v>1163</v>
      </c>
      <c r="F228" s="1">
        <v>1</v>
      </c>
      <c r="G228" s="1" t="s">
        <v>332</v>
      </c>
      <c r="H228" s="1" t="s">
        <v>332</v>
      </c>
      <c r="I228" s="1" t="s">
        <v>332</v>
      </c>
      <c r="J228" s="1" t="s">
        <v>332</v>
      </c>
      <c r="K228" s="1" t="s">
        <v>332</v>
      </c>
      <c r="L228" s="7"/>
      <c r="M228" s="8">
        <v>25</v>
      </c>
      <c r="N228" s="3">
        <v>1</v>
      </c>
      <c r="O228">
        <f t="shared" si="20"/>
        <v>0</v>
      </c>
      <c r="P228">
        <f t="shared" si="21"/>
        <v>0</v>
      </c>
      <c r="Q228">
        <f t="shared" si="22"/>
        <v>1</v>
      </c>
      <c r="R228">
        <f t="shared" si="23"/>
        <v>0</v>
      </c>
      <c r="S228">
        <f t="shared" si="19"/>
        <v>0</v>
      </c>
    </row>
    <row r="229" spans="1:19">
      <c r="A229">
        <v>16</v>
      </c>
      <c r="B229" s="1" t="s">
        <v>476</v>
      </c>
      <c r="C229" s="1">
        <v>1</v>
      </c>
      <c r="D229" s="2" t="s">
        <v>1205</v>
      </c>
      <c r="E229" s="2" t="s">
        <v>819</v>
      </c>
      <c r="F229" s="1">
        <v>1</v>
      </c>
      <c r="G229" s="1" t="s">
        <v>332</v>
      </c>
      <c r="H229" s="1" t="s">
        <v>332</v>
      </c>
      <c r="I229" s="1" t="s">
        <v>332</v>
      </c>
      <c r="J229" s="1" t="s">
        <v>332</v>
      </c>
      <c r="K229" s="1" t="s">
        <v>332</v>
      </c>
      <c r="L229" s="7"/>
      <c r="M229" s="8">
        <v>25</v>
      </c>
      <c r="N229" s="3">
        <v>1</v>
      </c>
      <c r="O229">
        <f t="shared" si="20"/>
        <v>0</v>
      </c>
      <c r="P229">
        <f t="shared" si="21"/>
        <v>0</v>
      </c>
      <c r="Q229">
        <f t="shared" si="22"/>
        <v>1</v>
      </c>
      <c r="R229">
        <f t="shared" si="23"/>
        <v>0</v>
      </c>
      <c r="S229">
        <f t="shared" si="19"/>
        <v>0</v>
      </c>
    </row>
  </sheetData>
  <sortState ref="A3:N229">
    <sortCondition ref="D11"/>
  </sortState>
  <conditionalFormatting sqref="S1:S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5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21" bestFit="1" customWidth="1"/>
    <col min="6" max="6" width="27.85546875" bestFit="1" customWidth="1"/>
    <col min="7" max="12" width="3" bestFit="1" customWidth="1"/>
    <col min="13" max="14" width="4.5703125" bestFit="1" customWidth="1"/>
    <col min="15" max="15" width="4" bestFit="1" customWidth="1"/>
    <col min="16" max="16" width="2" bestFit="1" customWidth="1"/>
    <col min="17" max="17" width="3.5703125" bestFit="1" customWidth="1"/>
    <col min="18" max="18" width="4" bestFit="1" customWidth="1"/>
  </cols>
  <sheetData>
    <row r="1" spans="1:18">
      <c r="A1" s="4" t="s">
        <v>327</v>
      </c>
      <c r="B1" s="4">
        <f>SUM(B2:B385)</f>
        <v>30</v>
      </c>
      <c r="C1" s="1"/>
      <c r="D1" s="1"/>
      <c r="E1" s="2" t="s">
        <v>0</v>
      </c>
      <c r="F1" s="2" t="s">
        <v>1</v>
      </c>
      <c r="G1" s="1">
        <v>33</v>
      </c>
      <c r="H1" s="1">
        <v>32</v>
      </c>
      <c r="I1" s="1">
        <v>32</v>
      </c>
      <c r="J1" s="1">
        <v>33</v>
      </c>
      <c r="K1" s="1">
        <v>32</v>
      </c>
      <c r="L1" s="1">
        <v>32</v>
      </c>
      <c r="M1" s="9">
        <f>AVERAGE(O2:O400)</f>
        <v>26.084112149532711</v>
      </c>
      <c r="N1" s="8">
        <v>100</v>
      </c>
      <c r="O1" s="3">
        <v>194</v>
      </c>
      <c r="P1" s="5">
        <f>SUM(P2:P400)</f>
        <v>6</v>
      </c>
      <c r="Q1" s="15">
        <f>AVERAGE(Q2:Q400)</f>
        <v>2.9252336448598131</v>
      </c>
      <c r="R1" s="5">
        <f>MAX(R2:R1000)</f>
        <v>972</v>
      </c>
    </row>
    <row r="2" spans="1:18">
      <c r="A2" s="1">
        <v>1</v>
      </c>
      <c r="B2" s="1">
        <f>IF(O2&gt;=A2,1,0)</f>
        <v>1</v>
      </c>
      <c r="C2" s="1" t="s">
        <v>2</v>
      </c>
      <c r="D2" s="1">
        <v>3</v>
      </c>
      <c r="E2" s="2" t="s">
        <v>1015</v>
      </c>
      <c r="F2" s="2" t="s">
        <v>796</v>
      </c>
      <c r="G2" s="1">
        <v>28</v>
      </c>
      <c r="H2" s="1">
        <v>29</v>
      </c>
      <c r="I2" s="1">
        <v>28</v>
      </c>
      <c r="J2" s="1">
        <v>34</v>
      </c>
      <c r="K2" s="1">
        <v>30</v>
      </c>
      <c r="L2" s="1">
        <v>32</v>
      </c>
      <c r="M2" s="7" t="s">
        <v>466</v>
      </c>
      <c r="N2" s="8">
        <v>93</v>
      </c>
      <c r="O2" s="3">
        <v>181</v>
      </c>
      <c r="P2">
        <f>IF(O2&gt;=($O$1/2),1,0)</f>
        <v>1</v>
      </c>
      <c r="Q2">
        <f>COUNT(G2:L2)</f>
        <v>6</v>
      </c>
      <c r="R2">
        <f>O2*A2</f>
        <v>181</v>
      </c>
    </row>
    <row r="3" spans="1:18">
      <c r="A3">
        <v>2</v>
      </c>
      <c r="B3" s="1">
        <f>IF(O3&gt;=A3,1,0)</f>
        <v>1</v>
      </c>
      <c r="C3" s="1" t="s">
        <v>2</v>
      </c>
      <c r="D3" s="1">
        <v>4</v>
      </c>
      <c r="E3" s="2" t="s">
        <v>1121</v>
      </c>
      <c r="F3" s="2" t="s">
        <v>1122</v>
      </c>
      <c r="G3" s="1">
        <v>32</v>
      </c>
      <c r="H3" s="1">
        <v>33</v>
      </c>
      <c r="I3" s="1">
        <v>22</v>
      </c>
      <c r="J3" s="1">
        <v>27</v>
      </c>
      <c r="K3" s="1">
        <v>21</v>
      </c>
      <c r="L3" s="1">
        <v>29</v>
      </c>
      <c r="M3" s="7" t="s">
        <v>466</v>
      </c>
      <c r="N3" s="8">
        <v>88</v>
      </c>
      <c r="O3" s="3">
        <v>164</v>
      </c>
      <c r="P3">
        <f>IF(O3&gt;=($O$1/2),1,0)</f>
        <v>1</v>
      </c>
      <c r="Q3">
        <f>COUNT(G3:L3)</f>
        <v>6</v>
      </c>
      <c r="R3">
        <f t="shared" ref="R3:R66" si="0">O3*A3</f>
        <v>328</v>
      </c>
    </row>
    <row r="4" spans="1:18">
      <c r="A4" s="1">
        <v>3</v>
      </c>
      <c r="B4" s="1">
        <f t="shared" ref="B4:B67" si="1">IF(O4&gt;=A4,1,0)</f>
        <v>1</v>
      </c>
      <c r="C4" s="1" t="s">
        <v>5</v>
      </c>
      <c r="D4" s="1">
        <v>3</v>
      </c>
      <c r="E4" s="2" t="s">
        <v>1029</v>
      </c>
      <c r="F4" s="2" t="s">
        <v>1030</v>
      </c>
      <c r="G4" s="1">
        <v>26</v>
      </c>
      <c r="H4" s="1">
        <v>18</v>
      </c>
      <c r="I4" s="1">
        <v>20</v>
      </c>
      <c r="J4" s="1">
        <v>23</v>
      </c>
      <c r="K4" s="1">
        <v>23</v>
      </c>
      <c r="L4" s="1">
        <v>24</v>
      </c>
      <c r="M4" s="7"/>
      <c r="N4" s="8">
        <v>85</v>
      </c>
      <c r="O4" s="3">
        <v>134</v>
      </c>
      <c r="P4">
        <f t="shared" ref="P4:P67" si="2">IF(O4&gt;=($O$1/2),1,0)</f>
        <v>1</v>
      </c>
      <c r="Q4">
        <f t="shared" ref="Q4:Q67" si="3">COUNT(G4:L4)</f>
        <v>6</v>
      </c>
      <c r="R4">
        <f t="shared" si="0"/>
        <v>402</v>
      </c>
    </row>
    <row r="5" spans="1:18">
      <c r="A5">
        <v>4</v>
      </c>
      <c r="B5" s="1">
        <f t="shared" si="1"/>
        <v>1</v>
      </c>
      <c r="C5" s="1" t="s">
        <v>8</v>
      </c>
      <c r="D5" s="1">
        <v>3</v>
      </c>
      <c r="E5" s="2" t="s">
        <v>1164</v>
      </c>
      <c r="F5" s="2" t="s">
        <v>727</v>
      </c>
      <c r="G5" s="1">
        <v>25</v>
      </c>
      <c r="H5" s="1">
        <v>15</v>
      </c>
      <c r="I5" s="1">
        <v>22</v>
      </c>
      <c r="J5" s="1">
        <v>16</v>
      </c>
      <c r="K5" s="1">
        <v>24</v>
      </c>
      <c r="L5" s="1">
        <v>27</v>
      </c>
      <c r="M5" s="7"/>
      <c r="N5" s="8">
        <v>72</v>
      </c>
      <c r="O5" s="3">
        <v>129</v>
      </c>
      <c r="P5">
        <f t="shared" si="2"/>
        <v>1</v>
      </c>
      <c r="Q5">
        <f t="shared" si="3"/>
        <v>6</v>
      </c>
      <c r="R5">
        <f t="shared" si="0"/>
        <v>516</v>
      </c>
    </row>
    <row r="6" spans="1:18">
      <c r="A6" s="1">
        <v>5</v>
      </c>
      <c r="B6" s="1">
        <f t="shared" si="1"/>
        <v>1</v>
      </c>
      <c r="C6" s="1" t="s">
        <v>5</v>
      </c>
      <c r="D6" s="1">
        <v>4</v>
      </c>
      <c r="E6" s="2" t="s">
        <v>1123</v>
      </c>
      <c r="F6" s="2"/>
      <c r="G6" s="1">
        <v>27</v>
      </c>
      <c r="H6" s="1">
        <v>15</v>
      </c>
      <c r="I6" s="1">
        <v>25</v>
      </c>
      <c r="J6" s="1">
        <v>28</v>
      </c>
      <c r="K6" s="1">
        <v>23</v>
      </c>
      <c r="L6" s="1" t="s">
        <v>332</v>
      </c>
      <c r="M6" s="7"/>
      <c r="N6" s="8">
        <v>81</v>
      </c>
      <c r="O6" s="3">
        <v>118</v>
      </c>
      <c r="P6">
        <f t="shared" si="2"/>
        <v>1</v>
      </c>
      <c r="Q6">
        <f t="shared" si="3"/>
        <v>5</v>
      </c>
      <c r="R6">
        <f t="shared" si="0"/>
        <v>590</v>
      </c>
    </row>
    <row r="7" spans="1:18">
      <c r="A7">
        <v>6</v>
      </c>
      <c r="B7" s="1">
        <f t="shared" si="1"/>
        <v>1</v>
      </c>
      <c r="C7" s="1" t="s">
        <v>2</v>
      </c>
      <c r="D7" s="1">
        <v>2</v>
      </c>
      <c r="E7" s="2" t="s">
        <v>890</v>
      </c>
      <c r="F7" s="2" t="s">
        <v>891</v>
      </c>
      <c r="G7" s="1">
        <v>20</v>
      </c>
      <c r="H7" s="1">
        <v>19</v>
      </c>
      <c r="I7" s="1">
        <v>22</v>
      </c>
      <c r="J7" s="1">
        <v>19</v>
      </c>
      <c r="K7" s="1">
        <v>24</v>
      </c>
      <c r="L7" s="1" t="s">
        <v>332</v>
      </c>
      <c r="M7" s="7"/>
      <c r="N7" s="8">
        <v>86</v>
      </c>
      <c r="O7" s="3">
        <v>104</v>
      </c>
      <c r="P7">
        <f t="shared" si="2"/>
        <v>1</v>
      </c>
      <c r="Q7">
        <f t="shared" si="3"/>
        <v>5</v>
      </c>
      <c r="R7">
        <f t="shared" si="0"/>
        <v>624</v>
      </c>
    </row>
    <row r="8" spans="1:18">
      <c r="A8" s="1">
        <v>7</v>
      </c>
      <c r="B8" s="1">
        <f t="shared" si="1"/>
        <v>1</v>
      </c>
      <c r="C8" s="1" t="s">
        <v>8</v>
      </c>
      <c r="D8" s="1">
        <v>4</v>
      </c>
      <c r="E8" s="2" t="s">
        <v>1124</v>
      </c>
      <c r="F8" s="2" t="s">
        <v>1044</v>
      </c>
      <c r="G8" s="1">
        <v>29</v>
      </c>
      <c r="H8" s="1">
        <v>15</v>
      </c>
      <c r="I8" s="1">
        <v>17</v>
      </c>
      <c r="J8" s="1" t="s">
        <v>332</v>
      </c>
      <c r="K8" s="1" t="s">
        <v>332</v>
      </c>
      <c r="L8" s="1">
        <v>20</v>
      </c>
      <c r="M8" s="7" t="s">
        <v>466</v>
      </c>
      <c r="N8" s="8">
        <v>84</v>
      </c>
      <c r="O8" s="3">
        <v>81</v>
      </c>
      <c r="P8">
        <f t="shared" si="2"/>
        <v>0</v>
      </c>
      <c r="Q8">
        <f t="shared" si="3"/>
        <v>4</v>
      </c>
      <c r="R8">
        <f t="shared" si="0"/>
        <v>567</v>
      </c>
    </row>
    <row r="9" spans="1:18">
      <c r="A9">
        <v>8</v>
      </c>
      <c r="B9" s="1">
        <f t="shared" si="1"/>
        <v>1</v>
      </c>
      <c r="C9" s="1" t="s">
        <v>11</v>
      </c>
      <c r="D9" s="1">
        <v>3</v>
      </c>
      <c r="E9" s="2" t="s">
        <v>1032</v>
      </c>
      <c r="F9" s="2" t="s">
        <v>493</v>
      </c>
      <c r="G9" s="1">
        <v>23</v>
      </c>
      <c r="H9" s="1">
        <v>17</v>
      </c>
      <c r="I9" s="1">
        <v>17</v>
      </c>
      <c r="J9" s="1">
        <v>12</v>
      </c>
      <c r="K9" s="1" t="s">
        <v>332</v>
      </c>
      <c r="L9" s="1" t="s">
        <v>332</v>
      </c>
      <c r="M9" s="7"/>
      <c r="N9" s="8">
        <v>90</v>
      </c>
      <c r="O9" s="3">
        <v>69</v>
      </c>
      <c r="P9">
        <f t="shared" si="2"/>
        <v>0</v>
      </c>
      <c r="Q9">
        <f t="shared" si="3"/>
        <v>4</v>
      </c>
      <c r="R9">
        <f t="shared" si="0"/>
        <v>552</v>
      </c>
    </row>
    <row r="10" spans="1:18">
      <c r="A10" s="1">
        <v>9</v>
      </c>
      <c r="B10" s="1">
        <f t="shared" si="1"/>
        <v>1</v>
      </c>
      <c r="C10" s="1" t="s">
        <v>11</v>
      </c>
      <c r="D10" s="1">
        <v>4</v>
      </c>
      <c r="E10" s="2" t="s">
        <v>1125</v>
      </c>
      <c r="F10" s="2" t="s">
        <v>1126</v>
      </c>
      <c r="G10" s="1">
        <v>19</v>
      </c>
      <c r="H10" s="1">
        <v>16</v>
      </c>
      <c r="I10" s="1">
        <v>27</v>
      </c>
      <c r="J10" s="1" t="s">
        <v>332</v>
      </c>
      <c r="K10" s="1">
        <v>4</v>
      </c>
      <c r="L10" s="1" t="s">
        <v>332</v>
      </c>
      <c r="M10" s="7" t="s">
        <v>466</v>
      </c>
      <c r="N10" s="8">
        <v>63</v>
      </c>
      <c r="O10" s="3">
        <v>66</v>
      </c>
      <c r="P10">
        <f t="shared" si="2"/>
        <v>0</v>
      </c>
      <c r="Q10">
        <f t="shared" si="3"/>
        <v>4</v>
      </c>
      <c r="R10">
        <f t="shared" si="0"/>
        <v>594</v>
      </c>
    </row>
    <row r="11" spans="1:18">
      <c r="A11">
        <v>10</v>
      </c>
      <c r="B11" s="1">
        <f t="shared" si="1"/>
        <v>1</v>
      </c>
      <c r="C11" s="1" t="s">
        <v>5</v>
      </c>
      <c r="D11" s="1">
        <v>2</v>
      </c>
      <c r="E11" s="2" t="s">
        <v>897</v>
      </c>
      <c r="F11" s="2" t="s">
        <v>898</v>
      </c>
      <c r="G11" s="1">
        <v>21</v>
      </c>
      <c r="H11" s="1">
        <v>13</v>
      </c>
      <c r="I11" s="1">
        <v>8</v>
      </c>
      <c r="J11" s="1">
        <v>12</v>
      </c>
      <c r="K11" s="1">
        <v>10</v>
      </c>
      <c r="L11" s="1" t="s">
        <v>332</v>
      </c>
      <c r="M11" s="7" t="s">
        <v>466</v>
      </c>
      <c r="N11" s="8">
        <v>63</v>
      </c>
      <c r="O11" s="3">
        <v>64</v>
      </c>
      <c r="P11">
        <f t="shared" si="2"/>
        <v>0</v>
      </c>
      <c r="Q11">
        <f t="shared" si="3"/>
        <v>5</v>
      </c>
      <c r="R11">
        <f t="shared" si="0"/>
        <v>640</v>
      </c>
    </row>
    <row r="12" spans="1:18">
      <c r="A12" s="1">
        <v>11</v>
      </c>
      <c r="B12" s="1">
        <f t="shared" si="1"/>
        <v>1</v>
      </c>
      <c r="C12" s="1" t="s">
        <v>97</v>
      </c>
      <c r="D12" s="1">
        <v>4</v>
      </c>
      <c r="E12" s="2" t="s">
        <v>1127</v>
      </c>
      <c r="F12" s="2" t="s">
        <v>1044</v>
      </c>
      <c r="G12" s="1">
        <v>32</v>
      </c>
      <c r="H12" s="1">
        <v>31</v>
      </c>
      <c r="I12" s="1" t="s">
        <v>332</v>
      </c>
      <c r="J12" s="1" t="s">
        <v>332</v>
      </c>
      <c r="K12" s="1" t="s">
        <v>332</v>
      </c>
      <c r="L12" s="1" t="s">
        <v>332</v>
      </c>
      <c r="M12" s="7"/>
      <c r="N12" s="8">
        <v>97</v>
      </c>
      <c r="O12" s="3">
        <v>63</v>
      </c>
      <c r="P12">
        <f t="shared" si="2"/>
        <v>0</v>
      </c>
      <c r="Q12">
        <f t="shared" si="3"/>
        <v>2</v>
      </c>
      <c r="R12">
        <f t="shared" si="0"/>
        <v>693</v>
      </c>
    </row>
    <row r="13" spans="1:18">
      <c r="A13">
        <v>12</v>
      </c>
      <c r="B13" s="1">
        <f t="shared" si="1"/>
        <v>1</v>
      </c>
      <c r="C13" s="1" t="s">
        <v>8</v>
      </c>
      <c r="D13" s="1">
        <v>2</v>
      </c>
      <c r="E13" s="2" t="s">
        <v>912</v>
      </c>
      <c r="F13" s="2" t="s">
        <v>358</v>
      </c>
      <c r="G13" s="1">
        <v>13</v>
      </c>
      <c r="H13" s="1">
        <v>9</v>
      </c>
      <c r="I13" s="1">
        <v>10</v>
      </c>
      <c r="J13" s="1">
        <v>9</v>
      </c>
      <c r="K13" s="1">
        <v>12</v>
      </c>
      <c r="L13" s="1">
        <v>4</v>
      </c>
      <c r="M13" s="7"/>
      <c r="N13" s="8">
        <v>41</v>
      </c>
      <c r="O13" s="3">
        <v>57</v>
      </c>
      <c r="P13">
        <f t="shared" si="2"/>
        <v>0</v>
      </c>
      <c r="Q13">
        <f t="shared" si="3"/>
        <v>6</v>
      </c>
      <c r="R13">
        <f t="shared" si="0"/>
        <v>684</v>
      </c>
    </row>
    <row r="14" spans="1:18">
      <c r="A14" s="1">
        <v>13</v>
      </c>
      <c r="B14" s="1">
        <f t="shared" si="1"/>
        <v>1</v>
      </c>
      <c r="C14" s="1" t="s">
        <v>100</v>
      </c>
      <c r="D14" s="1">
        <v>4</v>
      </c>
      <c r="E14" s="2" t="s">
        <v>1128</v>
      </c>
      <c r="F14" s="2" t="s">
        <v>1126</v>
      </c>
      <c r="G14" s="1">
        <v>24</v>
      </c>
      <c r="H14" s="1">
        <v>15</v>
      </c>
      <c r="I14" s="1">
        <v>15</v>
      </c>
      <c r="J14" s="1" t="s">
        <v>332</v>
      </c>
      <c r="K14" s="1" t="s">
        <v>332</v>
      </c>
      <c r="L14" s="1" t="s">
        <v>332</v>
      </c>
      <c r="M14" s="7"/>
      <c r="N14" s="8">
        <v>61</v>
      </c>
      <c r="O14" s="3">
        <v>54</v>
      </c>
      <c r="P14">
        <f t="shared" si="2"/>
        <v>0</v>
      </c>
      <c r="Q14">
        <f t="shared" si="3"/>
        <v>3</v>
      </c>
      <c r="R14">
        <f t="shared" si="0"/>
        <v>702</v>
      </c>
    </row>
    <row r="15" spans="1:18">
      <c r="A15">
        <v>14</v>
      </c>
      <c r="B15" s="1">
        <f t="shared" si="1"/>
        <v>1</v>
      </c>
      <c r="C15" s="1" t="s">
        <v>97</v>
      </c>
      <c r="D15" s="1">
        <v>3</v>
      </c>
      <c r="E15" s="2" t="s">
        <v>1036</v>
      </c>
      <c r="F15" s="2" t="s">
        <v>1037</v>
      </c>
      <c r="G15" s="1">
        <v>7</v>
      </c>
      <c r="H15" s="1">
        <v>8</v>
      </c>
      <c r="I15" s="1">
        <v>11</v>
      </c>
      <c r="J15" s="1">
        <v>8</v>
      </c>
      <c r="K15" s="1">
        <v>7</v>
      </c>
      <c r="L15" s="1">
        <v>12</v>
      </c>
      <c r="M15" s="7"/>
      <c r="N15" s="8">
        <v>72</v>
      </c>
      <c r="O15" s="3">
        <v>53</v>
      </c>
      <c r="P15">
        <f t="shared" si="2"/>
        <v>0</v>
      </c>
      <c r="Q15">
        <f t="shared" si="3"/>
        <v>6</v>
      </c>
      <c r="R15">
        <f t="shared" si="0"/>
        <v>742</v>
      </c>
    </row>
    <row r="16" spans="1:18">
      <c r="A16" s="1">
        <v>15</v>
      </c>
      <c r="B16" s="1">
        <f t="shared" si="1"/>
        <v>1</v>
      </c>
      <c r="C16" s="1" t="s">
        <v>2</v>
      </c>
      <c r="D16" s="1">
        <v>1</v>
      </c>
      <c r="E16" s="2" t="s">
        <v>942</v>
      </c>
      <c r="F16" s="2" t="s">
        <v>943</v>
      </c>
      <c r="G16" s="1">
        <v>13</v>
      </c>
      <c r="H16" s="1">
        <v>5</v>
      </c>
      <c r="I16" s="1">
        <v>6</v>
      </c>
      <c r="J16" s="1">
        <v>3</v>
      </c>
      <c r="K16" s="1">
        <v>6</v>
      </c>
      <c r="L16" s="1">
        <v>18</v>
      </c>
      <c r="M16" s="7" t="s">
        <v>466</v>
      </c>
      <c r="N16" s="8">
        <v>71</v>
      </c>
      <c r="O16" s="3">
        <v>51</v>
      </c>
      <c r="P16">
        <f t="shared" si="2"/>
        <v>0</v>
      </c>
      <c r="Q16">
        <f t="shared" si="3"/>
        <v>6</v>
      </c>
      <c r="R16">
        <f t="shared" si="0"/>
        <v>765</v>
      </c>
    </row>
    <row r="17" spans="1:18">
      <c r="A17">
        <v>16</v>
      </c>
      <c r="B17" s="1">
        <f t="shared" si="1"/>
        <v>1</v>
      </c>
      <c r="C17" s="1" t="s">
        <v>100</v>
      </c>
      <c r="D17" s="1">
        <v>3</v>
      </c>
      <c r="E17" s="2" t="s">
        <v>1039</v>
      </c>
      <c r="F17" s="2" t="s">
        <v>1040</v>
      </c>
      <c r="G17" s="1">
        <v>19</v>
      </c>
      <c r="H17" s="1">
        <v>6</v>
      </c>
      <c r="I17" s="1">
        <v>6</v>
      </c>
      <c r="J17" s="1" t="s">
        <v>332</v>
      </c>
      <c r="K17" s="1" t="s">
        <v>332</v>
      </c>
      <c r="L17" s="1">
        <v>19</v>
      </c>
      <c r="M17" s="7"/>
      <c r="N17" s="8">
        <v>69</v>
      </c>
      <c r="O17" s="3">
        <v>50</v>
      </c>
      <c r="P17">
        <f t="shared" si="2"/>
        <v>0</v>
      </c>
      <c r="Q17">
        <f t="shared" si="3"/>
        <v>4</v>
      </c>
      <c r="R17">
        <f t="shared" si="0"/>
        <v>800</v>
      </c>
    </row>
    <row r="18" spans="1:18">
      <c r="A18" s="1">
        <v>17</v>
      </c>
      <c r="B18" s="1">
        <f t="shared" si="1"/>
        <v>1</v>
      </c>
      <c r="C18" s="1" t="s">
        <v>20</v>
      </c>
      <c r="D18" s="1">
        <v>3</v>
      </c>
      <c r="E18" s="2" t="s">
        <v>1058</v>
      </c>
      <c r="F18" s="2" t="s">
        <v>702</v>
      </c>
      <c r="G18" s="1">
        <v>13</v>
      </c>
      <c r="H18" s="1">
        <v>6</v>
      </c>
      <c r="I18" s="1">
        <v>13</v>
      </c>
      <c r="J18" s="1">
        <v>6</v>
      </c>
      <c r="K18" s="1" t="s">
        <v>332</v>
      </c>
      <c r="L18" s="1">
        <v>11</v>
      </c>
      <c r="M18" s="7"/>
      <c r="N18" s="8">
        <v>53</v>
      </c>
      <c r="O18" s="3">
        <v>49</v>
      </c>
      <c r="P18">
        <f t="shared" si="2"/>
        <v>0</v>
      </c>
      <c r="Q18">
        <f t="shared" si="3"/>
        <v>5</v>
      </c>
      <c r="R18">
        <f t="shared" si="0"/>
        <v>833</v>
      </c>
    </row>
    <row r="19" spans="1:18">
      <c r="A19">
        <v>18</v>
      </c>
      <c r="B19" s="1">
        <f t="shared" si="1"/>
        <v>1</v>
      </c>
      <c r="C19" s="1" t="s">
        <v>11</v>
      </c>
      <c r="D19" s="1">
        <v>2</v>
      </c>
      <c r="E19" s="2" t="s">
        <v>920</v>
      </c>
      <c r="F19" s="2" t="s">
        <v>921</v>
      </c>
      <c r="G19" s="1">
        <v>10</v>
      </c>
      <c r="H19" s="1">
        <v>6</v>
      </c>
      <c r="I19" s="1">
        <v>4</v>
      </c>
      <c r="J19" s="1">
        <v>5</v>
      </c>
      <c r="K19" s="1">
        <v>8</v>
      </c>
      <c r="L19" s="1">
        <v>15</v>
      </c>
      <c r="M19" s="7"/>
      <c r="N19" s="8">
        <v>61</v>
      </c>
      <c r="O19" s="3">
        <v>48</v>
      </c>
      <c r="P19">
        <f t="shared" si="2"/>
        <v>0</v>
      </c>
      <c r="Q19">
        <f t="shared" si="3"/>
        <v>6</v>
      </c>
      <c r="R19">
        <f t="shared" si="0"/>
        <v>864</v>
      </c>
    </row>
    <row r="20" spans="1:18">
      <c r="A20" s="1">
        <v>19</v>
      </c>
      <c r="B20" s="1">
        <f t="shared" si="1"/>
        <v>1</v>
      </c>
      <c r="C20" s="1" t="s">
        <v>338</v>
      </c>
      <c r="D20" s="1">
        <v>3</v>
      </c>
      <c r="E20" s="2" t="s">
        <v>1050</v>
      </c>
      <c r="F20" s="2" t="s">
        <v>1051</v>
      </c>
      <c r="G20" s="1">
        <v>13</v>
      </c>
      <c r="H20" s="1">
        <v>10</v>
      </c>
      <c r="I20" s="1">
        <v>12</v>
      </c>
      <c r="J20" s="1">
        <v>3</v>
      </c>
      <c r="K20" s="1">
        <v>8</v>
      </c>
      <c r="L20" s="1" t="s">
        <v>332</v>
      </c>
      <c r="M20" s="7"/>
      <c r="N20" s="8">
        <v>47</v>
      </c>
      <c r="O20" s="3">
        <v>46</v>
      </c>
      <c r="P20">
        <f t="shared" si="2"/>
        <v>0</v>
      </c>
      <c r="Q20">
        <f t="shared" si="3"/>
        <v>5</v>
      </c>
      <c r="R20">
        <f t="shared" si="0"/>
        <v>874</v>
      </c>
    </row>
    <row r="21" spans="1:18">
      <c r="A21">
        <v>20</v>
      </c>
      <c r="B21" s="1">
        <f t="shared" si="1"/>
        <v>1</v>
      </c>
      <c r="C21" s="1" t="s">
        <v>338</v>
      </c>
      <c r="D21" s="1">
        <v>3</v>
      </c>
      <c r="E21" s="2" t="s">
        <v>1165</v>
      </c>
      <c r="F21" s="2" t="s">
        <v>812</v>
      </c>
      <c r="G21" s="1">
        <v>7</v>
      </c>
      <c r="H21" s="1">
        <v>12</v>
      </c>
      <c r="I21" s="1">
        <v>12</v>
      </c>
      <c r="J21" s="1">
        <v>4</v>
      </c>
      <c r="K21" s="1" t="s">
        <v>332</v>
      </c>
      <c r="L21" s="1">
        <v>11</v>
      </c>
      <c r="M21" s="7" t="s">
        <v>466</v>
      </c>
      <c r="N21" s="8">
        <v>56</v>
      </c>
      <c r="O21" s="3">
        <v>46</v>
      </c>
      <c r="P21">
        <f t="shared" si="2"/>
        <v>0</v>
      </c>
      <c r="Q21">
        <f t="shared" si="3"/>
        <v>5</v>
      </c>
      <c r="R21">
        <f t="shared" si="0"/>
        <v>920</v>
      </c>
    </row>
    <row r="22" spans="1:18">
      <c r="A22" s="1">
        <v>21</v>
      </c>
      <c r="B22" s="1">
        <f t="shared" si="1"/>
        <v>1</v>
      </c>
      <c r="C22" s="1" t="s">
        <v>97</v>
      </c>
      <c r="D22" s="1">
        <v>2</v>
      </c>
      <c r="E22" s="2" t="s">
        <v>1079</v>
      </c>
      <c r="F22" s="2" t="s">
        <v>961</v>
      </c>
      <c r="G22" s="1">
        <v>7</v>
      </c>
      <c r="H22" s="1">
        <v>7</v>
      </c>
      <c r="I22" s="1">
        <v>7</v>
      </c>
      <c r="J22" s="1">
        <v>7</v>
      </c>
      <c r="K22" s="1">
        <v>9</v>
      </c>
      <c r="L22" s="1">
        <v>6</v>
      </c>
      <c r="M22" s="7"/>
      <c r="N22" s="8">
        <v>31</v>
      </c>
      <c r="O22" s="3">
        <v>43</v>
      </c>
      <c r="P22">
        <f t="shared" si="2"/>
        <v>0</v>
      </c>
      <c r="Q22">
        <f t="shared" si="3"/>
        <v>6</v>
      </c>
      <c r="R22">
        <f t="shared" si="0"/>
        <v>903</v>
      </c>
    </row>
    <row r="23" spans="1:18">
      <c r="A23">
        <v>22</v>
      </c>
      <c r="B23" s="1">
        <f t="shared" si="1"/>
        <v>1</v>
      </c>
      <c r="C23" s="1" t="s">
        <v>5</v>
      </c>
      <c r="D23" s="1">
        <v>1</v>
      </c>
      <c r="E23" s="2" t="s">
        <v>795</v>
      </c>
      <c r="F23" s="2" t="s">
        <v>796</v>
      </c>
      <c r="G23" s="1">
        <v>7</v>
      </c>
      <c r="H23" s="1">
        <v>7</v>
      </c>
      <c r="I23" s="1">
        <v>4</v>
      </c>
      <c r="J23" s="1">
        <v>11</v>
      </c>
      <c r="K23" s="1">
        <v>7</v>
      </c>
      <c r="L23" s="1">
        <v>5</v>
      </c>
      <c r="M23" s="7" t="s">
        <v>466</v>
      </c>
      <c r="N23" s="8">
        <v>66</v>
      </c>
      <c r="O23" s="3">
        <v>41</v>
      </c>
      <c r="P23">
        <f t="shared" si="2"/>
        <v>0</v>
      </c>
      <c r="Q23">
        <f t="shared" si="3"/>
        <v>6</v>
      </c>
      <c r="R23">
        <f t="shared" si="0"/>
        <v>902</v>
      </c>
    </row>
    <row r="24" spans="1:18">
      <c r="A24" s="1">
        <v>23</v>
      </c>
      <c r="B24" s="1">
        <f t="shared" si="1"/>
        <v>1</v>
      </c>
      <c r="C24" s="1" t="s">
        <v>209</v>
      </c>
      <c r="D24" s="1">
        <v>3</v>
      </c>
      <c r="E24" s="2" t="s">
        <v>1043</v>
      </c>
      <c r="F24" s="2" t="s">
        <v>1044</v>
      </c>
      <c r="G24" s="1">
        <v>15</v>
      </c>
      <c r="H24" s="1">
        <v>2</v>
      </c>
      <c r="I24" s="1">
        <v>8</v>
      </c>
      <c r="J24" s="1">
        <v>6</v>
      </c>
      <c r="K24" s="1">
        <v>7</v>
      </c>
      <c r="L24" s="1" t="s">
        <v>332</v>
      </c>
      <c r="M24" s="7"/>
      <c r="N24" s="8">
        <v>48</v>
      </c>
      <c r="O24" s="3">
        <v>38</v>
      </c>
      <c r="P24">
        <f t="shared" si="2"/>
        <v>0</v>
      </c>
      <c r="Q24">
        <f t="shared" si="3"/>
        <v>5</v>
      </c>
      <c r="R24">
        <f t="shared" si="0"/>
        <v>874</v>
      </c>
    </row>
    <row r="25" spans="1:18">
      <c r="A25">
        <v>24</v>
      </c>
      <c r="B25" s="1">
        <f t="shared" si="1"/>
        <v>1</v>
      </c>
      <c r="C25" s="1" t="s">
        <v>458</v>
      </c>
      <c r="D25" s="1">
        <v>3</v>
      </c>
      <c r="E25" s="2" t="s">
        <v>1054</v>
      </c>
      <c r="F25" s="2" t="s">
        <v>1053</v>
      </c>
      <c r="G25" s="1">
        <v>8</v>
      </c>
      <c r="H25" s="1">
        <v>3</v>
      </c>
      <c r="I25" s="1">
        <v>4</v>
      </c>
      <c r="J25" s="1">
        <v>4</v>
      </c>
      <c r="K25" s="1">
        <v>8</v>
      </c>
      <c r="L25" s="1">
        <v>9</v>
      </c>
      <c r="M25" s="7"/>
      <c r="N25" s="8">
        <v>65</v>
      </c>
      <c r="O25" s="3">
        <v>36</v>
      </c>
      <c r="P25">
        <f t="shared" si="2"/>
        <v>0</v>
      </c>
      <c r="Q25">
        <f t="shared" si="3"/>
        <v>6</v>
      </c>
      <c r="R25">
        <f t="shared" si="0"/>
        <v>864</v>
      </c>
    </row>
    <row r="26" spans="1:18">
      <c r="A26" s="1">
        <v>25</v>
      </c>
      <c r="B26" s="1">
        <f t="shared" si="1"/>
        <v>1</v>
      </c>
      <c r="C26" s="1" t="s">
        <v>458</v>
      </c>
      <c r="D26" s="1">
        <v>3</v>
      </c>
      <c r="E26" s="2" t="s">
        <v>1031</v>
      </c>
      <c r="F26" s="2" t="s">
        <v>908</v>
      </c>
      <c r="G26" s="1" t="s">
        <v>332</v>
      </c>
      <c r="H26" s="1">
        <v>4</v>
      </c>
      <c r="I26" s="1">
        <v>4</v>
      </c>
      <c r="J26" s="1">
        <v>13</v>
      </c>
      <c r="K26" s="1">
        <v>9</v>
      </c>
      <c r="L26" s="1">
        <v>6</v>
      </c>
      <c r="M26" s="7"/>
      <c r="N26" s="8">
        <v>80</v>
      </c>
      <c r="O26" s="3">
        <v>36</v>
      </c>
      <c r="P26">
        <f t="shared" si="2"/>
        <v>0</v>
      </c>
      <c r="Q26">
        <f t="shared" si="3"/>
        <v>5</v>
      </c>
      <c r="R26">
        <f t="shared" si="0"/>
        <v>900</v>
      </c>
    </row>
    <row r="27" spans="1:18">
      <c r="A27">
        <v>26</v>
      </c>
      <c r="B27" s="1">
        <f t="shared" si="1"/>
        <v>1</v>
      </c>
      <c r="C27" s="1" t="s">
        <v>8</v>
      </c>
      <c r="D27" s="1">
        <v>1</v>
      </c>
      <c r="E27" s="2" t="s">
        <v>950</v>
      </c>
      <c r="F27" s="2" t="s">
        <v>83</v>
      </c>
      <c r="G27" s="1">
        <v>6</v>
      </c>
      <c r="H27" s="1">
        <v>5</v>
      </c>
      <c r="I27" s="1">
        <v>6</v>
      </c>
      <c r="J27" s="1">
        <v>7</v>
      </c>
      <c r="K27" s="1">
        <v>7</v>
      </c>
      <c r="L27" s="1">
        <v>5</v>
      </c>
      <c r="M27" s="7" t="s">
        <v>466</v>
      </c>
      <c r="N27" s="8">
        <v>44</v>
      </c>
      <c r="O27" s="3">
        <v>36</v>
      </c>
      <c r="P27">
        <f t="shared" si="2"/>
        <v>0</v>
      </c>
      <c r="Q27">
        <f t="shared" si="3"/>
        <v>6</v>
      </c>
      <c r="R27">
        <f t="shared" si="0"/>
        <v>936</v>
      </c>
    </row>
    <row r="28" spans="1:18">
      <c r="A28" s="1">
        <v>27</v>
      </c>
      <c r="B28" s="1">
        <f t="shared" si="1"/>
        <v>1</v>
      </c>
      <c r="C28" s="1" t="s">
        <v>214</v>
      </c>
      <c r="D28" s="1">
        <v>3</v>
      </c>
      <c r="E28" s="2" t="s">
        <v>1166</v>
      </c>
      <c r="F28" s="2" t="s">
        <v>1167</v>
      </c>
      <c r="G28" s="1">
        <v>7</v>
      </c>
      <c r="H28" s="1">
        <v>6</v>
      </c>
      <c r="I28" s="1">
        <v>9</v>
      </c>
      <c r="J28" s="1">
        <v>2</v>
      </c>
      <c r="K28" s="1">
        <v>4</v>
      </c>
      <c r="L28" s="1">
        <v>7</v>
      </c>
      <c r="M28" s="7" t="s">
        <v>466</v>
      </c>
      <c r="N28" s="8">
        <v>51</v>
      </c>
      <c r="O28" s="3">
        <v>35</v>
      </c>
      <c r="P28">
        <f t="shared" si="2"/>
        <v>0</v>
      </c>
      <c r="Q28">
        <f t="shared" si="3"/>
        <v>6</v>
      </c>
      <c r="R28">
        <f t="shared" si="0"/>
        <v>945</v>
      </c>
    </row>
    <row r="29" spans="1:18">
      <c r="A29">
        <v>28</v>
      </c>
      <c r="B29" s="1">
        <f t="shared" si="1"/>
        <v>1</v>
      </c>
      <c r="C29" s="1" t="s">
        <v>217</v>
      </c>
      <c r="D29" s="1">
        <v>3</v>
      </c>
      <c r="E29" s="2" t="s">
        <v>1025</v>
      </c>
      <c r="F29" s="2" t="s">
        <v>1026</v>
      </c>
      <c r="G29" s="1">
        <v>13</v>
      </c>
      <c r="H29" s="1">
        <v>8</v>
      </c>
      <c r="I29" s="1">
        <v>5</v>
      </c>
      <c r="J29" s="1">
        <v>7</v>
      </c>
      <c r="K29" s="1" t="s">
        <v>332</v>
      </c>
      <c r="L29" s="1" t="s">
        <v>332</v>
      </c>
      <c r="M29" s="7"/>
      <c r="N29" s="8">
        <v>45</v>
      </c>
      <c r="O29" s="3">
        <v>33</v>
      </c>
      <c r="P29">
        <f t="shared" si="2"/>
        <v>0</v>
      </c>
      <c r="Q29">
        <f t="shared" si="3"/>
        <v>4</v>
      </c>
      <c r="R29">
        <f t="shared" si="0"/>
        <v>924</v>
      </c>
    </row>
    <row r="30" spans="1:18">
      <c r="A30" s="1">
        <v>29</v>
      </c>
      <c r="B30" s="1">
        <f t="shared" si="1"/>
        <v>1</v>
      </c>
      <c r="C30" s="1" t="s">
        <v>20</v>
      </c>
      <c r="D30" s="1">
        <v>4</v>
      </c>
      <c r="E30" s="2" t="s">
        <v>1129</v>
      </c>
      <c r="F30" s="2" t="s">
        <v>821</v>
      </c>
      <c r="G30" s="1">
        <v>17</v>
      </c>
      <c r="H30" s="1">
        <v>15</v>
      </c>
      <c r="I30" s="1" t="s">
        <v>332</v>
      </c>
      <c r="J30" s="1" t="s">
        <v>332</v>
      </c>
      <c r="K30" s="1" t="s">
        <v>332</v>
      </c>
      <c r="L30" s="1" t="s">
        <v>332</v>
      </c>
      <c r="M30" s="7"/>
      <c r="N30" s="8">
        <v>86</v>
      </c>
      <c r="O30" s="3">
        <v>32</v>
      </c>
      <c r="P30">
        <f t="shared" si="2"/>
        <v>0</v>
      </c>
      <c r="Q30">
        <f t="shared" si="3"/>
        <v>2</v>
      </c>
      <c r="R30">
        <f t="shared" si="0"/>
        <v>928</v>
      </c>
    </row>
    <row r="31" spans="1:18">
      <c r="A31">
        <v>30</v>
      </c>
      <c r="B31" s="1">
        <f t="shared" si="1"/>
        <v>1</v>
      </c>
      <c r="C31" s="1" t="s">
        <v>100</v>
      </c>
      <c r="D31" s="1">
        <v>2</v>
      </c>
      <c r="E31" s="2" t="s">
        <v>1061</v>
      </c>
      <c r="F31" s="2" t="s">
        <v>941</v>
      </c>
      <c r="G31" s="1">
        <v>9</v>
      </c>
      <c r="H31" s="1">
        <v>4</v>
      </c>
      <c r="I31" s="1">
        <v>12</v>
      </c>
      <c r="J31" s="1" t="s">
        <v>332</v>
      </c>
      <c r="K31" s="1">
        <v>5</v>
      </c>
      <c r="L31" s="1" t="s">
        <v>332</v>
      </c>
      <c r="M31" s="7" t="s">
        <v>466</v>
      </c>
      <c r="N31" s="8">
        <v>47</v>
      </c>
      <c r="O31" s="3">
        <v>30</v>
      </c>
      <c r="P31">
        <f t="shared" si="2"/>
        <v>0</v>
      </c>
      <c r="Q31">
        <f t="shared" si="3"/>
        <v>4</v>
      </c>
      <c r="R31">
        <f t="shared" si="0"/>
        <v>900</v>
      </c>
    </row>
    <row r="32" spans="1:18">
      <c r="A32" s="1">
        <v>31</v>
      </c>
      <c r="B32" s="1">
        <f t="shared" si="1"/>
        <v>0</v>
      </c>
      <c r="C32" s="1" t="s">
        <v>505</v>
      </c>
      <c r="D32" s="1">
        <v>1</v>
      </c>
      <c r="E32" s="2" t="s">
        <v>939</v>
      </c>
      <c r="F32" s="2" t="s">
        <v>83</v>
      </c>
      <c r="G32" s="1">
        <v>8</v>
      </c>
      <c r="H32" s="1" t="s">
        <v>332</v>
      </c>
      <c r="I32" s="1">
        <v>6</v>
      </c>
      <c r="J32" s="1">
        <v>6</v>
      </c>
      <c r="K32" s="1">
        <v>7</v>
      </c>
      <c r="L32" s="1">
        <v>3</v>
      </c>
      <c r="M32" s="7"/>
      <c r="N32" s="8">
        <v>41</v>
      </c>
      <c r="O32" s="3">
        <v>30</v>
      </c>
      <c r="P32">
        <f t="shared" si="2"/>
        <v>0</v>
      </c>
      <c r="Q32">
        <f t="shared" si="3"/>
        <v>5</v>
      </c>
      <c r="R32">
        <f t="shared" si="0"/>
        <v>930</v>
      </c>
    </row>
    <row r="33" spans="1:18">
      <c r="A33">
        <v>32</v>
      </c>
      <c r="B33" s="1">
        <f t="shared" si="1"/>
        <v>0</v>
      </c>
      <c r="C33" s="1" t="s">
        <v>505</v>
      </c>
      <c r="D33" s="1">
        <v>1</v>
      </c>
      <c r="E33" s="2" t="s">
        <v>938</v>
      </c>
      <c r="F33" s="2" t="s">
        <v>83</v>
      </c>
      <c r="G33" s="1">
        <v>8</v>
      </c>
      <c r="H33" s="1" t="s">
        <v>332</v>
      </c>
      <c r="I33" s="1">
        <v>6</v>
      </c>
      <c r="J33" s="1">
        <v>6</v>
      </c>
      <c r="K33" s="1">
        <v>7</v>
      </c>
      <c r="L33" s="1">
        <v>3</v>
      </c>
      <c r="M33" s="7"/>
      <c r="N33" s="8">
        <v>41</v>
      </c>
      <c r="O33" s="3">
        <v>30</v>
      </c>
      <c r="P33">
        <f t="shared" si="2"/>
        <v>0</v>
      </c>
      <c r="Q33">
        <f t="shared" si="3"/>
        <v>5</v>
      </c>
      <c r="R33">
        <f t="shared" si="0"/>
        <v>960</v>
      </c>
    </row>
    <row r="34" spans="1:18">
      <c r="A34" s="1">
        <v>33</v>
      </c>
      <c r="B34" s="1">
        <f t="shared" si="1"/>
        <v>0</v>
      </c>
      <c r="C34" s="1" t="s">
        <v>23</v>
      </c>
      <c r="D34" s="1">
        <v>4</v>
      </c>
      <c r="E34" s="2" t="s">
        <v>1130</v>
      </c>
      <c r="F34" s="2" t="s">
        <v>1131</v>
      </c>
      <c r="G34" s="1">
        <v>12</v>
      </c>
      <c r="H34" s="1">
        <v>9</v>
      </c>
      <c r="I34" s="1">
        <v>8</v>
      </c>
      <c r="J34" s="1" t="s">
        <v>332</v>
      </c>
      <c r="K34" s="1" t="s">
        <v>332</v>
      </c>
      <c r="L34" s="1" t="s">
        <v>332</v>
      </c>
      <c r="M34" s="7"/>
      <c r="N34" s="8">
        <v>52</v>
      </c>
      <c r="O34" s="3">
        <v>29</v>
      </c>
      <c r="P34">
        <f t="shared" si="2"/>
        <v>0</v>
      </c>
      <c r="Q34">
        <f t="shared" si="3"/>
        <v>3</v>
      </c>
      <c r="R34">
        <f t="shared" si="0"/>
        <v>957</v>
      </c>
    </row>
    <row r="35" spans="1:18">
      <c r="A35">
        <v>34</v>
      </c>
      <c r="B35" s="1">
        <f t="shared" si="1"/>
        <v>0</v>
      </c>
      <c r="C35" s="1" t="s">
        <v>120</v>
      </c>
      <c r="D35" s="1">
        <v>3</v>
      </c>
      <c r="E35" s="2" t="s">
        <v>1020</v>
      </c>
      <c r="F35" s="2" t="s">
        <v>1021</v>
      </c>
      <c r="G35" s="1" t="s">
        <v>332</v>
      </c>
      <c r="H35" s="1" t="s">
        <v>332</v>
      </c>
      <c r="I35" s="1">
        <v>9</v>
      </c>
      <c r="J35" s="1">
        <v>11</v>
      </c>
      <c r="K35" s="1" t="s">
        <v>332</v>
      </c>
      <c r="L35" s="1">
        <v>8</v>
      </c>
      <c r="M35" s="7"/>
      <c r="N35" s="8">
        <v>60</v>
      </c>
      <c r="O35" s="3">
        <v>28</v>
      </c>
      <c r="P35">
        <f t="shared" si="2"/>
        <v>0</v>
      </c>
      <c r="Q35">
        <f t="shared" si="3"/>
        <v>3</v>
      </c>
      <c r="R35">
        <f t="shared" si="0"/>
        <v>952</v>
      </c>
    </row>
    <row r="36" spans="1:18">
      <c r="A36" s="1">
        <v>35</v>
      </c>
      <c r="B36" s="1">
        <f t="shared" si="1"/>
        <v>0</v>
      </c>
      <c r="C36" s="1" t="s">
        <v>123</v>
      </c>
      <c r="D36" s="1">
        <v>3</v>
      </c>
      <c r="E36" s="2" t="s">
        <v>905</v>
      </c>
      <c r="F36" s="2" t="s">
        <v>906</v>
      </c>
      <c r="G36" s="1">
        <v>19</v>
      </c>
      <c r="H36" s="1">
        <v>7</v>
      </c>
      <c r="I36" s="1" t="s">
        <v>332</v>
      </c>
      <c r="J36" s="1">
        <v>1</v>
      </c>
      <c r="K36" s="1" t="s">
        <v>332</v>
      </c>
      <c r="L36" s="1" t="s">
        <v>332</v>
      </c>
      <c r="M36" s="7"/>
      <c r="N36" s="8">
        <v>69</v>
      </c>
      <c r="O36" s="3">
        <v>27</v>
      </c>
      <c r="P36">
        <f t="shared" si="2"/>
        <v>0</v>
      </c>
      <c r="Q36">
        <f t="shared" si="3"/>
        <v>3</v>
      </c>
      <c r="R36">
        <f t="shared" si="0"/>
        <v>945</v>
      </c>
    </row>
    <row r="37" spans="1:18">
      <c r="A37">
        <v>36</v>
      </c>
      <c r="B37" s="1">
        <f t="shared" si="1"/>
        <v>0</v>
      </c>
      <c r="C37" s="1" t="s">
        <v>100</v>
      </c>
      <c r="D37" s="1">
        <v>1</v>
      </c>
      <c r="E37" s="2" t="s">
        <v>804</v>
      </c>
      <c r="F37" s="2" t="s">
        <v>713</v>
      </c>
      <c r="G37" s="1">
        <v>6</v>
      </c>
      <c r="H37" s="1" t="s">
        <v>332</v>
      </c>
      <c r="I37" s="1">
        <v>4</v>
      </c>
      <c r="J37" s="1">
        <v>3</v>
      </c>
      <c r="K37" s="1">
        <v>6</v>
      </c>
      <c r="L37" s="1">
        <v>8</v>
      </c>
      <c r="M37" s="7"/>
      <c r="N37" s="8">
        <v>66</v>
      </c>
      <c r="O37" s="3">
        <v>27</v>
      </c>
      <c r="P37">
        <f t="shared" si="2"/>
        <v>0</v>
      </c>
      <c r="Q37">
        <f t="shared" si="3"/>
        <v>5</v>
      </c>
      <c r="R37">
        <f t="shared" si="0"/>
        <v>972</v>
      </c>
    </row>
    <row r="38" spans="1:18">
      <c r="A38" s="1">
        <v>37</v>
      </c>
      <c r="B38" s="1">
        <f t="shared" si="1"/>
        <v>0</v>
      </c>
      <c r="C38" s="1" t="s">
        <v>26</v>
      </c>
      <c r="D38" s="1">
        <v>4</v>
      </c>
      <c r="E38" s="2" t="s">
        <v>1132</v>
      </c>
      <c r="F38" s="2" t="s">
        <v>66</v>
      </c>
      <c r="G38" s="1">
        <v>24</v>
      </c>
      <c r="H38" s="1" t="s">
        <v>332</v>
      </c>
      <c r="I38" s="1">
        <v>2</v>
      </c>
      <c r="J38" s="1" t="s">
        <v>332</v>
      </c>
      <c r="K38" s="1" t="s">
        <v>332</v>
      </c>
      <c r="L38" s="1" t="s">
        <v>332</v>
      </c>
      <c r="M38" s="7"/>
      <c r="N38" s="8">
        <v>90</v>
      </c>
      <c r="O38" s="3">
        <v>26</v>
      </c>
      <c r="P38">
        <f t="shared" si="2"/>
        <v>0</v>
      </c>
      <c r="Q38">
        <f t="shared" si="3"/>
        <v>2</v>
      </c>
      <c r="R38">
        <f t="shared" si="0"/>
        <v>962</v>
      </c>
    </row>
    <row r="39" spans="1:18">
      <c r="A39">
        <v>38</v>
      </c>
      <c r="B39" s="1">
        <f t="shared" si="1"/>
        <v>0</v>
      </c>
      <c r="C39" s="1" t="s">
        <v>392</v>
      </c>
      <c r="D39" s="1">
        <v>4</v>
      </c>
      <c r="E39" s="2" t="s">
        <v>1133</v>
      </c>
      <c r="F39" s="2" t="s">
        <v>1134</v>
      </c>
      <c r="G39" s="1">
        <v>4</v>
      </c>
      <c r="H39" s="1" t="s">
        <v>332</v>
      </c>
      <c r="I39" s="1" t="s">
        <v>332</v>
      </c>
      <c r="J39" s="1">
        <v>5</v>
      </c>
      <c r="K39" s="1">
        <v>9</v>
      </c>
      <c r="L39" s="1">
        <v>5</v>
      </c>
      <c r="M39" s="7"/>
      <c r="N39" s="8">
        <v>92</v>
      </c>
      <c r="O39" s="3">
        <v>23</v>
      </c>
      <c r="P39">
        <f t="shared" si="2"/>
        <v>0</v>
      </c>
      <c r="Q39">
        <f t="shared" si="3"/>
        <v>4</v>
      </c>
      <c r="R39">
        <f t="shared" si="0"/>
        <v>874</v>
      </c>
    </row>
    <row r="40" spans="1:18">
      <c r="A40" s="1">
        <v>39</v>
      </c>
      <c r="B40" s="1">
        <f t="shared" si="1"/>
        <v>0</v>
      </c>
      <c r="C40" s="1" t="s">
        <v>392</v>
      </c>
      <c r="D40" s="1">
        <v>4</v>
      </c>
      <c r="E40" s="2" t="s">
        <v>1135</v>
      </c>
      <c r="F40" s="2" t="s">
        <v>1136</v>
      </c>
      <c r="G40" s="1">
        <v>11</v>
      </c>
      <c r="H40" s="1">
        <v>6</v>
      </c>
      <c r="I40" s="1">
        <v>2</v>
      </c>
      <c r="J40" s="1">
        <v>4</v>
      </c>
      <c r="K40" s="1" t="s">
        <v>332</v>
      </c>
      <c r="L40" s="1" t="s">
        <v>332</v>
      </c>
      <c r="M40" s="7" t="s">
        <v>466</v>
      </c>
      <c r="N40" s="8">
        <v>30</v>
      </c>
      <c r="O40" s="3">
        <v>23</v>
      </c>
      <c r="P40">
        <f t="shared" si="2"/>
        <v>0</v>
      </c>
      <c r="Q40">
        <f t="shared" si="3"/>
        <v>4</v>
      </c>
      <c r="R40">
        <f t="shared" si="0"/>
        <v>897</v>
      </c>
    </row>
    <row r="41" spans="1:18">
      <c r="A41">
        <v>40</v>
      </c>
      <c r="B41" s="1">
        <f t="shared" si="1"/>
        <v>0</v>
      </c>
      <c r="C41" s="1" t="s">
        <v>47</v>
      </c>
      <c r="D41" s="1">
        <v>3</v>
      </c>
      <c r="E41" s="2" t="s">
        <v>1033</v>
      </c>
      <c r="F41" s="2" t="s">
        <v>1034</v>
      </c>
      <c r="G41" s="1">
        <v>6</v>
      </c>
      <c r="H41" s="1">
        <v>8</v>
      </c>
      <c r="I41" s="1">
        <v>9</v>
      </c>
      <c r="J41" s="1" t="s">
        <v>332</v>
      </c>
      <c r="K41" s="1" t="s">
        <v>332</v>
      </c>
      <c r="L41" s="1" t="s">
        <v>332</v>
      </c>
      <c r="M41" s="7"/>
      <c r="N41" s="8">
        <v>82</v>
      </c>
      <c r="O41" s="3">
        <v>23</v>
      </c>
      <c r="P41">
        <f t="shared" si="2"/>
        <v>0</v>
      </c>
      <c r="Q41">
        <f t="shared" si="3"/>
        <v>3</v>
      </c>
      <c r="R41">
        <f t="shared" si="0"/>
        <v>920</v>
      </c>
    </row>
    <row r="42" spans="1:18">
      <c r="A42" s="1">
        <v>41</v>
      </c>
      <c r="B42" s="1">
        <f t="shared" si="1"/>
        <v>0</v>
      </c>
      <c r="C42" s="1" t="s">
        <v>20</v>
      </c>
      <c r="D42" s="1">
        <v>2</v>
      </c>
      <c r="E42" s="2" t="s">
        <v>1077</v>
      </c>
      <c r="F42" s="2" t="s">
        <v>83</v>
      </c>
      <c r="G42" s="1">
        <v>8</v>
      </c>
      <c r="H42" s="1" t="s">
        <v>332</v>
      </c>
      <c r="I42" s="1">
        <v>6</v>
      </c>
      <c r="J42" s="1" t="s">
        <v>332</v>
      </c>
      <c r="K42" s="1">
        <v>4</v>
      </c>
      <c r="L42" s="1">
        <v>5</v>
      </c>
      <c r="M42" s="7"/>
      <c r="N42" s="8">
        <v>44</v>
      </c>
      <c r="O42" s="3">
        <v>23</v>
      </c>
      <c r="P42">
        <f t="shared" si="2"/>
        <v>0</v>
      </c>
      <c r="Q42">
        <f t="shared" si="3"/>
        <v>4</v>
      </c>
      <c r="R42">
        <f t="shared" si="0"/>
        <v>943</v>
      </c>
    </row>
    <row r="43" spans="1:18">
      <c r="A43">
        <v>42</v>
      </c>
      <c r="B43" s="1">
        <f t="shared" si="1"/>
        <v>0</v>
      </c>
      <c r="C43" s="1" t="s">
        <v>50</v>
      </c>
      <c r="D43" s="1">
        <v>3</v>
      </c>
      <c r="E43" s="2" t="s">
        <v>1168</v>
      </c>
      <c r="F43" s="2" t="s">
        <v>1040</v>
      </c>
      <c r="G43" s="1">
        <v>21</v>
      </c>
      <c r="H43" s="1" t="s">
        <v>332</v>
      </c>
      <c r="I43" s="1" t="s">
        <v>332</v>
      </c>
      <c r="J43" s="1" t="s">
        <v>332</v>
      </c>
      <c r="K43" s="1" t="s">
        <v>332</v>
      </c>
      <c r="L43" s="1" t="s">
        <v>332</v>
      </c>
      <c r="M43" s="7"/>
      <c r="N43" s="8">
        <v>72</v>
      </c>
      <c r="O43" s="3">
        <v>21</v>
      </c>
      <c r="P43">
        <f t="shared" si="2"/>
        <v>0</v>
      </c>
      <c r="Q43">
        <f t="shared" si="3"/>
        <v>1</v>
      </c>
      <c r="R43">
        <f t="shared" si="0"/>
        <v>882</v>
      </c>
    </row>
    <row r="44" spans="1:18">
      <c r="A44" s="1">
        <v>43</v>
      </c>
      <c r="B44" s="1">
        <f t="shared" si="1"/>
        <v>0</v>
      </c>
      <c r="C44" s="1" t="s">
        <v>23</v>
      </c>
      <c r="D44" s="1">
        <v>2</v>
      </c>
      <c r="E44" s="2" t="s">
        <v>1070</v>
      </c>
      <c r="F44" s="2" t="s">
        <v>83</v>
      </c>
      <c r="G44" s="1">
        <v>9</v>
      </c>
      <c r="H44" s="1" t="s">
        <v>332</v>
      </c>
      <c r="I44" s="1">
        <v>7</v>
      </c>
      <c r="J44" s="1" t="s">
        <v>332</v>
      </c>
      <c r="K44" s="1" t="s">
        <v>332</v>
      </c>
      <c r="L44" s="1">
        <v>5</v>
      </c>
      <c r="M44" s="7"/>
      <c r="N44" s="8">
        <v>43</v>
      </c>
      <c r="O44" s="3">
        <v>21</v>
      </c>
      <c r="P44">
        <f t="shared" si="2"/>
        <v>0</v>
      </c>
      <c r="Q44">
        <f t="shared" si="3"/>
        <v>3</v>
      </c>
      <c r="R44">
        <f t="shared" si="0"/>
        <v>903</v>
      </c>
    </row>
    <row r="45" spans="1:18">
      <c r="A45">
        <v>44</v>
      </c>
      <c r="B45" s="1">
        <f t="shared" si="1"/>
        <v>0</v>
      </c>
      <c r="C45" s="1" t="s">
        <v>20</v>
      </c>
      <c r="D45" s="1">
        <v>1</v>
      </c>
      <c r="E45" s="2" t="s">
        <v>680</v>
      </c>
      <c r="F45" s="2" t="s">
        <v>1201</v>
      </c>
      <c r="G45" s="1">
        <v>6</v>
      </c>
      <c r="H45" s="1" t="s">
        <v>332</v>
      </c>
      <c r="I45" s="1">
        <v>5</v>
      </c>
      <c r="J45" s="1">
        <v>5</v>
      </c>
      <c r="K45" s="1">
        <v>4</v>
      </c>
      <c r="L45" s="1">
        <v>1</v>
      </c>
      <c r="M45" s="7" t="s">
        <v>466</v>
      </c>
      <c r="N45" s="8">
        <v>44</v>
      </c>
      <c r="O45" s="3">
        <v>21</v>
      </c>
      <c r="P45">
        <f t="shared" si="2"/>
        <v>0</v>
      </c>
      <c r="Q45">
        <f t="shared" si="3"/>
        <v>5</v>
      </c>
      <c r="R45">
        <f t="shared" si="0"/>
        <v>924</v>
      </c>
    </row>
    <row r="46" spans="1:18">
      <c r="A46" s="1">
        <v>45</v>
      </c>
      <c r="B46" s="1">
        <f t="shared" si="1"/>
        <v>0</v>
      </c>
      <c r="C46" s="1" t="s">
        <v>476</v>
      </c>
      <c r="D46" s="1">
        <v>4</v>
      </c>
      <c r="E46" s="2" t="s">
        <v>1137</v>
      </c>
      <c r="F46" s="2" t="s">
        <v>1138</v>
      </c>
      <c r="G46" s="1">
        <v>20</v>
      </c>
      <c r="H46" s="1" t="s">
        <v>332</v>
      </c>
      <c r="I46" s="1" t="s">
        <v>332</v>
      </c>
      <c r="J46" s="1" t="s">
        <v>332</v>
      </c>
      <c r="K46" s="1" t="s">
        <v>332</v>
      </c>
      <c r="L46" s="1" t="s">
        <v>332</v>
      </c>
      <c r="M46" s="7"/>
      <c r="N46" s="8">
        <v>80</v>
      </c>
      <c r="O46" s="3">
        <v>20</v>
      </c>
      <c r="P46">
        <f t="shared" si="2"/>
        <v>0</v>
      </c>
      <c r="Q46">
        <f t="shared" si="3"/>
        <v>1</v>
      </c>
      <c r="R46">
        <f t="shared" si="0"/>
        <v>900</v>
      </c>
    </row>
    <row r="47" spans="1:18">
      <c r="A47">
        <v>46</v>
      </c>
      <c r="B47" s="1">
        <f t="shared" si="1"/>
        <v>0</v>
      </c>
      <c r="C47" s="1" t="s">
        <v>476</v>
      </c>
      <c r="D47" s="1">
        <v>4</v>
      </c>
      <c r="E47" s="2" t="s">
        <v>1139</v>
      </c>
      <c r="F47" s="2"/>
      <c r="G47" s="1">
        <v>20</v>
      </c>
      <c r="H47" s="1" t="s">
        <v>332</v>
      </c>
      <c r="I47" s="1" t="s">
        <v>332</v>
      </c>
      <c r="J47" s="1" t="s">
        <v>332</v>
      </c>
      <c r="K47" s="1" t="s">
        <v>332</v>
      </c>
      <c r="L47" s="1" t="s">
        <v>332</v>
      </c>
      <c r="M47" s="7"/>
      <c r="N47" s="8">
        <v>61</v>
      </c>
      <c r="O47" s="3">
        <v>20</v>
      </c>
      <c r="P47">
        <f t="shared" si="2"/>
        <v>0</v>
      </c>
      <c r="Q47">
        <f t="shared" si="3"/>
        <v>1</v>
      </c>
      <c r="R47">
        <f t="shared" si="0"/>
        <v>920</v>
      </c>
    </row>
    <row r="48" spans="1:18">
      <c r="A48" s="1">
        <v>47</v>
      </c>
      <c r="B48" s="1">
        <f t="shared" si="1"/>
        <v>0</v>
      </c>
      <c r="C48" s="1" t="s">
        <v>26</v>
      </c>
      <c r="D48" s="1">
        <v>2</v>
      </c>
      <c r="E48" s="2" t="s">
        <v>1062</v>
      </c>
      <c r="F48" s="2" t="s">
        <v>1063</v>
      </c>
      <c r="G48" s="1" t="s">
        <v>332</v>
      </c>
      <c r="H48" s="1">
        <v>10</v>
      </c>
      <c r="I48" s="1" t="s">
        <v>332</v>
      </c>
      <c r="J48" s="1" t="s">
        <v>332</v>
      </c>
      <c r="K48" s="1" t="s">
        <v>332</v>
      </c>
      <c r="L48" s="1">
        <v>9</v>
      </c>
      <c r="M48" s="7"/>
      <c r="N48" s="8">
        <v>86</v>
      </c>
      <c r="O48" s="3">
        <v>19</v>
      </c>
      <c r="P48">
        <f t="shared" si="2"/>
        <v>0</v>
      </c>
      <c r="Q48">
        <f t="shared" si="3"/>
        <v>2</v>
      </c>
      <c r="R48">
        <f t="shared" si="0"/>
        <v>893</v>
      </c>
    </row>
    <row r="49" spans="1:18">
      <c r="A49">
        <v>48</v>
      </c>
      <c r="B49" s="1">
        <f t="shared" si="1"/>
        <v>0</v>
      </c>
      <c r="C49" s="1" t="s">
        <v>209</v>
      </c>
      <c r="D49" s="1">
        <v>2</v>
      </c>
      <c r="E49" s="2" t="s">
        <v>907</v>
      </c>
      <c r="F49" s="2" t="s">
        <v>908</v>
      </c>
      <c r="G49" s="1">
        <v>5</v>
      </c>
      <c r="H49" s="1">
        <v>1</v>
      </c>
      <c r="I49" s="1">
        <v>2</v>
      </c>
      <c r="J49" s="1">
        <v>3</v>
      </c>
      <c r="K49" s="1">
        <v>7</v>
      </c>
      <c r="L49" s="1" t="s">
        <v>332</v>
      </c>
      <c r="M49" s="7"/>
      <c r="N49" s="8">
        <v>20</v>
      </c>
      <c r="O49" s="3">
        <v>18</v>
      </c>
      <c r="P49">
        <f t="shared" si="2"/>
        <v>0</v>
      </c>
      <c r="Q49">
        <f t="shared" si="3"/>
        <v>5</v>
      </c>
      <c r="R49">
        <f t="shared" si="0"/>
        <v>864</v>
      </c>
    </row>
    <row r="50" spans="1:18">
      <c r="A50" s="1">
        <v>49</v>
      </c>
      <c r="B50" s="1">
        <f t="shared" si="1"/>
        <v>0</v>
      </c>
      <c r="C50" s="1" t="s">
        <v>217</v>
      </c>
      <c r="D50" s="1">
        <v>4</v>
      </c>
      <c r="E50" s="2" t="s">
        <v>1140</v>
      </c>
      <c r="F50" s="2" t="s">
        <v>241</v>
      </c>
      <c r="G50" s="1">
        <v>4</v>
      </c>
      <c r="H50" s="1">
        <v>4</v>
      </c>
      <c r="I50" s="1">
        <v>7</v>
      </c>
      <c r="J50" s="1">
        <v>2</v>
      </c>
      <c r="K50" s="1" t="s">
        <v>332</v>
      </c>
      <c r="L50" s="1" t="s">
        <v>332</v>
      </c>
      <c r="M50" s="7"/>
      <c r="N50" s="8">
        <v>89</v>
      </c>
      <c r="O50" s="3">
        <v>17</v>
      </c>
      <c r="P50">
        <f t="shared" si="2"/>
        <v>0</v>
      </c>
      <c r="Q50">
        <f t="shared" si="3"/>
        <v>4</v>
      </c>
      <c r="R50">
        <f t="shared" si="0"/>
        <v>833</v>
      </c>
    </row>
    <row r="51" spans="1:18">
      <c r="A51">
        <v>50</v>
      </c>
      <c r="B51" s="1">
        <f t="shared" si="1"/>
        <v>0</v>
      </c>
      <c r="C51" s="1" t="s">
        <v>120</v>
      </c>
      <c r="D51" s="1">
        <v>4</v>
      </c>
      <c r="E51" s="2" t="s">
        <v>1141</v>
      </c>
      <c r="F51" s="2" t="s">
        <v>713</v>
      </c>
      <c r="G51" s="1">
        <v>4</v>
      </c>
      <c r="H51" s="1">
        <v>4</v>
      </c>
      <c r="I51" s="1">
        <v>2</v>
      </c>
      <c r="J51" s="1">
        <v>6</v>
      </c>
      <c r="K51" s="1" t="s">
        <v>332</v>
      </c>
      <c r="L51" s="1" t="s">
        <v>332</v>
      </c>
      <c r="M51" s="7"/>
      <c r="N51" s="8">
        <v>80</v>
      </c>
      <c r="O51" s="3">
        <v>16</v>
      </c>
      <c r="P51">
        <f t="shared" si="2"/>
        <v>0</v>
      </c>
      <c r="Q51">
        <f t="shared" si="3"/>
        <v>4</v>
      </c>
      <c r="R51">
        <f t="shared" si="0"/>
        <v>800</v>
      </c>
    </row>
    <row r="52" spans="1:18">
      <c r="A52" s="1">
        <v>51</v>
      </c>
      <c r="B52" s="1">
        <f t="shared" si="1"/>
        <v>0</v>
      </c>
      <c r="C52" s="1" t="s">
        <v>111</v>
      </c>
      <c r="D52" s="1">
        <v>2</v>
      </c>
      <c r="E52" s="2" t="s">
        <v>1076</v>
      </c>
      <c r="F52" s="2" t="s">
        <v>713</v>
      </c>
      <c r="G52" s="1">
        <v>1</v>
      </c>
      <c r="H52" s="1">
        <v>3</v>
      </c>
      <c r="I52" s="1">
        <v>0</v>
      </c>
      <c r="J52" s="1">
        <v>12</v>
      </c>
      <c r="K52" s="1" t="s">
        <v>332</v>
      </c>
      <c r="L52" s="1" t="s">
        <v>332</v>
      </c>
      <c r="M52" s="7"/>
      <c r="N52" s="8">
        <v>46</v>
      </c>
      <c r="O52" s="3">
        <v>16</v>
      </c>
      <c r="P52">
        <f t="shared" si="2"/>
        <v>0</v>
      </c>
      <c r="Q52">
        <f t="shared" si="3"/>
        <v>4</v>
      </c>
      <c r="R52">
        <f t="shared" si="0"/>
        <v>816</v>
      </c>
    </row>
    <row r="53" spans="1:18">
      <c r="A53">
        <v>52</v>
      </c>
      <c r="B53" s="1">
        <f t="shared" si="1"/>
        <v>0</v>
      </c>
      <c r="C53" s="1" t="s">
        <v>123</v>
      </c>
      <c r="D53" s="1">
        <v>4</v>
      </c>
      <c r="E53" s="2" t="s">
        <v>1142</v>
      </c>
      <c r="F53" s="2" t="s">
        <v>1143</v>
      </c>
      <c r="G53" s="1">
        <v>9</v>
      </c>
      <c r="H53" s="1">
        <v>6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63</v>
      </c>
      <c r="O53" s="3">
        <v>15</v>
      </c>
      <c r="P53">
        <f t="shared" si="2"/>
        <v>0</v>
      </c>
      <c r="Q53">
        <f t="shared" si="3"/>
        <v>2</v>
      </c>
      <c r="R53">
        <f t="shared" si="0"/>
        <v>780</v>
      </c>
    </row>
    <row r="54" spans="1:18">
      <c r="A54" s="1">
        <v>53</v>
      </c>
      <c r="B54" s="1">
        <f t="shared" si="1"/>
        <v>0</v>
      </c>
      <c r="C54" s="1" t="s">
        <v>131</v>
      </c>
      <c r="D54" s="1">
        <v>3</v>
      </c>
      <c r="E54" s="2" t="s">
        <v>1057</v>
      </c>
      <c r="F54" s="2" t="s">
        <v>713</v>
      </c>
      <c r="G54" s="1">
        <v>8</v>
      </c>
      <c r="H54" s="1" t="s">
        <v>332</v>
      </c>
      <c r="I54" s="1">
        <v>1</v>
      </c>
      <c r="J54" s="1">
        <v>5</v>
      </c>
      <c r="K54" s="1" t="s">
        <v>332</v>
      </c>
      <c r="L54" s="1" t="s">
        <v>332</v>
      </c>
      <c r="M54" s="7"/>
      <c r="N54" s="8">
        <v>56</v>
      </c>
      <c r="O54" s="3">
        <v>14</v>
      </c>
      <c r="P54">
        <f t="shared" si="2"/>
        <v>0</v>
      </c>
      <c r="Q54">
        <f t="shared" si="3"/>
        <v>3</v>
      </c>
      <c r="R54">
        <f t="shared" si="0"/>
        <v>742</v>
      </c>
    </row>
    <row r="55" spans="1:18">
      <c r="A55">
        <v>54</v>
      </c>
      <c r="B55" s="1">
        <f t="shared" si="1"/>
        <v>0</v>
      </c>
      <c r="C55" s="1" t="s">
        <v>47</v>
      </c>
      <c r="D55" s="1">
        <v>4</v>
      </c>
      <c r="E55" s="2" t="s">
        <v>1144</v>
      </c>
      <c r="F55" s="2" t="s">
        <v>1145</v>
      </c>
      <c r="G55" s="1">
        <v>13</v>
      </c>
      <c r="H55" s="1" t="s">
        <v>332</v>
      </c>
      <c r="I55" s="1" t="s">
        <v>332</v>
      </c>
      <c r="J55" s="1" t="s">
        <v>332</v>
      </c>
      <c r="K55" s="1" t="s">
        <v>332</v>
      </c>
      <c r="L55" s="1" t="s">
        <v>332</v>
      </c>
      <c r="M55" s="7"/>
      <c r="N55" s="8">
        <v>62</v>
      </c>
      <c r="O55" s="3">
        <v>13</v>
      </c>
      <c r="P55">
        <f t="shared" si="2"/>
        <v>0</v>
      </c>
      <c r="Q55">
        <f t="shared" si="3"/>
        <v>1</v>
      </c>
      <c r="R55">
        <f t="shared" si="0"/>
        <v>702</v>
      </c>
    </row>
    <row r="56" spans="1:18">
      <c r="A56" s="1">
        <v>55</v>
      </c>
      <c r="B56" s="1">
        <f t="shared" si="1"/>
        <v>0</v>
      </c>
      <c r="C56" s="1" t="s">
        <v>228</v>
      </c>
      <c r="D56" s="1">
        <v>3</v>
      </c>
      <c r="E56" s="2" t="s">
        <v>1169</v>
      </c>
      <c r="F56" s="2" t="s">
        <v>1047</v>
      </c>
      <c r="G56" s="1">
        <v>13</v>
      </c>
      <c r="H56" s="1" t="s">
        <v>332</v>
      </c>
      <c r="I56" s="1" t="s">
        <v>332</v>
      </c>
      <c r="J56" s="1" t="s">
        <v>332</v>
      </c>
      <c r="K56" s="1" t="s">
        <v>332</v>
      </c>
      <c r="L56" s="1" t="s">
        <v>332</v>
      </c>
      <c r="M56" s="7"/>
      <c r="N56" s="8">
        <v>76</v>
      </c>
      <c r="O56" s="3">
        <v>13</v>
      </c>
      <c r="P56">
        <f t="shared" si="2"/>
        <v>0</v>
      </c>
      <c r="Q56">
        <f t="shared" si="3"/>
        <v>1</v>
      </c>
      <c r="R56">
        <f t="shared" si="0"/>
        <v>715</v>
      </c>
    </row>
    <row r="57" spans="1:18">
      <c r="A57">
        <v>56</v>
      </c>
      <c r="B57" s="1">
        <f t="shared" si="1"/>
        <v>0</v>
      </c>
      <c r="C57" s="1" t="s">
        <v>23</v>
      </c>
      <c r="D57" s="1">
        <v>1</v>
      </c>
      <c r="E57" s="2" t="s">
        <v>790</v>
      </c>
      <c r="F57" s="2" t="s">
        <v>791</v>
      </c>
      <c r="G57" s="1">
        <v>7</v>
      </c>
      <c r="H57" s="1" t="s">
        <v>332</v>
      </c>
      <c r="I57" s="1" t="s">
        <v>332</v>
      </c>
      <c r="J57" s="1">
        <v>1</v>
      </c>
      <c r="K57" s="1" t="s">
        <v>332</v>
      </c>
      <c r="L57" s="1">
        <v>5</v>
      </c>
      <c r="M57" s="7" t="s">
        <v>466</v>
      </c>
      <c r="N57" s="8">
        <v>35</v>
      </c>
      <c r="O57" s="3">
        <v>13</v>
      </c>
      <c r="P57">
        <f t="shared" si="2"/>
        <v>0</v>
      </c>
      <c r="Q57">
        <f t="shared" si="3"/>
        <v>3</v>
      </c>
      <c r="R57">
        <f t="shared" si="0"/>
        <v>728</v>
      </c>
    </row>
    <row r="58" spans="1:18">
      <c r="A58" s="1">
        <v>57</v>
      </c>
      <c r="B58" s="1">
        <f t="shared" si="1"/>
        <v>0</v>
      </c>
      <c r="C58" s="1" t="s">
        <v>531</v>
      </c>
      <c r="D58" s="1">
        <v>3</v>
      </c>
      <c r="E58" s="2" t="s">
        <v>1170</v>
      </c>
      <c r="F58" s="2" t="s">
        <v>1171</v>
      </c>
      <c r="G58" s="1">
        <v>5</v>
      </c>
      <c r="H58" s="1" t="s">
        <v>332</v>
      </c>
      <c r="I58" s="1" t="s">
        <v>332</v>
      </c>
      <c r="J58" s="1">
        <v>7</v>
      </c>
      <c r="K58" s="1" t="s">
        <v>332</v>
      </c>
      <c r="L58" s="1" t="s">
        <v>332</v>
      </c>
      <c r="M58" s="7"/>
      <c r="N58" s="8">
        <v>46</v>
      </c>
      <c r="O58" s="3">
        <v>12</v>
      </c>
      <c r="P58">
        <f t="shared" si="2"/>
        <v>0</v>
      </c>
      <c r="Q58">
        <f t="shared" si="3"/>
        <v>2</v>
      </c>
      <c r="R58">
        <f t="shared" si="0"/>
        <v>684</v>
      </c>
    </row>
    <row r="59" spans="1:18">
      <c r="A59">
        <v>58</v>
      </c>
      <c r="B59" s="1">
        <f t="shared" si="1"/>
        <v>0</v>
      </c>
      <c r="C59" s="1" t="s">
        <v>531</v>
      </c>
      <c r="D59" s="1">
        <v>3</v>
      </c>
      <c r="E59" s="2" t="s">
        <v>1172</v>
      </c>
      <c r="F59" s="2" t="s">
        <v>358</v>
      </c>
      <c r="G59" s="1">
        <v>10</v>
      </c>
      <c r="H59" s="1">
        <v>1</v>
      </c>
      <c r="I59" s="1">
        <v>0</v>
      </c>
      <c r="J59" s="1">
        <v>1</v>
      </c>
      <c r="K59" s="1" t="s">
        <v>332</v>
      </c>
      <c r="L59" s="1" t="s">
        <v>332</v>
      </c>
      <c r="M59" s="7"/>
      <c r="N59" s="8">
        <v>31</v>
      </c>
      <c r="O59" s="3">
        <v>12</v>
      </c>
      <c r="P59">
        <f t="shared" si="2"/>
        <v>0</v>
      </c>
      <c r="Q59">
        <f t="shared" si="3"/>
        <v>4</v>
      </c>
      <c r="R59">
        <f t="shared" si="0"/>
        <v>696</v>
      </c>
    </row>
    <row r="60" spans="1:18">
      <c r="A60" s="1">
        <v>59</v>
      </c>
      <c r="B60" s="1">
        <f t="shared" si="1"/>
        <v>0</v>
      </c>
      <c r="C60" s="1" t="s">
        <v>50</v>
      </c>
      <c r="D60" s="1">
        <v>4</v>
      </c>
      <c r="E60" s="2" t="s">
        <v>1146</v>
      </c>
      <c r="F60" s="2" t="s">
        <v>1143</v>
      </c>
      <c r="G60" s="1">
        <v>2</v>
      </c>
      <c r="H60" s="1">
        <v>9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73</v>
      </c>
      <c r="O60" s="3">
        <v>11</v>
      </c>
      <c r="P60">
        <f t="shared" si="2"/>
        <v>0</v>
      </c>
      <c r="Q60">
        <f t="shared" si="3"/>
        <v>2</v>
      </c>
      <c r="R60">
        <f t="shared" si="0"/>
        <v>649</v>
      </c>
    </row>
    <row r="61" spans="1:18">
      <c r="A61">
        <v>60</v>
      </c>
      <c r="B61" s="1">
        <f t="shared" si="1"/>
        <v>0</v>
      </c>
      <c r="C61" s="1" t="s">
        <v>131</v>
      </c>
      <c r="D61" s="1">
        <v>4</v>
      </c>
      <c r="E61" s="2" t="s">
        <v>1147</v>
      </c>
      <c r="F61" s="2"/>
      <c r="G61" s="1">
        <v>1</v>
      </c>
      <c r="H61" s="1">
        <v>6</v>
      </c>
      <c r="I61" s="1">
        <v>3</v>
      </c>
      <c r="J61" s="1" t="s">
        <v>332</v>
      </c>
      <c r="K61" s="1" t="s">
        <v>332</v>
      </c>
      <c r="L61" s="1" t="s">
        <v>332</v>
      </c>
      <c r="M61" s="7"/>
      <c r="N61" s="8">
        <v>67</v>
      </c>
      <c r="O61" s="3">
        <v>10</v>
      </c>
      <c r="P61">
        <f t="shared" si="2"/>
        <v>0</v>
      </c>
      <c r="Q61">
        <f t="shared" si="3"/>
        <v>3</v>
      </c>
      <c r="R61">
        <f t="shared" si="0"/>
        <v>600</v>
      </c>
    </row>
    <row r="62" spans="1:18">
      <c r="A62" s="1">
        <v>61</v>
      </c>
      <c r="B62" s="1">
        <f t="shared" si="1"/>
        <v>0</v>
      </c>
      <c r="C62" s="1" t="s">
        <v>139</v>
      </c>
      <c r="D62" s="1">
        <v>3</v>
      </c>
      <c r="E62" s="2" t="s">
        <v>1173</v>
      </c>
      <c r="F62" s="2" t="s">
        <v>961</v>
      </c>
      <c r="G62" s="1">
        <v>9</v>
      </c>
      <c r="H62" s="1">
        <v>0</v>
      </c>
      <c r="I62" s="1" t="s">
        <v>332</v>
      </c>
      <c r="J62" s="1">
        <v>1</v>
      </c>
      <c r="K62" s="1" t="s">
        <v>332</v>
      </c>
      <c r="L62" s="1" t="s">
        <v>332</v>
      </c>
      <c r="M62" s="7"/>
      <c r="N62" s="8">
        <v>20</v>
      </c>
      <c r="O62" s="3">
        <v>10</v>
      </c>
      <c r="P62">
        <f t="shared" si="2"/>
        <v>0</v>
      </c>
      <c r="Q62">
        <f t="shared" si="3"/>
        <v>3</v>
      </c>
      <c r="R62">
        <f t="shared" si="0"/>
        <v>610</v>
      </c>
    </row>
    <row r="63" spans="1:18">
      <c r="A63">
        <v>62</v>
      </c>
      <c r="B63" s="1">
        <f t="shared" si="1"/>
        <v>0</v>
      </c>
      <c r="C63" s="1" t="s">
        <v>476</v>
      </c>
      <c r="D63" s="1">
        <v>2</v>
      </c>
      <c r="E63" s="2" t="s">
        <v>1192</v>
      </c>
      <c r="F63" s="2" t="s">
        <v>44</v>
      </c>
      <c r="G63" s="1">
        <v>10</v>
      </c>
      <c r="H63" s="1" t="s">
        <v>332</v>
      </c>
      <c r="I63" s="1" t="s">
        <v>332</v>
      </c>
      <c r="J63" s="1" t="s">
        <v>332</v>
      </c>
      <c r="K63" s="1" t="s">
        <v>332</v>
      </c>
      <c r="L63" s="1" t="s">
        <v>332</v>
      </c>
      <c r="M63" s="7"/>
      <c r="N63" s="8">
        <v>34</v>
      </c>
      <c r="O63" s="3">
        <v>10</v>
      </c>
      <c r="P63">
        <f t="shared" si="2"/>
        <v>0</v>
      </c>
      <c r="Q63">
        <f t="shared" si="3"/>
        <v>1</v>
      </c>
      <c r="R63">
        <f t="shared" si="0"/>
        <v>620</v>
      </c>
    </row>
    <row r="64" spans="1:18">
      <c r="A64" s="1">
        <v>63</v>
      </c>
      <c r="B64" s="1">
        <f t="shared" si="1"/>
        <v>0</v>
      </c>
      <c r="C64" s="1" t="s">
        <v>476</v>
      </c>
      <c r="D64" s="1">
        <v>2</v>
      </c>
      <c r="E64" s="2" t="s">
        <v>930</v>
      </c>
      <c r="F64" s="2" t="s">
        <v>929</v>
      </c>
      <c r="G64" s="1">
        <v>7</v>
      </c>
      <c r="H64" s="1" t="s">
        <v>332</v>
      </c>
      <c r="I64" s="1" t="s">
        <v>332</v>
      </c>
      <c r="J64" s="1">
        <v>3</v>
      </c>
      <c r="K64" s="1" t="s">
        <v>332</v>
      </c>
      <c r="L64" s="1" t="s">
        <v>332</v>
      </c>
      <c r="M64" s="7"/>
      <c r="N64" s="8">
        <v>37</v>
      </c>
      <c r="O64" s="3">
        <v>10</v>
      </c>
      <c r="P64">
        <f t="shared" si="2"/>
        <v>0</v>
      </c>
      <c r="Q64">
        <f t="shared" si="3"/>
        <v>2</v>
      </c>
      <c r="R64">
        <f t="shared" si="0"/>
        <v>630</v>
      </c>
    </row>
    <row r="65" spans="1:18">
      <c r="A65">
        <v>64</v>
      </c>
      <c r="B65" s="1">
        <f t="shared" si="1"/>
        <v>0</v>
      </c>
      <c r="C65" s="1" t="s">
        <v>866</v>
      </c>
      <c r="D65" s="1">
        <v>3</v>
      </c>
      <c r="E65" s="2" t="s">
        <v>1174</v>
      </c>
      <c r="F65" s="2" t="s">
        <v>273</v>
      </c>
      <c r="G65" s="1">
        <v>6</v>
      </c>
      <c r="H65" s="1" t="s">
        <v>332</v>
      </c>
      <c r="I65" s="1" t="s">
        <v>332</v>
      </c>
      <c r="J65" s="1">
        <v>3</v>
      </c>
      <c r="K65" s="1" t="s">
        <v>332</v>
      </c>
      <c r="L65" s="1" t="s">
        <v>332</v>
      </c>
      <c r="M65" s="7"/>
      <c r="N65" s="8">
        <v>38</v>
      </c>
      <c r="O65" s="3">
        <v>9</v>
      </c>
      <c r="P65">
        <f t="shared" si="2"/>
        <v>0</v>
      </c>
      <c r="Q65">
        <f t="shared" si="3"/>
        <v>2</v>
      </c>
      <c r="R65">
        <f t="shared" si="0"/>
        <v>576</v>
      </c>
    </row>
    <row r="66" spans="1:18">
      <c r="A66" s="1">
        <v>65</v>
      </c>
      <c r="B66" s="1">
        <f t="shared" si="1"/>
        <v>0</v>
      </c>
      <c r="C66" s="1" t="s">
        <v>866</v>
      </c>
      <c r="D66" s="1">
        <v>3</v>
      </c>
      <c r="E66" s="2" t="s">
        <v>1175</v>
      </c>
      <c r="F66" s="2" t="s">
        <v>831</v>
      </c>
      <c r="G66" s="1">
        <v>5</v>
      </c>
      <c r="H66" s="1">
        <v>4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25</v>
      </c>
      <c r="O66" s="3">
        <v>9</v>
      </c>
      <c r="P66">
        <f t="shared" si="2"/>
        <v>0</v>
      </c>
      <c r="Q66">
        <f t="shared" si="3"/>
        <v>2</v>
      </c>
      <c r="R66">
        <f t="shared" si="0"/>
        <v>585</v>
      </c>
    </row>
    <row r="67" spans="1:18">
      <c r="A67">
        <v>66</v>
      </c>
      <c r="B67" s="1">
        <f t="shared" si="1"/>
        <v>0</v>
      </c>
      <c r="C67" s="1" t="s">
        <v>866</v>
      </c>
      <c r="D67" s="1">
        <v>3</v>
      </c>
      <c r="E67" s="2" t="s">
        <v>1176</v>
      </c>
      <c r="F67" s="2" t="s">
        <v>703</v>
      </c>
      <c r="G67" s="1">
        <v>9</v>
      </c>
      <c r="H67" s="1" t="s">
        <v>332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31</v>
      </c>
      <c r="O67" s="3">
        <v>9</v>
      </c>
      <c r="P67">
        <f t="shared" si="2"/>
        <v>0</v>
      </c>
      <c r="Q67">
        <f t="shared" si="3"/>
        <v>1</v>
      </c>
      <c r="R67">
        <f t="shared" ref="R67:R108" si="4">O67*A67</f>
        <v>594</v>
      </c>
    </row>
    <row r="68" spans="1:18">
      <c r="A68" s="1">
        <v>67</v>
      </c>
      <c r="B68" s="1">
        <f t="shared" ref="B68:B108" si="5">IF(O68&gt;=A68,1,0)</f>
        <v>0</v>
      </c>
      <c r="C68" s="1" t="s">
        <v>217</v>
      </c>
      <c r="D68" s="1">
        <v>2</v>
      </c>
      <c r="E68" s="2" t="s">
        <v>932</v>
      </c>
      <c r="F68" s="2" t="s">
        <v>713</v>
      </c>
      <c r="G68" s="1">
        <v>5</v>
      </c>
      <c r="H68" s="1" t="s">
        <v>332</v>
      </c>
      <c r="I68" s="1" t="s">
        <v>332</v>
      </c>
      <c r="J68" s="1">
        <v>4</v>
      </c>
      <c r="K68" s="1" t="s">
        <v>332</v>
      </c>
      <c r="L68" s="1" t="s">
        <v>332</v>
      </c>
      <c r="M68" s="7"/>
      <c r="N68" s="8">
        <v>38</v>
      </c>
      <c r="O68" s="3">
        <v>9</v>
      </c>
      <c r="P68">
        <f t="shared" ref="P68:P108" si="6">IF(O68&gt;=($O$1/2),1,0)</f>
        <v>0</v>
      </c>
      <c r="Q68">
        <f t="shared" ref="Q68:Q108" si="7">COUNT(G68:L68)</f>
        <v>2</v>
      </c>
      <c r="R68">
        <f t="shared" si="4"/>
        <v>603</v>
      </c>
    </row>
    <row r="69" spans="1:18">
      <c r="A69">
        <v>68</v>
      </c>
      <c r="B69" s="1">
        <f t="shared" si="5"/>
        <v>0</v>
      </c>
      <c r="C69" s="1" t="s">
        <v>228</v>
      </c>
      <c r="D69" s="1">
        <v>4</v>
      </c>
      <c r="E69" s="2" t="s">
        <v>1148</v>
      </c>
      <c r="F69" s="2" t="s">
        <v>1149</v>
      </c>
      <c r="G69" s="1" t="s">
        <v>332</v>
      </c>
      <c r="H69" s="1">
        <v>4</v>
      </c>
      <c r="I69" s="1">
        <v>4</v>
      </c>
      <c r="J69" s="1" t="s">
        <v>332</v>
      </c>
      <c r="K69" s="1" t="s">
        <v>332</v>
      </c>
      <c r="L69" s="1" t="s">
        <v>332</v>
      </c>
      <c r="M69" s="7"/>
      <c r="N69" s="8">
        <v>100</v>
      </c>
      <c r="O69" s="3">
        <v>8</v>
      </c>
      <c r="P69">
        <f t="shared" si="6"/>
        <v>0</v>
      </c>
      <c r="Q69">
        <f t="shared" si="7"/>
        <v>2</v>
      </c>
      <c r="R69">
        <f t="shared" si="4"/>
        <v>544</v>
      </c>
    </row>
    <row r="70" spans="1:18">
      <c r="A70" s="1">
        <v>69</v>
      </c>
      <c r="B70" s="1">
        <f t="shared" si="5"/>
        <v>0</v>
      </c>
      <c r="C70" s="1" t="s">
        <v>848</v>
      </c>
      <c r="D70" s="1">
        <v>3</v>
      </c>
      <c r="E70" s="2" t="s">
        <v>1177</v>
      </c>
      <c r="F70" s="2" t="s">
        <v>241</v>
      </c>
      <c r="G70" s="1" t="s">
        <v>332</v>
      </c>
      <c r="H70" s="1">
        <v>4</v>
      </c>
      <c r="I70" s="1">
        <v>4</v>
      </c>
      <c r="J70" s="1">
        <v>0</v>
      </c>
      <c r="K70" s="1" t="s">
        <v>332</v>
      </c>
      <c r="L70" s="1" t="s">
        <v>332</v>
      </c>
      <c r="M70" s="7"/>
      <c r="N70" s="8">
        <v>67</v>
      </c>
      <c r="O70" s="3">
        <v>8</v>
      </c>
      <c r="P70">
        <f t="shared" si="6"/>
        <v>0</v>
      </c>
      <c r="Q70">
        <f t="shared" si="7"/>
        <v>3</v>
      </c>
      <c r="R70">
        <f t="shared" si="4"/>
        <v>552</v>
      </c>
    </row>
    <row r="71" spans="1:18">
      <c r="A71">
        <v>70</v>
      </c>
      <c r="B71" s="1">
        <f t="shared" si="5"/>
        <v>0</v>
      </c>
      <c r="C71" s="1" t="s">
        <v>848</v>
      </c>
      <c r="D71" s="1">
        <v>3</v>
      </c>
      <c r="E71" s="2" t="s">
        <v>1027</v>
      </c>
      <c r="F71" s="2" t="s">
        <v>1028</v>
      </c>
      <c r="G71" s="1" t="s">
        <v>332</v>
      </c>
      <c r="H71" s="1">
        <v>4</v>
      </c>
      <c r="I71" s="1">
        <v>4</v>
      </c>
      <c r="J71" s="1" t="s">
        <v>332</v>
      </c>
      <c r="K71" s="1" t="s">
        <v>332</v>
      </c>
      <c r="L71" s="1" t="s">
        <v>332</v>
      </c>
      <c r="M71" s="7" t="s">
        <v>466</v>
      </c>
      <c r="N71" s="8">
        <v>100</v>
      </c>
      <c r="O71" s="3">
        <v>8</v>
      </c>
      <c r="P71">
        <f t="shared" si="6"/>
        <v>0</v>
      </c>
      <c r="Q71">
        <f t="shared" si="7"/>
        <v>2</v>
      </c>
      <c r="R71">
        <f t="shared" si="4"/>
        <v>560</v>
      </c>
    </row>
    <row r="72" spans="1:18">
      <c r="A72" s="1">
        <v>71</v>
      </c>
      <c r="B72" s="1">
        <f t="shared" si="5"/>
        <v>0</v>
      </c>
      <c r="C72" s="1" t="s">
        <v>120</v>
      </c>
      <c r="D72" s="1">
        <v>2</v>
      </c>
      <c r="E72" s="2" t="s">
        <v>1193</v>
      </c>
      <c r="F72" s="2" t="s">
        <v>703</v>
      </c>
      <c r="G72" s="1">
        <v>8</v>
      </c>
      <c r="H72" s="1" t="s">
        <v>332</v>
      </c>
      <c r="I72" s="1" t="s">
        <v>332</v>
      </c>
      <c r="J72" s="1" t="s">
        <v>332</v>
      </c>
      <c r="K72" s="1" t="s">
        <v>332</v>
      </c>
      <c r="L72" s="1" t="s">
        <v>332</v>
      </c>
      <c r="M72" s="7"/>
      <c r="N72" s="8">
        <v>100</v>
      </c>
      <c r="O72" s="3">
        <v>8</v>
      </c>
      <c r="P72">
        <f t="shared" si="6"/>
        <v>0</v>
      </c>
      <c r="Q72">
        <f t="shared" si="7"/>
        <v>1</v>
      </c>
      <c r="R72">
        <f t="shared" si="4"/>
        <v>568</v>
      </c>
    </row>
    <row r="73" spans="1:18">
      <c r="A73">
        <v>72</v>
      </c>
      <c r="B73" s="1">
        <f t="shared" si="5"/>
        <v>0</v>
      </c>
      <c r="C73" s="1" t="s">
        <v>230</v>
      </c>
      <c r="D73" s="1">
        <v>4</v>
      </c>
      <c r="E73" s="2" t="s">
        <v>1150</v>
      </c>
      <c r="F73" s="2" t="s">
        <v>1151</v>
      </c>
      <c r="G73" s="1">
        <v>2</v>
      </c>
      <c r="H73" s="1" t="s">
        <v>332</v>
      </c>
      <c r="I73" s="1" t="s">
        <v>332</v>
      </c>
      <c r="J73" s="1">
        <v>5</v>
      </c>
      <c r="K73" s="1" t="s">
        <v>332</v>
      </c>
      <c r="L73" s="1" t="s">
        <v>332</v>
      </c>
      <c r="M73" s="7"/>
      <c r="N73" s="8">
        <v>19</v>
      </c>
      <c r="O73" s="3">
        <v>7</v>
      </c>
      <c r="P73">
        <f t="shared" si="6"/>
        <v>0</v>
      </c>
      <c r="Q73">
        <f t="shared" si="7"/>
        <v>2</v>
      </c>
      <c r="R73">
        <f t="shared" si="4"/>
        <v>504</v>
      </c>
    </row>
    <row r="74" spans="1:18">
      <c r="A74" s="1">
        <v>73</v>
      </c>
      <c r="B74" s="1">
        <f t="shared" si="5"/>
        <v>0</v>
      </c>
      <c r="C74" s="1" t="s">
        <v>1081</v>
      </c>
      <c r="D74" s="1">
        <v>3</v>
      </c>
      <c r="E74" s="2" t="s">
        <v>1045</v>
      </c>
      <c r="F74" s="2" t="s">
        <v>273</v>
      </c>
      <c r="G74" s="1">
        <v>2</v>
      </c>
      <c r="H74" s="1">
        <v>3</v>
      </c>
      <c r="I74" s="1">
        <v>2</v>
      </c>
      <c r="J74" s="1" t="s">
        <v>332</v>
      </c>
      <c r="K74" s="1" t="s">
        <v>332</v>
      </c>
      <c r="L74" s="1" t="s">
        <v>332</v>
      </c>
      <c r="M74" s="7"/>
      <c r="N74" s="8">
        <v>29</v>
      </c>
      <c r="O74" s="3">
        <v>7</v>
      </c>
      <c r="P74">
        <f t="shared" si="6"/>
        <v>0</v>
      </c>
      <c r="Q74">
        <f t="shared" si="7"/>
        <v>3</v>
      </c>
      <c r="R74">
        <f t="shared" si="4"/>
        <v>511</v>
      </c>
    </row>
    <row r="75" spans="1:18">
      <c r="A75">
        <v>74</v>
      </c>
      <c r="B75" s="1">
        <f t="shared" si="5"/>
        <v>0</v>
      </c>
      <c r="C75" s="1" t="s">
        <v>1081</v>
      </c>
      <c r="D75" s="1">
        <v>3</v>
      </c>
      <c r="E75" s="2" t="s">
        <v>1178</v>
      </c>
      <c r="F75" s="2" t="s">
        <v>1179</v>
      </c>
      <c r="G75" s="1">
        <v>3</v>
      </c>
      <c r="H75" s="1" t="s">
        <v>332</v>
      </c>
      <c r="I75" s="1">
        <v>2</v>
      </c>
      <c r="J75" s="1">
        <v>2</v>
      </c>
      <c r="K75" s="1" t="s">
        <v>332</v>
      </c>
      <c r="L75" s="1" t="s">
        <v>332</v>
      </c>
      <c r="M75" s="7"/>
      <c r="N75" s="8">
        <v>37</v>
      </c>
      <c r="O75" s="3">
        <v>7</v>
      </c>
      <c r="P75">
        <f t="shared" si="6"/>
        <v>0</v>
      </c>
      <c r="Q75">
        <f t="shared" si="7"/>
        <v>3</v>
      </c>
      <c r="R75">
        <f t="shared" si="4"/>
        <v>518</v>
      </c>
    </row>
    <row r="76" spans="1:18">
      <c r="A76" s="1">
        <v>75</v>
      </c>
      <c r="B76" s="1">
        <f t="shared" si="5"/>
        <v>0</v>
      </c>
      <c r="C76" s="1" t="s">
        <v>123</v>
      </c>
      <c r="D76" s="1">
        <v>2</v>
      </c>
      <c r="E76" s="2" t="s">
        <v>928</v>
      </c>
      <c r="F76" s="2" t="s">
        <v>929</v>
      </c>
      <c r="G76" s="1">
        <v>6</v>
      </c>
      <c r="H76" s="1" t="s">
        <v>332</v>
      </c>
      <c r="I76" s="1" t="s">
        <v>332</v>
      </c>
      <c r="J76" s="1">
        <v>1</v>
      </c>
      <c r="K76" s="1" t="s">
        <v>332</v>
      </c>
      <c r="L76" s="1" t="s">
        <v>332</v>
      </c>
      <c r="M76" s="7"/>
      <c r="N76" s="8">
        <v>30</v>
      </c>
      <c r="O76" s="3">
        <v>7</v>
      </c>
      <c r="P76">
        <f t="shared" si="6"/>
        <v>0</v>
      </c>
      <c r="Q76">
        <f t="shared" si="7"/>
        <v>2</v>
      </c>
      <c r="R76">
        <f t="shared" si="4"/>
        <v>525</v>
      </c>
    </row>
    <row r="77" spans="1:18">
      <c r="A77">
        <v>76</v>
      </c>
      <c r="B77" s="1">
        <f t="shared" si="5"/>
        <v>0</v>
      </c>
      <c r="C77" s="1" t="s">
        <v>26</v>
      </c>
      <c r="D77" s="1">
        <v>1</v>
      </c>
      <c r="E77" s="2" t="s">
        <v>1202</v>
      </c>
      <c r="F77" s="2"/>
      <c r="G77" s="1">
        <v>3</v>
      </c>
      <c r="H77" s="1" t="s">
        <v>332</v>
      </c>
      <c r="I77" s="1" t="s">
        <v>332</v>
      </c>
      <c r="J77" s="1">
        <v>4</v>
      </c>
      <c r="K77" s="1" t="s">
        <v>332</v>
      </c>
      <c r="L77" s="1" t="s">
        <v>332</v>
      </c>
      <c r="M77" s="7"/>
      <c r="N77" s="8">
        <v>37</v>
      </c>
      <c r="O77" s="3">
        <v>7</v>
      </c>
      <c r="P77">
        <f t="shared" si="6"/>
        <v>0</v>
      </c>
      <c r="Q77">
        <f t="shared" si="7"/>
        <v>2</v>
      </c>
      <c r="R77">
        <f t="shared" si="4"/>
        <v>532</v>
      </c>
    </row>
    <row r="78" spans="1:18">
      <c r="A78" s="1">
        <v>77</v>
      </c>
      <c r="B78" s="1">
        <f t="shared" si="5"/>
        <v>0</v>
      </c>
      <c r="C78" s="1" t="s">
        <v>137</v>
      </c>
      <c r="D78" s="1">
        <v>4</v>
      </c>
      <c r="E78" s="2" t="s">
        <v>1152</v>
      </c>
      <c r="F78" s="2" t="s">
        <v>1153</v>
      </c>
      <c r="G78" s="1" t="s">
        <v>332</v>
      </c>
      <c r="H78" s="1" t="s">
        <v>332</v>
      </c>
      <c r="I78" s="1">
        <v>6</v>
      </c>
      <c r="J78" s="1" t="s">
        <v>332</v>
      </c>
      <c r="K78" s="1" t="s">
        <v>332</v>
      </c>
      <c r="L78" s="1" t="s">
        <v>332</v>
      </c>
      <c r="M78" s="7"/>
      <c r="N78" s="8">
        <v>75</v>
      </c>
      <c r="O78" s="3">
        <v>6</v>
      </c>
      <c r="P78">
        <f t="shared" si="6"/>
        <v>0</v>
      </c>
      <c r="Q78">
        <f t="shared" si="7"/>
        <v>1</v>
      </c>
      <c r="R78">
        <f t="shared" si="4"/>
        <v>462</v>
      </c>
    </row>
    <row r="79" spans="1:18">
      <c r="A79">
        <v>78</v>
      </c>
      <c r="B79" s="1">
        <f t="shared" si="5"/>
        <v>0</v>
      </c>
      <c r="C79" s="1" t="s">
        <v>79</v>
      </c>
      <c r="D79" s="1">
        <v>3</v>
      </c>
      <c r="E79" s="2" t="s">
        <v>1180</v>
      </c>
      <c r="F79" s="2" t="s">
        <v>847</v>
      </c>
      <c r="G79" s="1">
        <v>3</v>
      </c>
      <c r="H79" s="1" t="s">
        <v>332</v>
      </c>
      <c r="I79" s="1" t="s">
        <v>332</v>
      </c>
      <c r="J79" s="1">
        <v>3</v>
      </c>
      <c r="K79" s="1" t="s">
        <v>332</v>
      </c>
      <c r="L79" s="1" t="s">
        <v>332</v>
      </c>
      <c r="M79" s="7"/>
      <c r="N79" s="8">
        <v>22</v>
      </c>
      <c r="O79" s="3">
        <v>6</v>
      </c>
      <c r="P79">
        <f t="shared" si="6"/>
        <v>0</v>
      </c>
      <c r="Q79">
        <f t="shared" si="7"/>
        <v>2</v>
      </c>
      <c r="R79">
        <f t="shared" si="4"/>
        <v>468</v>
      </c>
    </row>
    <row r="80" spans="1:18">
      <c r="A80" s="1">
        <v>79</v>
      </c>
      <c r="B80" s="1">
        <f t="shared" si="5"/>
        <v>0</v>
      </c>
      <c r="C80" s="1" t="s">
        <v>47</v>
      </c>
      <c r="D80" s="1">
        <v>2</v>
      </c>
      <c r="E80" s="2" t="s">
        <v>1083</v>
      </c>
      <c r="F80" s="2" t="s">
        <v>967</v>
      </c>
      <c r="G80" s="1">
        <v>2</v>
      </c>
      <c r="H80" s="1" t="s">
        <v>332</v>
      </c>
      <c r="I80" s="1">
        <v>1</v>
      </c>
      <c r="J80" s="1">
        <v>3</v>
      </c>
      <c r="K80" s="1" t="s">
        <v>332</v>
      </c>
      <c r="L80" s="1" t="s">
        <v>332</v>
      </c>
      <c r="M80" s="7" t="s">
        <v>466</v>
      </c>
      <c r="N80" s="8">
        <v>30</v>
      </c>
      <c r="O80" s="3">
        <v>6</v>
      </c>
      <c r="P80">
        <f t="shared" si="6"/>
        <v>0</v>
      </c>
      <c r="Q80">
        <f t="shared" si="7"/>
        <v>3</v>
      </c>
      <c r="R80">
        <f t="shared" si="4"/>
        <v>474</v>
      </c>
    </row>
    <row r="81" spans="1:18">
      <c r="A81">
        <v>80</v>
      </c>
      <c r="B81" s="1">
        <f t="shared" si="5"/>
        <v>0</v>
      </c>
      <c r="C81" s="1" t="s">
        <v>952</v>
      </c>
      <c r="D81" s="1">
        <v>3</v>
      </c>
      <c r="E81" s="2" t="s">
        <v>1181</v>
      </c>
      <c r="F81" s="2" t="s">
        <v>847</v>
      </c>
      <c r="G81" s="1">
        <v>2</v>
      </c>
      <c r="H81" s="1" t="s">
        <v>332</v>
      </c>
      <c r="I81" s="1" t="s">
        <v>332</v>
      </c>
      <c r="J81" s="1">
        <v>3</v>
      </c>
      <c r="K81" s="1" t="s">
        <v>332</v>
      </c>
      <c r="L81" s="1" t="s">
        <v>332</v>
      </c>
      <c r="M81" s="7"/>
      <c r="N81" s="8">
        <v>21</v>
      </c>
      <c r="O81" s="3">
        <v>5</v>
      </c>
      <c r="P81">
        <f t="shared" si="6"/>
        <v>0</v>
      </c>
      <c r="Q81">
        <f t="shared" si="7"/>
        <v>2</v>
      </c>
      <c r="R81">
        <f t="shared" si="4"/>
        <v>400</v>
      </c>
    </row>
    <row r="82" spans="1:18">
      <c r="A82" s="1">
        <v>81</v>
      </c>
      <c r="B82" s="1">
        <f t="shared" si="5"/>
        <v>0</v>
      </c>
      <c r="C82" s="1" t="s">
        <v>1154</v>
      </c>
      <c r="D82" s="1">
        <v>4</v>
      </c>
      <c r="E82" s="2" t="s">
        <v>966</v>
      </c>
      <c r="F82" s="2" t="s">
        <v>967</v>
      </c>
      <c r="G82" s="1">
        <v>4</v>
      </c>
      <c r="H82" s="1" t="s">
        <v>332</v>
      </c>
      <c r="I82" s="1" t="s">
        <v>332</v>
      </c>
      <c r="J82" s="1" t="s">
        <v>332</v>
      </c>
      <c r="K82" s="1" t="s">
        <v>332</v>
      </c>
      <c r="L82" s="1" t="s">
        <v>332</v>
      </c>
      <c r="M82" s="7"/>
      <c r="N82" s="8">
        <v>24</v>
      </c>
      <c r="O82" s="3">
        <v>4</v>
      </c>
      <c r="P82">
        <f t="shared" si="6"/>
        <v>0</v>
      </c>
      <c r="Q82">
        <f t="shared" si="7"/>
        <v>1</v>
      </c>
      <c r="R82">
        <f t="shared" si="4"/>
        <v>324</v>
      </c>
    </row>
    <row r="83" spans="1:18">
      <c r="A83">
        <v>82</v>
      </c>
      <c r="B83" s="1">
        <f t="shared" si="5"/>
        <v>0</v>
      </c>
      <c r="C83" s="1" t="s">
        <v>1154</v>
      </c>
      <c r="D83" s="1">
        <v>4</v>
      </c>
      <c r="E83" s="2" t="s">
        <v>1155</v>
      </c>
      <c r="F83" s="2" t="s">
        <v>737</v>
      </c>
      <c r="G83" s="1">
        <v>4</v>
      </c>
      <c r="H83" s="1" t="s">
        <v>332</v>
      </c>
      <c r="I83" s="1" t="s">
        <v>332</v>
      </c>
      <c r="J83" s="1" t="s">
        <v>332</v>
      </c>
      <c r="K83" s="1" t="s">
        <v>332</v>
      </c>
      <c r="L83" s="1" t="s">
        <v>332</v>
      </c>
      <c r="M83" s="7"/>
      <c r="N83" s="8">
        <v>19</v>
      </c>
      <c r="O83" s="3">
        <v>4</v>
      </c>
      <c r="P83">
        <f t="shared" si="6"/>
        <v>0</v>
      </c>
      <c r="Q83">
        <f t="shared" si="7"/>
        <v>1</v>
      </c>
      <c r="R83">
        <f t="shared" si="4"/>
        <v>328</v>
      </c>
    </row>
    <row r="84" spans="1:18">
      <c r="A84" s="1">
        <v>83</v>
      </c>
      <c r="B84" s="1">
        <f t="shared" si="5"/>
        <v>0</v>
      </c>
      <c r="C84" s="1" t="s">
        <v>1154</v>
      </c>
      <c r="D84" s="1">
        <v>4</v>
      </c>
      <c r="E84" s="2" t="s">
        <v>1156</v>
      </c>
      <c r="F84" s="2" t="s">
        <v>1157</v>
      </c>
      <c r="G84" s="1">
        <v>4</v>
      </c>
      <c r="H84" s="1" t="s">
        <v>332</v>
      </c>
      <c r="I84" s="1" t="s">
        <v>332</v>
      </c>
      <c r="J84" s="1" t="s">
        <v>332</v>
      </c>
      <c r="K84" s="1" t="s">
        <v>332</v>
      </c>
      <c r="L84" s="1" t="s">
        <v>332</v>
      </c>
      <c r="M84" s="7"/>
      <c r="N84" s="8">
        <v>100</v>
      </c>
      <c r="O84" s="3">
        <v>4</v>
      </c>
      <c r="P84">
        <f t="shared" si="6"/>
        <v>0</v>
      </c>
      <c r="Q84">
        <f t="shared" si="7"/>
        <v>1</v>
      </c>
      <c r="R84">
        <f t="shared" si="4"/>
        <v>332</v>
      </c>
    </row>
    <row r="85" spans="1:18">
      <c r="A85">
        <v>84</v>
      </c>
      <c r="B85" s="1">
        <f t="shared" si="5"/>
        <v>0</v>
      </c>
      <c r="C85" s="1" t="s">
        <v>1154</v>
      </c>
      <c r="D85" s="1">
        <v>4</v>
      </c>
      <c r="E85" s="2" t="s">
        <v>1158</v>
      </c>
      <c r="F85" s="2"/>
      <c r="G85" s="1">
        <v>4</v>
      </c>
      <c r="H85" s="1" t="s">
        <v>332</v>
      </c>
      <c r="I85" s="1" t="s">
        <v>332</v>
      </c>
      <c r="J85" s="1" t="s">
        <v>332</v>
      </c>
      <c r="K85" s="1" t="s">
        <v>332</v>
      </c>
      <c r="L85" s="1" t="s">
        <v>332</v>
      </c>
      <c r="M85" s="7"/>
      <c r="N85" s="8">
        <v>100</v>
      </c>
      <c r="O85" s="3">
        <v>4</v>
      </c>
      <c r="P85">
        <f t="shared" si="6"/>
        <v>0</v>
      </c>
      <c r="Q85">
        <f t="shared" si="7"/>
        <v>1</v>
      </c>
      <c r="R85">
        <f t="shared" si="4"/>
        <v>336</v>
      </c>
    </row>
    <row r="86" spans="1:18">
      <c r="A86" s="1">
        <v>85</v>
      </c>
      <c r="B86" s="1">
        <f t="shared" si="5"/>
        <v>0</v>
      </c>
      <c r="C86" s="1" t="s">
        <v>954</v>
      </c>
      <c r="D86" s="1">
        <v>3</v>
      </c>
      <c r="E86" s="2" t="s">
        <v>1182</v>
      </c>
      <c r="F86" s="2" t="s">
        <v>1183</v>
      </c>
      <c r="G86" s="1">
        <v>4</v>
      </c>
      <c r="H86" s="1" t="s">
        <v>332</v>
      </c>
      <c r="I86" s="1" t="s">
        <v>332</v>
      </c>
      <c r="J86" s="1" t="s">
        <v>332</v>
      </c>
      <c r="K86" s="1" t="s">
        <v>332</v>
      </c>
      <c r="L86" s="1" t="s">
        <v>332</v>
      </c>
      <c r="M86" s="7"/>
      <c r="N86" s="8">
        <v>100</v>
      </c>
      <c r="O86" s="3">
        <v>4</v>
      </c>
      <c r="P86">
        <f t="shared" si="6"/>
        <v>0</v>
      </c>
      <c r="Q86">
        <f t="shared" si="7"/>
        <v>1</v>
      </c>
      <c r="R86">
        <f t="shared" si="4"/>
        <v>340</v>
      </c>
    </row>
    <row r="87" spans="1:18">
      <c r="A87">
        <v>86</v>
      </c>
      <c r="B87" s="1">
        <f t="shared" si="5"/>
        <v>0</v>
      </c>
      <c r="C87" s="1" t="s">
        <v>954</v>
      </c>
      <c r="D87" s="1">
        <v>3</v>
      </c>
      <c r="E87" s="2" t="s">
        <v>1184</v>
      </c>
      <c r="F87" s="2" t="s">
        <v>853</v>
      </c>
      <c r="G87" s="1">
        <v>4</v>
      </c>
      <c r="H87" s="1" t="s">
        <v>332</v>
      </c>
      <c r="I87" s="1">
        <v>0</v>
      </c>
      <c r="J87" s="1" t="s">
        <v>332</v>
      </c>
      <c r="K87" s="1" t="s">
        <v>332</v>
      </c>
      <c r="L87" s="1" t="s">
        <v>332</v>
      </c>
      <c r="M87" s="7"/>
      <c r="N87" s="8">
        <v>24</v>
      </c>
      <c r="O87" s="3">
        <v>4</v>
      </c>
      <c r="P87">
        <f t="shared" si="6"/>
        <v>0</v>
      </c>
      <c r="Q87">
        <f t="shared" si="7"/>
        <v>2</v>
      </c>
      <c r="R87">
        <f t="shared" si="4"/>
        <v>344</v>
      </c>
    </row>
    <row r="88" spans="1:18">
      <c r="A88" s="1">
        <v>87</v>
      </c>
      <c r="B88" s="1">
        <f t="shared" si="5"/>
        <v>0</v>
      </c>
      <c r="C88" s="1" t="s">
        <v>50</v>
      </c>
      <c r="D88" s="1">
        <v>2</v>
      </c>
      <c r="E88" s="2" t="s">
        <v>1089</v>
      </c>
      <c r="F88" s="2"/>
      <c r="G88" s="1">
        <v>4</v>
      </c>
      <c r="H88" s="1" t="s">
        <v>332</v>
      </c>
      <c r="I88" s="1" t="s">
        <v>332</v>
      </c>
      <c r="J88" s="1" t="s">
        <v>332</v>
      </c>
      <c r="K88" s="1" t="s">
        <v>332</v>
      </c>
      <c r="L88" s="1" t="s">
        <v>332</v>
      </c>
      <c r="M88" s="7"/>
      <c r="N88" s="8">
        <v>24</v>
      </c>
      <c r="O88" s="3">
        <v>4</v>
      </c>
      <c r="P88">
        <f t="shared" si="6"/>
        <v>0</v>
      </c>
      <c r="Q88">
        <f t="shared" si="7"/>
        <v>1</v>
      </c>
      <c r="R88">
        <f t="shared" si="4"/>
        <v>348</v>
      </c>
    </row>
    <row r="89" spans="1:18">
      <c r="A89">
        <v>88</v>
      </c>
      <c r="B89" s="1">
        <f t="shared" si="5"/>
        <v>0</v>
      </c>
      <c r="C89" s="1" t="s">
        <v>209</v>
      </c>
      <c r="D89" s="1">
        <v>1</v>
      </c>
      <c r="E89" s="2" t="s">
        <v>782</v>
      </c>
      <c r="F89" s="2" t="s">
        <v>783</v>
      </c>
      <c r="G89" s="1">
        <v>4</v>
      </c>
      <c r="H89" s="1" t="s">
        <v>332</v>
      </c>
      <c r="I89" s="1" t="s">
        <v>332</v>
      </c>
      <c r="J89" s="1" t="s">
        <v>332</v>
      </c>
      <c r="K89" s="1" t="s">
        <v>332</v>
      </c>
      <c r="L89" s="1" t="s">
        <v>332</v>
      </c>
      <c r="M89" s="7"/>
      <c r="N89" s="8">
        <v>50</v>
      </c>
      <c r="O89" s="3">
        <v>4</v>
      </c>
      <c r="P89">
        <f t="shared" si="6"/>
        <v>0</v>
      </c>
      <c r="Q89">
        <f t="shared" si="7"/>
        <v>1</v>
      </c>
      <c r="R89">
        <f t="shared" si="4"/>
        <v>352</v>
      </c>
    </row>
    <row r="90" spans="1:18">
      <c r="A90" s="1">
        <v>89</v>
      </c>
      <c r="B90" s="1">
        <f t="shared" si="5"/>
        <v>0</v>
      </c>
      <c r="C90" s="1" t="s">
        <v>321</v>
      </c>
      <c r="D90" s="1">
        <v>3</v>
      </c>
      <c r="E90" s="2" t="s">
        <v>1185</v>
      </c>
      <c r="F90" s="2" t="s">
        <v>855</v>
      </c>
      <c r="G90" s="1">
        <v>2</v>
      </c>
      <c r="H90" s="1">
        <v>1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25</v>
      </c>
      <c r="O90" s="3">
        <v>3</v>
      </c>
      <c r="P90">
        <f t="shared" si="6"/>
        <v>0</v>
      </c>
      <c r="Q90">
        <f t="shared" si="7"/>
        <v>2</v>
      </c>
      <c r="R90">
        <f t="shared" si="4"/>
        <v>267</v>
      </c>
    </row>
    <row r="91" spans="1:18">
      <c r="A91">
        <v>90</v>
      </c>
      <c r="B91" s="1">
        <f t="shared" si="5"/>
        <v>0</v>
      </c>
      <c r="C91" s="1" t="s">
        <v>131</v>
      </c>
      <c r="D91" s="1">
        <v>2</v>
      </c>
      <c r="E91" s="2" t="s">
        <v>1194</v>
      </c>
      <c r="F91" s="2" t="s">
        <v>713</v>
      </c>
      <c r="G91" s="1">
        <v>3</v>
      </c>
      <c r="H91" s="1" t="s">
        <v>332</v>
      </c>
      <c r="I91" s="1" t="s">
        <v>332</v>
      </c>
      <c r="J91" s="1" t="s">
        <v>332</v>
      </c>
      <c r="K91" s="1" t="s">
        <v>332</v>
      </c>
      <c r="L91" s="1" t="s">
        <v>332</v>
      </c>
      <c r="M91" s="7"/>
      <c r="N91" s="8">
        <v>38</v>
      </c>
      <c r="O91" s="3">
        <v>3</v>
      </c>
      <c r="P91">
        <f t="shared" si="6"/>
        <v>0</v>
      </c>
      <c r="Q91">
        <f t="shared" si="7"/>
        <v>1</v>
      </c>
      <c r="R91">
        <f t="shared" si="4"/>
        <v>270</v>
      </c>
    </row>
    <row r="92" spans="1:18">
      <c r="A92" s="1">
        <v>91</v>
      </c>
      <c r="B92" s="1">
        <f t="shared" si="5"/>
        <v>0</v>
      </c>
      <c r="C92" s="1" t="s">
        <v>1109</v>
      </c>
      <c r="D92" s="1">
        <v>3</v>
      </c>
      <c r="E92" s="2" t="s">
        <v>1186</v>
      </c>
      <c r="F92" s="2" t="s">
        <v>713</v>
      </c>
      <c r="G92" s="1">
        <v>2</v>
      </c>
      <c r="H92" s="1" t="s">
        <v>332</v>
      </c>
      <c r="I92" s="1" t="s">
        <v>332</v>
      </c>
      <c r="J92" s="1">
        <v>0</v>
      </c>
      <c r="K92" s="1" t="s">
        <v>332</v>
      </c>
      <c r="L92" s="1" t="s">
        <v>332</v>
      </c>
      <c r="M92" s="7"/>
      <c r="N92" s="8">
        <v>8</v>
      </c>
      <c r="O92" s="3">
        <v>2</v>
      </c>
      <c r="P92">
        <f t="shared" si="6"/>
        <v>0</v>
      </c>
      <c r="Q92">
        <f t="shared" si="7"/>
        <v>2</v>
      </c>
      <c r="R92">
        <f t="shared" si="4"/>
        <v>182</v>
      </c>
    </row>
    <row r="93" spans="1:18">
      <c r="A93">
        <v>92</v>
      </c>
      <c r="B93" s="1">
        <f t="shared" si="5"/>
        <v>0</v>
      </c>
      <c r="C93" s="1" t="s">
        <v>1109</v>
      </c>
      <c r="D93" s="1">
        <v>3</v>
      </c>
      <c r="E93" s="2" t="s">
        <v>1187</v>
      </c>
      <c r="F93" s="2" t="s">
        <v>1188</v>
      </c>
      <c r="G93" s="1" t="s">
        <v>332</v>
      </c>
      <c r="H93" s="1" t="s">
        <v>332</v>
      </c>
      <c r="I93" s="1">
        <v>2</v>
      </c>
      <c r="J93" s="1" t="s">
        <v>332</v>
      </c>
      <c r="K93" s="1" t="s">
        <v>332</v>
      </c>
      <c r="L93" s="1" t="s">
        <v>332</v>
      </c>
      <c r="M93" s="7"/>
      <c r="N93" s="8">
        <v>17</v>
      </c>
      <c r="O93" s="3">
        <v>2</v>
      </c>
      <c r="P93">
        <f t="shared" si="6"/>
        <v>0</v>
      </c>
      <c r="Q93">
        <f t="shared" si="7"/>
        <v>1</v>
      </c>
      <c r="R93">
        <f t="shared" si="4"/>
        <v>184</v>
      </c>
    </row>
    <row r="94" spans="1:18">
      <c r="A94" s="1">
        <v>93</v>
      </c>
      <c r="B94" s="1">
        <f t="shared" si="5"/>
        <v>0</v>
      </c>
      <c r="C94" s="1" t="s">
        <v>494</v>
      </c>
      <c r="D94" s="1">
        <v>2</v>
      </c>
      <c r="E94" s="2" t="s">
        <v>1082</v>
      </c>
      <c r="F94" s="2" t="s">
        <v>990</v>
      </c>
      <c r="G94" s="1">
        <v>2</v>
      </c>
      <c r="H94" s="1">
        <v>0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8</v>
      </c>
      <c r="O94" s="3">
        <v>2</v>
      </c>
      <c r="P94">
        <f t="shared" si="6"/>
        <v>0</v>
      </c>
      <c r="Q94">
        <f t="shared" si="7"/>
        <v>2</v>
      </c>
      <c r="R94">
        <f t="shared" si="4"/>
        <v>186</v>
      </c>
    </row>
    <row r="95" spans="1:18">
      <c r="A95">
        <v>94</v>
      </c>
      <c r="B95" s="1">
        <f t="shared" si="5"/>
        <v>0</v>
      </c>
      <c r="C95" s="1" t="s">
        <v>494</v>
      </c>
      <c r="D95" s="1">
        <v>2</v>
      </c>
      <c r="E95" s="2" t="s">
        <v>1195</v>
      </c>
      <c r="F95" s="2"/>
      <c r="G95" s="1">
        <v>2</v>
      </c>
      <c r="H95" s="1" t="s">
        <v>332</v>
      </c>
      <c r="I95" s="1" t="s">
        <v>332</v>
      </c>
      <c r="J95" s="1" t="s">
        <v>332</v>
      </c>
      <c r="K95" s="1" t="s">
        <v>332</v>
      </c>
      <c r="L95" s="1" t="s">
        <v>332</v>
      </c>
      <c r="M95" s="7"/>
      <c r="N95" s="8">
        <v>15</v>
      </c>
      <c r="O95" s="3">
        <v>2</v>
      </c>
      <c r="P95">
        <f t="shared" si="6"/>
        <v>0</v>
      </c>
      <c r="Q95">
        <f t="shared" si="7"/>
        <v>1</v>
      </c>
      <c r="R95">
        <f t="shared" si="4"/>
        <v>188</v>
      </c>
    </row>
    <row r="96" spans="1:18">
      <c r="A96" s="1">
        <v>95</v>
      </c>
      <c r="B96" s="1">
        <f t="shared" si="5"/>
        <v>0</v>
      </c>
      <c r="C96" s="1" t="s">
        <v>111</v>
      </c>
      <c r="D96" s="1">
        <v>1</v>
      </c>
      <c r="E96" s="2" t="s">
        <v>1203</v>
      </c>
      <c r="F96" s="2" t="s">
        <v>713</v>
      </c>
      <c r="G96" s="1">
        <v>2</v>
      </c>
      <c r="H96" s="1" t="s">
        <v>332</v>
      </c>
      <c r="I96" s="1" t="s">
        <v>332</v>
      </c>
      <c r="J96" s="1" t="s">
        <v>332</v>
      </c>
      <c r="K96" s="1" t="s">
        <v>332</v>
      </c>
      <c r="L96" s="1" t="s">
        <v>332</v>
      </c>
      <c r="M96" s="7"/>
      <c r="N96" s="8">
        <v>13</v>
      </c>
      <c r="O96" s="3">
        <v>2</v>
      </c>
      <c r="P96">
        <f t="shared" si="6"/>
        <v>0</v>
      </c>
      <c r="Q96">
        <f t="shared" si="7"/>
        <v>1</v>
      </c>
      <c r="R96">
        <f t="shared" si="4"/>
        <v>190</v>
      </c>
    </row>
    <row r="97" spans="1:18">
      <c r="A97">
        <v>96</v>
      </c>
      <c r="B97" s="1">
        <f t="shared" si="5"/>
        <v>0</v>
      </c>
      <c r="C97" s="1" t="s">
        <v>1159</v>
      </c>
      <c r="D97" s="1">
        <v>4</v>
      </c>
      <c r="E97" s="2" t="s">
        <v>1160</v>
      </c>
      <c r="F97" s="2" t="s">
        <v>1034</v>
      </c>
      <c r="G97" s="1">
        <v>1</v>
      </c>
      <c r="H97" s="1" t="s">
        <v>332</v>
      </c>
      <c r="I97" s="1" t="s">
        <v>332</v>
      </c>
      <c r="J97" s="1" t="s">
        <v>332</v>
      </c>
      <c r="K97" s="1" t="s">
        <v>332</v>
      </c>
      <c r="L97" s="1" t="s">
        <v>332</v>
      </c>
      <c r="M97" s="7"/>
      <c r="N97" s="8">
        <v>25</v>
      </c>
      <c r="O97" s="3">
        <v>1</v>
      </c>
      <c r="P97">
        <f t="shared" si="6"/>
        <v>0</v>
      </c>
      <c r="Q97">
        <f t="shared" si="7"/>
        <v>1</v>
      </c>
      <c r="R97">
        <f t="shared" si="4"/>
        <v>96</v>
      </c>
    </row>
    <row r="98" spans="1:18">
      <c r="A98" s="1">
        <v>97</v>
      </c>
      <c r="B98" s="1">
        <f t="shared" si="5"/>
        <v>0</v>
      </c>
      <c r="C98" s="1" t="s">
        <v>1159</v>
      </c>
      <c r="D98" s="1">
        <v>4</v>
      </c>
      <c r="E98" s="2" t="s">
        <v>1161</v>
      </c>
      <c r="F98" s="2" t="s">
        <v>1034</v>
      </c>
      <c r="G98" s="1">
        <v>1</v>
      </c>
      <c r="H98" s="1" t="s">
        <v>332</v>
      </c>
      <c r="I98" s="1" t="s">
        <v>332</v>
      </c>
      <c r="J98" s="1" t="s">
        <v>332</v>
      </c>
      <c r="K98" s="1" t="s">
        <v>332</v>
      </c>
      <c r="L98" s="1" t="s">
        <v>332</v>
      </c>
      <c r="M98" s="7"/>
      <c r="N98" s="8">
        <v>25</v>
      </c>
      <c r="O98" s="3">
        <v>1</v>
      </c>
      <c r="P98">
        <f t="shared" si="6"/>
        <v>0</v>
      </c>
      <c r="Q98">
        <f t="shared" si="7"/>
        <v>1</v>
      </c>
      <c r="R98">
        <f t="shared" si="4"/>
        <v>97</v>
      </c>
    </row>
    <row r="99" spans="1:18">
      <c r="A99">
        <v>98</v>
      </c>
      <c r="B99" s="1">
        <f t="shared" si="5"/>
        <v>0</v>
      </c>
      <c r="C99" s="1" t="s">
        <v>1159</v>
      </c>
      <c r="D99" s="1">
        <v>4</v>
      </c>
      <c r="E99" s="2" t="s">
        <v>1162</v>
      </c>
      <c r="F99" s="2" t="s">
        <v>1163</v>
      </c>
      <c r="G99" s="1">
        <v>1</v>
      </c>
      <c r="H99" s="1" t="s">
        <v>332</v>
      </c>
      <c r="I99" s="1" t="s">
        <v>332</v>
      </c>
      <c r="J99" s="1" t="s">
        <v>332</v>
      </c>
      <c r="K99" s="1" t="s">
        <v>332</v>
      </c>
      <c r="L99" s="1" t="s">
        <v>332</v>
      </c>
      <c r="M99" s="7"/>
      <c r="N99" s="8">
        <v>25</v>
      </c>
      <c r="O99" s="3">
        <v>1</v>
      </c>
      <c r="P99">
        <f t="shared" si="6"/>
        <v>0</v>
      </c>
      <c r="Q99">
        <f t="shared" si="7"/>
        <v>1</v>
      </c>
      <c r="R99">
        <f t="shared" si="4"/>
        <v>98</v>
      </c>
    </row>
    <row r="100" spans="1:18">
      <c r="A100" s="1">
        <v>99</v>
      </c>
      <c r="B100" s="1">
        <f t="shared" si="5"/>
        <v>0</v>
      </c>
      <c r="C100" s="1" t="s">
        <v>1189</v>
      </c>
      <c r="D100" s="1">
        <v>3</v>
      </c>
      <c r="E100" s="2" t="s">
        <v>1190</v>
      </c>
      <c r="F100" s="2" t="s">
        <v>1069</v>
      </c>
      <c r="G100" s="1">
        <v>1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1" t="s">
        <v>332</v>
      </c>
      <c r="M100" s="7"/>
      <c r="N100" s="8">
        <v>11</v>
      </c>
      <c r="O100" s="3">
        <v>1</v>
      </c>
      <c r="P100">
        <f t="shared" si="6"/>
        <v>0</v>
      </c>
      <c r="Q100">
        <f t="shared" si="7"/>
        <v>1</v>
      </c>
      <c r="R100">
        <f t="shared" si="4"/>
        <v>99</v>
      </c>
    </row>
    <row r="101" spans="1:18">
      <c r="A101">
        <v>100</v>
      </c>
      <c r="B101" s="1">
        <f t="shared" si="5"/>
        <v>0</v>
      </c>
      <c r="C101" s="1" t="s">
        <v>1189</v>
      </c>
      <c r="D101" s="1">
        <v>3</v>
      </c>
      <c r="E101" s="2" t="s">
        <v>1191</v>
      </c>
      <c r="F101" s="2" t="s">
        <v>216</v>
      </c>
      <c r="G101" s="1">
        <v>1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1" t="s">
        <v>332</v>
      </c>
      <c r="M101" s="7"/>
      <c r="N101" s="8">
        <v>25</v>
      </c>
      <c r="O101" s="3">
        <v>1</v>
      </c>
      <c r="P101">
        <f t="shared" si="6"/>
        <v>0</v>
      </c>
      <c r="Q101">
        <f t="shared" si="7"/>
        <v>1</v>
      </c>
      <c r="R101">
        <f t="shared" si="4"/>
        <v>100</v>
      </c>
    </row>
    <row r="102" spans="1:18">
      <c r="A102" s="1">
        <v>101</v>
      </c>
      <c r="B102" s="1">
        <f t="shared" si="5"/>
        <v>0</v>
      </c>
      <c r="C102" s="1" t="s">
        <v>585</v>
      </c>
      <c r="D102" s="1">
        <v>2</v>
      </c>
      <c r="E102" s="2" t="s">
        <v>1196</v>
      </c>
      <c r="F102" s="2" t="s">
        <v>1197</v>
      </c>
      <c r="G102" s="1">
        <v>1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1" t="s">
        <v>332</v>
      </c>
      <c r="M102" s="7"/>
      <c r="N102" s="8">
        <v>13</v>
      </c>
      <c r="O102" s="3">
        <v>1</v>
      </c>
      <c r="P102">
        <f t="shared" si="6"/>
        <v>0</v>
      </c>
      <c r="Q102">
        <f t="shared" si="7"/>
        <v>1</v>
      </c>
      <c r="R102">
        <f t="shared" si="4"/>
        <v>101</v>
      </c>
    </row>
    <row r="103" spans="1:18">
      <c r="A103">
        <v>102</v>
      </c>
      <c r="B103" s="1">
        <f t="shared" si="5"/>
        <v>0</v>
      </c>
      <c r="C103" s="1" t="s">
        <v>585</v>
      </c>
      <c r="D103" s="1">
        <v>2</v>
      </c>
      <c r="E103" s="2" t="s">
        <v>1198</v>
      </c>
      <c r="F103" s="2" t="s">
        <v>184</v>
      </c>
      <c r="G103" s="1">
        <v>1</v>
      </c>
      <c r="H103" s="1" t="s">
        <v>332</v>
      </c>
      <c r="I103" s="1" t="s">
        <v>332</v>
      </c>
      <c r="J103" s="1" t="s">
        <v>332</v>
      </c>
      <c r="K103" s="1" t="s">
        <v>332</v>
      </c>
      <c r="L103" s="1" t="s">
        <v>332</v>
      </c>
      <c r="M103" s="7"/>
      <c r="N103" s="8">
        <v>8</v>
      </c>
      <c r="O103" s="3">
        <v>1</v>
      </c>
      <c r="P103">
        <f t="shared" si="6"/>
        <v>0</v>
      </c>
      <c r="Q103">
        <f t="shared" si="7"/>
        <v>1</v>
      </c>
      <c r="R103">
        <f t="shared" si="4"/>
        <v>102</v>
      </c>
    </row>
    <row r="104" spans="1:18">
      <c r="A104" s="1">
        <v>103</v>
      </c>
      <c r="B104" s="1">
        <f t="shared" si="5"/>
        <v>0</v>
      </c>
      <c r="C104" s="1" t="s">
        <v>476</v>
      </c>
      <c r="D104" s="1">
        <v>1</v>
      </c>
      <c r="E104" s="2" t="s">
        <v>1204</v>
      </c>
      <c r="F104" s="2" t="s">
        <v>1197</v>
      </c>
      <c r="G104" s="1">
        <v>1</v>
      </c>
      <c r="H104" s="1" t="s">
        <v>332</v>
      </c>
      <c r="I104" s="1" t="s">
        <v>332</v>
      </c>
      <c r="J104" s="1" t="s">
        <v>332</v>
      </c>
      <c r="K104" s="1" t="s">
        <v>332</v>
      </c>
      <c r="L104" s="1" t="s">
        <v>332</v>
      </c>
      <c r="M104" s="7"/>
      <c r="N104" s="8">
        <v>13</v>
      </c>
      <c r="O104" s="3">
        <v>1</v>
      </c>
      <c r="P104">
        <f t="shared" si="6"/>
        <v>0</v>
      </c>
      <c r="Q104">
        <f t="shared" si="7"/>
        <v>1</v>
      </c>
      <c r="R104">
        <f t="shared" si="4"/>
        <v>103</v>
      </c>
    </row>
    <row r="105" spans="1:18">
      <c r="A105">
        <v>104</v>
      </c>
      <c r="B105" s="1">
        <f t="shared" si="5"/>
        <v>0</v>
      </c>
      <c r="C105" s="1" t="s">
        <v>476</v>
      </c>
      <c r="D105" s="1">
        <v>1</v>
      </c>
      <c r="E105" s="2" t="s">
        <v>1205</v>
      </c>
      <c r="F105" s="2" t="s">
        <v>819</v>
      </c>
      <c r="G105" s="1">
        <v>1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1" t="s">
        <v>332</v>
      </c>
      <c r="M105" s="7"/>
      <c r="N105" s="8">
        <v>25</v>
      </c>
      <c r="O105" s="3">
        <v>1</v>
      </c>
      <c r="P105">
        <f t="shared" si="6"/>
        <v>0</v>
      </c>
      <c r="Q105">
        <f t="shared" si="7"/>
        <v>1</v>
      </c>
      <c r="R105">
        <f t="shared" si="4"/>
        <v>104</v>
      </c>
    </row>
    <row r="106" spans="1:18">
      <c r="A106" s="1">
        <v>105</v>
      </c>
      <c r="B106" s="1">
        <f t="shared" si="5"/>
        <v>0</v>
      </c>
      <c r="C106" s="1" t="s">
        <v>434</v>
      </c>
      <c r="D106" s="1">
        <v>2</v>
      </c>
      <c r="E106" s="2" t="s">
        <v>918</v>
      </c>
      <c r="F106" s="2" t="s">
        <v>919</v>
      </c>
      <c r="G106" s="1" t="s">
        <v>332</v>
      </c>
      <c r="H106" s="1" t="s">
        <v>332</v>
      </c>
      <c r="I106" s="1" t="s">
        <v>332</v>
      </c>
      <c r="J106" s="1">
        <v>0</v>
      </c>
      <c r="K106" s="1" t="s">
        <v>332</v>
      </c>
      <c r="L106" s="1" t="s">
        <v>332</v>
      </c>
      <c r="M106" s="7"/>
      <c r="N106" s="8">
        <v>0</v>
      </c>
      <c r="O106" s="3">
        <v>0</v>
      </c>
      <c r="P106">
        <f t="shared" si="6"/>
        <v>0</v>
      </c>
      <c r="Q106">
        <f t="shared" si="7"/>
        <v>1</v>
      </c>
      <c r="R106">
        <f t="shared" si="4"/>
        <v>0</v>
      </c>
    </row>
    <row r="107" spans="1:18">
      <c r="A107">
        <v>106</v>
      </c>
      <c r="B107" s="1">
        <f t="shared" si="5"/>
        <v>0</v>
      </c>
      <c r="C107" s="1" t="s">
        <v>434</v>
      </c>
      <c r="D107" s="1">
        <v>2</v>
      </c>
      <c r="E107" s="2" t="s">
        <v>1199</v>
      </c>
      <c r="F107" s="2" t="s">
        <v>1200</v>
      </c>
      <c r="G107" s="1">
        <v>0</v>
      </c>
      <c r="H107" s="1" t="s">
        <v>332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0</v>
      </c>
      <c r="O107" s="3">
        <v>0</v>
      </c>
      <c r="P107">
        <f t="shared" si="6"/>
        <v>0</v>
      </c>
      <c r="Q107">
        <f t="shared" si="7"/>
        <v>1</v>
      </c>
      <c r="R107">
        <f t="shared" si="4"/>
        <v>0</v>
      </c>
    </row>
    <row r="108" spans="1:18">
      <c r="A108" s="1">
        <v>107</v>
      </c>
      <c r="B108" s="1">
        <f t="shared" si="5"/>
        <v>0</v>
      </c>
      <c r="C108" s="1" t="s">
        <v>217</v>
      </c>
      <c r="D108" s="1">
        <v>1</v>
      </c>
      <c r="E108" s="2" t="s">
        <v>1099</v>
      </c>
      <c r="F108" s="2" t="s">
        <v>1100</v>
      </c>
      <c r="G108" s="1" t="s">
        <v>332</v>
      </c>
      <c r="H108" s="1">
        <v>0</v>
      </c>
      <c r="I108" s="1" t="s">
        <v>332</v>
      </c>
      <c r="J108" s="1" t="s">
        <v>332</v>
      </c>
      <c r="K108" s="1" t="s">
        <v>332</v>
      </c>
      <c r="L108" s="1" t="s">
        <v>332</v>
      </c>
      <c r="M108" s="7"/>
      <c r="N108" s="8">
        <v>0</v>
      </c>
      <c r="O108" s="3">
        <v>0</v>
      </c>
      <c r="P108">
        <f t="shared" si="6"/>
        <v>0</v>
      </c>
      <c r="Q108">
        <f t="shared" si="7"/>
        <v>1</v>
      </c>
      <c r="R108">
        <f t="shared" si="4"/>
        <v>0</v>
      </c>
    </row>
  </sheetData>
  <sortState ref="C1:O108">
    <sortCondition descending="1" ref="O2"/>
  </sortState>
  <pageMargins left="0.7" right="0.7" top="0.78740157499999996" bottom="0.78740157499999996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41"/>
  <sheetViews>
    <sheetView topLeftCell="A217" workbookViewId="0">
      <selection activeCell="A2" sqref="A2:N241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1" bestFit="1" customWidth="1"/>
    <col min="5" max="5" width="27.85546875" bestFit="1" customWidth="1"/>
    <col min="6" max="11" width="3" bestFit="1" customWidth="1"/>
    <col min="12" max="12" width="2" bestFit="1" customWidth="1"/>
    <col min="13" max="13" width="4.5703125" bestFit="1" customWidth="1"/>
    <col min="14" max="14" width="4" bestFit="1" customWidth="1"/>
    <col min="15" max="15" width="3" bestFit="1" customWidth="1"/>
    <col min="16" max="16" width="4.5703125" bestFit="1" customWidth="1"/>
    <col min="17" max="17" width="2" bestFit="1" customWidth="1"/>
    <col min="18" max="18" width="4.5703125" bestFit="1" customWidth="1"/>
    <col min="19" max="19" width="4" bestFit="1" customWidth="1"/>
  </cols>
  <sheetData>
    <row r="1" spans="1:19">
      <c r="O1">
        <f>SUM(O2:O400)</f>
        <v>49</v>
      </c>
      <c r="P1" s="13">
        <f>SUM(P2:P400)/O1/2</f>
        <v>40.173469387755105</v>
      </c>
      <c r="R1" s="11">
        <f>SUM(R2:R400)/O1/2</f>
        <v>3.8367346938775508</v>
      </c>
    </row>
    <row r="2" spans="1:19">
      <c r="A2">
        <v>16</v>
      </c>
      <c r="B2" s="1" t="s">
        <v>50</v>
      </c>
      <c r="C2" s="1">
        <v>2</v>
      </c>
      <c r="D2" s="2" t="s">
        <v>1089</v>
      </c>
      <c r="E2" s="2"/>
      <c r="F2" s="1">
        <v>4</v>
      </c>
      <c r="G2" s="1" t="s">
        <v>332</v>
      </c>
      <c r="H2" s="1" t="s">
        <v>332</v>
      </c>
      <c r="I2" s="1" t="s">
        <v>332</v>
      </c>
      <c r="J2" s="1" t="s">
        <v>332</v>
      </c>
      <c r="K2" s="1" t="s">
        <v>332</v>
      </c>
      <c r="L2" s="7"/>
      <c r="M2" s="8">
        <v>24</v>
      </c>
      <c r="N2" s="3">
        <v>4</v>
      </c>
      <c r="Q2">
        <f>COUNT(F2:K2)</f>
        <v>1</v>
      </c>
    </row>
    <row r="3" spans="1:19">
      <c r="A3">
        <v>16</v>
      </c>
      <c r="B3" s="1" t="s">
        <v>8</v>
      </c>
      <c r="C3" s="1">
        <v>3</v>
      </c>
      <c r="D3" s="2" t="s">
        <v>1164</v>
      </c>
      <c r="E3" s="2" t="s">
        <v>727</v>
      </c>
      <c r="F3" s="1">
        <v>25</v>
      </c>
      <c r="G3" s="1">
        <v>15</v>
      </c>
      <c r="H3" s="1">
        <v>22</v>
      </c>
      <c r="I3" s="1">
        <v>16</v>
      </c>
      <c r="J3" s="1">
        <v>24</v>
      </c>
      <c r="K3" s="1">
        <v>27</v>
      </c>
      <c r="L3" s="7"/>
      <c r="M3" s="8">
        <v>72</v>
      </c>
      <c r="N3" s="3">
        <v>129</v>
      </c>
      <c r="O3">
        <f>IF(D3=D2,1,0)*COUNT(N3)</f>
        <v>0</v>
      </c>
      <c r="P3">
        <f>(N3+N2)*O3</f>
        <v>0</v>
      </c>
      <c r="Q3">
        <f>COUNT(F3:K3)</f>
        <v>6</v>
      </c>
      <c r="R3">
        <f>(Q2+Q3)*O3</f>
        <v>0</v>
      </c>
      <c r="S3">
        <f>O3*(C3+C2)/2</f>
        <v>0</v>
      </c>
    </row>
    <row r="4" spans="1:19">
      <c r="A4">
        <v>15</v>
      </c>
      <c r="B4" s="1" t="s">
        <v>5</v>
      </c>
      <c r="C4" s="1">
        <v>2</v>
      </c>
      <c r="D4" s="2" t="s">
        <v>1164</v>
      </c>
      <c r="E4" s="2" t="s">
        <v>727</v>
      </c>
      <c r="F4" s="1">
        <v>20</v>
      </c>
      <c r="G4" s="1">
        <v>13</v>
      </c>
      <c r="H4" s="1" t="s">
        <v>332</v>
      </c>
      <c r="I4" s="1">
        <v>20</v>
      </c>
      <c r="J4" s="1">
        <v>29</v>
      </c>
      <c r="K4" s="1">
        <v>23</v>
      </c>
      <c r="L4" s="7"/>
      <c r="M4" s="8">
        <v>79</v>
      </c>
      <c r="N4" s="3">
        <v>105</v>
      </c>
      <c r="O4">
        <f t="shared" ref="O4:O6" si="0">IF(D4=D3,1,0)*COUNT(N4)</f>
        <v>1</v>
      </c>
      <c r="P4">
        <f t="shared" ref="P4:P6" si="1">(N4+N3)*O4</f>
        <v>234</v>
      </c>
      <c r="Q4">
        <f t="shared" ref="Q4:Q6" si="2">COUNT(F4:K4)</f>
        <v>5</v>
      </c>
      <c r="R4">
        <f t="shared" ref="R4:R6" si="3">(Q3+Q4)*O4</f>
        <v>11</v>
      </c>
      <c r="S4">
        <f t="shared" ref="S4:S67" si="4">O4*(C4+C3)/2</f>
        <v>2.5</v>
      </c>
    </row>
    <row r="5" spans="1:19">
      <c r="A5">
        <v>15</v>
      </c>
      <c r="B5" s="1" t="s">
        <v>214</v>
      </c>
      <c r="C5" s="1">
        <v>3</v>
      </c>
      <c r="D5" s="2" t="s">
        <v>1266</v>
      </c>
      <c r="E5" s="2"/>
      <c r="F5" s="1">
        <v>6</v>
      </c>
      <c r="G5" s="1">
        <v>9</v>
      </c>
      <c r="H5" s="1" t="s">
        <v>332</v>
      </c>
      <c r="I5" s="1">
        <v>3</v>
      </c>
      <c r="J5" s="1">
        <v>13</v>
      </c>
      <c r="K5" s="1">
        <v>12</v>
      </c>
      <c r="L5" s="7"/>
      <c r="M5" s="8">
        <v>32</v>
      </c>
      <c r="N5" s="3">
        <v>43</v>
      </c>
      <c r="O5">
        <f t="shared" si="0"/>
        <v>0</v>
      </c>
      <c r="P5">
        <f t="shared" si="1"/>
        <v>0</v>
      </c>
      <c r="Q5">
        <f t="shared" si="2"/>
        <v>5</v>
      </c>
      <c r="R5">
        <f t="shared" si="3"/>
        <v>0</v>
      </c>
      <c r="S5">
        <f t="shared" si="4"/>
        <v>0</v>
      </c>
    </row>
    <row r="6" spans="1:19">
      <c r="A6">
        <v>15</v>
      </c>
      <c r="B6" s="1" t="s">
        <v>482</v>
      </c>
      <c r="C6" s="1">
        <v>4</v>
      </c>
      <c r="D6" s="2" t="s">
        <v>1228</v>
      </c>
      <c r="E6" s="2" t="s">
        <v>1229</v>
      </c>
      <c r="F6" s="1">
        <v>7</v>
      </c>
      <c r="G6" s="1">
        <v>9</v>
      </c>
      <c r="H6" s="1" t="s">
        <v>332</v>
      </c>
      <c r="I6" s="1">
        <v>3</v>
      </c>
      <c r="J6" s="1" t="s">
        <v>332</v>
      </c>
      <c r="K6" s="1" t="s">
        <v>332</v>
      </c>
      <c r="L6" s="7"/>
      <c r="M6" s="8">
        <v>35</v>
      </c>
      <c r="N6" s="3">
        <v>19</v>
      </c>
      <c r="O6">
        <f t="shared" si="0"/>
        <v>0</v>
      </c>
      <c r="P6">
        <f t="shared" si="1"/>
        <v>0</v>
      </c>
      <c r="Q6">
        <f t="shared" si="2"/>
        <v>3</v>
      </c>
      <c r="R6">
        <f t="shared" si="3"/>
        <v>0</v>
      </c>
      <c r="S6">
        <f t="shared" si="4"/>
        <v>0</v>
      </c>
    </row>
    <row r="7" spans="1:19">
      <c r="A7">
        <v>16</v>
      </c>
      <c r="B7" s="1" t="s">
        <v>2</v>
      </c>
      <c r="C7" s="1">
        <v>2</v>
      </c>
      <c r="D7" s="2" t="s">
        <v>890</v>
      </c>
      <c r="E7" s="2" t="s">
        <v>891</v>
      </c>
      <c r="F7" s="1">
        <v>20</v>
      </c>
      <c r="G7" s="1">
        <v>19</v>
      </c>
      <c r="H7" s="1">
        <v>22</v>
      </c>
      <c r="I7" s="1">
        <v>19</v>
      </c>
      <c r="J7" s="1">
        <v>24</v>
      </c>
      <c r="K7" s="1" t="s">
        <v>332</v>
      </c>
      <c r="L7" s="7"/>
      <c r="M7" s="8">
        <v>86</v>
      </c>
      <c r="N7" s="3">
        <v>104</v>
      </c>
      <c r="O7">
        <f t="shared" ref="O7:O70" si="5">IF(D7=D6,1,0)*COUNT(N7)</f>
        <v>0</v>
      </c>
      <c r="P7">
        <f t="shared" ref="P7:P70" si="6">(N7+N6)*O7</f>
        <v>0</v>
      </c>
      <c r="Q7">
        <f t="shared" ref="Q7:Q70" si="7">COUNT(F7:K7)</f>
        <v>5</v>
      </c>
      <c r="R7">
        <f t="shared" ref="R7:R70" si="8">(Q6+Q7)*O7</f>
        <v>0</v>
      </c>
      <c r="S7">
        <f t="shared" si="4"/>
        <v>0</v>
      </c>
    </row>
    <row r="8" spans="1:19">
      <c r="A8">
        <v>15</v>
      </c>
      <c r="B8" s="1" t="s">
        <v>5</v>
      </c>
      <c r="C8" s="1">
        <v>1</v>
      </c>
      <c r="D8" s="2" t="s">
        <v>890</v>
      </c>
      <c r="E8" s="2" t="s">
        <v>1311</v>
      </c>
      <c r="F8" s="1">
        <v>20</v>
      </c>
      <c r="G8" s="1">
        <v>16</v>
      </c>
      <c r="H8" s="1" t="s">
        <v>332</v>
      </c>
      <c r="I8" s="1">
        <v>12</v>
      </c>
      <c r="J8" s="1">
        <v>14</v>
      </c>
      <c r="K8" s="1" t="s">
        <v>332</v>
      </c>
      <c r="L8" s="7"/>
      <c r="M8" s="8">
        <v>59</v>
      </c>
      <c r="N8" s="3">
        <v>62</v>
      </c>
      <c r="O8">
        <f t="shared" si="5"/>
        <v>1</v>
      </c>
      <c r="P8">
        <f t="shared" si="6"/>
        <v>166</v>
      </c>
      <c r="Q8">
        <f t="shared" si="7"/>
        <v>4</v>
      </c>
      <c r="R8">
        <f t="shared" si="8"/>
        <v>9</v>
      </c>
      <c r="S8">
        <f t="shared" si="4"/>
        <v>1.5</v>
      </c>
    </row>
    <row r="9" spans="1:19">
      <c r="A9">
        <v>16</v>
      </c>
      <c r="B9" s="1" t="s">
        <v>131</v>
      </c>
      <c r="C9" s="1">
        <v>4</v>
      </c>
      <c r="D9" s="2" t="s">
        <v>1147</v>
      </c>
      <c r="E9" s="2"/>
      <c r="F9" s="1">
        <v>1</v>
      </c>
      <c r="G9" s="1">
        <v>6</v>
      </c>
      <c r="H9" s="1">
        <v>3</v>
      </c>
      <c r="I9" s="1" t="s">
        <v>332</v>
      </c>
      <c r="J9" s="1" t="s">
        <v>332</v>
      </c>
      <c r="K9" s="1" t="s">
        <v>332</v>
      </c>
      <c r="L9" s="7"/>
      <c r="M9" s="8">
        <v>67</v>
      </c>
      <c r="N9" s="3">
        <v>10</v>
      </c>
      <c r="O9">
        <f t="shared" si="5"/>
        <v>0</v>
      </c>
      <c r="P9">
        <f t="shared" si="6"/>
        <v>0</v>
      </c>
      <c r="Q9">
        <f t="shared" si="7"/>
        <v>3</v>
      </c>
      <c r="R9">
        <f t="shared" si="8"/>
        <v>0</v>
      </c>
      <c r="S9">
        <f t="shared" si="4"/>
        <v>0</v>
      </c>
    </row>
    <row r="10" spans="1:19">
      <c r="A10">
        <v>15</v>
      </c>
      <c r="B10" s="1" t="s">
        <v>545</v>
      </c>
      <c r="C10" s="1">
        <v>3</v>
      </c>
      <c r="D10" s="2" t="s">
        <v>1147</v>
      </c>
      <c r="E10" s="2"/>
      <c r="F10" s="1">
        <v>2</v>
      </c>
      <c r="G10" s="1">
        <v>7</v>
      </c>
      <c r="H10" s="1">
        <v>3</v>
      </c>
      <c r="I10" s="1">
        <v>7</v>
      </c>
      <c r="J10" s="1">
        <v>7</v>
      </c>
      <c r="K10" s="1">
        <v>5</v>
      </c>
      <c r="L10" s="7"/>
      <c r="M10" s="8">
        <v>42</v>
      </c>
      <c r="N10" s="3">
        <v>31</v>
      </c>
      <c r="O10">
        <f t="shared" si="5"/>
        <v>1</v>
      </c>
      <c r="P10">
        <f t="shared" si="6"/>
        <v>41</v>
      </c>
      <c r="Q10">
        <f t="shared" si="7"/>
        <v>6</v>
      </c>
      <c r="R10">
        <f t="shared" si="8"/>
        <v>9</v>
      </c>
      <c r="S10">
        <f t="shared" si="4"/>
        <v>3.5</v>
      </c>
    </row>
    <row r="11" spans="1:19">
      <c r="A11">
        <v>15</v>
      </c>
      <c r="B11" s="1" t="s">
        <v>8</v>
      </c>
      <c r="C11" s="1">
        <v>2</v>
      </c>
      <c r="D11" s="2" t="s">
        <v>1286</v>
      </c>
      <c r="E11" s="2" t="s">
        <v>1245</v>
      </c>
      <c r="F11" s="1">
        <v>12</v>
      </c>
      <c r="G11" s="1">
        <v>18</v>
      </c>
      <c r="H11" s="1" t="s">
        <v>332</v>
      </c>
      <c r="I11" s="1">
        <v>21</v>
      </c>
      <c r="J11" s="1">
        <v>23</v>
      </c>
      <c r="K11" s="1">
        <v>20</v>
      </c>
      <c r="L11" s="7"/>
      <c r="M11" s="8">
        <v>79</v>
      </c>
      <c r="N11" s="3">
        <v>94</v>
      </c>
      <c r="O11">
        <f t="shared" si="5"/>
        <v>0</v>
      </c>
      <c r="P11">
        <f t="shared" si="6"/>
        <v>0</v>
      </c>
      <c r="Q11">
        <f t="shared" si="7"/>
        <v>5</v>
      </c>
      <c r="R11">
        <f t="shared" si="8"/>
        <v>0</v>
      </c>
      <c r="S11">
        <f t="shared" si="4"/>
        <v>0</v>
      </c>
    </row>
    <row r="12" spans="1:19">
      <c r="A12">
        <v>16</v>
      </c>
      <c r="B12" s="1" t="s">
        <v>476</v>
      </c>
      <c r="C12" s="1">
        <v>4</v>
      </c>
      <c r="D12" s="2" t="s">
        <v>1139</v>
      </c>
      <c r="E12" s="2"/>
      <c r="F12" s="1">
        <v>20</v>
      </c>
      <c r="G12" s="1" t="s">
        <v>332</v>
      </c>
      <c r="H12" s="1" t="s">
        <v>332</v>
      </c>
      <c r="I12" s="1" t="s">
        <v>332</v>
      </c>
      <c r="J12" s="1" t="s">
        <v>332</v>
      </c>
      <c r="K12" s="1" t="s">
        <v>332</v>
      </c>
      <c r="L12" s="7"/>
      <c r="M12" s="8">
        <v>61</v>
      </c>
      <c r="N12" s="3">
        <v>20</v>
      </c>
      <c r="O12">
        <f t="shared" si="5"/>
        <v>0</v>
      </c>
      <c r="P12">
        <f t="shared" si="6"/>
        <v>0</v>
      </c>
      <c r="Q12">
        <f t="shared" si="7"/>
        <v>1</v>
      </c>
      <c r="R12">
        <f t="shared" si="8"/>
        <v>0</v>
      </c>
      <c r="S12">
        <f t="shared" si="4"/>
        <v>0</v>
      </c>
    </row>
    <row r="13" spans="1:19">
      <c r="A13">
        <v>16</v>
      </c>
      <c r="B13" s="1" t="s">
        <v>26</v>
      </c>
      <c r="C13" s="1">
        <v>1</v>
      </c>
      <c r="D13" s="2" t="s">
        <v>1202</v>
      </c>
      <c r="E13" s="2"/>
      <c r="F13" s="1">
        <v>3</v>
      </c>
      <c r="G13" s="1" t="s">
        <v>332</v>
      </c>
      <c r="H13" s="1" t="s">
        <v>332</v>
      </c>
      <c r="I13" s="1">
        <v>4</v>
      </c>
      <c r="J13" s="1" t="s">
        <v>332</v>
      </c>
      <c r="K13" s="1" t="s">
        <v>332</v>
      </c>
      <c r="L13" s="7"/>
      <c r="M13" s="8">
        <v>37</v>
      </c>
      <c r="N13" s="3">
        <v>7</v>
      </c>
      <c r="O13">
        <f t="shared" si="5"/>
        <v>0</v>
      </c>
      <c r="P13">
        <f t="shared" si="6"/>
        <v>0</v>
      </c>
      <c r="Q13">
        <f t="shared" si="7"/>
        <v>2</v>
      </c>
      <c r="R13">
        <f t="shared" si="8"/>
        <v>0</v>
      </c>
      <c r="S13">
        <f t="shared" si="4"/>
        <v>0</v>
      </c>
    </row>
    <row r="14" spans="1:19">
      <c r="A14">
        <v>15</v>
      </c>
      <c r="B14" s="1" t="s">
        <v>1278</v>
      </c>
      <c r="C14" s="1">
        <v>3</v>
      </c>
      <c r="D14" s="2" t="s">
        <v>1279</v>
      </c>
      <c r="E14" s="2" t="s">
        <v>799</v>
      </c>
      <c r="F14" s="1">
        <v>3</v>
      </c>
      <c r="G14" s="1">
        <v>1</v>
      </c>
      <c r="H14" s="1">
        <v>2</v>
      </c>
      <c r="I14" s="1" t="s">
        <v>332</v>
      </c>
      <c r="J14" s="1" t="s">
        <v>332</v>
      </c>
      <c r="K14" s="1" t="s">
        <v>332</v>
      </c>
      <c r="L14" s="7"/>
      <c r="M14" s="8">
        <v>33</v>
      </c>
      <c r="N14" s="3">
        <v>6</v>
      </c>
      <c r="O14">
        <f t="shared" si="5"/>
        <v>0</v>
      </c>
      <c r="P14">
        <f t="shared" si="6"/>
        <v>0</v>
      </c>
      <c r="Q14">
        <f t="shared" si="7"/>
        <v>3</v>
      </c>
      <c r="R14">
        <f t="shared" si="8"/>
        <v>0</v>
      </c>
      <c r="S14">
        <f t="shared" si="4"/>
        <v>0</v>
      </c>
    </row>
    <row r="15" spans="1:19">
      <c r="A15">
        <v>16</v>
      </c>
      <c r="B15" s="1" t="s">
        <v>217</v>
      </c>
      <c r="C15" s="1">
        <v>1</v>
      </c>
      <c r="D15" s="2" t="s">
        <v>1099</v>
      </c>
      <c r="E15" s="2" t="s">
        <v>1100</v>
      </c>
      <c r="F15" s="1" t="s">
        <v>332</v>
      </c>
      <c r="G15" s="1">
        <v>0</v>
      </c>
      <c r="H15" s="1" t="s">
        <v>332</v>
      </c>
      <c r="I15" s="1" t="s">
        <v>332</v>
      </c>
      <c r="J15" s="1" t="s">
        <v>332</v>
      </c>
      <c r="K15" s="1" t="s">
        <v>332</v>
      </c>
      <c r="L15" s="7"/>
      <c r="M15" s="8">
        <v>0</v>
      </c>
      <c r="N15" s="3">
        <v>0</v>
      </c>
      <c r="O15">
        <f t="shared" si="5"/>
        <v>0</v>
      </c>
      <c r="P15">
        <f t="shared" si="6"/>
        <v>0</v>
      </c>
      <c r="Q15">
        <f t="shared" si="7"/>
        <v>1</v>
      </c>
      <c r="R15">
        <f t="shared" si="8"/>
        <v>0</v>
      </c>
      <c r="S15">
        <f t="shared" si="4"/>
        <v>0</v>
      </c>
    </row>
    <row r="16" spans="1:19">
      <c r="A16">
        <v>15</v>
      </c>
      <c r="B16" s="1" t="s">
        <v>228</v>
      </c>
      <c r="C16" s="1">
        <v>4</v>
      </c>
      <c r="D16" s="2" t="s">
        <v>1233</v>
      </c>
      <c r="E16" s="2" t="s">
        <v>737</v>
      </c>
      <c r="F16" s="1">
        <v>2</v>
      </c>
      <c r="G16" s="1">
        <v>14</v>
      </c>
      <c r="H16" s="1" t="s">
        <v>332</v>
      </c>
      <c r="I16" s="1" t="s">
        <v>332</v>
      </c>
      <c r="J16" s="1" t="s">
        <v>332</v>
      </c>
      <c r="K16" s="1" t="s">
        <v>332</v>
      </c>
      <c r="L16" s="7"/>
      <c r="M16" s="8">
        <v>44</v>
      </c>
      <c r="N16" s="3">
        <v>16</v>
      </c>
      <c r="O16">
        <f t="shared" si="5"/>
        <v>0</v>
      </c>
      <c r="P16">
        <f t="shared" si="6"/>
        <v>0</v>
      </c>
      <c r="Q16">
        <f t="shared" si="7"/>
        <v>2</v>
      </c>
      <c r="R16">
        <f t="shared" si="8"/>
        <v>0</v>
      </c>
      <c r="S16">
        <f t="shared" si="4"/>
        <v>0</v>
      </c>
    </row>
    <row r="17" spans="1:19">
      <c r="A17">
        <v>15</v>
      </c>
      <c r="B17" s="1" t="s">
        <v>408</v>
      </c>
      <c r="C17" s="1">
        <v>3</v>
      </c>
      <c r="D17" s="2" t="s">
        <v>1276</v>
      </c>
      <c r="E17" s="2" t="s">
        <v>1277</v>
      </c>
      <c r="F17" s="1" t="s">
        <v>332</v>
      </c>
      <c r="G17" s="1" t="s">
        <v>332</v>
      </c>
      <c r="H17" s="1" t="s">
        <v>332</v>
      </c>
      <c r="I17" s="1">
        <v>0</v>
      </c>
      <c r="J17" s="1">
        <v>4</v>
      </c>
      <c r="K17" s="1">
        <v>3</v>
      </c>
      <c r="L17" s="7"/>
      <c r="M17" s="8">
        <v>25</v>
      </c>
      <c r="N17" s="3">
        <v>7</v>
      </c>
      <c r="O17">
        <f t="shared" si="5"/>
        <v>0</v>
      </c>
      <c r="P17">
        <f t="shared" si="6"/>
        <v>0</v>
      </c>
      <c r="Q17">
        <f t="shared" si="7"/>
        <v>3</v>
      </c>
      <c r="R17">
        <f t="shared" si="8"/>
        <v>0</v>
      </c>
      <c r="S17">
        <f t="shared" si="4"/>
        <v>0</v>
      </c>
    </row>
    <row r="18" spans="1:19">
      <c r="A18">
        <v>15</v>
      </c>
      <c r="B18" s="1" t="s">
        <v>1189</v>
      </c>
      <c r="C18" s="1">
        <v>4</v>
      </c>
      <c r="D18" s="2" t="s">
        <v>1258</v>
      </c>
      <c r="E18" s="2" t="s">
        <v>1259</v>
      </c>
      <c r="F18" s="1">
        <v>3</v>
      </c>
      <c r="G18" s="1" t="s">
        <v>332</v>
      </c>
      <c r="H18" s="1" t="s">
        <v>332</v>
      </c>
      <c r="I18" s="1" t="s">
        <v>332</v>
      </c>
      <c r="J18" s="1" t="s">
        <v>332</v>
      </c>
      <c r="K18" s="1" t="s">
        <v>332</v>
      </c>
      <c r="L18" s="7"/>
      <c r="M18" s="8">
        <v>75</v>
      </c>
      <c r="N18" s="3">
        <v>3</v>
      </c>
      <c r="O18">
        <f t="shared" si="5"/>
        <v>0</v>
      </c>
      <c r="P18">
        <f t="shared" si="6"/>
        <v>0</v>
      </c>
      <c r="Q18">
        <f t="shared" si="7"/>
        <v>1</v>
      </c>
      <c r="R18">
        <f t="shared" si="8"/>
        <v>0</v>
      </c>
      <c r="S18">
        <f t="shared" si="4"/>
        <v>0</v>
      </c>
    </row>
    <row r="19" spans="1:19">
      <c r="A19">
        <v>16</v>
      </c>
      <c r="B19" s="1" t="s">
        <v>321</v>
      </c>
      <c r="C19" s="1">
        <v>3</v>
      </c>
      <c r="D19" s="2" t="s">
        <v>1185</v>
      </c>
      <c r="E19" s="2" t="s">
        <v>855</v>
      </c>
      <c r="F19" s="1">
        <v>2</v>
      </c>
      <c r="G19" s="1">
        <v>1</v>
      </c>
      <c r="H19" s="1" t="s">
        <v>332</v>
      </c>
      <c r="I19" s="1" t="s">
        <v>332</v>
      </c>
      <c r="J19" s="1" t="s">
        <v>332</v>
      </c>
      <c r="K19" s="1" t="s">
        <v>332</v>
      </c>
      <c r="L19" s="7"/>
      <c r="M19" s="8">
        <v>25</v>
      </c>
      <c r="N19" s="3">
        <v>3</v>
      </c>
      <c r="O19">
        <f t="shared" si="5"/>
        <v>0</v>
      </c>
      <c r="P19">
        <f t="shared" si="6"/>
        <v>0</v>
      </c>
      <c r="Q19">
        <f t="shared" si="7"/>
        <v>2</v>
      </c>
      <c r="R19">
        <f t="shared" si="8"/>
        <v>0</v>
      </c>
      <c r="S19">
        <f t="shared" si="4"/>
        <v>0</v>
      </c>
    </row>
    <row r="20" spans="1:19">
      <c r="A20">
        <v>15</v>
      </c>
      <c r="B20" s="1" t="s">
        <v>877</v>
      </c>
      <c r="C20" s="1">
        <v>2</v>
      </c>
      <c r="D20" s="2" t="s">
        <v>1185</v>
      </c>
      <c r="E20" s="2" t="s">
        <v>855</v>
      </c>
      <c r="F20" s="1">
        <v>1</v>
      </c>
      <c r="G20" s="1">
        <v>5</v>
      </c>
      <c r="H20" s="1">
        <v>4</v>
      </c>
      <c r="I20" s="1" t="s">
        <v>332</v>
      </c>
      <c r="J20" s="1">
        <v>2</v>
      </c>
      <c r="K20" s="1">
        <v>9</v>
      </c>
      <c r="L20" s="7"/>
      <c r="M20" s="8">
        <v>40</v>
      </c>
      <c r="N20" s="3">
        <v>21</v>
      </c>
      <c r="O20">
        <f t="shared" si="5"/>
        <v>1</v>
      </c>
      <c r="P20">
        <f t="shared" si="6"/>
        <v>24</v>
      </c>
      <c r="Q20">
        <f t="shared" si="7"/>
        <v>5</v>
      </c>
      <c r="R20">
        <f t="shared" si="8"/>
        <v>7</v>
      </c>
      <c r="S20">
        <f t="shared" si="4"/>
        <v>2.5</v>
      </c>
    </row>
    <row r="21" spans="1:19">
      <c r="A21">
        <v>15</v>
      </c>
      <c r="B21" s="1" t="s">
        <v>5</v>
      </c>
      <c r="C21" s="1">
        <v>4</v>
      </c>
      <c r="D21" s="2" t="s">
        <v>1208</v>
      </c>
      <c r="E21" s="2" t="s">
        <v>701</v>
      </c>
      <c r="F21" s="1">
        <v>27</v>
      </c>
      <c r="G21" s="1">
        <v>15</v>
      </c>
      <c r="H21" s="1">
        <v>16</v>
      </c>
      <c r="I21" s="1">
        <v>30</v>
      </c>
      <c r="J21" s="1">
        <v>13</v>
      </c>
      <c r="K21" s="1" t="s">
        <v>332</v>
      </c>
      <c r="L21" s="7"/>
      <c r="M21" s="8">
        <v>78</v>
      </c>
      <c r="N21" s="3">
        <v>101</v>
      </c>
      <c r="O21">
        <f t="shared" si="5"/>
        <v>0</v>
      </c>
      <c r="P21">
        <f t="shared" si="6"/>
        <v>0</v>
      </c>
      <c r="Q21">
        <f t="shared" si="7"/>
        <v>5</v>
      </c>
      <c r="R21">
        <f t="shared" si="8"/>
        <v>0</v>
      </c>
      <c r="S21">
        <f t="shared" si="4"/>
        <v>0</v>
      </c>
    </row>
    <row r="22" spans="1:19">
      <c r="A22">
        <v>15</v>
      </c>
      <c r="B22" s="1" t="s">
        <v>429</v>
      </c>
      <c r="C22" s="1">
        <v>2</v>
      </c>
      <c r="D22" s="2" t="s">
        <v>1289</v>
      </c>
      <c r="E22" s="2" t="s">
        <v>713</v>
      </c>
      <c r="F22" s="1">
        <v>3</v>
      </c>
      <c r="G22" s="1">
        <v>5</v>
      </c>
      <c r="H22" s="1" t="s">
        <v>332</v>
      </c>
      <c r="I22" s="1">
        <v>1</v>
      </c>
      <c r="J22" s="1">
        <v>3</v>
      </c>
      <c r="K22" s="1" t="s">
        <v>332</v>
      </c>
      <c r="L22" s="7"/>
      <c r="M22" s="8">
        <v>25</v>
      </c>
      <c r="N22" s="3">
        <v>12</v>
      </c>
      <c r="O22">
        <f t="shared" si="5"/>
        <v>0</v>
      </c>
      <c r="P22">
        <f t="shared" si="6"/>
        <v>0</v>
      </c>
      <c r="Q22">
        <f t="shared" si="7"/>
        <v>4</v>
      </c>
      <c r="R22">
        <f t="shared" si="8"/>
        <v>0</v>
      </c>
      <c r="S22">
        <f t="shared" si="4"/>
        <v>0</v>
      </c>
    </row>
    <row r="23" spans="1:19">
      <c r="A23">
        <v>16</v>
      </c>
      <c r="B23" s="1" t="s">
        <v>23</v>
      </c>
      <c r="C23" s="1">
        <v>2</v>
      </c>
      <c r="D23" s="2" t="s">
        <v>1070</v>
      </c>
      <c r="E23" s="2" t="s">
        <v>83</v>
      </c>
      <c r="F23" s="1">
        <v>9</v>
      </c>
      <c r="G23" s="1" t="s">
        <v>332</v>
      </c>
      <c r="H23" s="1">
        <v>7</v>
      </c>
      <c r="I23" s="1" t="s">
        <v>332</v>
      </c>
      <c r="J23" s="1" t="s">
        <v>332</v>
      </c>
      <c r="K23" s="1">
        <v>5</v>
      </c>
      <c r="L23" s="7"/>
      <c r="M23" s="8">
        <v>43</v>
      </c>
      <c r="N23" s="3">
        <v>21</v>
      </c>
      <c r="O23">
        <f t="shared" si="5"/>
        <v>0</v>
      </c>
      <c r="P23">
        <f t="shared" si="6"/>
        <v>0</v>
      </c>
      <c r="Q23">
        <f t="shared" si="7"/>
        <v>3</v>
      </c>
      <c r="R23">
        <f t="shared" si="8"/>
        <v>0</v>
      </c>
      <c r="S23">
        <f t="shared" si="4"/>
        <v>0</v>
      </c>
    </row>
    <row r="24" spans="1:19">
      <c r="A24">
        <v>15</v>
      </c>
      <c r="B24" s="1" t="s">
        <v>877</v>
      </c>
      <c r="C24" s="1">
        <v>1</v>
      </c>
      <c r="D24" s="2" t="s">
        <v>1070</v>
      </c>
      <c r="E24" s="2" t="s">
        <v>83</v>
      </c>
      <c r="F24" s="1" t="s">
        <v>332</v>
      </c>
      <c r="G24" s="1">
        <v>4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44</v>
      </c>
      <c r="N24" s="3">
        <v>4</v>
      </c>
      <c r="O24">
        <f t="shared" si="5"/>
        <v>1</v>
      </c>
      <c r="P24">
        <f t="shared" si="6"/>
        <v>25</v>
      </c>
      <c r="Q24">
        <f t="shared" si="7"/>
        <v>1</v>
      </c>
      <c r="R24">
        <f t="shared" si="8"/>
        <v>4</v>
      </c>
      <c r="S24">
        <f t="shared" si="4"/>
        <v>1.5</v>
      </c>
    </row>
    <row r="25" spans="1:19">
      <c r="A25">
        <v>16</v>
      </c>
      <c r="B25" s="1" t="s">
        <v>217</v>
      </c>
      <c r="C25" s="1">
        <v>3</v>
      </c>
      <c r="D25" s="2" t="s">
        <v>1025</v>
      </c>
      <c r="E25" s="2" t="s">
        <v>1026</v>
      </c>
      <c r="F25" s="1">
        <v>13</v>
      </c>
      <c r="G25" s="1">
        <v>8</v>
      </c>
      <c r="H25" s="1">
        <v>5</v>
      </c>
      <c r="I25" s="1">
        <v>7</v>
      </c>
      <c r="J25" s="1" t="s">
        <v>332</v>
      </c>
      <c r="K25" s="1" t="s">
        <v>332</v>
      </c>
      <c r="L25" s="7"/>
      <c r="M25" s="8">
        <v>45</v>
      </c>
      <c r="N25" s="3">
        <v>33</v>
      </c>
      <c r="O25">
        <f t="shared" si="5"/>
        <v>0</v>
      </c>
      <c r="P25">
        <f t="shared" si="6"/>
        <v>0</v>
      </c>
      <c r="Q25">
        <f t="shared" si="7"/>
        <v>4</v>
      </c>
      <c r="R25">
        <f t="shared" si="8"/>
        <v>0</v>
      </c>
      <c r="S25">
        <f t="shared" si="4"/>
        <v>0</v>
      </c>
    </row>
    <row r="26" spans="1:19">
      <c r="A26">
        <v>15</v>
      </c>
      <c r="B26" s="1" t="s">
        <v>1250</v>
      </c>
      <c r="C26" s="1">
        <v>4</v>
      </c>
      <c r="D26" s="2" t="s">
        <v>1252</v>
      </c>
      <c r="E26" s="2" t="s">
        <v>812</v>
      </c>
      <c r="F26" s="1">
        <v>5</v>
      </c>
      <c r="G26" s="1" t="s">
        <v>332</v>
      </c>
      <c r="H26" s="1">
        <v>1</v>
      </c>
      <c r="I26" s="1" t="s">
        <v>332</v>
      </c>
      <c r="J26" s="1" t="s">
        <v>332</v>
      </c>
      <c r="K26" s="1" t="s">
        <v>332</v>
      </c>
      <c r="L26" s="7"/>
      <c r="M26" s="8">
        <v>43</v>
      </c>
      <c r="N26" s="3">
        <v>6</v>
      </c>
      <c r="O26">
        <f t="shared" si="5"/>
        <v>0</v>
      </c>
      <c r="P26">
        <f t="shared" si="6"/>
        <v>0</v>
      </c>
      <c r="Q26">
        <f t="shared" si="7"/>
        <v>2</v>
      </c>
      <c r="R26">
        <f t="shared" si="8"/>
        <v>0</v>
      </c>
      <c r="S26">
        <f t="shared" si="4"/>
        <v>0</v>
      </c>
    </row>
    <row r="27" spans="1:19">
      <c r="A27">
        <v>16</v>
      </c>
      <c r="B27" s="1" t="s">
        <v>1109</v>
      </c>
      <c r="C27" s="1">
        <v>3</v>
      </c>
      <c r="D27" s="2" t="s">
        <v>1187</v>
      </c>
      <c r="E27" s="2" t="s">
        <v>1188</v>
      </c>
      <c r="F27" s="1" t="s">
        <v>332</v>
      </c>
      <c r="G27" s="1" t="s">
        <v>332</v>
      </c>
      <c r="H27" s="1">
        <v>2</v>
      </c>
      <c r="I27" s="1" t="s">
        <v>332</v>
      </c>
      <c r="J27" s="1" t="s">
        <v>332</v>
      </c>
      <c r="K27" s="1" t="s">
        <v>332</v>
      </c>
      <c r="L27" s="7"/>
      <c r="M27" s="8">
        <v>17</v>
      </c>
      <c r="N27" s="3">
        <v>2</v>
      </c>
      <c r="O27">
        <f t="shared" si="5"/>
        <v>0</v>
      </c>
      <c r="P27">
        <f t="shared" si="6"/>
        <v>0</v>
      </c>
      <c r="Q27">
        <f t="shared" si="7"/>
        <v>1</v>
      </c>
      <c r="R27">
        <f t="shared" si="8"/>
        <v>0</v>
      </c>
      <c r="S27">
        <f t="shared" si="4"/>
        <v>0</v>
      </c>
    </row>
    <row r="28" spans="1:19">
      <c r="A28">
        <v>15</v>
      </c>
      <c r="B28" s="1" t="s">
        <v>209</v>
      </c>
      <c r="C28" s="1">
        <v>2</v>
      </c>
      <c r="D28" s="2" t="s">
        <v>1187</v>
      </c>
      <c r="E28" s="2" t="s">
        <v>1188</v>
      </c>
      <c r="F28" s="1">
        <v>4</v>
      </c>
      <c r="G28" s="1">
        <v>7</v>
      </c>
      <c r="H28" s="1">
        <v>5</v>
      </c>
      <c r="I28" s="1">
        <v>8</v>
      </c>
      <c r="J28" s="1">
        <v>4</v>
      </c>
      <c r="K28" s="1">
        <v>2</v>
      </c>
      <c r="L28" s="7"/>
      <c r="M28" s="8">
        <v>34</v>
      </c>
      <c r="N28" s="3">
        <v>30</v>
      </c>
      <c r="O28">
        <f t="shared" si="5"/>
        <v>1</v>
      </c>
      <c r="P28">
        <f t="shared" si="6"/>
        <v>32</v>
      </c>
      <c r="Q28">
        <f t="shared" si="7"/>
        <v>6</v>
      </c>
      <c r="R28">
        <f t="shared" si="8"/>
        <v>7</v>
      </c>
      <c r="S28">
        <f t="shared" si="4"/>
        <v>2.5</v>
      </c>
    </row>
    <row r="29" spans="1:19">
      <c r="A29">
        <v>15</v>
      </c>
      <c r="B29" s="1" t="s">
        <v>74</v>
      </c>
      <c r="C29" s="1">
        <v>2</v>
      </c>
      <c r="D29" s="2" t="s">
        <v>1294</v>
      </c>
      <c r="E29" s="2" t="s">
        <v>52</v>
      </c>
      <c r="F29" s="1" t="s">
        <v>332</v>
      </c>
      <c r="G29" s="1">
        <v>4</v>
      </c>
      <c r="H29" s="1" t="s">
        <v>332</v>
      </c>
      <c r="I29" s="1" t="s">
        <v>332</v>
      </c>
      <c r="J29" s="1" t="s">
        <v>332</v>
      </c>
      <c r="K29" s="1" t="s">
        <v>332</v>
      </c>
      <c r="L29" s="7"/>
      <c r="M29" s="8">
        <v>80</v>
      </c>
      <c r="N29" s="3">
        <v>4</v>
      </c>
      <c r="O29">
        <f t="shared" si="5"/>
        <v>0</v>
      </c>
      <c r="P29">
        <f t="shared" si="6"/>
        <v>0</v>
      </c>
      <c r="Q29">
        <f t="shared" si="7"/>
        <v>1</v>
      </c>
      <c r="R29">
        <f t="shared" si="8"/>
        <v>0</v>
      </c>
      <c r="S29">
        <f t="shared" si="4"/>
        <v>0</v>
      </c>
    </row>
    <row r="30" spans="1:19">
      <c r="A30">
        <v>15</v>
      </c>
      <c r="B30" s="1" t="s">
        <v>1308</v>
      </c>
      <c r="C30" s="1">
        <v>2</v>
      </c>
      <c r="D30" s="2" t="s">
        <v>1309</v>
      </c>
      <c r="E30" s="2" t="s">
        <v>1087</v>
      </c>
      <c r="F30" s="1">
        <v>0</v>
      </c>
      <c r="G30" s="1" t="s">
        <v>332</v>
      </c>
      <c r="H30" s="1" t="s">
        <v>332</v>
      </c>
      <c r="I30" s="1" t="s">
        <v>332</v>
      </c>
      <c r="J30" s="1" t="s">
        <v>332</v>
      </c>
      <c r="K30" s="1" t="s">
        <v>332</v>
      </c>
      <c r="L30" s="7"/>
      <c r="M30" s="8">
        <v>0</v>
      </c>
      <c r="N30" s="3">
        <v>0</v>
      </c>
      <c r="O30">
        <f t="shared" si="5"/>
        <v>0</v>
      </c>
      <c r="P30">
        <f t="shared" si="6"/>
        <v>0</v>
      </c>
      <c r="Q30">
        <f t="shared" si="7"/>
        <v>1</v>
      </c>
      <c r="R30">
        <f t="shared" si="8"/>
        <v>0</v>
      </c>
      <c r="S30">
        <f t="shared" si="4"/>
        <v>0</v>
      </c>
    </row>
    <row r="31" spans="1:19">
      <c r="A31">
        <v>15</v>
      </c>
      <c r="B31" s="1" t="s">
        <v>984</v>
      </c>
      <c r="C31" s="1">
        <v>4</v>
      </c>
      <c r="D31" s="2" t="s">
        <v>1225</v>
      </c>
      <c r="E31" s="2" t="s">
        <v>66</v>
      </c>
      <c r="F31" s="1">
        <v>13</v>
      </c>
      <c r="G31" s="1">
        <v>7</v>
      </c>
      <c r="H31" s="1" t="s">
        <v>332</v>
      </c>
      <c r="I31" s="1" t="s">
        <v>332</v>
      </c>
      <c r="J31" s="1" t="s">
        <v>332</v>
      </c>
      <c r="K31" s="1" t="s">
        <v>332</v>
      </c>
      <c r="L31" s="7"/>
      <c r="M31" s="8">
        <v>91</v>
      </c>
      <c r="N31" s="3">
        <v>20</v>
      </c>
      <c r="O31">
        <f t="shared" si="5"/>
        <v>0</v>
      </c>
      <c r="P31">
        <f t="shared" si="6"/>
        <v>0</v>
      </c>
      <c r="Q31">
        <f t="shared" si="7"/>
        <v>2</v>
      </c>
      <c r="R31">
        <f t="shared" si="8"/>
        <v>0</v>
      </c>
      <c r="S31">
        <f t="shared" si="4"/>
        <v>0</v>
      </c>
    </row>
    <row r="32" spans="1:19">
      <c r="A32">
        <v>15</v>
      </c>
      <c r="B32" s="1" t="s">
        <v>429</v>
      </c>
      <c r="C32" s="1">
        <v>2</v>
      </c>
      <c r="D32" s="2" t="s">
        <v>1288</v>
      </c>
      <c r="E32" s="2" t="s">
        <v>83</v>
      </c>
      <c r="F32" s="1" t="s">
        <v>332</v>
      </c>
      <c r="G32" s="1">
        <v>4</v>
      </c>
      <c r="H32" s="1">
        <v>8</v>
      </c>
      <c r="I32" s="1" t="s">
        <v>332</v>
      </c>
      <c r="J32" s="1" t="s">
        <v>332</v>
      </c>
      <c r="K32" s="1" t="s">
        <v>332</v>
      </c>
      <c r="L32" s="7"/>
      <c r="M32" s="8">
        <v>38</v>
      </c>
      <c r="N32" s="3">
        <v>12</v>
      </c>
      <c r="O32">
        <f t="shared" si="5"/>
        <v>0</v>
      </c>
      <c r="P32">
        <f t="shared" si="6"/>
        <v>0</v>
      </c>
      <c r="Q32">
        <f t="shared" si="7"/>
        <v>2</v>
      </c>
      <c r="R32">
        <f t="shared" si="8"/>
        <v>0</v>
      </c>
      <c r="S32">
        <f t="shared" si="4"/>
        <v>0</v>
      </c>
    </row>
    <row r="33" spans="1:19">
      <c r="A33">
        <v>15</v>
      </c>
      <c r="B33" s="1" t="s">
        <v>111</v>
      </c>
      <c r="C33" s="1">
        <v>4</v>
      </c>
      <c r="D33" s="2" t="s">
        <v>1219</v>
      </c>
      <c r="E33" s="2"/>
      <c r="F33" s="1">
        <v>10</v>
      </c>
      <c r="G33" s="1">
        <v>8</v>
      </c>
      <c r="H33" s="1">
        <v>3</v>
      </c>
      <c r="I33" s="1" t="s">
        <v>332</v>
      </c>
      <c r="J33" s="1">
        <v>11</v>
      </c>
      <c r="K33" s="1" t="s">
        <v>332</v>
      </c>
      <c r="L33" s="7"/>
      <c r="M33" s="8">
        <v>48</v>
      </c>
      <c r="N33" s="3">
        <v>32</v>
      </c>
      <c r="O33">
        <f t="shared" si="5"/>
        <v>0</v>
      </c>
      <c r="P33">
        <f t="shared" si="6"/>
        <v>0</v>
      </c>
      <c r="Q33">
        <f t="shared" si="7"/>
        <v>4</v>
      </c>
      <c r="R33">
        <f t="shared" si="8"/>
        <v>0</v>
      </c>
      <c r="S33">
        <f t="shared" si="4"/>
        <v>0</v>
      </c>
    </row>
    <row r="34" spans="1:19">
      <c r="A34">
        <v>15</v>
      </c>
      <c r="B34" s="1" t="s">
        <v>807</v>
      </c>
      <c r="C34" s="1">
        <v>2</v>
      </c>
      <c r="D34" s="2" t="s">
        <v>1287</v>
      </c>
      <c r="E34" s="2" t="s">
        <v>713</v>
      </c>
      <c r="F34" s="1">
        <v>4</v>
      </c>
      <c r="G34" s="1">
        <v>4</v>
      </c>
      <c r="H34" s="1">
        <v>2</v>
      </c>
      <c r="I34" s="1" t="s">
        <v>332</v>
      </c>
      <c r="J34" s="1">
        <v>4</v>
      </c>
      <c r="K34" s="1" t="s">
        <v>332</v>
      </c>
      <c r="L34" s="7"/>
      <c r="M34" s="8">
        <v>23</v>
      </c>
      <c r="N34" s="3">
        <v>14</v>
      </c>
      <c r="O34">
        <f t="shared" si="5"/>
        <v>0</v>
      </c>
      <c r="P34">
        <f t="shared" si="6"/>
        <v>0</v>
      </c>
      <c r="Q34">
        <f t="shared" si="7"/>
        <v>4</v>
      </c>
      <c r="R34">
        <f t="shared" si="8"/>
        <v>0</v>
      </c>
      <c r="S34">
        <f t="shared" si="4"/>
        <v>0</v>
      </c>
    </row>
    <row r="35" spans="1:19">
      <c r="A35">
        <v>15</v>
      </c>
      <c r="B35" s="1" t="s">
        <v>372</v>
      </c>
      <c r="C35" s="1">
        <v>2</v>
      </c>
      <c r="D35" s="2" t="s">
        <v>1292</v>
      </c>
      <c r="E35" s="2" t="s">
        <v>1200</v>
      </c>
      <c r="F35" s="1">
        <v>4</v>
      </c>
      <c r="G35" s="1" t="s">
        <v>332</v>
      </c>
      <c r="H35" s="1" t="s">
        <v>332</v>
      </c>
      <c r="I35" s="1" t="s">
        <v>332</v>
      </c>
      <c r="J35" s="1">
        <v>4</v>
      </c>
      <c r="K35" s="1" t="s">
        <v>332</v>
      </c>
      <c r="L35" s="7"/>
      <c r="M35" s="8">
        <v>38</v>
      </c>
      <c r="N35" s="3">
        <v>8</v>
      </c>
      <c r="O35">
        <f t="shared" si="5"/>
        <v>0</v>
      </c>
      <c r="P35">
        <f t="shared" si="6"/>
        <v>0</v>
      </c>
      <c r="Q35">
        <f t="shared" si="7"/>
        <v>2</v>
      </c>
      <c r="R35">
        <f t="shared" si="8"/>
        <v>0</v>
      </c>
      <c r="S35">
        <f t="shared" si="4"/>
        <v>0</v>
      </c>
    </row>
    <row r="36" spans="1:19">
      <c r="A36">
        <v>16</v>
      </c>
      <c r="B36" s="1" t="s">
        <v>123</v>
      </c>
      <c r="C36" s="1">
        <v>3</v>
      </c>
      <c r="D36" s="2" t="s">
        <v>905</v>
      </c>
      <c r="E36" s="2" t="s">
        <v>906</v>
      </c>
      <c r="F36" s="1">
        <v>19</v>
      </c>
      <c r="G36" s="1">
        <v>7</v>
      </c>
      <c r="H36" s="1" t="s">
        <v>332</v>
      </c>
      <c r="I36" s="1">
        <v>1</v>
      </c>
      <c r="J36" s="1" t="s">
        <v>332</v>
      </c>
      <c r="K36" s="1" t="s">
        <v>332</v>
      </c>
      <c r="L36" s="7"/>
      <c r="M36" s="8">
        <v>69</v>
      </c>
      <c r="N36" s="3">
        <v>27</v>
      </c>
      <c r="O36">
        <f t="shared" si="5"/>
        <v>0</v>
      </c>
      <c r="P36">
        <f t="shared" si="6"/>
        <v>0</v>
      </c>
      <c r="Q36">
        <f t="shared" si="7"/>
        <v>3</v>
      </c>
      <c r="R36">
        <f t="shared" si="8"/>
        <v>0</v>
      </c>
      <c r="S36">
        <f t="shared" si="4"/>
        <v>0</v>
      </c>
    </row>
    <row r="37" spans="1:19">
      <c r="A37">
        <v>16</v>
      </c>
      <c r="B37" s="1" t="s">
        <v>100</v>
      </c>
      <c r="C37" s="1">
        <v>1</v>
      </c>
      <c r="D37" s="2" t="s">
        <v>804</v>
      </c>
      <c r="E37" s="2" t="s">
        <v>713</v>
      </c>
      <c r="F37" s="1">
        <v>6</v>
      </c>
      <c r="G37" s="1" t="s">
        <v>332</v>
      </c>
      <c r="H37" s="1">
        <v>4</v>
      </c>
      <c r="I37" s="1">
        <v>3</v>
      </c>
      <c r="J37" s="1">
        <v>6</v>
      </c>
      <c r="K37" s="1">
        <v>8</v>
      </c>
      <c r="L37" s="7"/>
      <c r="M37" s="8">
        <v>66</v>
      </c>
      <c r="N37" s="3">
        <v>27</v>
      </c>
      <c r="O37">
        <f t="shared" si="5"/>
        <v>0</v>
      </c>
      <c r="P37">
        <f t="shared" si="6"/>
        <v>0</v>
      </c>
      <c r="Q37">
        <f t="shared" si="7"/>
        <v>5</v>
      </c>
      <c r="R37">
        <f t="shared" si="8"/>
        <v>0</v>
      </c>
      <c r="S37">
        <f t="shared" si="4"/>
        <v>0</v>
      </c>
    </row>
    <row r="38" spans="1:19">
      <c r="A38">
        <v>15</v>
      </c>
      <c r="B38" s="1" t="s">
        <v>1189</v>
      </c>
      <c r="C38" s="1">
        <v>4</v>
      </c>
      <c r="D38" s="2" t="s">
        <v>1257</v>
      </c>
      <c r="E38" s="2" t="s">
        <v>675</v>
      </c>
      <c r="F38" s="1">
        <v>3</v>
      </c>
      <c r="G38" s="1" t="s">
        <v>332</v>
      </c>
      <c r="H38" s="1" t="s">
        <v>332</v>
      </c>
      <c r="I38" s="1" t="s">
        <v>332</v>
      </c>
      <c r="J38" s="1" t="s">
        <v>332</v>
      </c>
      <c r="K38" s="1" t="s">
        <v>332</v>
      </c>
      <c r="L38" s="7"/>
      <c r="M38" s="8">
        <v>43</v>
      </c>
      <c r="N38" s="3">
        <v>3</v>
      </c>
      <c r="O38">
        <f t="shared" si="5"/>
        <v>0</v>
      </c>
      <c r="P38">
        <f t="shared" si="6"/>
        <v>0</v>
      </c>
      <c r="Q38">
        <f t="shared" si="7"/>
        <v>1</v>
      </c>
      <c r="R38">
        <f t="shared" si="8"/>
        <v>0</v>
      </c>
      <c r="S38">
        <f t="shared" si="4"/>
        <v>0</v>
      </c>
    </row>
    <row r="39" spans="1:19">
      <c r="A39">
        <v>15</v>
      </c>
      <c r="B39" s="1" t="s">
        <v>338</v>
      </c>
      <c r="C39" s="1">
        <v>1</v>
      </c>
      <c r="D39" s="2" t="s">
        <v>1115</v>
      </c>
      <c r="E39" s="2" t="s">
        <v>1201</v>
      </c>
      <c r="F39" s="1">
        <v>1</v>
      </c>
      <c r="G39" s="1">
        <v>4</v>
      </c>
      <c r="H39" s="1">
        <v>3</v>
      </c>
      <c r="I39" s="1" t="s">
        <v>332</v>
      </c>
      <c r="J39" s="1" t="s">
        <v>332</v>
      </c>
      <c r="K39" s="1" t="s">
        <v>332</v>
      </c>
      <c r="L39" s="7"/>
      <c r="M39" s="8">
        <v>32</v>
      </c>
      <c r="N39" s="3">
        <v>8</v>
      </c>
      <c r="O39">
        <f t="shared" si="5"/>
        <v>0</v>
      </c>
      <c r="P39">
        <f t="shared" si="6"/>
        <v>0</v>
      </c>
      <c r="Q39">
        <f t="shared" si="7"/>
        <v>3</v>
      </c>
      <c r="R39">
        <f t="shared" si="8"/>
        <v>0</v>
      </c>
      <c r="S39">
        <f t="shared" si="4"/>
        <v>0</v>
      </c>
    </row>
    <row r="40" spans="1:19">
      <c r="A40">
        <v>16</v>
      </c>
      <c r="B40" s="1" t="s">
        <v>120</v>
      </c>
      <c r="C40" s="1">
        <v>3</v>
      </c>
      <c r="D40" s="2" t="s">
        <v>1020</v>
      </c>
      <c r="E40" s="2" t="s">
        <v>1021</v>
      </c>
      <c r="F40" s="1" t="s">
        <v>332</v>
      </c>
      <c r="G40" s="1" t="s">
        <v>332</v>
      </c>
      <c r="H40" s="1">
        <v>9</v>
      </c>
      <c r="I40" s="1">
        <v>11</v>
      </c>
      <c r="J40" s="1" t="s">
        <v>332</v>
      </c>
      <c r="K40" s="1">
        <v>8</v>
      </c>
      <c r="L40" s="7"/>
      <c r="M40" s="8">
        <v>60</v>
      </c>
      <c r="N40" s="3">
        <v>28</v>
      </c>
      <c r="O40">
        <f t="shared" si="5"/>
        <v>0</v>
      </c>
      <c r="P40">
        <f t="shared" si="6"/>
        <v>0</v>
      </c>
      <c r="Q40">
        <f t="shared" si="7"/>
        <v>3</v>
      </c>
      <c r="R40">
        <f t="shared" si="8"/>
        <v>0</v>
      </c>
      <c r="S40">
        <f t="shared" si="4"/>
        <v>0</v>
      </c>
    </row>
    <row r="41" spans="1:19">
      <c r="A41">
        <v>15</v>
      </c>
      <c r="B41" s="1" t="s">
        <v>323</v>
      </c>
      <c r="C41" s="1">
        <v>3</v>
      </c>
      <c r="D41" s="2" t="s">
        <v>1284</v>
      </c>
      <c r="E41" s="2" t="s">
        <v>1183</v>
      </c>
      <c r="F41" s="1">
        <v>2</v>
      </c>
      <c r="G41" s="1" t="s">
        <v>332</v>
      </c>
      <c r="H41" s="1" t="s">
        <v>332</v>
      </c>
      <c r="I41" s="1" t="s">
        <v>332</v>
      </c>
      <c r="J41" s="1" t="s">
        <v>332</v>
      </c>
      <c r="K41" s="1" t="s">
        <v>332</v>
      </c>
      <c r="L41" s="7"/>
      <c r="M41" s="8">
        <v>67</v>
      </c>
      <c r="N41" s="3">
        <v>2</v>
      </c>
      <c r="O41">
        <f t="shared" si="5"/>
        <v>0</v>
      </c>
      <c r="P41">
        <f t="shared" si="6"/>
        <v>0</v>
      </c>
      <c r="Q41">
        <f t="shared" si="7"/>
        <v>1</v>
      </c>
      <c r="R41">
        <f t="shared" si="8"/>
        <v>0</v>
      </c>
      <c r="S41">
        <f t="shared" si="4"/>
        <v>0</v>
      </c>
    </row>
    <row r="42" spans="1:19">
      <c r="A42">
        <v>16</v>
      </c>
      <c r="B42" s="1" t="s">
        <v>848</v>
      </c>
      <c r="C42" s="1">
        <v>3</v>
      </c>
      <c r="D42" s="2" t="s">
        <v>1177</v>
      </c>
      <c r="E42" s="2" t="s">
        <v>241</v>
      </c>
      <c r="F42" s="1" t="s">
        <v>332</v>
      </c>
      <c r="G42" s="1">
        <v>4</v>
      </c>
      <c r="H42" s="1">
        <v>4</v>
      </c>
      <c r="I42" s="1">
        <v>0</v>
      </c>
      <c r="J42" s="1" t="s">
        <v>332</v>
      </c>
      <c r="K42" s="1" t="s">
        <v>332</v>
      </c>
      <c r="L42" s="7"/>
      <c r="M42" s="8">
        <v>67</v>
      </c>
      <c r="N42" s="3">
        <v>8</v>
      </c>
      <c r="O42">
        <f t="shared" si="5"/>
        <v>0</v>
      </c>
      <c r="P42">
        <f t="shared" si="6"/>
        <v>0</v>
      </c>
      <c r="Q42">
        <f t="shared" si="7"/>
        <v>3</v>
      </c>
      <c r="R42">
        <f t="shared" si="8"/>
        <v>0</v>
      </c>
      <c r="S42">
        <f t="shared" si="4"/>
        <v>0</v>
      </c>
    </row>
    <row r="43" spans="1:19">
      <c r="A43">
        <v>15</v>
      </c>
      <c r="B43" s="1" t="s">
        <v>429</v>
      </c>
      <c r="C43" s="1">
        <v>2</v>
      </c>
      <c r="D43" s="2" t="s">
        <v>1177</v>
      </c>
      <c r="E43" s="2" t="s">
        <v>241</v>
      </c>
      <c r="F43" s="1" t="s">
        <v>332</v>
      </c>
      <c r="G43" s="1">
        <v>4</v>
      </c>
      <c r="H43" s="1" t="s">
        <v>332</v>
      </c>
      <c r="I43" s="1" t="s">
        <v>332</v>
      </c>
      <c r="J43" s="1">
        <v>5</v>
      </c>
      <c r="K43" s="1">
        <v>3</v>
      </c>
      <c r="L43" s="7"/>
      <c r="M43" s="8">
        <v>86</v>
      </c>
      <c r="N43" s="3">
        <v>12</v>
      </c>
      <c r="O43">
        <f t="shared" si="5"/>
        <v>1</v>
      </c>
      <c r="P43">
        <f t="shared" si="6"/>
        <v>20</v>
      </c>
      <c r="Q43">
        <f t="shared" si="7"/>
        <v>3</v>
      </c>
      <c r="R43">
        <f t="shared" si="8"/>
        <v>6</v>
      </c>
      <c r="S43">
        <f t="shared" si="4"/>
        <v>2.5</v>
      </c>
    </row>
    <row r="44" spans="1:19">
      <c r="A44">
        <v>15</v>
      </c>
      <c r="B44" s="1" t="s">
        <v>406</v>
      </c>
      <c r="C44" s="1">
        <v>3</v>
      </c>
      <c r="D44" s="2" t="s">
        <v>1274</v>
      </c>
      <c r="E44" s="2" t="s">
        <v>713</v>
      </c>
      <c r="F44" s="1">
        <v>4</v>
      </c>
      <c r="G44" s="1">
        <v>0</v>
      </c>
      <c r="H44" s="1">
        <v>0</v>
      </c>
      <c r="I44" s="1" t="s">
        <v>332</v>
      </c>
      <c r="J44" s="1">
        <v>4</v>
      </c>
      <c r="K44" s="1">
        <v>0</v>
      </c>
      <c r="L44" s="7"/>
      <c r="M44" s="8">
        <v>30</v>
      </c>
      <c r="N44" s="3">
        <v>8</v>
      </c>
      <c r="O44">
        <f t="shared" si="5"/>
        <v>0</v>
      </c>
      <c r="P44">
        <f t="shared" si="6"/>
        <v>0</v>
      </c>
      <c r="Q44">
        <f t="shared" si="7"/>
        <v>5</v>
      </c>
      <c r="R44">
        <f t="shared" si="8"/>
        <v>0</v>
      </c>
      <c r="S44">
        <f t="shared" si="4"/>
        <v>0</v>
      </c>
    </row>
    <row r="45" spans="1:19">
      <c r="A45">
        <v>16</v>
      </c>
      <c r="B45" s="1" t="s">
        <v>1081</v>
      </c>
      <c r="C45" s="1">
        <v>3</v>
      </c>
      <c r="D45" s="2" t="s">
        <v>1045</v>
      </c>
      <c r="E45" s="2" t="s">
        <v>273</v>
      </c>
      <c r="F45" s="1">
        <v>2</v>
      </c>
      <c r="G45" s="1">
        <v>3</v>
      </c>
      <c r="H45" s="1">
        <v>2</v>
      </c>
      <c r="I45" s="1" t="s">
        <v>332</v>
      </c>
      <c r="J45" s="1" t="s">
        <v>332</v>
      </c>
      <c r="K45" s="1" t="s">
        <v>332</v>
      </c>
      <c r="L45" s="7"/>
      <c r="M45" s="8">
        <v>29</v>
      </c>
      <c r="N45" s="3">
        <v>7</v>
      </c>
      <c r="O45">
        <f t="shared" si="5"/>
        <v>0</v>
      </c>
      <c r="P45">
        <f t="shared" si="6"/>
        <v>0</v>
      </c>
      <c r="Q45">
        <f t="shared" si="7"/>
        <v>3</v>
      </c>
      <c r="R45">
        <f t="shared" si="8"/>
        <v>0</v>
      </c>
      <c r="S45">
        <f t="shared" si="4"/>
        <v>0</v>
      </c>
    </row>
    <row r="46" spans="1:19">
      <c r="A46">
        <v>15</v>
      </c>
      <c r="B46" s="1" t="s">
        <v>144</v>
      </c>
      <c r="C46" s="1">
        <v>2</v>
      </c>
      <c r="D46" s="2" t="s">
        <v>1045</v>
      </c>
      <c r="E46" s="2" t="s">
        <v>273</v>
      </c>
      <c r="F46" s="1">
        <v>4</v>
      </c>
      <c r="G46" s="1" t="s">
        <v>332</v>
      </c>
      <c r="H46" s="1">
        <v>1</v>
      </c>
      <c r="I46" s="1">
        <v>1</v>
      </c>
      <c r="J46" s="1">
        <v>3</v>
      </c>
      <c r="K46" s="1" t="s">
        <v>332</v>
      </c>
      <c r="L46" s="7"/>
      <c r="M46" s="8">
        <v>23</v>
      </c>
      <c r="N46" s="3">
        <v>9</v>
      </c>
      <c r="O46">
        <f t="shared" si="5"/>
        <v>1</v>
      </c>
      <c r="P46">
        <f t="shared" si="6"/>
        <v>16</v>
      </c>
      <c r="Q46">
        <f t="shared" si="7"/>
        <v>4</v>
      </c>
      <c r="R46">
        <f t="shared" si="8"/>
        <v>7</v>
      </c>
      <c r="S46">
        <f t="shared" si="4"/>
        <v>2.5</v>
      </c>
    </row>
    <row r="47" spans="1:19">
      <c r="A47">
        <v>16</v>
      </c>
      <c r="B47" s="1" t="s">
        <v>11</v>
      </c>
      <c r="C47" s="1">
        <v>3</v>
      </c>
      <c r="D47" s="2" t="s">
        <v>1032</v>
      </c>
      <c r="E47" s="2" t="s">
        <v>493</v>
      </c>
      <c r="F47" s="1">
        <v>23</v>
      </c>
      <c r="G47" s="1">
        <v>17</v>
      </c>
      <c r="H47" s="1">
        <v>17</v>
      </c>
      <c r="I47" s="1">
        <v>12</v>
      </c>
      <c r="J47" s="1" t="s">
        <v>332</v>
      </c>
      <c r="K47" s="1" t="s">
        <v>332</v>
      </c>
      <c r="L47" s="7"/>
      <c r="M47" s="8">
        <v>90</v>
      </c>
      <c r="N47" s="3">
        <v>69</v>
      </c>
      <c r="O47">
        <f t="shared" si="5"/>
        <v>0</v>
      </c>
      <c r="P47">
        <f t="shared" si="6"/>
        <v>0</v>
      </c>
      <c r="Q47">
        <f t="shared" si="7"/>
        <v>4</v>
      </c>
      <c r="R47">
        <f t="shared" si="8"/>
        <v>0</v>
      </c>
      <c r="S47">
        <f t="shared" si="4"/>
        <v>0</v>
      </c>
    </row>
    <row r="48" spans="1:19">
      <c r="A48">
        <v>15</v>
      </c>
      <c r="B48" s="1" t="s">
        <v>11</v>
      </c>
      <c r="C48" s="1">
        <v>4</v>
      </c>
      <c r="D48" s="2" t="s">
        <v>1210</v>
      </c>
      <c r="E48" s="2" t="s">
        <v>727</v>
      </c>
      <c r="F48" s="1">
        <v>11</v>
      </c>
      <c r="G48" s="1">
        <v>14</v>
      </c>
      <c r="H48" s="1">
        <v>7</v>
      </c>
      <c r="I48" s="1" t="s">
        <v>332</v>
      </c>
      <c r="J48" s="1">
        <v>15</v>
      </c>
      <c r="K48" s="1">
        <v>21</v>
      </c>
      <c r="L48" s="7"/>
      <c r="M48" s="8">
        <v>48</v>
      </c>
      <c r="N48" s="3">
        <v>68</v>
      </c>
      <c r="O48">
        <f t="shared" si="5"/>
        <v>0</v>
      </c>
      <c r="P48">
        <f t="shared" si="6"/>
        <v>0</v>
      </c>
      <c r="Q48">
        <f t="shared" si="7"/>
        <v>5</v>
      </c>
      <c r="R48">
        <f t="shared" si="8"/>
        <v>0</v>
      </c>
      <c r="S48">
        <f t="shared" si="4"/>
        <v>0</v>
      </c>
    </row>
    <row r="49" spans="1:19">
      <c r="A49">
        <v>16</v>
      </c>
      <c r="B49" s="1" t="s">
        <v>50</v>
      </c>
      <c r="C49" s="1">
        <v>3</v>
      </c>
      <c r="D49" s="2" t="s">
        <v>1168</v>
      </c>
      <c r="E49" s="2" t="s">
        <v>1040</v>
      </c>
      <c r="F49" s="1">
        <v>21</v>
      </c>
      <c r="G49" s="1" t="s">
        <v>332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72</v>
      </c>
      <c r="N49" s="3">
        <v>21</v>
      </c>
      <c r="O49">
        <f t="shared" si="5"/>
        <v>0</v>
      </c>
      <c r="P49">
        <f t="shared" si="6"/>
        <v>0</v>
      </c>
      <c r="Q49">
        <f t="shared" si="7"/>
        <v>1</v>
      </c>
      <c r="R49">
        <f t="shared" si="8"/>
        <v>0</v>
      </c>
      <c r="S49">
        <f t="shared" si="4"/>
        <v>0</v>
      </c>
    </row>
    <row r="50" spans="1:19">
      <c r="A50">
        <v>16</v>
      </c>
      <c r="B50" s="1" t="s">
        <v>209</v>
      </c>
      <c r="C50" s="1">
        <v>3</v>
      </c>
      <c r="D50" s="2" t="s">
        <v>1043</v>
      </c>
      <c r="E50" s="2" t="s">
        <v>1044</v>
      </c>
      <c r="F50" s="1">
        <v>15</v>
      </c>
      <c r="G50" s="1">
        <v>2</v>
      </c>
      <c r="H50" s="1">
        <v>8</v>
      </c>
      <c r="I50" s="1">
        <v>6</v>
      </c>
      <c r="J50" s="1">
        <v>7</v>
      </c>
      <c r="K50" s="1" t="s">
        <v>332</v>
      </c>
      <c r="L50" s="7"/>
      <c r="M50" s="8">
        <v>48</v>
      </c>
      <c r="N50" s="3">
        <v>38</v>
      </c>
      <c r="O50">
        <f t="shared" si="5"/>
        <v>0</v>
      </c>
      <c r="P50">
        <f t="shared" si="6"/>
        <v>0</v>
      </c>
      <c r="Q50">
        <f t="shared" si="7"/>
        <v>5</v>
      </c>
      <c r="R50">
        <f t="shared" si="8"/>
        <v>0</v>
      </c>
      <c r="S50">
        <f t="shared" si="4"/>
        <v>0</v>
      </c>
    </row>
    <row r="51" spans="1:19">
      <c r="A51">
        <v>16</v>
      </c>
      <c r="B51" s="1" t="s">
        <v>392</v>
      </c>
      <c r="C51" s="1">
        <v>4</v>
      </c>
      <c r="D51" s="2" t="s">
        <v>1135</v>
      </c>
      <c r="E51" s="2" t="s">
        <v>1136</v>
      </c>
      <c r="F51" s="1">
        <v>11</v>
      </c>
      <c r="G51" s="1">
        <v>6</v>
      </c>
      <c r="H51" s="1">
        <v>2</v>
      </c>
      <c r="I51" s="1">
        <v>4</v>
      </c>
      <c r="J51" s="1" t="s">
        <v>332</v>
      </c>
      <c r="K51" s="1" t="s">
        <v>332</v>
      </c>
      <c r="L51" s="7" t="s">
        <v>466</v>
      </c>
      <c r="M51" s="8">
        <v>30</v>
      </c>
      <c r="N51" s="3">
        <v>23</v>
      </c>
      <c r="O51">
        <f t="shared" si="5"/>
        <v>0</v>
      </c>
      <c r="P51">
        <f t="shared" si="6"/>
        <v>0</v>
      </c>
      <c r="Q51">
        <f t="shared" si="7"/>
        <v>4</v>
      </c>
      <c r="R51">
        <f t="shared" si="8"/>
        <v>0</v>
      </c>
      <c r="S51">
        <f t="shared" si="4"/>
        <v>0</v>
      </c>
    </row>
    <row r="52" spans="1:19">
      <c r="A52">
        <v>16</v>
      </c>
      <c r="B52" s="1" t="s">
        <v>8</v>
      </c>
      <c r="C52" s="1">
        <v>4</v>
      </c>
      <c r="D52" s="2" t="s">
        <v>1124</v>
      </c>
      <c r="E52" s="2" t="s">
        <v>1044</v>
      </c>
      <c r="F52" s="1">
        <v>29</v>
      </c>
      <c r="G52" s="1">
        <v>15</v>
      </c>
      <c r="H52" s="1">
        <v>17</v>
      </c>
      <c r="I52" s="1" t="s">
        <v>332</v>
      </c>
      <c r="J52" s="1" t="s">
        <v>332</v>
      </c>
      <c r="K52" s="1">
        <v>20</v>
      </c>
      <c r="L52" s="7" t="s">
        <v>466</v>
      </c>
      <c r="M52" s="8">
        <v>84</v>
      </c>
      <c r="N52" s="3">
        <v>81</v>
      </c>
      <c r="O52">
        <f t="shared" si="5"/>
        <v>0</v>
      </c>
      <c r="P52">
        <f t="shared" si="6"/>
        <v>0</v>
      </c>
      <c r="Q52">
        <f t="shared" si="7"/>
        <v>4</v>
      </c>
      <c r="R52">
        <f t="shared" si="8"/>
        <v>0</v>
      </c>
      <c r="S52">
        <f t="shared" si="4"/>
        <v>0</v>
      </c>
    </row>
    <row r="53" spans="1:19">
      <c r="A53">
        <v>15</v>
      </c>
      <c r="B53" s="1" t="s">
        <v>5</v>
      </c>
      <c r="C53" s="1">
        <v>3</v>
      </c>
      <c r="D53" s="2" t="s">
        <v>1124</v>
      </c>
      <c r="E53" s="2" t="s">
        <v>1044</v>
      </c>
      <c r="F53" s="1">
        <v>21</v>
      </c>
      <c r="G53" s="1">
        <v>20</v>
      </c>
      <c r="H53" s="1">
        <v>20</v>
      </c>
      <c r="I53" s="1">
        <v>14</v>
      </c>
      <c r="J53" s="1">
        <v>31</v>
      </c>
      <c r="K53" s="1">
        <v>36</v>
      </c>
      <c r="L53" s="7"/>
      <c r="M53" s="8">
        <v>84</v>
      </c>
      <c r="N53" s="3">
        <v>142</v>
      </c>
      <c r="O53">
        <f t="shared" si="5"/>
        <v>1</v>
      </c>
      <c r="P53">
        <f t="shared" si="6"/>
        <v>223</v>
      </c>
      <c r="Q53">
        <f t="shared" si="7"/>
        <v>6</v>
      </c>
      <c r="R53">
        <f t="shared" si="8"/>
        <v>10</v>
      </c>
      <c r="S53">
        <f t="shared" si="4"/>
        <v>3.5</v>
      </c>
    </row>
    <row r="54" spans="1:19">
      <c r="A54">
        <v>16</v>
      </c>
      <c r="B54" s="1" t="s">
        <v>531</v>
      </c>
      <c r="C54" s="1">
        <v>3</v>
      </c>
      <c r="D54" s="2" t="s">
        <v>1170</v>
      </c>
      <c r="E54" s="2" t="s">
        <v>1171</v>
      </c>
      <c r="F54" s="1">
        <v>5</v>
      </c>
      <c r="G54" s="1" t="s">
        <v>332</v>
      </c>
      <c r="H54" s="1" t="s">
        <v>332</v>
      </c>
      <c r="I54" s="1">
        <v>7</v>
      </c>
      <c r="J54" s="1" t="s">
        <v>332</v>
      </c>
      <c r="K54" s="1" t="s">
        <v>332</v>
      </c>
      <c r="L54" s="7"/>
      <c r="M54" s="8">
        <v>46</v>
      </c>
      <c r="N54" s="3">
        <v>12</v>
      </c>
      <c r="O54">
        <f t="shared" si="5"/>
        <v>0</v>
      </c>
      <c r="P54">
        <f t="shared" si="6"/>
        <v>0</v>
      </c>
      <c r="Q54">
        <f t="shared" si="7"/>
        <v>2</v>
      </c>
      <c r="R54">
        <f t="shared" si="8"/>
        <v>0</v>
      </c>
      <c r="S54">
        <f t="shared" si="4"/>
        <v>0</v>
      </c>
    </row>
    <row r="55" spans="1:19">
      <c r="A55">
        <v>16</v>
      </c>
      <c r="B55" s="1" t="s">
        <v>139</v>
      </c>
      <c r="C55" s="1">
        <v>3</v>
      </c>
      <c r="D55" s="2" t="s">
        <v>1173</v>
      </c>
      <c r="E55" s="2" t="s">
        <v>961</v>
      </c>
      <c r="F55" s="1">
        <v>9</v>
      </c>
      <c r="G55" s="1">
        <v>0</v>
      </c>
      <c r="H55" s="1" t="s">
        <v>332</v>
      </c>
      <c r="I55" s="1">
        <v>1</v>
      </c>
      <c r="J55" s="1" t="s">
        <v>332</v>
      </c>
      <c r="K55" s="1" t="s">
        <v>332</v>
      </c>
      <c r="L55" s="7"/>
      <c r="M55" s="8">
        <v>20</v>
      </c>
      <c r="N55" s="3">
        <v>10</v>
      </c>
      <c r="O55">
        <f t="shared" si="5"/>
        <v>0</v>
      </c>
      <c r="P55">
        <f t="shared" si="6"/>
        <v>0</v>
      </c>
      <c r="Q55">
        <f t="shared" si="7"/>
        <v>3</v>
      </c>
      <c r="R55">
        <f t="shared" si="8"/>
        <v>0</v>
      </c>
      <c r="S55">
        <f t="shared" si="4"/>
        <v>0</v>
      </c>
    </row>
    <row r="56" spans="1:19">
      <c r="A56">
        <v>16</v>
      </c>
      <c r="B56" s="1" t="s">
        <v>434</v>
      </c>
      <c r="C56" s="1">
        <v>2</v>
      </c>
      <c r="D56" s="2" t="s">
        <v>1199</v>
      </c>
      <c r="E56" s="2" t="s">
        <v>1200</v>
      </c>
      <c r="F56" s="1">
        <v>0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0</v>
      </c>
      <c r="N56" s="3">
        <v>0</v>
      </c>
      <c r="O56">
        <f t="shared" si="5"/>
        <v>0</v>
      </c>
      <c r="P56">
        <f t="shared" si="6"/>
        <v>0</v>
      </c>
      <c r="Q56">
        <f t="shared" si="7"/>
        <v>1</v>
      </c>
      <c r="R56">
        <f t="shared" si="8"/>
        <v>0</v>
      </c>
      <c r="S56">
        <f t="shared" si="4"/>
        <v>0</v>
      </c>
    </row>
    <row r="57" spans="1:19">
      <c r="A57">
        <v>16</v>
      </c>
      <c r="B57" s="1" t="s">
        <v>434</v>
      </c>
      <c r="C57" s="1">
        <v>2</v>
      </c>
      <c r="D57" s="2" t="s">
        <v>918</v>
      </c>
      <c r="E57" s="2" t="s">
        <v>919</v>
      </c>
      <c r="F57" s="1" t="s">
        <v>332</v>
      </c>
      <c r="G57" s="1" t="s">
        <v>332</v>
      </c>
      <c r="H57" s="1" t="s">
        <v>332</v>
      </c>
      <c r="I57" s="1">
        <v>0</v>
      </c>
      <c r="J57" s="1" t="s">
        <v>332</v>
      </c>
      <c r="K57" s="1" t="s">
        <v>332</v>
      </c>
      <c r="L57" s="7"/>
      <c r="M57" s="8">
        <v>0</v>
      </c>
      <c r="N57" s="3">
        <v>0</v>
      </c>
      <c r="O57">
        <f t="shared" si="5"/>
        <v>0</v>
      </c>
      <c r="P57">
        <f t="shared" si="6"/>
        <v>0</v>
      </c>
      <c r="Q57">
        <f t="shared" si="7"/>
        <v>1</v>
      </c>
      <c r="R57">
        <f t="shared" si="8"/>
        <v>0</v>
      </c>
      <c r="S57">
        <f t="shared" si="4"/>
        <v>0</v>
      </c>
    </row>
    <row r="58" spans="1:19">
      <c r="A58">
        <v>15</v>
      </c>
      <c r="B58" s="1" t="s">
        <v>20</v>
      </c>
      <c r="C58" s="1">
        <v>1</v>
      </c>
      <c r="D58" s="2" t="s">
        <v>918</v>
      </c>
      <c r="E58" s="2" t="s">
        <v>919</v>
      </c>
      <c r="F58" s="1">
        <v>2</v>
      </c>
      <c r="G58" s="1">
        <v>7</v>
      </c>
      <c r="H58" s="1" t="s">
        <v>332</v>
      </c>
      <c r="I58" s="1" t="s">
        <v>332</v>
      </c>
      <c r="J58" s="1" t="s">
        <v>332</v>
      </c>
      <c r="K58" s="1" t="s">
        <v>332</v>
      </c>
      <c r="L58" s="7"/>
      <c r="M58" s="8">
        <v>38</v>
      </c>
      <c r="N58" s="3">
        <v>9</v>
      </c>
      <c r="O58">
        <f t="shared" si="5"/>
        <v>1</v>
      </c>
      <c r="P58">
        <f t="shared" si="6"/>
        <v>9</v>
      </c>
      <c r="Q58">
        <f t="shared" si="7"/>
        <v>2</v>
      </c>
      <c r="R58">
        <f t="shared" si="8"/>
        <v>3</v>
      </c>
      <c r="S58">
        <f t="shared" si="4"/>
        <v>1.5</v>
      </c>
    </row>
    <row r="59" spans="1:19">
      <c r="A59">
        <v>16</v>
      </c>
      <c r="B59" s="1" t="s">
        <v>47</v>
      </c>
      <c r="C59" s="1">
        <v>3</v>
      </c>
      <c r="D59" s="2" t="s">
        <v>1033</v>
      </c>
      <c r="E59" s="2" t="s">
        <v>1034</v>
      </c>
      <c r="F59" s="1">
        <v>6</v>
      </c>
      <c r="G59" s="1">
        <v>8</v>
      </c>
      <c r="H59" s="1">
        <v>9</v>
      </c>
      <c r="I59" s="1" t="s">
        <v>332</v>
      </c>
      <c r="J59" s="1" t="s">
        <v>332</v>
      </c>
      <c r="K59" s="1" t="s">
        <v>332</v>
      </c>
      <c r="L59" s="7"/>
      <c r="M59" s="8">
        <v>82</v>
      </c>
      <c r="N59" s="3">
        <v>23</v>
      </c>
      <c r="O59">
        <f t="shared" si="5"/>
        <v>0</v>
      </c>
      <c r="P59">
        <f t="shared" si="6"/>
        <v>0</v>
      </c>
      <c r="Q59">
        <f t="shared" si="7"/>
        <v>3</v>
      </c>
      <c r="R59">
        <f t="shared" si="8"/>
        <v>0</v>
      </c>
      <c r="S59">
        <f t="shared" si="4"/>
        <v>0</v>
      </c>
    </row>
    <row r="60" spans="1:19">
      <c r="A60">
        <v>16</v>
      </c>
      <c r="B60" s="1" t="s">
        <v>1189</v>
      </c>
      <c r="C60" s="1">
        <v>3</v>
      </c>
      <c r="D60" s="2" t="s">
        <v>1190</v>
      </c>
      <c r="E60" s="2" t="s">
        <v>1069</v>
      </c>
      <c r="F60" s="1">
        <v>1</v>
      </c>
      <c r="G60" s="1" t="s">
        <v>332</v>
      </c>
      <c r="H60" s="1" t="s">
        <v>332</v>
      </c>
      <c r="I60" s="1" t="s">
        <v>332</v>
      </c>
      <c r="J60" s="1" t="s">
        <v>332</v>
      </c>
      <c r="K60" s="1" t="s">
        <v>332</v>
      </c>
      <c r="L60" s="7"/>
      <c r="M60" s="8">
        <v>11</v>
      </c>
      <c r="N60" s="3">
        <v>1</v>
      </c>
      <c r="O60">
        <f t="shared" si="5"/>
        <v>0</v>
      </c>
      <c r="P60">
        <f t="shared" si="6"/>
        <v>0</v>
      </c>
      <c r="Q60">
        <f t="shared" si="7"/>
        <v>1</v>
      </c>
      <c r="R60">
        <f t="shared" si="8"/>
        <v>0</v>
      </c>
      <c r="S60">
        <f t="shared" si="4"/>
        <v>0</v>
      </c>
    </row>
    <row r="61" spans="1:19">
      <c r="A61">
        <v>16</v>
      </c>
      <c r="B61" s="1" t="s">
        <v>5</v>
      </c>
      <c r="C61" s="1">
        <v>3</v>
      </c>
      <c r="D61" s="2" t="s">
        <v>1029</v>
      </c>
      <c r="E61" s="2" t="s">
        <v>1030</v>
      </c>
      <c r="F61" s="1">
        <v>26</v>
      </c>
      <c r="G61" s="1">
        <v>18</v>
      </c>
      <c r="H61" s="1">
        <v>20</v>
      </c>
      <c r="I61" s="1">
        <v>23</v>
      </c>
      <c r="J61" s="1">
        <v>23</v>
      </c>
      <c r="K61" s="1">
        <v>24</v>
      </c>
      <c r="L61" s="7"/>
      <c r="M61" s="8">
        <v>85</v>
      </c>
      <c r="N61" s="3">
        <v>134</v>
      </c>
      <c r="O61">
        <f t="shared" si="5"/>
        <v>0</v>
      </c>
      <c r="P61">
        <f t="shared" si="6"/>
        <v>0</v>
      </c>
      <c r="Q61">
        <f t="shared" si="7"/>
        <v>6</v>
      </c>
      <c r="R61">
        <f t="shared" si="8"/>
        <v>0</v>
      </c>
      <c r="S61">
        <f t="shared" si="4"/>
        <v>0</v>
      </c>
    </row>
    <row r="62" spans="1:19">
      <c r="A62">
        <v>15</v>
      </c>
      <c r="B62" s="1" t="s">
        <v>11</v>
      </c>
      <c r="C62" s="1">
        <v>2</v>
      </c>
      <c r="D62" s="2" t="s">
        <v>1029</v>
      </c>
      <c r="E62" s="2" t="s">
        <v>1030</v>
      </c>
      <c r="F62" s="1">
        <v>15</v>
      </c>
      <c r="G62" s="1">
        <v>8</v>
      </c>
      <c r="H62" s="1">
        <v>17</v>
      </c>
      <c r="I62" s="1">
        <v>5</v>
      </c>
      <c r="J62" s="1">
        <v>20</v>
      </c>
      <c r="K62" s="1" t="s">
        <v>332</v>
      </c>
      <c r="L62" s="7"/>
      <c r="M62" s="8">
        <v>58</v>
      </c>
      <c r="N62" s="3">
        <v>65</v>
      </c>
      <c r="O62">
        <f t="shared" si="5"/>
        <v>1</v>
      </c>
      <c r="P62">
        <f t="shared" si="6"/>
        <v>199</v>
      </c>
      <c r="Q62">
        <f t="shared" si="7"/>
        <v>5</v>
      </c>
      <c r="R62">
        <f t="shared" si="8"/>
        <v>11</v>
      </c>
      <c r="S62">
        <f t="shared" si="4"/>
        <v>2.5</v>
      </c>
    </row>
    <row r="63" spans="1:19">
      <c r="A63">
        <v>16</v>
      </c>
      <c r="B63" s="1" t="s">
        <v>8</v>
      </c>
      <c r="C63" s="1">
        <v>1</v>
      </c>
      <c r="D63" s="2" t="s">
        <v>950</v>
      </c>
      <c r="E63" s="2" t="s">
        <v>83</v>
      </c>
      <c r="F63" s="1">
        <v>6</v>
      </c>
      <c r="G63" s="1">
        <v>5</v>
      </c>
      <c r="H63" s="1">
        <v>6</v>
      </c>
      <c r="I63" s="1">
        <v>7</v>
      </c>
      <c r="J63" s="1">
        <v>7</v>
      </c>
      <c r="K63" s="1">
        <v>5</v>
      </c>
      <c r="L63" s="7" t="s">
        <v>466</v>
      </c>
      <c r="M63" s="8">
        <v>44</v>
      </c>
      <c r="N63" s="3">
        <v>36</v>
      </c>
      <c r="O63">
        <f t="shared" si="5"/>
        <v>0</v>
      </c>
      <c r="P63">
        <f t="shared" si="6"/>
        <v>0</v>
      </c>
      <c r="Q63">
        <f t="shared" si="7"/>
        <v>6</v>
      </c>
      <c r="R63">
        <f t="shared" si="8"/>
        <v>0</v>
      </c>
      <c r="S63">
        <f t="shared" si="4"/>
        <v>0</v>
      </c>
    </row>
    <row r="64" spans="1:19">
      <c r="A64">
        <v>15</v>
      </c>
      <c r="B64" s="1" t="s">
        <v>8</v>
      </c>
      <c r="C64" s="1">
        <v>1</v>
      </c>
      <c r="D64" s="2" t="s">
        <v>950</v>
      </c>
      <c r="E64" s="2" t="s">
        <v>1201</v>
      </c>
      <c r="F64" s="1">
        <v>1</v>
      </c>
      <c r="G64" s="1">
        <v>7</v>
      </c>
      <c r="H64" s="1">
        <v>4</v>
      </c>
      <c r="I64" s="1" t="s">
        <v>332</v>
      </c>
      <c r="J64" s="1">
        <v>7</v>
      </c>
      <c r="K64" s="1">
        <v>6</v>
      </c>
      <c r="L64" s="7"/>
      <c r="M64" s="8">
        <v>52</v>
      </c>
      <c r="N64" s="3">
        <v>25</v>
      </c>
      <c r="O64">
        <f t="shared" si="5"/>
        <v>1</v>
      </c>
      <c r="P64">
        <f t="shared" si="6"/>
        <v>61</v>
      </c>
      <c r="Q64">
        <f t="shared" si="7"/>
        <v>5</v>
      </c>
      <c r="R64">
        <f t="shared" si="8"/>
        <v>11</v>
      </c>
      <c r="S64">
        <f t="shared" si="4"/>
        <v>1</v>
      </c>
    </row>
    <row r="65" spans="1:19">
      <c r="A65">
        <v>15</v>
      </c>
      <c r="B65" s="1" t="s">
        <v>1305</v>
      </c>
      <c r="C65" s="1">
        <v>2</v>
      </c>
      <c r="D65" s="2" t="s">
        <v>1306</v>
      </c>
      <c r="E65" s="2" t="s">
        <v>1307</v>
      </c>
      <c r="F65" s="1" t="s">
        <v>332</v>
      </c>
      <c r="G65" s="1">
        <v>1</v>
      </c>
      <c r="H65" s="1" t="s">
        <v>332</v>
      </c>
      <c r="I65" s="1" t="s">
        <v>332</v>
      </c>
      <c r="J65" s="1" t="s">
        <v>332</v>
      </c>
      <c r="K65" s="1" t="s">
        <v>332</v>
      </c>
      <c r="L65" s="7"/>
      <c r="M65" s="8">
        <v>33</v>
      </c>
      <c r="N65" s="3">
        <v>1</v>
      </c>
      <c r="O65">
        <f t="shared" si="5"/>
        <v>0</v>
      </c>
      <c r="P65">
        <f t="shared" si="6"/>
        <v>0</v>
      </c>
      <c r="Q65">
        <f t="shared" si="7"/>
        <v>1</v>
      </c>
      <c r="R65">
        <f t="shared" si="8"/>
        <v>0</v>
      </c>
      <c r="S65">
        <f t="shared" si="4"/>
        <v>0</v>
      </c>
    </row>
    <row r="66" spans="1:19">
      <c r="A66">
        <v>15</v>
      </c>
      <c r="B66" s="1" t="s">
        <v>131</v>
      </c>
      <c r="C66" s="1">
        <v>3</v>
      </c>
      <c r="D66" s="2" t="s">
        <v>1267</v>
      </c>
      <c r="E66" s="2" t="s">
        <v>971</v>
      </c>
      <c r="F66" s="1">
        <v>6</v>
      </c>
      <c r="G66" s="1" t="s">
        <v>332</v>
      </c>
      <c r="H66" s="1" t="s">
        <v>332</v>
      </c>
      <c r="I66" s="1">
        <v>9</v>
      </c>
      <c r="J66" s="1" t="s">
        <v>332</v>
      </c>
      <c r="K66" s="1" t="s">
        <v>332</v>
      </c>
      <c r="L66" s="7"/>
      <c r="M66" s="8">
        <v>45</v>
      </c>
      <c r="N66" s="3">
        <v>15</v>
      </c>
      <c r="O66">
        <f t="shared" si="5"/>
        <v>0</v>
      </c>
      <c r="P66">
        <f t="shared" si="6"/>
        <v>0</v>
      </c>
      <c r="Q66">
        <f t="shared" si="7"/>
        <v>2</v>
      </c>
      <c r="R66">
        <f t="shared" si="8"/>
        <v>0</v>
      </c>
      <c r="S66">
        <f t="shared" si="4"/>
        <v>0</v>
      </c>
    </row>
    <row r="67" spans="1:19">
      <c r="A67">
        <v>15</v>
      </c>
      <c r="B67" s="1" t="s">
        <v>1278</v>
      </c>
      <c r="C67" s="1">
        <v>3</v>
      </c>
      <c r="D67" s="2" t="s">
        <v>1281</v>
      </c>
      <c r="E67" s="2" t="s">
        <v>713</v>
      </c>
      <c r="F67" s="1">
        <v>3</v>
      </c>
      <c r="G67" s="1">
        <v>3</v>
      </c>
      <c r="H67" s="1" t="s">
        <v>332</v>
      </c>
      <c r="I67" s="1" t="s">
        <v>332</v>
      </c>
      <c r="J67" s="1" t="s">
        <v>332</v>
      </c>
      <c r="K67" s="1" t="s">
        <v>332</v>
      </c>
      <c r="L67" s="7"/>
      <c r="M67" s="8">
        <v>33</v>
      </c>
      <c r="N67" s="3">
        <v>6</v>
      </c>
      <c r="O67">
        <f t="shared" si="5"/>
        <v>0</v>
      </c>
      <c r="P67">
        <f t="shared" si="6"/>
        <v>0</v>
      </c>
      <c r="Q67">
        <f t="shared" si="7"/>
        <v>2</v>
      </c>
      <c r="R67">
        <f t="shared" si="8"/>
        <v>0</v>
      </c>
      <c r="S67">
        <f t="shared" si="4"/>
        <v>0</v>
      </c>
    </row>
    <row r="68" spans="1:19">
      <c r="A68">
        <v>16</v>
      </c>
      <c r="B68" s="1" t="s">
        <v>2</v>
      </c>
      <c r="C68" s="1">
        <v>4</v>
      </c>
      <c r="D68" s="2" t="s">
        <v>1121</v>
      </c>
      <c r="E68" s="2" t="s">
        <v>1122</v>
      </c>
      <c r="F68" s="1">
        <v>32</v>
      </c>
      <c r="G68" s="1">
        <v>33</v>
      </c>
      <c r="H68" s="1">
        <v>22</v>
      </c>
      <c r="I68" s="1">
        <v>27</v>
      </c>
      <c r="J68" s="1">
        <v>21</v>
      </c>
      <c r="K68" s="1">
        <v>29</v>
      </c>
      <c r="L68" s="7" t="s">
        <v>466</v>
      </c>
      <c r="M68" s="8">
        <v>88</v>
      </c>
      <c r="N68" s="3">
        <v>164</v>
      </c>
      <c r="O68">
        <f t="shared" si="5"/>
        <v>0</v>
      </c>
      <c r="P68">
        <f t="shared" si="6"/>
        <v>0</v>
      </c>
      <c r="Q68">
        <f t="shared" si="7"/>
        <v>6</v>
      </c>
      <c r="R68">
        <f t="shared" si="8"/>
        <v>0</v>
      </c>
      <c r="S68">
        <f t="shared" ref="S68:S131" si="9">O68*(C68+C67)/2</f>
        <v>0</v>
      </c>
    </row>
    <row r="69" spans="1:19">
      <c r="A69">
        <v>15</v>
      </c>
      <c r="B69" s="1" t="s">
        <v>8</v>
      </c>
      <c r="C69" s="1">
        <v>3</v>
      </c>
      <c r="D69" s="2" t="s">
        <v>1121</v>
      </c>
      <c r="E69" s="2" t="s">
        <v>1122</v>
      </c>
      <c r="F69" s="1">
        <v>16</v>
      </c>
      <c r="G69" s="1">
        <v>20</v>
      </c>
      <c r="H69" s="1">
        <v>25</v>
      </c>
      <c r="I69" s="1">
        <v>9</v>
      </c>
      <c r="J69" s="1">
        <v>23</v>
      </c>
      <c r="K69" s="1">
        <v>34</v>
      </c>
      <c r="L69" s="7"/>
      <c r="M69" s="8">
        <v>65</v>
      </c>
      <c r="N69" s="3">
        <v>127</v>
      </c>
      <c r="O69">
        <f t="shared" si="5"/>
        <v>1</v>
      </c>
      <c r="P69">
        <f t="shared" si="6"/>
        <v>291</v>
      </c>
      <c r="Q69">
        <f t="shared" si="7"/>
        <v>6</v>
      </c>
      <c r="R69">
        <f t="shared" si="8"/>
        <v>12</v>
      </c>
      <c r="S69">
        <f t="shared" si="9"/>
        <v>3.5</v>
      </c>
    </row>
    <row r="70" spans="1:19">
      <c r="A70">
        <v>16</v>
      </c>
      <c r="B70" s="1" t="s">
        <v>5</v>
      </c>
      <c r="C70" s="1">
        <v>1</v>
      </c>
      <c r="D70" s="2" t="s">
        <v>795</v>
      </c>
      <c r="E70" s="2" t="s">
        <v>796</v>
      </c>
      <c r="F70" s="1">
        <v>7</v>
      </c>
      <c r="G70" s="1">
        <v>7</v>
      </c>
      <c r="H70" s="1">
        <v>4</v>
      </c>
      <c r="I70" s="1">
        <v>11</v>
      </c>
      <c r="J70" s="1">
        <v>7</v>
      </c>
      <c r="K70" s="1">
        <v>5</v>
      </c>
      <c r="L70" s="7" t="s">
        <v>466</v>
      </c>
      <c r="M70" s="8">
        <v>66</v>
      </c>
      <c r="N70" s="3">
        <v>41</v>
      </c>
      <c r="O70">
        <f t="shared" si="5"/>
        <v>0</v>
      </c>
      <c r="P70">
        <f t="shared" si="6"/>
        <v>0</v>
      </c>
      <c r="Q70">
        <f t="shared" si="7"/>
        <v>6</v>
      </c>
      <c r="R70">
        <f t="shared" si="8"/>
        <v>0</v>
      </c>
      <c r="S70">
        <f t="shared" si="9"/>
        <v>0</v>
      </c>
    </row>
    <row r="71" spans="1:19">
      <c r="A71">
        <v>15</v>
      </c>
      <c r="B71" s="1" t="s">
        <v>209</v>
      </c>
      <c r="C71" s="1">
        <v>4</v>
      </c>
      <c r="D71" s="2" t="s">
        <v>1218</v>
      </c>
      <c r="E71" s="2" t="s">
        <v>924</v>
      </c>
      <c r="F71" s="1">
        <v>8</v>
      </c>
      <c r="G71" s="1">
        <v>8</v>
      </c>
      <c r="H71" s="1">
        <v>5</v>
      </c>
      <c r="I71" s="1">
        <v>6</v>
      </c>
      <c r="J71" s="1">
        <v>4</v>
      </c>
      <c r="K71" s="1">
        <v>5</v>
      </c>
      <c r="L71" s="7"/>
      <c r="M71" s="8">
        <v>49</v>
      </c>
      <c r="N71" s="3">
        <v>36</v>
      </c>
      <c r="O71">
        <f t="shared" ref="O71:O134" si="10">IF(D71=D70,1,0)*COUNT(N71)</f>
        <v>0</v>
      </c>
      <c r="P71">
        <f t="shared" ref="P71:P134" si="11">(N71+N70)*O71</f>
        <v>0</v>
      </c>
      <c r="Q71">
        <f t="shared" ref="Q71:Q134" si="12">COUNT(F71:K71)</f>
        <v>6</v>
      </c>
      <c r="R71">
        <f t="shared" ref="R71:R134" si="13">(Q70+Q71)*O71</f>
        <v>0</v>
      </c>
      <c r="S71">
        <f t="shared" si="9"/>
        <v>0</v>
      </c>
    </row>
    <row r="72" spans="1:19">
      <c r="A72">
        <v>15</v>
      </c>
      <c r="B72" s="1" t="s">
        <v>1241</v>
      </c>
      <c r="C72" s="1">
        <v>4</v>
      </c>
      <c r="D72" s="2" t="s">
        <v>1242</v>
      </c>
      <c r="E72" s="2" t="s">
        <v>1069</v>
      </c>
      <c r="F72" s="1">
        <v>5</v>
      </c>
      <c r="G72" s="1">
        <v>6</v>
      </c>
      <c r="H72" s="1" t="s">
        <v>332</v>
      </c>
      <c r="I72" s="1" t="s">
        <v>332</v>
      </c>
      <c r="J72" s="1" t="s">
        <v>332</v>
      </c>
      <c r="K72" s="1" t="s">
        <v>332</v>
      </c>
      <c r="L72" s="7"/>
      <c r="M72" s="8">
        <v>85</v>
      </c>
      <c r="N72" s="3">
        <v>11</v>
      </c>
      <c r="O72">
        <f t="shared" si="10"/>
        <v>0</v>
      </c>
      <c r="P72">
        <f t="shared" si="11"/>
        <v>0</v>
      </c>
      <c r="Q72">
        <f t="shared" si="12"/>
        <v>2</v>
      </c>
      <c r="R72">
        <f t="shared" si="13"/>
        <v>0</v>
      </c>
      <c r="S72">
        <f t="shared" si="9"/>
        <v>0</v>
      </c>
    </row>
    <row r="73" spans="1:19">
      <c r="A73">
        <v>15</v>
      </c>
      <c r="B73" s="1" t="s">
        <v>1241</v>
      </c>
      <c r="C73" s="1">
        <v>4</v>
      </c>
      <c r="D73" s="2" t="s">
        <v>1243</v>
      </c>
      <c r="E73" s="2" t="s">
        <v>713</v>
      </c>
      <c r="F73" s="1">
        <v>5</v>
      </c>
      <c r="G73" s="1">
        <v>5</v>
      </c>
      <c r="H73" s="1">
        <v>1</v>
      </c>
      <c r="I73" s="1" t="s">
        <v>332</v>
      </c>
      <c r="J73" s="1" t="s">
        <v>332</v>
      </c>
      <c r="K73" s="1" t="s">
        <v>332</v>
      </c>
      <c r="L73" s="7"/>
      <c r="M73" s="8">
        <v>22</v>
      </c>
      <c r="N73" s="3">
        <v>11</v>
      </c>
      <c r="O73">
        <f t="shared" si="10"/>
        <v>0</v>
      </c>
      <c r="P73">
        <f t="shared" si="11"/>
        <v>0</v>
      </c>
      <c r="Q73">
        <f t="shared" si="12"/>
        <v>3</v>
      </c>
      <c r="R73">
        <f t="shared" si="13"/>
        <v>0</v>
      </c>
      <c r="S73">
        <f t="shared" si="9"/>
        <v>0</v>
      </c>
    </row>
    <row r="74" spans="1:19">
      <c r="A74">
        <v>15</v>
      </c>
      <c r="B74" s="1" t="s">
        <v>1246</v>
      </c>
      <c r="C74" s="1">
        <v>4</v>
      </c>
      <c r="D74" s="2" t="s">
        <v>1248</v>
      </c>
      <c r="E74" s="2" t="s">
        <v>812</v>
      </c>
      <c r="F74" s="1">
        <v>7</v>
      </c>
      <c r="G74" s="1" t="s">
        <v>332</v>
      </c>
      <c r="H74" s="1">
        <v>2</v>
      </c>
      <c r="I74" s="1" t="s">
        <v>332</v>
      </c>
      <c r="J74" s="1" t="s">
        <v>332</v>
      </c>
      <c r="K74" s="1" t="s">
        <v>332</v>
      </c>
      <c r="L74" s="7"/>
      <c r="M74" s="8">
        <v>90</v>
      </c>
      <c r="N74" s="3">
        <v>9</v>
      </c>
      <c r="O74">
        <f t="shared" si="10"/>
        <v>0</v>
      </c>
      <c r="P74">
        <f t="shared" si="11"/>
        <v>0</v>
      </c>
      <c r="Q74">
        <f t="shared" si="12"/>
        <v>2</v>
      </c>
      <c r="R74">
        <f t="shared" si="13"/>
        <v>0</v>
      </c>
      <c r="S74">
        <f t="shared" si="9"/>
        <v>0</v>
      </c>
    </row>
    <row r="75" spans="1:19">
      <c r="A75">
        <v>16</v>
      </c>
      <c r="B75" s="1" t="s">
        <v>217</v>
      </c>
      <c r="C75" s="1">
        <v>2</v>
      </c>
      <c r="D75" s="2" t="s">
        <v>932</v>
      </c>
      <c r="E75" s="2" t="s">
        <v>713</v>
      </c>
      <c r="F75" s="1">
        <v>5</v>
      </c>
      <c r="G75" s="1" t="s">
        <v>332</v>
      </c>
      <c r="H75" s="1" t="s">
        <v>332</v>
      </c>
      <c r="I75" s="1">
        <v>4</v>
      </c>
      <c r="J75" s="1" t="s">
        <v>332</v>
      </c>
      <c r="K75" s="1" t="s">
        <v>332</v>
      </c>
      <c r="L75" s="7"/>
      <c r="M75" s="8">
        <v>38</v>
      </c>
      <c r="N75" s="3">
        <v>9</v>
      </c>
      <c r="O75">
        <f t="shared" si="10"/>
        <v>0</v>
      </c>
      <c r="P75">
        <f t="shared" si="11"/>
        <v>0</v>
      </c>
      <c r="Q75">
        <f t="shared" si="12"/>
        <v>2</v>
      </c>
      <c r="R75">
        <f t="shared" si="13"/>
        <v>0</v>
      </c>
      <c r="S75">
        <f t="shared" si="9"/>
        <v>0</v>
      </c>
    </row>
    <row r="76" spans="1:19">
      <c r="A76">
        <v>16</v>
      </c>
      <c r="B76" s="1" t="s">
        <v>111</v>
      </c>
      <c r="C76" s="1">
        <v>2</v>
      </c>
      <c r="D76" s="2" t="s">
        <v>1076</v>
      </c>
      <c r="E76" s="2" t="s">
        <v>713</v>
      </c>
      <c r="F76" s="1">
        <v>1</v>
      </c>
      <c r="G76" s="1">
        <v>3</v>
      </c>
      <c r="H76" s="1">
        <v>0</v>
      </c>
      <c r="I76" s="1">
        <v>12</v>
      </c>
      <c r="J76" s="1" t="s">
        <v>332</v>
      </c>
      <c r="K76" s="1" t="s">
        <v>332</v>
      </c>
      <c r="L76" s="7"/>
      <c r="M76" s="8">
        <v>46</v>
      </c>
      <c r="N76" s="3">
        <v>16</v>
      </c>
      <c r="O76">
        <f t="shared" si="10"/>
        <v>0</v>
      </c>
      <c r="P76">
        <f t="shared" si="11"/>
        <v>0</v>
      </c>
      <c r="Q76">
        <f t="shared" si="12"/>
        <v>4</v>
      </c>
      <c r="R76">
        <f t="shared" si="13"/>
        <v>0</v>
      </c>
      <c r="S76">
        <f t="shared" si="9"/>
        <v>0</v>
      </c>
    </row>
    <row r="77" spans="1:19">
      <c r="A77">
        <v>16</v>
      </c>
      <c r="B77" s="1" t="s">
        <v>20</v>
      </c>
      <c r="C77" s="1">
        <v>4</v>
      </c>
      <c r="D77" s="2" t="s">
        <v>1129</v>
      </c>
      <c r="E77" s="2" t="s">
        <v>821</v>
      </c>
      <c r="F77" s="1">
        <v>17</v>
      </c>
      <c r="G77" s="1">
        <v>15</v>
      </c>
      <c r="H77" s="1" t="s">
        <v>332</v>
      </c>
      <c r="I77" s="1" t="s">
        <v>332</v>
      </c>
      <c r="J77" s="1" t="s">
        <v>332</v>
      </c>
      <c r="K77" s="1" t="s">
        <v>332</v>
      </c>
      <c r="L77" s="7"/>
      <c r="M77" s="8">
        <v>86</v>
      </c>
      <c r="N77" s="3">
        <v>32</v>
      </c>
      <c r="O77">
        <f t="shared" si="10"/>
        <v>0</v>
      </c>
      <c r="P77">
        <f t="shared" si="11"/>
        <v>0</v>
      </c>
      <c r="Q77">
        <f t="shared" si="12"/>
        <v>2</v>
      </c>
      <c r="R77">
        <f t="shared" si="13"/>
        <v>0</v>
      </c>
      <c r="S77">
        <f t="shared" si="9"/>
        <v>0</v>
      </c>
    </row>
    <row r="78" spans="1:19">
      <c r="A78">
        <v>15</v>
      </c>
      <c r="B78" s="1" t="s">
        <v>111</v>
      </c>
      <c r="C78" s="1">
        <v>3</v>
      </c>
      <c r="D78" s="2" t="s">
        <v>1129</v>
      </c>
      <c r="E78" s="2" t="s">
        <v>821</v>
      </c>
      <c r="F78" s="1">
        <v>13</v>
      </c>
      <c r="G78" s="1">
        <v>9</v>
      </c>
      <c r="H78" s="1" t="s">
        <v>332</v>
      </c>
      <c r="I78" s="1">
        <v>5</v>
      </c>
      <c r="J78" s="1">
        <v>20</v>
      </c>
      <c r="K78" s="1" t="s">
        <v>332</v>
      </c>
      <c r="L78" s="7"/>
      <c r="M78" s="8">
        <v>52</v>
      </c>
      <c r="N78" s="3">
        <v>47</v>
      </c>
      <c r="O78">
        <f t="shared" si="10"/>
        <v>1</v>
      </c>
      <c r="P78">
        <f t="shared" si="11"/>
        <v>79</v>
      </c>
      <c r="Q78">
        <f t="shared" si="12"/>
        <v>4</v>
      </c>
      <c r="R78">
        <f t="shared" si="13"/>
        <v>6</v>
      </c>
      <c r="S78">
        <f t="shared" si="9"/>
        <v>3.5</v>
      </c>
    </row>
    <row r="79" spans="1:19">
      <c r="A79">
        <v>16</v>
      </c>
      <c r="B79" s="1" t="s">
        <v>1154</v>
      </c>
      <c r="C79" s="1">
        <v>4</v>
      </c>
      <c r="D79" s="2" t="s">
        <v>1155</v>
      </c>
      <c r="E79" s="2" t="s">
        <v>737</v>
      </c>
      <c r="F79" s="1">
        <v>4</v>
      </c>
      <c r="G79" s="1" t="s">
        <v>332</v>
      </c>
      <c r="H79" s="1" t="s">
        <v>332</v>
      </c>
      <c r="I79" s="1" t="s">
        <v>332</v>
      </c>
      <c r="J79" s="1" t="s">
        <v>332</v>
      </c>
      <c r="K79" s="1" t="s">
        <v>332</v>
      </c>
      <c r="L79" s="7"/>
      <c r="M79" s="8">
        <v>19</v>
      </c>
      <c r="N79" s="3">
        <v>4</v>
      </c>
      <c r="O79">
        <f t="shared" si="10"/>
        <v>0</v>
      </c>
      <c r="P79">
        <f t="shared" si="11"/>
        <v>0</v>
      </c>
      <c r="Q79">
        <f t="shared" si="12"/>
        <v>1</v>
      </c>
      <c r="R79">
        <f t="shared" si="13"/>
        <v>0</v>
      </c>
      <c r="S79">
        <f t="shared" si="9"/>
        <v>0</v>
      </c>
    </row>
    <row r="80" spans="1:19">
      <c r="A80">
        <v>15</v>
      </c>
      <c r="B80" s="1" t="s">
        <v>228</v>
      </c>
      <c r="C80" s="1">
        <v>3</v>
      </c>
      <c r="D80" s="2" t="s">
        <v>1268</v>
      </c>
      <c r="E80" s="2" t="s">
        <v>1269</v>
      </c>
      <c r="F80" s="1">
        <v>6</v>
      </c>
      <c r="G80" s="1">
        <v>7</v>
      </c>
      <c r="H80" s="1" t="s">
        <v>332</v>
      </c>
      <c r="I80" s="1" t="s">
        <v>332</v>
      </c>
      <c r="J80" s="1" t="s">
        <v>332</v>
      </c>
      <c r="K80" s="1" t="s">
        <v>332</v>
      </c>
      <c r="L80" s="7"/>
      <c r="M80" s="8">
        <v>24</v>
      </c>
      <c r="N80" s="3">
        <v>13</v>
      </c>
      <c r="O80">
        <f t="shared" si="10"/>
        <v>0</v>
      </c>
      <c r="P80">
        <f t="shared" si="11"/>
        <v>0</v>
      </c>
      <c r="Q80">
        <f t="shared" si="12"/>
        <v>2</v>
      </c>
      <c r="R80">
        <f t="shared" si="13"/>
        <v>0</v>
      </c>
      <c r="S80">
        <f t="shared" si="9"/>
        <v>0</v>
      </c>
    </row>
    <row r="81" spans="1:19">
      <c r="A81">
        <v>16</v>
      </c>
      <c r="B81" s="1" t="s">
        <v>131</v>
      </c>
      <c r="C81" s="1">
        <v>2</v>
      </c>
      <c r="D81" s="2" t="s">
        <v>1194</v>
      </c>
      <c r="E81" s="2" t="s">
        <v>713</v>
      </c>
      <c r="F81" s="1">
        <v>3</v>
      </c>
      <c r="G81" s="1" t="s">
        <v>332</v>
      </c>
      <c r="H81" s="1" t="s">
        <v>332</v>
      </c>
      <c r="I81" s="1" t="s">
        <v>332</v>
      </c>
      <c r="J81" s="1" t="s">
        <v>332</v>
      </c>
      <c r="K81" s="1" t="s">
        <v>332</v>
      </c>
      <c r="L81" s="7"/>
      <c r="M81" s="8">
        <v>38</v>
      </c>
      <c r="N81" s="3">
        <v>3</v>
      </c>
      <c r="O81">
        <f t="shared" si="10"/>
        <v>0</v>
      </c>
      <c r="P81">
        <f t="shared" si="11"/>
        <v>0</v>
      </c>
      <c r="Q81">
        <f t="shared" si="12"/>
        <v>1</v>
      </c>
      <c r="R81">
        <f t="shared" si="13"/>
        <v>0</v>
      </c>
      <c r="S81">
        <f t="shared" si="9"/>
        <v>0</v>
      </c>
    </row>
    <row r="82" spans="1:19">
      <c r="A82">
        <v>15</v>
      </c>
      <c r="B82" s="1" t="s">
        <v>209</v>
      </c>
      <c r="C82" s="1">
        <v>1</v>
      </c>
      <c r="D82" s="2" t="s">
        <v>1194</v>
      </c>
      <c r="E82" s="2" t="s">
        <v>713</v>
      </c>
      <c r="F82" s="1">
        <v>4</v>
      </c>
      <c r="G82" s="1">
        <v>3</v>
      </c>
      <c r="H82" s="1" t="s">
        <v>332</v>
      </c>
      <c r="I82" s="1" t="s">
        <v>332</v>
      </c>
      <c r="J82" s="1" t="s">
        <v>332</v>
      </c>
      <c r="K82" s="1" t="s">
        <v>332</v>
      </c>
      <c r="L82" s="7"/>
      <c r="M82" s="8">
        <v>100</v>
      </c>
      <c r="N82" s="3">
        <v>7</v>
      </c>
      <c r="O82">
        <f t="shared" si="10"/>
        <v>1</v>
      </c>
      <c r="P82">
        <f t="shared" si="11"/>
        <v>10</v>
      </c>
      <c r="Q82">
        <f t="shared" si="12"/>
        <v>2</v>
      </c>
      <c r="R82">
        <f t="shared" si="13"/>
        <v>3</v>
      </c>
      <c r="S82">
        <f t="shared" si="9"/>
        <v>1.5</v>
      </c>
    </row>
    <row r="83" spans="1:19">
      <c r="A83">
        <v>16</v>
      </c>
      <c r="B83" s="1" t="s">
        <v>100</v>
      </c>
      <c r="C83" s="1">
        <v>4</v>
      </c>
      <c r="D83" s="2" t="s">
        <v>1128</v>
      </c>
      <c r="E83" s="2" t="s">
        <v>1126</v>
      </c>
      <c r="F83" s="1">
        <v>24</v>
      </c>
      <c r="G83" s="1">
        <v>15</v>
      </c>
      <c r="H83" s="1">
        <v>15</v>
      </c>
      <c r="I83" s="1" t="s">
        <v>332</v>
      </c>
      <c r="J83" s="1" t="s">
        <v>332</v>
      </c>
      <c r="K83" s="1" t="s">
        <v>332</v>
      </c>
      <c r="L83" s="7"/>
      <c r="M83" s="8">
        <v>61</v>
      </c>
      <c r="N83" s="3">
        <v>54</v>
      </c>
      <c r="O83">
        <f t="shared" si="10"/>
        <v>0</v>
      </c>
      <c r="P83">
        <f t="shared" si="11"/>
        <v>0</v>
      </c>
      <c r="Q83">
        <f t="shared" si="12"/>
        <v>3</v>
      </c>
      <c r="R83">
        <f t="shared" si="13"/>
        <v>0</v>
      </c>
      <c r="S83">
        <f t="shared" si="9"/>
        <v>0</v>
      </c>
    </row>
    <row r="84" spans="1:19">
      <c r="A84">
        <v>15</v>
      </c>
      <c r="B84" s="1" t="s">
        <v>97</v>
      </c>
      <c r="C84" s="1">
        <v>3</v>
      </c>
      <c r="D84" s="2" t="s">
        <v>1128</v>
      </c>
      <c r="E84" s="2" t="s">
        <v>1126</v>
      </c>
      <c r="F84" s="1">
        <v>26</v>
      </c>
      <c r="G84" s="1">
        <v>17</v>
      </c>
      <c r="H84" s="1">
        <v>15</v>
      </c>
      <c r="I84" s="1">
        <v>21</v>
      </c>
      <c r="J84" s="1">
        <v>17</v>
      </c>
      <c r="K84" s="1">
        <v>14</v>
      </c>
      <c r="L84" s="7"/>
      <c r="M84" s="8">
        <v>59</v>
      </c>
      <c r="N84" s="3">
        <v>110</v>
      </c>
      <c r="O84">
        <f t="shared" si="10"/>
        <v>1</v>
      </c>
      <c r="P84">
        <f t="shared" si="11"/>
        <v>164</v>
      </c>
      <c r="Q84">
        <f t="shared" si="12"/>
        <v>6</v>
      </c>
      <c r="R84">
        <f t="shared" si="13"/>
        <v>9</v>
      </c>
      <c r="S84">
        <f t="shared" si="9"/>
        <v>3.5</v>
      </c>
    </row>
    <row r="85" spans="1:19">
      <c r="A85">
        <v>16</v>
      </c>
      <c r="B85" s="1" t="s">
        <v>952</v>
      </c>
      <c r="C85" s="1">
        <v>3</v>
      </c>
      <c r="D85" s="2" t="s">
        <v>1181</v>
      </c>
      <c r="E85" s="2" t="s">
        <v>847</v>
      </c>
      <c r="F85" s="1">
        <v>2</v>
      </c>
      <c r="G85" s="1" t="s">
        <v>332</v>
      </c>
      <c r="H85" s="1" t="s">
        <v>332</v>
      </c>
      <c r="I85" s="1">
        <v>3</v>
      </c>
      <c r="J85" s="1" t="s">
        <v>332</v>
      </c>
      <c r="K85" s="1" t="s">
        <v>332</v>
      </c>
      <c r="L85" s="7"/>
      <c r="M85" s="8">
        <v>21</v>
      </c>
      <c r="N85" s="3">
        <v>5</v>
      </c>
      <c r="O85">
        <f t="shared" si="10"/>
        <v>0</v>
      </c>
      <c r="P85">
        <f t="shared" si="11"/>
        <v>0</v>
      </c>
      <c r="Q85">
        <f t="shared" si="12"/>
        <v>2</v>
      </c>
      <c r="R85">
        <f t="shared" si="13"/>
        <v>0</v>
      </c>
      <c r="S85">
        <f t="shared" si="9"/>
        <v>0</v>
      </c>
    </row>
    <row r="86" spans="1:19">
      <c r="A86">
        <v>16</v>
      </c>
      <c r="B86" s="1" t="s">
        <v>494</v>
      </c>
      <c r="C86" s="1">
        <v>2</v>
      </c>
      <c r="D86" s="2" t="s">
        <v>1082</v>
      </c>
      <c r="E86" s="2" t="s">
        <v>990</v>
      </c>
      <c r="F86" s="1">
        <v>2</v>
      </c>
      <c r="G86" s="1">
        <v>0</v>
      </c>
      <c r="H86" s="1" t="s">
        <v>332</v>
      </c>
      <c r="I86" s="1" t="s">
        <v>332</v>
      </c>
      <c r="J86" s="1" t="s">
        <v>332</v>
      </c>
      <c r="K86" s="1" t="s">
        <v>332</v>
      </c>
      <c r="L86" s="7"/>
      <c r="M86" s="8">
        <v>8</v>
      </c>
      <c r="N86" s="3">
        <v>2</v>
      </c>
      <c r="O86">
        <f t="shared" si="10"/>
        <v>0</v>
      </c>
      <c r="P86">
        <f t="shared" si="11"/>
        <v>0</v>
      </c>
      <c r="Q86">
        <f t="shared" si="12"/>
        <v>2</v>
      </c>
      <c r="R86">
        <f t="shared" si="13"/>
        <v>0</v>
      </c>
      <c r="S86">
        <f t="shared" si="9"/>
        <v>0</v>
      </c>
    </row>
    <row r="87" spans="1:19">
      <c r="A87">
        <v>16</v>
      </c>
      <c r="B87" s="1" t="s">
        <v>228</v>
      </c>
      <c r="C87" s="1">
        <v>4</v>
      </c>
      <c r="D87" s="2" t="s">
        <v>1148</v>
      </c>
      <c r="E87" s="2" t="s">
        <v>1149</v>
      </c>
      <c r="F87" s="1" t="s">
        <v>332</v>
      </c>
      <c r="G87" s="1">
        <v>4</v>
      </c>
      <c r="H87" s="1">
        <v>4</v>
      </c>
      <c r="I87" s="1" t="s">
        <v>332</v>
      </c>
      <c r="J87" s="1" t="s">
        <v>332</v>
      </c>
      <c r="K87" s="1" t="s">
        <v>332</v>
      </c>
      <c r="L87" s="7"/>
      <c r="M87" s="8">
        <v>100</v>
      </c>
      <c r="N87" s="3">
        <v>8</v>
      </c>
      <c r="O87">
        <f t="shared" si="10"/>
        <v>0</v>
      </c>
      <c r="P87">
        <f t="shared" si="11"/>
        <v>0</v>
      </c>
      <c r="Q87">
        <f t="shared" si="12"/>
        <v>2</v>
      </c>
      <c r="R87">
        <f t="shared" si="13"/>
        <v>0</v>
      </c>
      <c r="S87">
        <f t="shared" si="9"/>
        <v>0</v>
      </c>
    </row>
    <row r="88" spans="1:19">
      <c r="A88">
        <v>15</v>
      </c>
      <c r="B88" s="1" t="s">
        <v>1278</v>
      </c>
      <c r="C88" s="1">
        <v>3</v>
      </c>
      <c r="D88" s="2" t="s">
        <v>1148</v>
      </c>
      <c r="E88" s="2" t="s">
        <v>1149</v>
      </c>
      <c r="F88" s="1">
        <v>3</v>
      </c>
      <c r="G88" s="1">
        <v>3</v>
      </c>
      <c r="H88" s="1" t="s">
        <v>332</v>
      </c>
      <c r="I88" s="1" t="s">
        <v>332</v>
      </c>
      <c r="J88" s="1" t="s">
        <v>332</v>
      </c>
      <c r="K88" s="1" t="s">
        <v>332</v>
      </c>
      <c r="L88" s="7"/>
      <c r="M88" s="8">
        <v>55</v>
      </c>
      <c r="N88" s="3">
        <v>6</v>
      </c>
      <c r="O88">
        <f t="shared" si="10"/>
        <v>1</v>
      </c>
      <c r="P88">
        <f t="shared" si="11"/>
        <v>14</v>
      </c>
      <c r="Q88">
        <f t="shared" si="12"/>
        <v>2</v>
      </c>
      <c r="R88">
        <f t="shared" si="13"/>
        <v>4</v>
      </c>
      <c r="S88">
        <f t="shared" si="9"/>
        <v>3.5</v>
      </c>
    </row>
    <row r="89" spans="1:19">
      <c r="A89">
        <v>15</v>
      </c>
      <c r="B89" s="1" t="s">
        <v>1250</v>
      </c>
      <c r="C89" s="1">
        <v>4</v>
      </c>
      <c r="D89" s="2" t="s">
        <v>1251</v>
      </c>
      <c r="E89" s="2"/>
      <c r="F89" s="1" t="s">
        <v>332</v>
      </c>
      <c r="G89" s="1">
        <v>5</v>
      </c>
      <c r="H89" s="1" t="s">
        <v>332</v>
      </c>
      <c r="I89" s="1">
        <v>1</v>
      </c>
      <c r="J89" s="1" t="s">
        <v>332</v>
      </c>
      <c r="K89" s="1" t="s">
        <v>332</v>
      </c>
      <c r="L89" s="7"/>
      <c r="M89" s="8">
        <v>46</v>
      </c>
      <c r="N89" s="3">
        <v>6</v>
      </c>
      <c r="O89">
        <f t="shared" si="10"/>
        <v>0</v>
      </c>
      <c r="P89">
        <f t="shared" si="11"/>
        <v>0</v>
      </c>
      <c r="Q89">
        <f t="shared" si="12"/>
        <v>2</v>
      </c>
      <c r="R89">
        <f t="shared" si="13"/>
        <v>0</v>
      </c>
      <c r="S89">
        <f t="shared" si="9"/>
        <v>0</v>
      </c>
    </row>
    <row r="90" spans="1:19">
      <c r="A90">
        <v>15</v>
      </c>
      <c r="B90" s="1" t="s">
        <v>965</v>
      </c>
      <c r="C90" s="1">
        <v>4</v>
      </c>
      <c r="D90" s="2" t="s">
        <v>1261</v>
      </c>
      <c r="E90" s="2"/>
      <c r="F90" s="1" t="s">
        <v>332</v>
      </c>
      <c r="G90" s="1" t="s">
        <v>332</v>
      </c>
      <c r="H90" s="1">
        <v>2</v>
      </c>
      <c r="I90" s="1" t="s">
        <v>332</v>
      </c>
      <c r="J90" s="1" t="s">
        <v>332</v>
      </c>
      <c r="K90" s="1" t="s">
        <v>332</v>
      </c>
      <c r="L90" s="7"/>
      <c r="M90" s="8">
        <v>22</v>
      </c>
      <c r="N90" s="3">
        <v>2</v>
      </c>
      <c r="O90">
        <f t="shared" si="10"/>
        <v>0</v>
      </c>
      <c r="P90">
        <f t="shared" si="11"/>
        <v>0</v>
      </c>
      <c r="Q90">
        <f t="shared" si="12"/>
        <v>1</v>
      </c>
      <c r="R90">
        <f t="shared" si="13"/>
        <v>0</v>
      </c>
      <c r="S90">
        <f t="shared" si="9"/>
        <v>0</v>
      </c>
    </row>
    <row r="91" spans="1:19">
      <c r="A91">
        <v>16</v>
      </c>
      <c r="B91" s="1" t="s">
        <v>97</v>
      </c>
      <c r="C91" s="1">
        <v>2</v>
      </c>
      <c r="D91" s="2" t="s">
        <v>1079</v>
      </c>
      <c r="E91" s="2" t="s">
        <v>961</v>
      </c>
      <c r="F91" s="1">
        <v>7</v>
      </c>
      <c r="G91" s="1">
        <v>7</v>
      </c>
      <c r="H91" s="1">
        <v>7</v>
      </c>
      <c r="I91" s="1">
        <v>7</v>
      </c>
      <c r="J91" s="1">
        <v>9</v>
      </c>
      <c r="K91" s="1">
        <v>6</v>
      </c>
      <c r="L91" s="7"/>
      <c r="M91" s="8">
        <v>31</v>
      </c>
      <c r="N91" s="3">
        <v>43</v>
      </c>
      <c r="O91">
        <f t="shared" si="10"/>
        <v>0</v>
      </c>
      <c r="P91">
        <f t="shared" si="11"/>
        <v>0</v>
      </c>
      <c r="Q91">
        <f t="shared" si="12"/>
        <v>6</v>
      </c>
      <c r="R91">
        <f t="shared" si="13"/>
        <v>0</v>
      </c>
      <c r="S91">
        <f t="shared" si="9"/>
        <v>0</v>
      </c>
    </row>
    <row r="92" spans="1:19">
      <c r="A92">
        <v>16</v>
      </c>
      <c r="B92" s="1" t="s">
        <v>1081</v>
      </c>
      <c r="C92" s="1">
        <v>3</v>
      </c>
      <c r="D92" s="2" t="s">
        <v>1178</v>
      </c>
      <c r="E92" s="2" t="s">
        <v>1179</v>
      </c>
      <c r="F92" s="1">
        <v>3</v>
      </c>
      <c r="G92" s="1" t="s">
        <v>332</v>
      </c>
      <c r="H92" s="1">
        <v>2</v>
      </c>
      <c r="I92" s="1">
        <v>2</v>
      </c>
      <c r="J92" s="1" t="s">
        <v>332</v>
      </c>
      <c r="K92" s="1" t="s">
        <v>332</v>
      </c>
      <c r="L92" s="7"/>
      <c r="M92" s="8">
        <v>37</v>
      </c>
      <c r="N92" s="3">
        <v>7</v>
      </c>
      <c r="O92">
        <f t="shared" si="10"/>
        <v>0</v>
      </c>
      <c r="P92">
        <f t="shared" si="11"/>
        <v>0</v>
      </c>
      <c r="Q92">
        <f t="shared" si="12"/>
        <v>3</v>
      </c>
      <c r="R92">
        <f t="shared" si="13"/>
        <v>0</v>
      </c>
      <c r="S92">
        <f t="shared" si="9"/>
        <v>0</v>
      </c>
    </row>
    <row r="93" spans="1:19">
      <c r="A93">
        <v>15</v>
      </c>
      <c r="B93" s="1" t="s">
        <v>877</v>
      </c>
      <c r="C93" s="1">
        <v>2</v>
      </c>
      <c r="D93" s="2" t="s">
        <v>1178</v>
      </c>
      <c r="E93" s="2" t="s">
        <v>1179</v>
      </c>
      <c r="F93" s="1">
        <v>3</v>
      </c>
      <c r="G93" s="1">
        <v>5</v>
      </c>
      <c r="H93" s="1" t="s">
        <v>332</v>
      </c>
      <c r="I93" s="1">
        <v>3</v>
      </c>
      <c r="J93" s="1">
        <v>10</v>
      </c>
      <c r="K93" s="1" t="s">
        <v>332</v>
      </c>
      <c r="L93" s="7"/>
      <c r="M93" s="8">
        <v>50</v>
      </c>
      <c r="N93" s="3">
        <v>21</v>
      </c>
      <c r="O93">
        <f t="shared" si="10"/>
        <v>1</v>
      </c>
      <c r="P93">
        <f t="shared" si="11"/>
        <v>28</v>
      </c>
      <c r="Q93">
        <f t="shared" si="12"/>
        <v>4</v>
      </c>
      <c r="R93">
        <f t="shared" si="13"/>
        <v>7</v>
      </c>
      <c r="S93">
        <f t="shared" si="9"/>
        <v>2.5</v>
      </c>
    </row>
    <row r="94" spans="1:19">
      <c r="A94">
        <v>15</v>
      </c>
      <c r="B94" s="1" t="s">
        <v>20</v>
      </c>
      <c r="C94" s="1">
        <v>4</v>
      </c>
      <c r="D94" s="2" t="s">
        <v>1214</v>
      </c>
      <c r="E94" s="2" t="s">
        <v>83</v>
      </c>
      <c r="F94" s="1">
        <v>9</v>
      </c>
      <c r="G94" s="1">
        <v>17</v>
      </c>
      <c r="H94" s="1">
        <v>10</v>
      </c>
      <c r="I94" s="1">
        <v>3</v>
      </c>
      <c r="J94" s="1">
        <v>11</v>
      </c>
      <c r="K94" s="1" t="s">
        <v>332</v>
      </c>
      <c r="L94" s="7"/>
      <c r="M94" s="8">
        <v>51</v>
      </c>
      <c r="N94" s="3">
        <v>50</v>
      </c>
      <c r="O94">
        <f t="shared" si="10"/>
        <v>0</v>
      </c>
      <c r="P94">
        <f t="shared" si="11"/>
        <v>0</v>
      </c>
      <c r="Q94">
        <f t="shared" si="12"/>
        <v>5</v>
      </c>
      <c r="R94">
        <f t="shared" si="13"/>
        <v>0</v>
      </c>
      <c r="S94">
        <f t="shared" si="9"/>
        <v>0</v>
      </c>
    </row>
    <row r="95" spans="1:19">
      <c r="A95">
        <v>15</v>
      </c>
      <c r="B95" s="1" t="s">
        <v>531</v>
      </c>
      <c r="C95" s="1">
        <v>3</v>
      </c>
      <c r="D95" s="2" t="s">
        <v>1270</v>
      </c>
      <c r="E95" s="2" t="s">
        <v>1138</v>
      </c>
      <c r="F95" s="1">
        <v>8</v>
      </c>
      <c r="G95" s="1">
        <v>4</v>
      </c>
      <c r="H95" s="1" t="s">
        <v>332</v>
      </c>
      <c r="I95" s="1" t="s">
        <v>332</v>
      </c>
      <c r="J95" s="1" t="s">
        <v>332</v>
      </c>
      <c r="K95" s="1" t="s">
        <v>332</v>
      </c>
      <c r="L95" s="7"/>
      <c r="M95" s="8">
        <v>46</v>
      </c>
      <c r="N95" s="3">
        <v>12</v>
      </c>
      <c r="O95">
        <f t="shared" si="10"/>
        <v>0</v>
      </c>
      <c r="P95">
        <f t="shared" si="11"/>
        <v>0</v>
      </c>
      <c r="Q95">
        <f t="shared" si="12"/>
        <v>2</v>
      </c>
      <c r="R95">
        <f t="shared" si="13"/>
        <v>0</v>
      </c>
      <c r="S95">
        <f t="shared" si="9"/>
        <v>0</v>
      </c>
    </row>
    <row r="96" spans="1:19">
      <c r="A96">
        <v>16</v>
      </c>
      <c r="B96" s="1" t="s">
        <v>230</v>
      </c>
      <c r="C96" s="1">
        <v>4</v>
      </c>
      <c r="D96" s="2" t="s">
        <v>1150</v>
      </c>
      <c r="E96" s="2" t="s">
        <v>1151</v>
      </c>
      <c r="F96" s="1">
        <v>2</v>
      </c>
      <c r="G96" s="1" t="s">
        <v>332</v>
      </c>
      <c r="H96" s="1" t="s">
        <v>332</v>
      </c>
      <c r="I96" s="1">
        <v>5</v>
      </c>
      <c r="J96" s="1" t="s">
        <v>332</v>
      </c>
      <c r="K96" s="1" t="s">
        <v>332</v>
      </c>
      <c r="L96" s="7"/>
      <c r="M96" s="8">
        <v>19</v>
      </c>
      <c r="N96" s="3">
        <v>7</v>
      </c>
      <c r="O96">
        <f t="shared" si="10"/>
        <v>0</v>
      </c>
      <c r="P96">
        <f t="shared" si="11"/>
        <v>0</v>
      </c>
      <c r="Q96">
        <f t="shared" si="12"/>
        <v>2</v>
      </c>
      <c r="R96">
        <f t="shared" si="13"/>
        <v>0</v>
      </c>
      <c r="S96">
        <f t="shared" si="9"/>
        <v>0</v>
      </c>
    </row>
    <row r="97" spans="1:19">
      <c r="A97">
        <v>15</v>
      </c>
      <c r="B97" s="1" t="s">
        <v>1300</v>
      </c>
      <c r="C97" s="1">
        <v>2</v>
      </c>
      <c r="D97" s="2" t="s">
        <v>1303</v>
      </c>
      <c r="E97" s="2"/>
      <c r="F97" s="1">
        <v>2</v>
      </c>
      <c r="G97" s="1" t="s">
        <v>332</v>
      </c>
      <c r="H97" s="1" t="s">
        <v>332</v>
      </c>
      <c r="I97" s="1" t="s">
        <v>332</v>
      </c>
      <c r="J97" s="1" t="s">
        <v>332</v>
      </c>
      <c r="K97" s="1" t="s">
        <v>332</v>
      </c>
      <c r="L97" s="7"/>
      <c r="M97" s="8">
        <v>29</v>
      </c>
      <c r="N97" s="3">
        <v>2</v>
      </c>
      <c r="O97">
        <f t="shared" si="10"/>
        <v>0</v>
      </c>
      <c r="P97">
        <f t="shared" si="11"/>
        <v>0</v>
      </c>
      <c r="Q97">
        <f t="shared" si="12"/>
        <v>1</v>
      </c>
      <c r="R97">
        <f t="shared" si="13"/>
        <v>0</v>
      </c>
      <c r="S97">
        <f t="shared" si="9"/>
        <v>0</v>
      </c>
    </row>
    <row r="98" spans="1:19">
      <c r="A98">
        <v>15</v>
      </c>
      <c r="B98" s="1" t="s">
        <v>1295</v>
      </c>
      <c r="C98" s="1">
        <v>2</v>
      </c>
      <c r="D98" s="2" t="s">
        <v>1297</v>
      </c>
      <c r="E98" s="2" t="s">
        <v>1065</v>
      </c>
      <c r="F98" s="1">
        <v>1</v>
      </c>
      <c r="G98" s="1">
        <v>0</v>
      </c>
      <c r="H98" s="1">
        <v>2</v>
      </c>
      <c r="I98" s="1" t="s">
        <v>332</v>
      </c>
      <c r="J98" s="1" t="s">
        <v>332</v>
      </c>
      <c r="K98" s="1" t="s">
        <v>332</v>
      </c>
      <c r="L98" s="7"/>
      <c r="M98" s="8">
        <v>18</v>
      </c>
      <c r="N98" s="3">
        <v>3</v>
      </c>
      <c r="O98">
        <f t="shared" si="10"/>
        <v>0</v>
      </c>
      <c r="P98">
        <f t="shared" si="11"/>
        <v>0</v>
      </c>
      <c r="Q98">
        <f t="shared" si="12"/>
        <v>3</v>
      </c>
      <c r="R98">
        <f t="shared" si="13"/>
        <v>0</v>
      </c>
      <c r="S98">
        <f t="shared" si="9"/>
        <v>0</v>
      </c>
    </row>
    <row r="99" spans="1:19">
      <c r="A99">
        <v>16</v>
      </c>
      <c r="B99" s="1" t="s">
        <v>97</v>
      </c>
      <c r="C99" s="1">
        <v>3</v>
      </c>
      <c r="D99" s="2" t="s">
        <v>1036</v>
      </c>
      <c r="E99" s="2" t="s">
        <v>1037</v>
      </c>
      <c r="F99" s="1">
        <v>7</v>
      </c>
      <c r="G99" s="1">
        <v>8</v>
      </c>
      <c r="H99" s="1">
        <v>11</v>
      </c>
      <c r="I99" s="1">
        <v>8</v>
      </c>
      <c r="J99" s="1">
        <v>7</v>
      </c>
      <c r="K99" s="1">
        <v>12</v>
      </c>
      <c r="L99" s="7"/>
      <c r="M99" s="8">
        <v>72</v>
      </c>
      <c r="N99" s="3">
        <v>53</v>
      </c>
      <c r="O99">
        <f t="shared" si="10"/>
        <v>0</v>
      </c>
      <c r="P99">
        <f t="shared" si="11"/>
        <v>0</v>
      </c>
      <c r="Q99">
        <f t="shared" si="12"/>
        <v>6</v>
      </c>
      <c r="R99">
        <f t="shared" si="13"/>
        <v>0</v>
      </c>
      <c r="S99">
        <f t="shared" si="9"/>
        <v>0</v>
      </c>
    </row>
    <row r="100" spans="1:19">
      <c r="A100">
        <v>15</v>
      </c>
      <c r="B100" s="1" t="s">
        <v>877</v>
      </c>
      <c r="C100" s="1">
        <v>2</v>
      </c>
      <c r="D100" s="2" t="s">
        <v>1036</v>
      </c>
      <c r="E100" s="2" t="s">
        <v>1037</v>
      </c>
      <c r="F100" s="1">
        <v>7</v>
      </c>
      <c r="G100" s="1">
        <v>4</v>
      </c>
      <c r="H100" s="1">
        <v>3</v>
      </c>
      <c r="I100" s="1" t="s">
        <v>332</v>
      </c>
      <c r="J100" s="1">
        <v>5</v>
      </c>
      <c r="K100" s="1">
        <v>2</v>
      </c>
      <c r="L100" s="7"/>
      <c r="M100" s="8">
        <v>48</v>
      </c>
      <c r="N100" s="3">
        <v>21</v>
      </c>
      <c r="O100">
        <f t="shared" si="10"/>
        <v>1</v>
      </c>
      <c r="P100">
        <f t="shared" si="11"/>
        <v>74</v>
      </c>
      <c r="Q100">
        <f t="shared" si="12"/>
        <v>5</v>
      </c>
      <c r="R100">
        <f t="shared" si="13"/>
        <v>11</v>
      </c>
      <c r="S100">
        <f t="shared" si="9"/>
        <v>2.5</v>
      </c>
    </row>
    <row r="101" spans="1:19">
      <c r="A101">
        <v>15</v>
      </c>
      <c r="B101" s="1" t="s">
        <v>1246</v>
      </c>
      <c r="C101" s="1">
        <v>4</v>
      </c>
      <c r="D101" s="2" t="s">
        <v>1247</v>
      </c>
      <c r="E101" s="2" t="s">
        <v>904</v>
      </c>
      <c r="F101" s="1">
        <v>9</v>
      </c>
      <c r="G101" s="1" t="s">
        <v>332</v>
      </c>
      <c r="H101" s="1" t="s">
        <v>332</v>
      </c>
      <c r="I101" s="1" t="s">
        <v>332</v>
      </c>
      <c r="J101" s="1" t="s">
        <v>332</v>
      </c>
      <c r="K101" s="1" t="s">
        <v>332</v>
      </c>
      <c r="L101" s="7"/>
      <c r="M101" s="8">
        <v>36</v>
      </c>
      <c r="N101" s="3">
        <v>9</v>
      </c>
      <c r="O101">
        <f t="shared" si="10"/>
        <v>0</v>
      </c>
      <c r="P101">
        <f t="shared" si="11"/>
        <v>0</v>
      </c>
      <c r="Q101">
        <f t="shared" si="12"/>
        <v>1</v>
      </c>
      <c r="R101">
        <f t="shared" si="13"/>
        <v>0</v>
      </c>
      <c r="S101">
        <f t="shared" si="9"/>
        <v>0</v>
      </c>
    </row>
    <row r="102" spans="1:19">
      <c r="A102">
        <v>15</v>
      </c>
      <c r="B102" s="1" t="s">
        <v>1295</v>
      </c>
      <c r="C102" s="1">
        <v>2</v>
      </c>
      <c r="D102" s="2" t="s">
        <v>1296</v>
      </c>
      <c r="E102" s="2" t="s">
        <v>83</v>
      </c>
      <c r="F102" s="1">
        <v>3</v>
      </c>
      <c r="G102" s="1" t="s">
        <v>332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7"/>
      <c r="M102" s="8">
        <v>38</v>
      </c>
      <c r="N102" s="3">
        <v>3</v>
      </c>
      <c r="O102">
        <f t="shared" si="10"/>
        <v>0</v>
      </c>
      <c r="P102">
        <f t="shared" si="11"/>
        <v>0</v>
      </c>
      <c r="Q102">
        <f t="shared" si="12"/>
        <v>1</v>
      </c>
      <c r="R102">
        <f t="shared" si="13"/>
        <v>0</v>
      </c>
      <c r="S102">
        <f t="shared" si="9"/>
        <v>0</v>
      </c>
    </row>
    <row r="103" spans="1:19">
      <c r="A103">
        <v>15</v>
      </c>
      <c r="B103" s="1" t="s">
        <v>1300</v>
      </c>
      <c r="C103" s="1">
        <v>2</v>
      </c>
      <c r="D103" s="2" t="s">
        <v>1301</v>
      </c>
      <c r="E103" s="2" t="s">
        <v>828</v>
      </c>
      <c r="F103" s="1">
        <v>2</v>
      </c>
      <c r="G103" s="1" t="s">
        <v>332</v>
      </c>
      <c r="H103" s="1" t="s">
        <v>332</v>
      </c>
      <c r="I103" s="1">
        <v>0</v>
      </c>
      <c r="J103" s="1">
        <v>0</v>
      </c>
      <c r="K103" s="1" t="s">
        <v>332</v>
      </c>
      <c r="L103" s="7"/>
      <c r="M103" s="8">
        <v>15</v>
      </c>
      <c r="N103" s="3">
        <v>2</v>
      </c>
      <c r="O103">
        <f t="shared" si="10"/>
        <v>0</v>
      </c>
      <c r="P103">
        <f t="shared" si="11"/>
        <v>0</v>
      </c>
      <c r="Q103">
        <f t="shared" si="12"/>
        <v>3</v>
      </c>
      <c r="R103">
        <f t="shared" si="13"/>
        <v>0</v>
      </c>
      <c r="S103">
        <f t="shared" si="9"/>
        <v>0</v>
      </c>
    </row>
    <row r="104" spans="1:19">
      <c r="A104">
        <v>16</v>
      </c>
      <c r="B104" s="1" t="s">
        <v>5</v>
      </c>
      <c r="C104" s="1">
        <v>4</v>
      </c>
      <c r="D104" s="2" t="s">
        <v>1123</v>
      </c>
      <c r="E104" s="2"/>
      <c r="F104" s="1">
        <v>27</v>
      </c>
      <c r="G104" s="1">
        <v>15</v>
      </c>
      <c r="H104" s="1">
        <v>25</v>
      </c>
      <c r="I104" s="1">
        <v>28</v>
      </c>
      <c r="J104" s="1">
        <v>23</v>
      </c>
      <c r="K104" s="1" t="s">
        <v>332</v>
      </c>
      <c r="L104" s="7"/>
      <c r="M104" s="8">
        <v>81</v>
      </c>
      <c r="N104" s="3">
        <v>118</v>
      </c>
      <c r="O104">
        <f t="shared" si="10"/>
        <v>0</v>
      </c>
      <c r="P104">
        <f t="shared" si="11"/>
        <v>0</v>
      </c>
      <c r="Q104">
        <f t="shared" si="12"/>
        <v>5</v>
      </c>
      <c r="R104">
        <f t="shared" si="13"/>
        <v>0</v>
      </c>
      <c r="S104">
        <f t="shared" si="9"/>
        <v>0</v>
      </c>
    </row>
    <row r="105" spans="1:19">
      <c r="A105">
        <v>15</v>
      </c>
      <c r="B105" s="1" t="s">
        <v>100</v>
      </c>
      <c r="C105" s="1">
        <v>3</v>
      </c>
      <c r="D105" s="2" t="s">
        <v>1123</v>
      </c>
      <c r="E105" s="2"/>
      <c r="F105" s="1">
        <v>21</v>
      </c>
      <c r="G105" s="1">
        <v>19</v>
      </c>
      <c r="H105" s="1">
        <v>13</v>
      </c>
      <c r="I105" s="1">
        <v>12</v>
      </c>
      <c r="J105" s="1">
        <v>18</v>
      </c>
      <c r="K105" s="1">
        <v>25</v>
      </c>
      <c r="L105" s="7"/>
      <c r="M105" s="8">
        <v>68</v>
      </c>
      <c r="N105" s="3">
        <v>108</v>
      </c>
      <c r="O105">
        <f t="shared" si="10"/>
        <v>1</v>
      </c>
      <c r="P105">
        <f t="shared" si="11"/>
        <v>226</v>
      </c>
      <c r="Q105">
        <f t="shared" si="12"/>
        <v>6</v>
      </c>
      <c r="R105">
        <f t="shared" si="13"/>
        <v>11</v>
      </c>
      <c r="S105">
        <f t="shared" si="9"/>
        <v>3.5</v>
      </c>
    </row>
    <row r="106" spans="1:19">
      <c r="A106">
        <v>16</v>
      </c>
      <c r="B106" s="1" t="s">
        <v>120</v>
      </c>
      <c r="C106" s="1">
        <v>4</v>
      </c>
      <c r="D106" s="2" t="s">
        <v>1141</v>
      </c>
      <c r="E106" s="2" t="s">
        <v>713</v>
      </c>
      <c r="F106" s="1">
        <v>4</v>
      </c>
      <c r="G106" s="1">
        <v>4</v>
      </c>
      <c r="H106" s="1">
        <v>2</v>
      </c>
      <c r="I106" s="1">
        <v>6</v>
      </c>
      <c r="J106" s="1" t="s">
        <v>332</v>
      </c>
      <c r="K106" s="1" t="s">
        <v>332</v>
      </c>
      <c r="L106" s="7"/>
      <c r="M106" s="8">
        <v>80</v>
      </c>
      <c r="N106" s="3">
        <v>16</v>
      </c>
      <c r="O106">
        <f t="shared" si="10"/>
        <v>0</v>
      </c>
      <c r="P106">
        <f t="shared" si="11"/>
        <v>0</v>
      </c>
      <c r="Q106">
        <f t="shared" si="12"/>
        <v>4</v>
      </c>
      <c r="R106">
        <f t="shared" si="13"/>
        <v>0</v>
      </c>
      <c r="S106">
        <f t="shared" si="9"/>
        <v>0</v>
      </c>
    </row>
    <row r="107" spans="1:19">
      <c r="A107">
        <v>15</v>
      </c>
      <c r="B107" s="1" t="s">
        <v>50</v>
      </c>
      <c r="C107" s="1">
        <v>3</v>
      </c>
      <c r="D107" s="2" t="s">
        <v>1141</v>
      </c>
      <c r="E107" s="2" t="s">
        <v>713</v>
      </c>
      <c r="F107" s="1">
        <v>6</v>
      </c>
      <c r="G107" s="1">
        <v>3</v>
      </c>
      <c r="H107" s="1">
        <v>0</v>
      </c>
      <c r="I107" s="1" t="s">
        <v>332</v>
      </c>
      <c r="J107" s="1">
        <v>7</v>
      </c>
      <c r="K107" s="1">
        <v>4</v>
      </c>
      <c r="L107" s="7"/>
      <c r="M107" s="8">
        <v>32</v>
      </c>
      <c r="N107" s="3">
        <v>20</v>
      </c>
      <c r="O107">
        <f t="shared" si="10"/>
        <v>1</v>
      </c>
      <c r="P107">
        <f t="shared" si="11"/>
        <v>36</v>
      </c>
      <c r="Q107">
        <f t="shared" si="12"/>
        <v>5</v>
      </c>
      <c r="R107">
        <f t="shared" si="13"/>
        <v>9</v>
      </c>
      <c r="S107">
        <f t="shared" si="9"/>
        <v>3.5</v>
      </c>
    </row>
    <row r="108" spans="1:19">
      <c r="A108">
        <v>15</v>
      </c>
      <c r="B108" s="1" t="s">
        <v>372</v>
      </c>
      <c r="C108" s="1">
        <v>2</v>
      </c>
      <c r="D108" s="2" t="s">
        <v>1048</v>
      </c>
      <c r="E108" s="2" t="s">
        <v>713</v>
      </c>
      <c r="F108" s="1">
        <v>1</v>
      </c>
      <c r="G108" s="1">
        <v>2</v>
      </c>
      <c r="H108" s="1">
        <v>0</v>
      </c>
      <c r="I108" s="1">
        <v>1</v>
      </c>
      <c r="J108" s="1">
        <v>4</v>
      </c>
      <c r="K108" s="1" t="s">
        <v>332</v>
      </c>
      <c r="L108" s="7"/>
      <c r="M108" s="8">
        <v>15</v>
      </c>
      <c r="N108" s="3">
        <v>8</v>
      </c>
      <c r="O108">
        <f t="shared" si="10"/>
        <v>0</v>
      </c>
      <c r="P108">
        <f t="shared" si="11"/>
        <v>0</v>
      </c>
      <c r="Q108">
        <f t="shared" si="12"/>
        <v>5</v>
      </c>
      <c r="R108">
        <f t="shared" si="13"/>
        <v>0</v>
      </c>
      <c r="S108">
        <f t="shared" si="9"/>
        <v>0</v>
      </c>
    </row>
    <row r="109" spans="1:19">
      <c r="A109">
        <v>16</v>
      </c>
      <c r="B109" s="1" t="s">
        <v>23</v>
      </c>
      <c r="C109" s="1">
        <v>4</v>
      </c>
      <c r="D109" s="2" t="s">
        <v>1130</v>
      </c>
      <c r="E109" s="2" t="s">
        <v>1131</v>
      </c>
      <c r="F109" s="1">
        <v>12</v>
      </c>
      <c r="G109" s="1">
        <v>9</v>
      </c>
      <c r="H109" s="1">
        <v>8</v>
      </c>
      <c r="I109" s="1" t="s">
        <v>332</v>
      </c>
      <c r="J109" s="1" t="s">
        <v>332</v>
      </c>
      <c r="K109" s="1" t="s">
        <v>332</v>
      </c>
      <c r="L109" s="7"/>
      <c r="M109" s="8">
        <v>52</v>
      </c>
      <c r="N109" s="3">
        <v>29</v>
      </c>
      <c r="O109">
        <f t="shared" si="10"/>
        <v>0</v>
      </c>
      <c r="P109">
        <f t="shared" si="11"/>
        <v>0</v>
      </c>
      <c r="Q109">
        <f t="shared" si="12"/>
        <v>3</v>
      </c>
      <c r="R109">
        <f t="shared" si="13"/>
        <v>0</v>
      </c>
      <c r="S109">
        <f t="shared" si="9"/>
        <v>0</v>
      </c>
    </row>
    <row r="110" spans="1:19">
      <c r="A110">
        <v>15</v>
      </c>
      <c r="B110" s="1" t="s">
        <v>123</v>
      </c>
      <c r="C110" s="1">
        <v>3</v>
      </c>
      <c r="D110" s="2" t="s">
        <v>1130</v>
      </c>
      <c r="E110" s="2" t="s">
        <v>1131</v>
      </c>
      <c r="F110" s="1" t="s">
        <v>332</v>
      </c>
      <c r="G110" s="1">
        <v>9</v>
      </c>
      <c r="H110" s="1" t="s">
        <v>332</v>
      </c>
      <c r="I110" s="1">
        <v>1</v>
      </c>
      <c r="J110" s="1">
        <v>12</v>
      </c>
      <c r="K110" s="1">
        <v>6</v>
      </c>
      <c r="L110" s="7"/>
      <c r="M110" s="8">
        <v>46</v>
      </c>
      <c r="N110" s="3">
        <v>28</v>
      </c>
      <c r="O110">
        <f t="shared" si="10"/>
        <v>1</v>
      </c>
      <c r="P110">
        <f t="shared" si="11"/>
        <v>57</v>
      </c>
      <c r="Q110">
        <f t="shared" si="12"/>
        <v>4</v>
      </c>
      <c r="R110">
        <f t="shared" si="13"/>
        <v>7</v>
      </c>
      <c r="S110">
        <f t="shared" si="9"/>
        <v>3.5</v>
      </c>
    </row>
    <row r="111" spans="1:19">
      <c r="A111">
        <v>16</v>
      </c>
      <c r="B111" s="1" t="s">
        <v>111</v>
      </c>
      <c r="C111" s="1">
        <v>1</v>
      </c>
      <c r="D111" s="2" t="s">
        <v>1203</v>
      </c>
      <c r="E111" s="2" t="s">
        <v>713</v>
      </c>
      <c r="F111" s="1">
        <v>2</v>
      </c>
      <c r="G111" s="1" t="s">
        <v>332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7"/>
      <c r="M111" s="8">
        <v>13</v>
      </c>
      <c r="N111" s="3">
        <v>2</v>
      </c>
      <c r="O111">
        <f t="shared" si="10"/>
        <v>0</v>
      </c>
      <c r="P111">
        <f t="shared" si="11"/>
        <v>0</v>
      </c>
      <c r="Q111">
        <f t="shared" si="12"/>
        <v>1</v>
      </c>
      <c r="R111">
        <f t="shared" si="13"/>
        <v>0</v>
      </c>
      <c r="S111">
        <f t="shared" si="9"/>
        <v>0</v>
      </c>
    </row>
    <row r="112" spans="1:19">
      <c r="A112">
        <v>16</v>
      </c>
      <c r="B112" s="1" t="s">
        <v>392</v>
      </c>
      <c r="C112" s="1">
        <v>4</v>
      </c>
      <c r="D112" s="2" t="s">
        <v>1133</v>
      </c>
      <c r="E112" s="2" t="s">
        <v>1134</v>
      </c>
      <c r="F112" s="1">
        <v>4</v>
      </c>
      <c r="G112" s="1" t="s">
        <v>332</v>
      </c>
      <c r="H112" s="1" t="s">
        <v>332</v>
      </c>
      <c r="I112" s="1">
        <v>5</v>
      </c>
      <c r="J112" s="1">
        <v>9</v>
      </c>
      <c r="K112" s="1">
        <v>5</v>
      </c>
      <c r="L112" s="7"/>
      <c r="M112" s="8">
        <v>92</v>
      </c>
      <c r="N112" s="3">
        <v>23</v>
      </c>
      <c r="O112">
        <f t="shared" si="10"/>
        <v>0</v>
      </c>
      <c r="P112">
        <f t="shared" si="11"/>
        <v>0</v>
      </c>
      <c r="Q112">
        <f t="shared" si="12"/>
        <v>4</v>
      </c>
      <c r="R112">
        <f t="shared" si="13"/>
        <v>0</v>
      </c>
      <c r="S112">
        <f t="shared" si="9"/>
        <v>0</v>
      </c>
    </row>
    <row r="113" spans="1:19">
      <c r="A113">
        <v>16</v>
      </c>
      <c r="B113" s="1" t="s">
        <v>217</v>
      </c>
      <c r="C113" s="1">
        <v>4</v>
      </c>
      <c r="D113" s="2" t="s">
        <v>1140</v>
      </c>
      <c r="E113" s="2" t="s">
        <v>241</v>
      </c>
      <c r="F113" s="1">
        <v>4</v>
      </c>
      <c r="G113" s="1">
        <v>4</v>
      </c>
      <c r="H113" s="1">
        <v>7</v>
      </c>
      <c r="I113" s="1">
        <v>2</v>
      </c>
      <c r="J113" s="1" t="s">
        <v>332</v>
      </c>
      <c r="K113" s="1" t="s">
        <v>332</v>
      </c>
      <c r="L113" s="7"/>
      <c r="M113" s="8">
        <v>89</v>
      </c>
      <c r="N113" s="3">
        <v>17</v>
      </c>
      <c r="O113">
        <f t="shared" si="10"/>
        <v>0</v>
      </c>
      <c r="P113">
        <f t="shared" si="11"/>
        <v>0</v>
      </c>
      <c r="Q113">
        <f t="shared" si="12"/>
        <v>4</v>
      </c>
      <c r="R113">
        <f t="shared" si="13"/>
        <v>0</v>
      </c>
      <c r="S113">
        <f t="shared" si="9"/>
        <v>0</v>
      </c>
    </row>
    <row r="114" spans="1:19">
      <c r="A114">
        <v>15</v>
      </c>
      <c r="B114" s="1" t="s">
        <v>445</v>
      </c>
      <c r="C114" s="1">
        <v>3</v>
      </c>
      <c r="D114" s="2" t="s">
        <v>1140</v>
      </c>
      <c r="E114" s="2" t="s">
        <v>241</v>
      </c>
      <c r="F114" s="1">
        <v>5</v>
      </c>
      <c r="G114" s="1" t="s">
        <v>332</v>
      </c>
      <c r="H114" s="1" t="s">
        <v>332</v>
      </c>
      <c r="I114" s="1" t="s">
        <v>332</v>
      </c>
      <c r="J114" s="1" t="s">
        <v>332</v>
      </c>
      <c r="K114" s="1" t="s">
        <v>332</v>
      </c>
      <c r="L114" s="7"/>
      <c r="M114" s="8">
        <v>42</v>
      </c>
      <c r="N114" s="3">
        <v>5</v>
      </c>
      <c r="O114">
        <f t="shared" si="10"/>
        <v>1</v>
      </c>
      <c r="P114">
        <f t="shared" si="11"/>
        <v>22</v>
      </c>
      <c r="Q114">
        <f t="shared" si="12"/>
        <v>1</v>
      </c>
      <c r="R114">
        <f t="shared" si="13"/>
        <v>5</v>
      </c>
      <c r="S114">
        <f t="shared" si="9"/>
        <v>3.5</v>
      </c>
    </row>
    <row r="115" spans="1:19">
      <c r="A115">
        <v>16</v>
      </c>
      <c r="B115" s="1" t="s">
        <v>20</v>
      </c>
      <c r="C115" s="1">
        <v>2</v>
      </c>
      <c r="D115" s="2" t="s">
        <v>1077</v>
      </c>
      <c r="E115" s="2" t="s">
        <v>83</v>
      </c>
      <c r="F115" s="1">
        <v>8</v>
      </c>
      <c r="G115" s="1" t="s">
        <v>332</v>
      </c>
      <c r="H115" s="1">
        <v>6</v>
      </c>
      <c r="I115" s="1" t="s">
        <v>332</v>
      </c>
      <c r="J115" s="1">
        <v>4</v>
      </c>
      <c r="K115" s="1">
        <v>5</v>
      </c>
      <c r="L115" s="7"/>
      <c r="M115" s="8">
        <v>44</v>
      </c>
      <c r="N115" s="3">
        <v>23</v>
      </c>
      <c r="O115">
        <f t="shared" si="10"/>
        <v>0</v>
      </c>
      <c r="P115">
        <f t="shared" si="11"/>
        <v>0</v>
      </c>
      <c r="Q115">
        <f t="shared" si="12"/>
        <v>4</v>
      </c>
      <c r="R115">
        <f t="shared" si="13"/>
        <v>0</v>
      </c>
      <c r="S115">
        <f t="shared" si="9"/>
        <v>0</v>
      </c>
    </row>
    <row r="116" spans="1:19">
      <c r="A116">
        <v>15</v>
      </c>
      <c r="B116" s="1" t="s">
        <v>877</v>
      </c>
      <c r="C116" s="1">
        <v>1</v>
      </c>
      <c r="D116" s="2" t="s">
        <v>1077</v>
      </c>
      <c r="E116" s="2" t="s">
        <v>83</v>
      </c>
      <c r="F116" s="1" t="s">
        <v>332</v>
      </c>
      <c r="G116" s="1">
        <v>4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7"/>
      <c r="M116" s="8">
        <v>44</v>
      </c>
      <c r="N116" s="3">
        <v>4</v>
      </c>
      <c r="O116">
        <f t="shared" si="10"/>
        <v>1</v>
      </c>
      <c r="P116">
        <f t="shared" si="11"/>
        <v>27</v>
      </c>
      <c r="Q116">
        <f t="shared" si="12"/>
        <v>1</v>
      </c>
      <c r="R116">
        <f t="shared" si="13"/>
        <v>5</v>
      </c>
      <c r="S116">
        <f t="shared" si="9"/>
        <v>1.5</v>
      </c>
    </row>
    <row r="117" spans="1:19">
      <c r="A117">
        <v>16</v>
      </c>
      <c r="B117" s="1" t="s">
        <v>123</v>
      </c>
      <c r="C117" s="1">
        <v>2</v>
      </c>
      <c r="D117" s="2" t="s">
        <v>928</v>
      </c>
      <c r="E117" s="2" t="s">
        <v>929</v>
      </c>
      <c r="F117" s="1">
        <v>6</v>
      </c>
      <c r="G117" s="1" t="s">
        <v>332</v>
      </c>
      <c r="H117" s="1" t="s">
        <v>332</v>
      </c>
      <c r="I117" s="1">
        <v>1</v>
      </c>
      <c r="J117" s="1" t="s">
        <v>332</v>
      </c>
      <c r="K117" s="1" t="s">
        <v>332</v>
      </c>
      <c r="L117" s="7"/>
      <c r="M117" s="8">
        <v>30</v>
      </c>
      <c r="N117" s="3">
        <v>7</v>
      </c>
      <c r="O117">
        <f t="shared" si="10"/>
        <v>0</v>
      </c>
      <c r="P117">
        <f t="shared" si="11"/>
        <v>0</v>
      </c>
      <c r="Q117">
        <f t="shared" si="12"/>
        <v>2</v>
      </c>
      <c r="R117">
        <f t="shared" si="13"/>
        <v>0</v>
      </c>
      <c r="S117">
        <f t="shared" si="9"/>
        <v>0</v>
      </c>
    </row>
    <row r="118" spans="1:19">
      <c r="A118">
        <v>16</v>
      </c>
      <c r="B118" s="1" t="s">
        <v>954</v>
      </c>
      <c r="C118" s="1">
        <v>3</v>
      </c>
      <c r="D118" s="2" t="s">
        <v>1182</v>
      </c>
      <c r="E118" s="2" t="s">
        <v>1183</v>
      </c>
      <c r="F118" s="1">
        <v>4</v>
      </c>
      <c r="G118" s="1" t="s">
        <v>332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7"/>
      <c r="M118" s="8">
        <v>100</v>
      </c>
      <c r="N118" s="3">
        <v>4</v>
      </c>
      <c r="O118">
        <f t="shared" si="10"/>
        <v>0</v>
      </c>
      <c r="P118">
        <f t="shared" si="11"/>
        <v>0</v>
      </c>
      <c r="Q118">
        <f t="shared" si="12"/>
        <v>1</v>
      </c>
      <c r="R118">
        <f t="shared" si="13"/>
        <v>0</v>
      </c>
      <c r="S118">
        <f t="shared" si="9"/>
        <v>0</v>
      </c>
    </row>
    <row r="119" spans="1:19">
      <c r="A119">
        <v>15</v>
      </c>
      <c r="B119" s="1" t="s">
        <v>1295</v>
      </c>
      <c r="C119" s="1">
        <v>2</v>
      </c>
      <c r="D119" s="2" t="s">
        <v>1182</v>
      </c>
      <c r="E119" s="2" t="s">
        <v>1183</v>
      </c>
      <c r="F119" s="1">
        <v>3</v>
      </c>
      <c r="G119" s="1" t="s">
        <v>332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38</v>
      </c>
      <c r="N119" s="3">
        <v>3</v>
      </c>
      <c r="O119">
        <f t="shared" si="10"/>
        <v>1</v>
      </c>
      <c r="P119">
        <f t="shared" si="11"/>
        <v>7</v>
      </c>
      <c r="Q119">
        <f t="shared" si="12"/>
        <v>1</v>
      </c>
      <c r="R119">
        <f t="shared" si="13"/>
        <v>2</v>
      </c>
      <c r="S119">
        <f t="shared" si="9"/>
        <v>2.5</v>
      </c>
    </row>
    <row r="120" spans="1:19">
      <c r="A120">
        <v>16</v>
      </c>
      <c r="B120" s="1" t="s">
        <v>476</v>
      </c>
      <c r="C120" s="1">
        <v>2</v>
      </c>
      <c r="D120" s="2" t="s">
        <v>930</v>
      </c>
      <c r="E120" s="2" t="s">
        <v>929</v>
      </c>
      <c r="F120" s="1">
        <v>7</v>
      </c>
      <c r="G120" s="1" t="s">
        <v>332</v>
      </c>
      <c r="H120" s="1" t="s">
        <v>332</v>
      </c>
      <c r="I120" s="1">
        <v>3</v>
      </c>
      <c r="J120" s="1" t="s">
        <v>332</v>
      </c>
      <c r="K120" s="1" t="s">
        <v>332</v>
      </c>
      <c r="L120" s="7"/>
      <c r="M120" s="8">
        <v>37</v>
      </c>
      <c r="N120" s="3">
        <v>10</v>
      </c>
      <c r="O120">
        <f t="shared" si="10"/>
        <v>0</v>
      </c>
      <c r="P120">
        <f t="shared" si="11"/>
        <v>0</v>
      </c>
      <c r="Q120">
        <f t="shared" si="12"/>
        <v>2</v>
      </c>
      <c r="R120">
        <f t="shared" si="13"/>
        <v>0</v>
      </c>
      <c r="S120">
        <f t="shared" si="9"/>
        <v>0</v>
      </c>
    </row>
    <row r="121" spans="1:19">
      <c r="A121">
        <v>15</v>
      </c>
      <c r="B121" s="1" t="s">
        <v>1295</v>
      </c>
      <c r="C121" s="1">
        <v>2</v>
      </c>
      <c r="D121" s="2" t="s">
        <v>1299</v>
      </c>
      <c r="E121" s="2" t="s">
        <v>1104</v>
      </c>
      <c r="F121" s="1">
        <v>3</v>
      </c>
      <c r="G121" s="1" t="s">
        <v>332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7"/>
      <c r="M121" s="8">
        <v>38</v>
      </c>
      <c r="N121" s="3">
        <v>3</v>
      </c>
      <c r="O121">
        <f t="shared" si="10"/>
        <v>0</v>
      </c>
      <c r="P121">
        <f t="shared" si="11"/>
        <v>0</v>
      </c>
      <c r="Q121">
        <f t="shared" si="12"/>
        <v>1</v>
      </c>
      <c r="R121">
        <f t="shared" si="13"/>
        <v>0</v>
      </c>
      <c r="S121">
        <f t="shared" si="9"/>
        <v>0</v>
      </c>
    </row>
    <row r="122" spans="1:19">
      <c r="A122">
        <v>16</v>
      </c>
      <c r="B122" s="1" t="s">
        <v>338</v>
      </c>
      <c r="C122" s="1">
        <v>3</v>
      </c>
      <c r="D122" s="2" t="s">
        <v>1165</v>
      </c>
      <c r="E122" s="2" t="s">
        <v>812</v>
      </c>
      <c r="F122" s="1">
        <v>7</v>
      </c>
      <c r="G122" s="1">
        <v>12</v>
      </c>
      <c r="H122" s="1">
        <v>12</v>
      </c>
      <c r="I122" s="1">
        <v>4</v>
      </c>
      <c r="J122" s="1" t="s">
        <v>332</v>
      </c>
      <c r="K122" s="1">
        <v>11</v>
      </c>
      <c r="L122" s="7" t="s">
        <v>466</v>
      </c>
      <c r="M122" s="8">
        <v>56</v>
      </c>
      <c r="N122" s="3">
        <v>46</v>
      </c>
      <c r="O122">
        <f t="shared" si="10"/>
        <v>0</v>
      </c>
      <c r="P122">
        <f t="shared" si="11"/>
        <v>0</v>
      </c>
      <c r="Q122">
        <f t="shared" si="12"/>
        <v>5</v>
      </c>
      <c r="R122">
        <f t="shared" si="13"/>
        <v>0</v>
      </c>
      <c r="S122">
        <f t="shared" si="9"/>
        <v>0</v>
      </c>
    </row>
    <row r="123" spans="1:19">
      <c r="A123">
        <v>15</v>
      </c>
      <c r="B123" s="1" t="s">
        <v>26</v>
      </c>
      <c r="C123" s="1">
        <v>2</v>
      </c>
      <c r="D123" s="2" t="s">
        <v>1165</v>
      </c>
      <c r="E123" s="2" t="s">
        <v>812</v>
      </c>
      <c r="F123" s="1">
        <v>14</v>
      </c>
      <c r="G123" s="1">
        <v>5</v>
      </c>
      <c r="H123" s="1">
        <v>13</v>
      </c>
      <c r="I123" s="1" t="s">
        <v>332</v>
      </c>
      <c r="J123" s="1" t="s">
        <v>332</v>
      </c>
      <c r="K123" s="1" t="s">
        <v>332</v>
      </c>
      <c r="L123" s="7"/>
      <c r="M123" s="8">
        <v>59</v>
      </c>
      <c r="N123" s="3">
        <v>32</v>
      </c>
      <c r="O123">
        <f t="shared" si="10"/>
        <v>1</v>
      </c>
      <c r="P123">
        <f t="shared" si="11"/>
        <v>78</v>
      </c>
      <c r="Q123">
        <f t="shared" si="12"/>
        <v>3</v>
      </c>
      <c r="R123">
        <f t="shared" si="13"/>
        <v>8</v>
      </c>
      <c r="S123">
        <f t="shared" si="9"/>
        <v>2.5</v>
      </c>
    </row>
    <row r="124" spans="1:19">
      <c r="A124">
        <v>16</v>
      </c>
      <c r="B124" s="1" t="s">
        <v>1154</v>
      </c>
      <c r="C124" s="1">
        <v>4</v>
      </c>
      <c r="D124" s="2" t="s">
        <v>1158</v>
      </c>
      <c r="E124" s="2"/>
      <c r="F124" s="1">
        <v>4</v>
      </c>
      <c r="G124" s="1" t="s">
        <v>332</v>
      </c>
      <c r="H124" s="1" t="s">
        <v>332</v>
      </c>
      <c r="I124" s="1" t="s">
        <v>332</v>
      </c>
      <c r="J124" s="1" t="s">
        <v>332</v>
      </c>
      <c r="K124" s="1" t="s">
        <v>332</v>
      </c>
      <c r="L124" s="7"/>
      <c r="M124" s="8">
        <v>100</v>
      </c>
      <c r="N124" s="3">
        <v>4</v>
      </c>
      <c r="O124">
        <f t="shared" si="10"/>
        <v>0</v>
      </c>
      <c r="P124">
        <f t="shared" si="11"/>
        <v>0</v>
      </c>
      <c r="Q124">
        <f t="shared" si="12"/>
        <v>1</v>
      </c>
      <c r="R124">
        <f t="shared" si="13"/>
        <v>0</v>
      </c>
      <c r="S124">
        <f t="shared" si="9"/>
        <v>0</v>
      </c>
    </row>
    <row r="125" spans="1:19">
      <c r="A125">
        <v>16</v>
      </c>
      <c r="B125" s="1" t="s">
        <v>100</v>
      </c>
      <c r="C125" s="1">
        <v>2</v>
      </c>
      <c r="D125" s="2" t="s">
        <v>1061</v>
      </c>
      <c r="E125" s="2" t="s">
        <v>941</v>
      </c>
      <c r="F125" s="1">
        <v>9</v>
      </c>
      <c r="G125" s="1">
        <v>4</v>
      </c>
      <c r="H125" s="1">
        <v>12</v>
      </c>
      <c r="I125" s="1" t="s">
        <v>332</v>
      </c>
      <c r="J125" s="1">
        <v>5</v>
      </c>
      <c r="K125" s="1" t="s">
        <v>332</v>
      </c>
      <c r="L125" s="7" t="s">
        <v>466</v>
      </c>
      <c r="M125" s="8">
        <v>47</v>
      </c>
      <c r="N125" s="3">
        <v>30</v>
      </c>
      <c r="O125">
        <f t="shared" si="10"/>
        <v>0</v>
      </c>
      <c r="P125">
        <f t="shared" si="11"/>
        <v>0</v>
      </c>
      <c r="Q125">
        <f t="shared" si="12"/>
        <v>4</v>
      </c>
      <c r="R125">
        <f t="shared" si="13"/>
        <v>0</v>
      </c>
      <c r="S125">
        <f t="shared" si="9"/>
        <v>0</v>
      </c>
    </row>
    <row r="126" spans="1:19">
      <c r="A126">
        <v>15</v>
      </c>
      <c r="B126" s="1" t="s">
        <v>1300</v>
      </c>
      <c r="C126" s="1">
        <v>2</v>
      </c>
      <c r="D126" s="2" t="s">
        <v>1302</v>
      </c>
      <c r="E126" s="2"/>
      <c r="F126" s="1">
        <v>2</v>
      </c>
      <c r="G126" s="1" t="s">
        <v>332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7"/>
      <c r="M126" s="8">
        <v>50</v>
      </c>
      <c r="N126" s="3">
        <v>2</v>
      </c>
      <c r="O126">
        <f t="shared" si="10"/>
        <v>0</v>
      </c>
      <c r="P126">
        <f t="shared" si="11"/>
        <v>0</v>
      </c>
      <c r="Q126">
        <f t="shared" si="12"/>
        <v>1</v>
      </c>
      <c r="R126">
        <f t="shared" si="13"/>
        <v>0</v>
      </c>
      <c r="S126">
        <f t="shared" si="9"/>
        <v>0</v>
      </c>
    </row>
    <row r="127" spans="1:19">
      <c r="A127">
        <v>16</v>
      </c>
      <c r="B127" s="1" t="s">
        <v>954</v>
      </c>
      <c r="C127" s="1">
        <v>3</v>
      </c>
      <c r="D127" s="2" t="s">
        <v>1184</v>
      </c>
      <c r="E127" s="2" t="s">
        <v>853</v>
      </c>
      <c r="F127" s="1">
        <v>4</v>
      </c>
      <c r="G127" s="1" t="s">
        <v>332</v>
      </c>
      <c r="H127" s="1">
        <v>0</v>
      </c>
      <c r="I127" s="1" t="s">
        <v>332</v>
      </c>
      <c r="J127" s="1" t="s">
        <v>332</v>
      </c>
      <c r="K127" s="1" t="s">
        <v>332</v>
      </c>
      <c r="L127" s="7"/>
      <c r="M127" s="8">
        <v>24</v>
      </c>
      <c r="N127" s="3">
        <v>4</v>
      </c>
      <c r="O127">
        <f t="shared" si="10"/>
        <v>0</v>
      </c>
      <c r="P127">
        <f t="shared" si="11"/>
        <v>0</v>
      </c>
      <c r="Q127">
        <f t="shared" si="12"/>
        <v>2</v>
      </c>
      <c r="R127">
        <f t="shared" si="13"/>
        <v>0</v>
      </c>
      <c r="S127">
        <f t="shared" si="9"/>
        <v>0</v>
      </c>
    </row>
    <row r="128" spans="1:19">
      <c r="A128">
        <v>15</v>
      </c>
      <c r="B128" s="1" t="s">
        <v>489</v>
      </c>
      <c r="C128" s="1">
        <v>2</v>
      </c>
      <c r="D128" s="2" t="s">
        <v>1184</v>
      </c>
      <c r="E128" s="2" t="s">
        <v>853</v>
      </c>
      <c r="F128" s="1">
        <v>3</v>
      </c>
      <c r="G128" s="1">
        <v>6</v>
      </c>
      <c r="H128" s="1" t="s">
        <v>332</v>
      </c>
      <c r="I128" s="1">
        <v>2</v>
      </c>
      <c r="J128" s="1">
        <v>3</v>
      </c>
      <c r="K128" s="1">
        <v>1</v>
      </c>
      <c r="L128" s="7"/>
      <c r="M128" s="8">
        <v>17</v>
      </c>
      <c r="N128" s="3">
        <v>15</v>
      </c>
      <c r="O128">
        <f t="shared" si="10"/>
        <v>1</v>
      </c>
      <c r="P128">
        <f t="shared" si="11"/>
        <v>19</v>
      </c>
      <c r="Q128">
        <f t="shared" si="12"/>
        <v>5</v>
      </c>
      <c r="R128">
        <f t="shared" si="13"/>
        <v>7</v>
      </c>
      <c r="S128">
        <f t="shared" si="9"/>
        <v>2.5</v>
      </c>
    </row>
    <row r="129" spans="1:19">
      <c r="A129">
        <v>15</v>
      </c>
      <c r="B129" s="1" t="s">
        <v>23</v>
      </c>
      <c r="C129" s="1">
        <v>4</v>
      </c>
      <c r="D129" s="2" t="s">
        <v>1215</v>
      </c>
      <c r="E129" s="2" t="s">
        <v>83</v>
      </c>
      <c r="F129" s="1">
        <v>8</v>
      </c>
      <c r="G129" s="1">
        <v>13</v>
      </c>
      <c r="H129" s="1">
        <v>10</v>
      </c>
      <c r="I129" s="1">
        <v>3</v>
      </c>
      <c r="J129" s="1">
        <v>10</v>
      </c>
      <c r="K129" s="1" t="s">
        <v>332</v>
      </c>
      <c r="L129" s="7"/>
      <c r="M129" s="8">
        <v>46</v>
      </c>
      <c r="N129" s="3">
        <v>44</v>
      </c>
      <c r="O129">
        <f t="shared" si="10"/>
        <v>0</v>
      </c>
      <c r="P129">
        <f t="shared" si="11"/>
        <v>0</v>
      </c>
      <c r="Q129">
        <f t="shared" si="12"/>
        <v>5</v>
      </c>
      <c r="R129">
        <f t="shared" si="13"/>
        <v>0</v>
      </c>
      <c r="S129">
        <f t="shared" si="9"/>
        <v>0</v>
      </c>
    </row>
    <row r="130" spans="1:19">
      <c r="A130">
        <v>16</v>
      </c>
      <c r="B130" s="1" t="s">
        <v>123</v>
      </c>
      <c r="C130" s="1">
        <v>4</v>
      </c>
      <c r="D130" s="2" t="s">
        <v>1142</v>
      </c>
      <c r="E130" s="2" t="s">
        <v>1143</v>
      </c>
      <c r="F130" s="1">
        <v>9</v>
      </c>
      <c r="G130" s="1">
        <v>6</v>
      </c>
      <c r="H130" s="1" t="s">
        <v>332</v>
      </c>
      <c r="I130" s="1" t="s">
        <v>332</v>
      </c>
      <c r="J130" s="1" t="s">
        <v>332</v>
      </c>
      <c r="K130" s="1" t="s">
        <v>332</v>
      </c>
      <c r="L130" s="7"/>
      <c r="M130" s="8">
        <v>63</v>
      </c>
      <c r="N130" s="3">
        <v>15</v>
      </c>
      <c r="O130">
        <f t="shared" si="10"/>
        <v>0</v>
      </c>
      <c r="P130">
        <f t="shared" si="11"/>
        <v>0</v>
      </c>
      <c r="Q130">
        <f t="shared" si="12"/>
        <v>2</v>
      </c>
      <c r="R130">
        <f t="shared" si="13"/>
        <v>0</v>
      </c>
      <c r="S130">
        <f t="shared" si="9"/>
        <v>0</v>
      </c>
    </row>
    <row r="131" spans="1:19">
      <c r="A131">
        <v>15</v>
      </c>
      <c r="B131" s="1" t="s">
        <v>47</v>
      </c>
      <c r="C131" s="1">
        <v>3</v>
      </c>
      <c r="D131" s="2" t="s">
        <v>1142</v>
      </c>
      <c r="E131" s="2" t="s">
        <v>1143</v>
      </c>
      <c r="F131" s="1">
        <v>3</v>
      </c>
      <c r="G131" s="1" t="s">
        <v>332</v>
      </c>
      <c r="H131" s="1">
        <v>7</v>
      </c>
      <c r="I131" s="1">
        <v>6</v>
      </c>
      <c r="J131" s="1">
        <v>1</v>
      </c>
      <c r="K131" s="1">
        <v>8</v>
      </c>
      <c r="L131" s="7"/>
      <c r="M131" s="8">
        <v>32</v>
      </c>
      <c r="N131" s="3">
        <v>25</v>
      </c>
      <c r="O131">
        <f t="shared" si="10"/>
        <v>1</v>
      </c>
      <c r="P131">
        <f t="shared" si="11"/>
        <v>40</v>
      </c>
      <c r="Q131">
        <f t="shared" si="12"/>
        <v>5</v>
      </c>
      <c r="R131">
        <f t="shared" si="13"/>
        <v>7</v>
      </c>
      <c r="S131">
        <f t="shared" si="9"/>
        <v>3.5</v>
      </c>
    </row>
    <row r="132" spans="1:19">
      <c r="A132">
        <v>16</v>
      </c>
      <c r="B132" s="1" t="s">
        <v>2</v>
      </c>
      <c r="C132" s="1">
        <v>3</v>
      </c>
      <c r="D132" s="2" t="s">
        <v>1015</v>
      </c>
      <c r="E132" s="2" t="s">
        <v>796</v>
      </c>
      <c r="F132" s="1">
        <v>28</v>
      </c>
      <c r="G132" s="1">
        <v>29</v>
      </c>
      <c r="H132" s="1">
        <v>28</v>
      </c>
      <c r="I132" s="1">
        <v>34</v>
      </c>
      <c r="J132" s="1">
        <v>30</v>
      </c>
      <c r="K132" s="1">
        <v>32</v>
      </c>
      <c r="L132" s="7" t="s">
        <v>466</v>
      </c>
      <c r="M132" s="8">
        <v>93</v>
      </c>
      <c r="N132" s="3">
        <v>181</v>
      </c>
      <c r="O132">
        <f t="shared" si="10"/>
        <v>0</v>
      </c>
      <c r="P132">
        <f t="shared" si="11"/>
        <v>0</v>
      </c>
      <c r="Q132">
        <f t="shared" si="12"/>
        <v>6</v>
      </c>
      <c r="R132">
        <f t="shared" si="13"/>
        <v>0</v>
      </c>
      <c r="S132">
        <f t="shared" ref="S132:S195" si="14">O132*(C132+C131)/2</f>
        <v>0</v>
      </c>
    </row>
    <row r="133" spans="1:19">
      <c r="A133">
        <v>15</v>
      </c>
      <c r="B133" s="1" t="s">
        <v>2</v>
      </c>
      <c r="C133" s="1">
        <v>2</v>
      </c>
      <c r="D133" s="2" t="s">
        <v>1015</v>
      </c>
      <c r="E133" s="2" t="s">
        <v>796</v>
      </c>
      <c r="F133" s="1">
        <v>18</v>
      </c>
      <c r="G133" s="1">
        <v>21</v>
      </c>
      <c r="H133" s="1">
        <v>24</v>
      </c>
      <c r="I133" s="1">
        <v>18</v>
      </c>
      <c r="J133" s="1">
        <v>35</v>
      </c>
      <c r="K133" s="1">
        <v>25</v>
      </c>
      <c r="L133" s="7"/>
      <c r="M133" s="8">
        <v>78</v>
      </c>
      <c r="N133" s="3">
        <v>141</v>
      </c>
      <c r="O133">
        <f t="shared" si="10"/>
        <v>1</v>
      </c>
      <c r="P133">
        <f t="shared" si="11"/>
        <v>322</v>
      </c>
      <c r="Q133">
        <f t="shared" si="12"/>
        <v>6</v>
      </c>
      <c r="R133">
        <f t="shared" si="13"/>
        <v>12</v>
      </c>
      <c r="S133">
        <f t="shared" si="14"/>
        <v>2.5</v>
      </c>
    </row>
    <row r="134" spans="1:19">
      <c r="A134">
        <v>15</v>
      </c>
      <c r="B134" s="1" t="s">
        <v>97</v>
      </c>
      <c r="C134" s="1">
        <v>4</v>
      </c>
      <c r="D134" s="2" t="s">
        <v>1211</v>
      </c>
      <c r="E134" s="2" t="s">
        <v>574</v>
      </c>
      <c r="F134" s="1">
        <v>21</v>
      </c>
      <c r="G134" s="1" t="s">
        <v>332</v>
      </c>
      <c r="H134" s="1">
        <v>11</v>
      </c>
      <c r="I134" s="1">
        <v>20</v>
      </c>
      <c r="J134" s="1">
        <v>14</v>
      </c>
      <c r="K134" s="1" t="s">
        <v>332</v>
      </c>
      <c r="L134" s="7"/>
      <c r="M134" s="8">
        <v>67</v>
      </c>
      <c r="N134" s="3">
        <v>66</v>
      </c>
      <c r="O134">
        <f t="shared" si="10"/>
        <v>0</v>
      </c>
      <c r="P134">
        <f t="shared" si="11"/>
        <v>0</v>
      </c>
      <c r="Q134">
        <f t="shared" si="12"/>
        <v>4</v>
      </c>
      <c r="R134">
        <f t="shared" si="13"/>
        <v>0</v>
      </c>
      <c r="S134">
        <f t="shared" si="14"/>
        <v>0</v>
      </c>
    </row>
    <row r="135" spans="1:19">
      <c r="A135">
        <v>15</v>
      </c>
      <c r="B135" s="1" t="s">
        <v>34</v>
      </c>
      <c r="C135" s="1">
        <v>3</v>
      </c>
      <c r="D135" s="2" t="s">
        <v>1265</v>
      </c>
      <c r="E135" s="2" t="s">
        <v>1200</v>
      </c>
      <c r="F135" s="1">
        <v>6</v>
      </c>
      <c r="G135" s="1">
        <v>5</v>
      </c>
      <c r="H135" s="1">
        <v>13</v>
      </c>
      <c r="I135" s="1">
        <v>9</v>
      </c>
      <c r="J135" s="1">
        <v>3</v>
      </c>
      <c r="K135" s="1">
        <v>8</v>
      </c>
      <c r="L135" s="7"/>
      <c r="M135" s="8">
        <v>35</v>
      </c>
      <c r="N135" s="3">
        <v>44</v>
      </c>
      <c r="O135">
        <f t="shared" ref="O135:O198" si="15">IF(D135=D134,1,0)*COUNT(N135)</f>
        <v>0</v>
      </c>
      <c r="P135">
        <f t="shared" ref="P135:P198" si="16">(N135+N134)*O135</f>
        <v>0</v>
      </c>
      <c r="Q135">
        <f t="shared" ref="Q135:Q198" si="17">COUNT(F135:K135)</f>
        <v>6</v>
      </c>
      <c r="R135">
        <f t="shared" ref="R135:R198" si="18">(Q134+Q135)*O135</f>
        <v>0</v>
      </c>
      <c r="S135">
        <f t="shared" si="14"/>
        <v>0</v>
      </c>
    </row>
    <row r="136" spans="1:19">
      <c r="A136">
        <v>16</v>
      </c>
      <c r="B136" s="1" t="s">
        <v>476</v>
      </c>
      <c r="C136" s="1">
        <v>4</v>
      </c>
      <c r="D136" s="2" t="s">
        <v>1137</v>
      </c>
      <c r="E136" s="2" t="s">
        <v>1138</v>
      </c>
      <c r="F136" s="1">
        <v>20</v>
      </c>
      <c r="G136" s="1" t="s">
        <v>332</v>
      </c>
      <c r="H136" s="1" t="s">
        <v>332</v>
      </c>
      <c r="I136" s="1" t="s">
        <v>332</v>
      </c>
      <c r="J136" s="1" t="s">
        <v>332</v>
      </c>
      <c r="K136" s="1" t="s">
        <v>332</v>
      </c>
      <c r="L136" s="7"/>
      <c r="M136" s="8">
        <v>80</v>
      </c>
      <c r="N136" s="3">
        <v>20</v>
      </c>
      <c r="O136">
        <f t="shared" si="15"/>
        <v>0</v>
      </c>
      <c r="P136">
        <f t="shared" si="16"/>
        <v>0</v>
      </c>
      <c r="Q136">
        <f t="shared" si="17"/>
        <v>1</v>
      </c>
      <c r="R136">
        <f t="shared" si="18"/>
        <v>0</v>
      </c>
      <c r="S136">
        <f t="shared" si="14"/>
        <v>0</v>
      </c>
    </row>
    <row r="137" spans="1:19">
      <c r="A137">
        <v>15</v>
      </c>
      <c r="B137" s="1" t="s">
        <v>26</v>
      </c>
      <c r="C137" s="1">
        <v>3</v>
      </c>
      <c r="D137" s="2" t="s">
        <v>1137</v>
      </c>
      <c r="E137" s="2" t="s">
        <v>1138</v>
      </c>
      <c r="F137" s="1">
        <v>26</v>
      </c>
      <c r="G137" s="1">
        <v>10</v>
      </c>
      <c r="H137" s="1">
        <v>24</v>
      </c>
      <c r="I137" s="1">
        <v>10</v>
      </c>
      <c r="J137" s="1" t="s">
        <v>332</v>
      </c>
      <c r="K137" s="1">
        <v>12</v>
      </c>
      <c r="L137" s="7"/>
      <c r="M137" s="8">
        <v>88</v>
      </c>
      <c r="N137" s="3">
        <v>82</v>
      </c>
      <c r="O137">
        <f t="shared" si="15"/>
        <v>1</v>
      </c>
      <c r="P137">
        <f t="shared" si="16"/>
        <v>102</v>
      </c>
      <c r="Q137">
        <f t="shared" si="17"/>
        <v>5</v>
      </c>
      <c r="R137">
        <f t="shared" si="18"/>
        <v>6</v>
      </c>
      <c r="S137">
        <f t="shared" si="14"/>
        <v>3.5</v>
      </c>
    </row>
    <row r="138" spans="1:19">
      <c r="A138">
        <v>15</v>
      </c>
      <c r="B138" s="1" t="s">
        <v>144</v>
      </c>
      <c r="C138" s="1">
        <v>4</v>
      </c>
      <c r="D138" s="2" t="s">
        <v>1240</v>
      </c>
      <c r="E138" s="2"/>
      <c r="F138" s="1">
        <v>11</v>
      </c>
      <c r="G138" s="1">
        <v>1</v>
      </c>
      <c r="H138" s="1" t="s">
        <v>332</v>
      </c>
      <c r="I138" s="1" t="s">
        <v>332</v>
      </c>
      <c r="J138" s="1" t="s">
        <v>332</v>
      </c>
      <c r="K138" s="1" t="s">
        <v>332</v>
      </c>
      <c r="L138" s="7"/>
      <c r="M138" s="8">
        <v>75</v>
      </c>
      <c r="N138" s="3">
        <v>12</v>
      </c>
      <c r="O138">
        <f t="shared" si="15"/>
        <v>0</v>
      </c>
      <c r="P138">
        <f t="shared" si="16"/>
        <v>0</v>
      </c>
      <c r="Q138">
        <f t="shared" si="17"/>
        <v>2</v>
      </c>
      <c r="R138">
        <f t="shared" si="18"/>
        <v>0</v>
      </c>
      <c r="S138">
        <f t="shared" si="14"/>
        <v>0</v>
      </c>
    </row>
    <row r="139" spans="1:19">
      <c r="A139">
        <v>16</v>
      </c>
      <c r="B139" s="1" t="s">
        <v>1109</v>
      </c>
      <c r="C139" s="1">
        <v>3</v>
      </c>
      <c r="D139" s="2" t="s">
        <v>1186</v>
      </c>
      <c r="E139" s="2" t="s">
        <v>713</v>
      </c>
      <c r="F139" s="1">
        <v>2</v>
      </c>
      <c r="G139" s="1" t="s">
        <v>332</v>
      </c>
      <c r="H139" s="1" t="s">
        <v>332</v>
      </c>
      <c r="I139" s="1">
        <v>0</v>
      </c>
      <c r="J139" s="1" t="s">
        <v>332</v>
      </c>
      <c r="K139" s="1" t="s">
        <v>332</v>
      </c>
      <c r="L139" s="7"/>
      <c r="M139" s="8">
        <v>8</v>
      </c>
      <c r="N139" s="3">
        <v>2</v>
      </c>
      <c r="O139">
        <f t="shared" si="15"/>
        <v>0</v>
      </c>
      <c r="P139">
        <f t="shared" si="16"/>
        <v>0</v>
      </c>
      <c r="Q139">
        <f t="shared" si="17"/>
        <v>2</v>
      </c>
      <c r="R139">
        <f t="shared" si="18"/>
        <v>0</v>
      </c>
      <c r="S139">
        <f t="shared" si="14"/>
        <v>0</v>
      </c>
    </row>
    <row r="140" spans="1:19">
      <c r="A140">
        <v>15</v>
      </c>
      <c r="B140" s="1" t="s">
        <v>489</v>
      </c>
      <c r="C140" s="1">
        <v>2</v>
      </c>
      <c r="D140" s="2" t="s">
        <v>1186</v>
      </c>
      <c r="E140" s="2" t="s">
        <v>713</v>
      </c>
      <c r="F140" s="1">
        <v>4</v>
      </c>
      <c r="G140" s="1">
        <v>4</v>
      </c>
      <c r="H140" s="1" t="s">
        <v>332</v>
      </c>
      <c r="I140" s="1">
        <v>2</v>
      </c>
      <c r="J140" s="1">
        <v>5</v>
      </c>
      <c r="K140" s="1" t="s">
        <v>332</v>
      </c>
      <c r="L140" s="7"/>
      <c r="M140" s="8">
        <v>31</v>
      </c>
      <c r="N140" s="3">
        <v>15</v>
      </c>
      <c r="O140">
        <f t="shared" si="15"/>
        <v>1</v>
      </c>
      <c r="P140">
        <f t="shared" si="16"/>
        <v>17</v>
      </c>
      <c r="Q140">
        <f t="shared" si="17"/>
        <v>4</v>
      </c>
      <c r="R140">
        <f t="shared" si="18"/>
        <v>6</v>
      </c>
      <c r="S140">
        <f t="shared" si="14"/>
        <v>2.5</v>
      </c>
    </row>
    <row r="141" spans="1:19">
      <c r="A141">
        <v>16</v>
      </c>
      <c r="B141" s="1" t="s">
        <v>11</v>
      </c>
      <c r="C141" s="1">
        <v>2</v>
      </c>
      <c r="D141" s="2" t="s">
        <v>920</v>
      </c>
      <c r="E141" s="2" t="s">
        <v>921</v>
      </c>
      <c r="F141" s="1">
        <v>10</v>
      </c>
      <c r="G141" s="1">
        <v>6</v>
      </c>
      <c r="H141" s="1">
        <v>4</v>
      </c>
      <c r="I141" s="1">
        <v>5</v>
      </c>
      <c r="J141" s="1">
        <v>8</v>
      </c>
      <c r="K141" s="1">
        <v>15</v>
      </c>
      <c r="L141" s="7"/>
      <c r="M141" s="8">
        <v>61</v>
      </c>
      <c r="N141" s="3">
        <v>48</v>
      </c>
      <c r="O141">
        <f t="shared" si="15"/>
        <v>0</v>
      </c>
      <c r="P141">
        <f t="shared" si="16"/>
        <v>0</v>
      </c>
      <c r="Q141">
        <f t="shared" si="17"/>
        <v>6</v>
      </c>
      <c r="R141">
        <f t="shared" si="18"/>
        <v>0</v>
      </c>
      <c r="S141">
        <f t="shared" si="14"/>
        <v>0</v>
      </c>
    </row>
    <row r="142" spans="1:19">
      <c r="A142">
        <v>15</v>
      </c>
      <c r="B142" s="1" t="s">
        <v>1109</v>
      </c>
      <c r="C142" s="1">
        <v>4</v>
      </c>
      <c r="D142" s="2" t="s">
        <v>1256</v>
      </c>
      <c r="E142" s="2" t="s">
        <v>31</v>
      </c>
      <c r="F142" s="1" t="s">
        <v>332</v>
      </c>
      <c r="G142" s="1">
        <v>4</v>
      </c>
      <c r="H142" s="1" t="s">
        <v>332</v>
      </c>
      <c r="I142" s="1" t="s">
        <v>332</v>
      </c>
      <c r="J142" s="1" t="s">
        <v>332</v>
      </c>
      <c r="K142" s="1" t="s">
        <v>332</v>
      </c>
      <c r="L142" s="7"/>
      <c r="M142" s="8">
        <v>50</v>
      </c>
      <c r="N142" s="3">
        <v>4</v>
      </c>
      <c r="O142">
        <f t="shared" si="15"/>
        <v>0</v>
      </c>
      <c r="P142">
        <f t="shared" si="16"/>
        <v>0</v>
      </c>
      <c r="Q142">
        <f t="shared" si="17"/>
        <v>1</v>
      </c>
      <c r="R142">
        <f t="shared" si="18"/>
        <v>0</v>
      </c>
      <c r="S142">
        <f t="shared" si="14"/>
        <v>0</v>
      </c>
    </row>
    <row r="143" spans="1:19">
      <c r="A143">
        <v>16</v>
      </c>
      <c r="B143" s="1" t="s">
        <v>458</v>
      </c>
      <c r="C143" s="1">
        <v>3</v>
      </c>
      <c r="D143" s="2" t="s">
        <v>1054</v>
      </c>
      <c r="E143" s="2" t="s">
        <v>1053</v>
      </c>
      <c r="F143" s="1">
        <v>8</v>
      </c>
      <c r="G143" s="1">
        <v>3</v>
      </c>
      <c r="H143" s="1">
        <v>4</v>
      </c>
      <c r="I143" s="1">
        <v>4</v>
      </c>
      <c r="J143" s="1">
        <v>8</v>
      </c>
      <c r="K143" s="1">
        <v>9</v>
      </c>
      <c r="L143" s="7"/>
      <c r="M143" s="8">
        <v>65</v>
      </c>
      <c r="N143" s="3">
        <v>36</v>
      </c>
      <c r="O143">
        <f t="shared" si="15"/>
        <v>0</v>
      </c>
      <c r="P143">
        <f t="shared" si="16"/>
        <v>0</v>
      </c>
      <c r="Q143">
        <f t="shared" si="17"/>
        <v>6</v>
      </c>
      <c r="R143">
        <f t="shared" si="18"/>
        <v>0</v>
      </c>
      <c r="S143">
        <f t="shared" si="14"/>
        <v>0</v>
      </c>
    </row>
    <row r="144" spans="1:19">
      <c r="A144">
        <v>16</v>
      </c>
      <c r="B144" s="1" t="s">
        <v>505</v>
      </c>
      <c r="C144" s="1">
        <v>1</v>
      </c>
      <c r="D144" s="2" t="s">
        <v>939</v>
      </c>
      <c r="E144" s="2" t="s">
        <v>83</v>
      </c>
      <c r="F144" s="1">
        <v>8</v>
      </c>
      <c r="G144" s="1" t="s">
        <v>332</v>
      </c>
      <c r="H144" s="1">
        <v>6</v>
      </c>
      <c r="I144" s="1">
        <v>6</v>
      </c>
      <c r="J144" s="1">
        <v>7</v>
      </c>
      <c r="K144" s="1">
        <v>3</v>
      </c>
      <c r="L144" s="7"/>
      <c r="M144" s="8">
        <v>41</v>
      </c>
      <c r="N144" s="3">
        <v>30</v>
      </c>
      <c r="O144">
        <f t="shared" si="15"/>
        <v>0</v>
      </c>
      <c r="P144">
        <f t="shared" si="16"/>
        <v>0</v>
      </c>
      <c r="Q144">
        <f t="shared" si="17"/>
        <v>5</v>
      </c>
      <c r="R144">
        <f t="shared" si="18"/>
        <v>0</v>
      </c>
      <c r="S144">
        <f t="shared" si="14"/>
        <v>0</v>
      </c>
    </row>
    <row r="145" spans="1:19">
      <c r="A145">
        <v>16</v>
      </c>
      <c r="B145" s="1" t="s">
        <v>866</v>
      </c>
      <c r="C145" s="1">
        <v>3</v>
      </c>
      <c r="D145" s="2" t="s">
        <v>1176</v>
      </c>
      <c r="E145" s="2" t="s">
        <v>703</v>
      </c>
      <c r="F145" s="1">
        <v>9</v>
      </c>
      <c r="G145" s="1" t="s">
        <v>332</v>
      </c>
      <c r="H145" s="1" t="s">
        <v>332</v>
      </c>
      <c r="I145" s="1" t="s">
        <v>332</v>
      </c>
      <c r="J145" s="1" t="s">
        <v>332</v>
      </c>
      <c r="K145" s="1" t="s">
        <v>332</v>
      </c>
      <c r="L145" s="7"/>
      <c r="M145" s="8">
        <v>31</v>
      </c>
      <c r="N145" s="3">
        <v>9</v>
      </c>
      <c r="O145">
        <f t="shared" si="15"/>
        <v>0</v>
      </c>
      <c r="P145">
        <f t="shared" si="16"/>
        <v>0</v>
      </c>
      <c r="Q145">
        <f t="shared" si="17"/>
        <v>1</v>
      </c>
      <c r="R145">
        <f t="shared" si="18"/>
        <v>0</v>
      </c>
      <c r="S145">
        <f t="shared" si="14"/>
        <v>0</v>
      </c>
    </row>
    <row r="146" spans="1:19">
      <c r="A146">
        <v>15</v>
      </c>
      <c r="B146" s="1" t="s">
        <v>531</v>
      </c>
      <c r="C146" s="1">
        <v>4</v>
      </c>
      <c r="D146" s="2" t="s">
        <v>1234</v>
      </c>
      <c r="E146" s="2" t="s">
        <v>812</v>
      </c>
      <c r="F146" s="1">
        <v>7</v>
      </c>
      <c r="G146" s="1">
        <v>4</v>
      </c>
      <c r="H146" s="1">
        <v>4</v>
      </c>
      <c r="I146" s="1" t="s">
        <v>332</v>
      </c>
      <c r="J146" s="1" t="s">
        <v>332</v>
      </c>
      <c r="K146" s="1" t="s">
        <v>332</v>
      </c>
      <c r="L146" s="7"/>
      <c r="M146" s="8">
        <v>71</v>
      </c>
      <c r="N146" s="3">
        <v>15</v>
      </c>
      <c r="O146">
        <f t="shared" si="15"/>
        <v>0</v>
      </c>
      <c r="P146">
        <f t="shared" si="16"/>
        <v>0</v>
      </c>
      <c r="Q146">
        <f t="shared" si="17"/>
        <v>3</v>
      </c>
      <c r="R146">
        <f t="shared" si="18"/>
        <v>0</v>
      </c>
      <c r="S146">
        <f t="shared" si="14"/>
        <v>0</v>
      </c>
    </row>
    <row r="147" spans="1:19">
      <c r="A147">
        <v>15</v>
      </c>
      <c r="B147" s="1" t="s">
        <v>386</v>
      </c>
      <c r="C147" s="1">
        <v>3</v>
      </c>
      <c r="D147" s="2" t="s">
        <v>1282</v>
      </c>
      <c r="E147" s="2"/>
      <c r="F147" s="1">
        <v>4</v>
      </c>
      <c r="G147" s="1" t="s">
        <v>332</v>
      </c>
      <c r="H147" s="1" t="s">
        <v>332</v>
      </c>
      <c r="I147" s="1">
        <v>0</v>
      </c>
      <c r="J147" s="1" t="s">
        <v>332</v>
      </c>
      <c r="K147" s="1" t="s">
        <v>332</v>
      </c>
      <c r="L147" s="7"/>
      <c r="M147" s="8">
        <v>15</v>
      </c>
      <c r="N147" s="3">
        <v>4</v>
      </c>
      <c r="O147">
        <f t="shared" si="15"/>
        <v>0</v>
      </c>
      <c r="P147">
        <f t="shared" si="16"/>
        <v>0</v>
      </c>
      <c r="Q147">
        <f t="shared" si="17"/>
        <v>2</v>
      </c>
      <c r="R147">
        <f t="shared" si="18"/>
        <v>0</v>
      </c>
      <c r="S147">
        <f t="shared" si="14"/>
        <v>0</v>
      </c>
    </row>
    <row r="148" spans="1:19">
      <c r="A148">
        <v>15</v>
      </c>
      <c r="B148" s="1" t="s">
        <v>1308</v>
      </c>
      <c r="C148" s="1">
        <v>2</v>
      </c>
      <c r="D148" s="2" t="s">
        <v>1310</v>
      </c>
      <c r="E148" s="2" t="s">
        <v>83</v>
      </c>
      <c r="F148" s="1">
        <v>0</v>
      </c>
      <c r="G148" s="1" t="s">
        <v>332</v>
      </c>
      <c r="H148" s="1" t="s">
        <v>332</v>
      </c>
      <c r="I148" s="1" t="s">
        <v>332</v>
      </c>
      <c r="J148" s="1" t="s">
        <v>332</v>
      </c>
      <c r="K148" s="1" t="s">
        <v>332</v>
      </c>
      <c r="L148" s="7"/>
      <c r="M148" s="8">
        <v>0</v>
      </c>
      <c r="N148" s="3">
        <v>0</v>
      </c>
      <c r="O148">
        <f t="shared" si="15"/>
        <v>0</v>
      </c>
      <c r="P148">
        <f t="shared" si="16"/>
        <v>0</v>
      </c>
      <c r="Q148">
        <f t="shared" si="17"/>
        <v>1</v>
      </c>
      <c r="R148">
        <f t="shared" si="18"/>
        <v>0</v>
      </c>
      <c r="S148">
        <f t="shared" si="14"/>
        <v>0</v>
      </c>
    </row>
    <row r="149" spans="1:19">
      <c r="A149">
        <v>16</v>
      </c>
      <c r="B149" s="1" t="s">
        <v>50</v>
      </c>
      <c r="C149" s="1">
        <v>4</v>
      </c>
      <c r="D149" s="2" t="s">
        <v>1146</v>
      </c>
      <c r="E149" s="2" t="s">
        <v>1143</v>
      </c>
      <c r="F149" s="1">
        <v>2</v>
      </c>
      <c r="G149" s="1">
        <v>9</v>
      </c>
      <c r="H149" s="1" t="s">
        <v>332</v>
      </c>
      <c r="I149" s="1" t="s">
        <v>332</v>
      </c>
      <c r="J149" s="1" t="s">
        <v>332</v>
      </c>
      <c r="K149" s="1" t="s">
        <v>332</v>
      </c>
      <c r="L149" s="7"/>
      <c r="M149" s="8">
        <v>73</v>
      </c>
      <c r="N149" s="3">
        <v>11</v>
      </c>
      <c r="O149">
        <f t="shared" si="15"/>
        <v>0</v>
      </c>
      <c r="P149">
        <f t="shared" si="16"/>
        <v>0</v>
      </c>
      <c r="Q149">
        <f t="shared" si="17"/>
        <v>2</v>
      </c>
      <c r="R149">
        <f t="shared" si="18"/>
        <v>0</v>
      </c>
      <c r="S149">
        <f t="shared" si="14"/>
        <v>0</v>
      </c>
    </row>
    <row r="150" spans="1:19">
      <c r="A150">
        <v>15</v>
      </c>
      <c r="B150" s="1" t="s">
        <v>545</v>
      </c>
      <c r="C150" s="1">
        <v>3</v>
      </c>
      <c r="D150" s="2" t="s">
        <v>1146</v>
      </c>
      <c r="E150" s="2" t="s">
        <v>1143</v>
      </c>
      <c r="F150" s="1">
        <v>9</v>
      </c>
      <c r="G150" s="1" t="s">
        <v>332</v>
      </c>
      <c r="H150" s="1">
        <v>15</v>
      </c>
      <c r="I150" s="1">
        <v>4</v>
      </c>
      <c r="J150" s="1">
        <v>3</v>
      </c>
      <c r="K150" s="1" t="s">
        <v>332</v>
      </c>
      <c r="L150" s="7"/>
      <c r="M150" s="8">
        <v>39</v>
      </c>
      <c r="N150" s="3">
        <v>31</v>
      </c>
      <c r="O150">
        <f t="shared" si="15"/>
        <v>1</v>
      </c>
      <c r="P150">
        <f t="shared" si="16"/>
        <v>42</v>
      </c>
      <c r="Q150">
        <f t="shared" si="17"/>
        <v>4</v>
      </c>
      <c r="R150">
        <f t="shared" si="18"/>
        <v>6</v>
      </c>
      <c r="S150">
        <f t="shared" si="14"/>
        <v>3.5</v>
      </c>
    </row>
    <row r="151" spans="1:19">
      <c r="A151">
        <v>15</v>
      </c>
      <c r="B151" s="1" t="s">
        <v>374</v>
      </c>
      <c r="C151" s="1">
        <v>2</v>
      </c>
      <c r="D151" s="2" t="s">
        <v>1293</v>
      </c>
      <c r="E151" s="2" t="s">
        <v>1000</v>
      </c>
      <c r="F151" s="1">
        <v>2</v>
      </c>
      <c r="G151" s="1">
        <v>5</v>
      </c>
      <c r="H151" s="1" t="s">
        <v>332</v>
      </c>
      <c r="I151" s="1" t="s">
        <v>332</v>
      </c>
      <c r="J151" s="1" t="s">
        <v>332</v>
      </c>
      <c r="K151" s="1" t="s">
        <v>332</v>
      </c>
      <c r="L151" s="7"/>
      <c r="M151" s="8">
        <v>58</v>
      </c>
      <c r="N151" s="3">
        <v>7</v>
      </c>
      <c r="O151">
        <f t="shared" si="15"/>
        <v>0</v>
      </c>
      <c r="P151">
        <f t="shared" si="16"/>
        <v>0</v>
      </c>
      <c r="Q151">
        <f t="shared" si="17"/>
        <v>2</v>
      </c>
      <c r="R151">
        <f t="shared" si="18"/>
        <v>0</v>
      </c>
      <c r="S151">
        <f t="shared" si="14"/>
        <v>0</v>
      </c>
    </row>
    <row r="152" spans="1:19">
      <c r="A152">
        <v>15</v>
      </c>
      <c r="B152" s="1" t="s">
        <v>34</v>
      </c>
      <c r="C152" s="1">
        <v>4</v>
      </c>
      <c r="D152" s="2" t="s">
        <v>1220</v>
      </c>
      <c r="E152" s="2" t="s">
        <v>1221</v>
      </c>
      <c r="F152" s="1">
        <v>8</v>
      </c>
      <c r="G152" s="1">
        <v>12</v>
      </c>
      <c r="H152" s="1" t="s">
        <v>332</v>
      </c>
      <c r="I152" s="1" t="s">
        <v>332</v>
      </c>
      <c r="J152" s="1">
        <v>8</v>
      </c>
      <c r="K152" s="1" t="s">
        <v>332</v>
      </c>
      <c r="L152" s="7"/>
      <c r="M152" s="8">
        <v>56</v>
      </c>
      <c r="N152" s="3">
        <v>28</v>
      </c>
      <c r="O152">
        <f t="shared" si="15"/>
        <v>0</v>
      </c>
      <c r="P152">
        <f t="shared" si="16"/>
        <v>0</v>
      </c>
      <c r="Q152">
        <f t="shared" si="17"/>
        <v>3</v>
      </c>
      <c r="R152">
        <f t="shared" si="18"/>
        <v>0</v>
      </c>
      <c r="S152">
        <f t="shared" si="14"/>
        <v>0</v>
      </c>
    </row>
    <row r="153" spans="1:19">
      <c r="A153">
        <v>16</v>
      </c>
      <c r="B153" s="1" t="s">
        <v>97</v>
      </c>
      <c r="C153" s="1">
        <v>4</v>
      </c>
      <c r="D153" s="2" t="s">
        <v>1127</v>
      </c>
      <c r="E153" s="2" t="s">
        <v>1044</v>
      </c>
      <c r="F153" s="1">
        <v>32</v>
      </c>
      <c r="G153" s="1">
        <v>31</v>
      </c>
      <c r="H153" s="1" t="s">
        <v>332</v>
      </c>
      <c r="I153" s="1" t="s">
        <v>332</v>
      </c>
      <c r="J153" s="1" t="s">
        <v>332</v>
      </c>
      <c r="K153" s="1" t="s">
        <v>332</v>
      </c>
      <c r="L153" s="7"/>
      <c r="M153" s="8">
        <v>97</v>
      </c>
      <c r="N153" s="3">
        <v>63</v>
      </c>
      <c r="O153">
        <f t="shared" si="15"/>
        <v>0</v>
      </c>
      <c r="P153">
        <f t="shared" si="16"/>
        <v>0</v>
      </c>
      <c r="Q153">
        <f t="shared" si="17"/>
        <v>2</v>
      </c>
      <c r="R153">
        <f t="shared" si="18"/>
        <v>0</v>
      </c>
      <c r="S153">
        <f t="shared" si="14"/>
        <v>0</v>
      </c>
    </row>
    <row r="154" spans="1:19">
      <c r="A154">
        <v>15</v>
      </c>
      <c r="B154" s="1" t="s">
        <v>2</v>
      </c>
      <c r="C154" s="1">
        <v>3</v>
      </c>
      <c r="D154" s="2" t="s">
        <v>1127</v>
      </c>
      <c r="E154" s="2" t="s">
        <v>1044</v>
      </c>
      <c r="F154" s="1">
        <v>27</v>
      </c>
      <c r="G154" s="1">
        <v>33</v>
      </c>
      <c r="H154" s="1">
        <v>24</v>
      </c>
      <c r="I154" s="1">
        <v>31</v>
      </c>
      <c r="J154" s="1">
        <v>37</v>
      </c>
      <c r="K154" s="1">
        <v>32</v>
      </c>
      <c r="L154" s="7"/>
      <c r="M154" s="8">
        <v>90</v>
      </c>
      <c r="N154" s="3">
        <v>184</v>
      </c>
      <c r="O154">
        <f t="shared" si="15"/>
        <v>1</v>
      </c>
      <c r="P154">
        <f t="shared" si="16"/>
        <v>247</v>
      </c>
      <c r="Q154">
        <f t="shared" si="17"/>
        <v>6</v>
      </c>
      <c r="R154">
        <f t="shared" si="18"/>
        <v>8</v>
      </c>
      <c r="S154">
        <f t="shared" si="14"/>
        <v>3.5</v>
      </c>
    </row>
    <row r="155" spans="1:19">
      <c r="A155">
        <v>15</v>
      </c>
      <c r="B155" s="1" t="s">
        <v>482</v>
      </c>
      <c r="C155" s="1">
        <v>4</v>
      </c>
      <c r="D155" s="2" t="s">
        <v>1230</v>
      </c>
      <c r="E155" s="2"/>
      <c r="F155" s="1">
        <v>7</v>
      </c>
      <c r="G155" s="1">
        <v>12</v>
      </c>
      <c r="H155" s="1" t="s">
        <v>332</v>
      </c>
      <c r="I155" s="1" t="s">
        <v>332</v>
      </c>
      <c r="J155" s="1" t="s">
        <v>332</v>
      </c>
      <c r="K155" s="1" t="s">
        <v>332</v>
      </c>
      <c r="L155" s="7"/>
      <c r="M155" s="8">
        <v>61</v>
      </c>
      <c r="N155" s="3">
        <v>19</v>
      </c>
      <c r="O155">
        <f t="shared" si="15"/>
        <v>0</v>
      </c>
      <c r="P155">
        <f t="shared" si="16"/>
        <v>0</v>
      </c>
      <c r="Q155">
        <f t="shared" si="17"/>
        <v>2</v>
      </c>
      <c r="R155">
        <f t="shared" si="18"/>
        <v>0</v>
      </c>
      <c r="S155">
        <f t="shared" si="14"/>
        <v>0</v>
      </c>
    </row>
    <row r="156" spans="1:19">
      <c r="A156">
        <v>15</v>
      </c>
      <c r="B156" s="1" t="s">
        <v>1250</v>
      </c>
      <c r="C156" s="1">
        <v>4</v>
      </c>
      <c r="D156" s="2" t="s">
        <v>1253</v>
      </c>
      <c r="E156" s="2" t="s">
        <v>216</v>
      </c>
      <c r="F156" s="1">
        <v>4</v>
      </c>
      <c r="G156" s="1">
        <v>2</v>
      </c>
      <c r="H156" s="1" t="s">
        <v>332</v>
      </c>
      <c r="I156" s="1" t="s">
        <v>332</v>
      </c>
      <c r="J156" s="1" t="s">
        <v>332</v>
      </c>
      <c r="K156" s="1" t="s">
        <v>332</v>
      </c>
      <c r="L156" s="7"/>
      <c r="M156" s="8">
        <v>29</v>
      </c>
      <c r="N156" s="3">
        <v>6</v>
      </c>
      <c r="O156">
        <f t="shared" si="15"/>
        <v>0</v>
      </c>
      <c r="P156">
        <f t="shared" si="16"/>
        <v>0</v>
      </c>
      <c r="Q156">
        <f t="shared" si="17"/>
        <v>2</v>
      </c>
      <c r="R156">
        <f t="shared" si="18"/>
        <v>0</v>
      </c>
      <c r="S156">
        <f t="shared" si="14"/>
        <v>0</v>
      </c>
    </row>
    <row r="157" spans="1:19">
      <c r="A157">
        <v>15</v>
      </c>
      <c r="B157" s="1" t="s">
        <v>100</v>
      </c>
      <c r="C157" s="1">
        <v>4</v>
      </c>
      <c r="D157" s="2" t="s">
        <v>1212</v>
      </c>
      <c r="E157" s="2" t="s">
        <v>1213</v>
      </c>
      <c r="F157" s="1">
        <v>20</v>
      </c>
      <c r="G157" s="1">
        <v>10</v>
      </c>
      <c r="H157" s="1">
        <v>17</v>
      </c>
      <c r="I157" s="1">
        <v>13</v>
      </c>
      <c r="J157" s="1" t="s">
        <v>332</v>
      </c>
      <c r="K157" s="1" t="s">
        <v>332</v>
      </c>
      <c r="L157" s="7"/>
      <c r="M157" s="8">
        <v>63</v>
      </c>
      <c r="N157" s="3">
        <v>60</v>
      </c>
      <c r="O157">
        <f t="shared" si="15"/>
        <v>0</v>
      </c>
      <c r="P157">
        <f t="shared" si="16"/>
        <v>0</v>
      </c>
      <c r="Q157">
        <f t="shared" si="17"/>
        <v>4</v>
      </c>
      <c r="R157">
        <f t="shared" si="18"/>
        <v>0</v>
      </c>
      <c r="S157">
        <f t="shared" si="14"/>
        <v>0</v>
      </c>
    </row>
    <row r="158" spans="1:19">
      <c r="A158">
        <v>16</v>
      </c>
      <c r="B158" s="1" t="s">
        <v>137</v>
      </c>
      <c r="C158" s="1">
        <v>4</v>
      </c>
      <c r="D158" s="2" t="s">
        <v>1152</v>
      </c>
      <c r="E158" s="2" t="s">
        <v>1153</v>
      </c>
      <c r="F158" s="1" t="s">
        <v>332</v>
      </c>
      <c r="G158" s="1" t="s">
        <v>332</v>
      </c>
      <c r="H158" s="1">
        <v>6</v>
      </c>
      <c r="I158" s="1" t="s">
        <v>332</v>
      </c>
      <c r="J158" s="1" t="s">
        <v>332</v>
      </c>
      <c r="K158" s="1" t="s">
        <v>332</v>
      </c>
      <c r="L158" s="7"/>
      <c r="M158" s="8">
        <v>75</v>
      </c>
      <c r="N158" s="3">
        <v>6</v>
      </c>
      <c r="O158">
        <f t="shared" si="15"/>
        <v>0</v>
      </c>
      <c r="P158">
        <f t="shared" si="16"/>
        <v>0</v>
      </c>
      <c r="Q158">
        <f t="shared" si="17"/>
        <v>1</v>
      </c>
      <c r="R158">
        <f t="shared" si="18"/>
        <v>0</v>
      </c>
      <c r="S158">
        <f t="shared" si="14"/>
        <v>0</v>
      </c>
    </row>
    <row r="159" spans="1:19">
      <c r="A159">
        <v>15</v>
      </c>
      <c r="B159" s="1" t="s">
        <v>445</v>
      </c>
      <c r="C159" s="1">
        <v>3</v>
      </c>
      <c r="D159" s="2" t="s">
        <v>1152</v>
      </c>
      <c r="E159" s="2" t="s">
        <v>1153</v>
      </c>
      <c r="F159" s="1">
        <v>2</v>
      </c>
      <c r="G159" s="1">
        <v>3</v>
      </c>
      <c r="H159" s="1" t="s">
        <v>332</v>
      </c>
      <c r="I159" s="1" t="s">
        <v>332</v>
      </c>
      <c r="J159" s="1" t="s">
        <v>332</v>
      </c>
      <c r="K159" s="1" t="s">
        <v>332</v>
      </c>
      <c r="L159" s="7"/>
      <c r="M159" s="8">
        <v>50</v>
      </c>
      <c r="N159" s="3">
        <v>5</v>
      </c>
      <c r="O159">
        <f t="shared" si="15"/>
        <v>1</v>
      </c>
      <c r="P159">
        <f t="shared" si="16"/>
        <v>11</v>
      </c>
      <c r="Q159">
        <f t="shared" si="17"/>
        <v>2</v>
      </c>
      <c r="R159">
        <f t="shared" si="18"/>
        <v>3</v>
      </c>
      <c r="S159">
        <f t="shared" si="14"/>
        <v>3.5</v>
      </c>
    </row>
    <row r="160" spans="1:19">
      <c r="A160">
        <v>16</v>
      </c>
      <c r="B160" s="1" t="s">
        <v>494</v>
      </c>
      <c r="C160" s="1">
        <v>2</v>
      </c>
      <c r="D160" s="2" t="s">
        <v>1195</v>
      </c>
      <c r="E160" s="2"/>
      <c r="F160" s="1">
        <v>2</v>
      </c>
      <c r="G160" s="1" t="s">
        <v>332</v>
      </c>
      <c r="H160" s="1" t="s">
        <v>332</v>
      </c>
      <c r="I160" s="1" t="s">
        <v>332</v>
      </c>
      <c r="J160" s="1" t="s">
        <v>332</v>
      </c>
      <c r="K160" s="1" t="s">
        <v>332</v>
      </c>
      <c r="L160" s="7"/>
      <c r="M160" s="8">
        <v>15</v>
      </c>
      <c r="N160" s="3">
        <v>2</v>
      </c>
      <c r="O160">
        <f t="shared" si="15"/>
        <v>0</v>
      </c>
      <c r="P160">
        <f t="shared" si="16"/>
        <v>0</v>
      </c>
      <c r="Q160">
        <f t="shared" si="17"/>
        <v>1</v>
      </c>
      <c r="R160">
        <f t="shared" si="18"/>
        <v>0</v>
      </c>
      <c r="S160">
        <f t="shared" si="14"/>
        <v>0</v>
      </c>
    </row>
    <row r="161" spans="1:19">
      <c r="A161">
        <v>15</v>
      </c>
      <c r="B161" s="1" t="s">
        <v>1278</v>
      </c>
      <c r="C161" s="1">
        <v>3</v>
      </c>
      <c r="D161" s="2" t="s">
        <v>1280</v>
      </c>
      <c r="E161" s="2" t="s">
        <v>1238</v>
      </c>
      <c r="F161" s="1">
        <v>4</v>
      </c>
      <c r="G161" s="1">
        <v>2</v>
      </c>
      <c r="H161" s="1" t="s">
        <v>332</v>
      </c>
      <c r="I161" s="1" t="s">
        <v>332</v>
      </c>
      <c r="J161" s="1" t="s">
        <v>332</v>
      </c>
      <c r="K161" s="1" t="s">
        <v>332</v>
      </c>
      <c r="L161" s="7"/>
      <c r="M161" s="8">
        <v>30</v>
      </c>
      <c r="N161" s="3">
        <v>6</v>
      </c>
      <c r="O161">
        <f t="shared" si="15"/>
        <v>0</v>
      </c>
      <c r="P161">
        <f t="shared" si="16"/>
        <v>0</v>
      </c>
      <c r="Q161">
        <f t="shared" si="17"/>
        <v>2</v>
      </c>
      <c r="R161">
        <f t="shared" si="18"/>
        <v>0</v>
      </c>
      <c r="S161">
        <f t="shared" si="14"/>
        <v>0</v>
      </c>
    </row>
    <row r="162" spans="1:19">
      <c r="A162">
        <v>16</v>
      </c>
      <c r="B162" s="1" t="s">
        <v>20</v>
      </c>
      <c r="C162" s="1">
        <v>1</v>
      </c>
      <c r="D162" s="2" t="s">
        <v>680</v>
      </c>
      <c r="E162" s="2" t="s">
        <v>1201</v>
      </c>
      <c r="F162" s="1">
        <v>6</v>
      </c>
      <c r="G162" s="1" t="s">
        <v>332</v>
      </c>
      <c r="H162" s="1">
        <v>5</v>
      </c>
      <c r="I162" s="1">
        <v>5</v>
      </c>
      <c r="J162" s="1">
        <v>4</v>
      </c>
      <c r="K162" s="1">
        <v>1</v>
      </c>
      <c r="L162" s="7" t="s">
        <v>466</v>
      </c>
      <c r="M162" s="8">
        <v>44</v>
      </c>
      <c r="N162" s="3">
        <v>21</v>
      </c>
      <c r="O162">
        <f t="shared" si="15"/>
        <v>0</v>
      </c>
      <c r="P162">
        <f t="shared" si="16"/>
        <v>0</v>
      </c>
      <c r="Q162">
        <f t="shared" si="17"/>
        <v>5</v>
      </c>
      <c r="R162">
        <f t="shared" si="18"/>
        <v>0</v>
      </c>
      <c r="S162">
        <f t="shared" si="14"/>
        <v>0</v>
      </c>
    </row>
    <row r="163" spans="1:19">
      <c r="A163">
        <v>15</v>
      </c>
      <c r="B163" s="1" t="s">
        <v>11</v>
      </c>
      <c r="C163" s="1">
        <v>1</v>
      </c>
      <c r="D163" s="2" t="s">
        <v>680</v>
      </c>
      <c r="E163" s="2" t="s">
        <v>1201</v>
      </c>
      <c r="F163" s="1" t="s">
        <v>332</v>
      </c>
      <c r="G163" s="1">
        <v>7</v>
      </c>
      <c r="H163" s="1">
        <v>6</v>
      </c>
      <c r="I163" s="1">
        <v>1</v>
      </c>
      <c r="J163" s="1">
        <v>2</v>
      </c>
      <c r="K163" s="1">
        <v>3</v>
      </c>
      <c r="L163" s="7"/>
      <c r="M163" s="8">
        <v>32</v>
      </c>
      <c r="N163" s="3">
        <v>19</v>
      </c>
      <c r="O163">
        <f t="shared" si="15"/>
        <v>1</v>
      </c>
      <c r="P163">
        <f t="shared" si="16"/>
        <v>40</v>
      </c>
      <c r="Q163">
        <f t="shared" si="17"/>
        <v>5</v>
      </c>
      <c r="R163">
        <f t="shared" si="18"/>
        <v>10</v>
      </c>
      <c r="S163">
        <f t="shared" si="14"/>
        <v>1</v>
      </c>
    </row>
    <row r="164" spans="1:19">
      <c r="A164">
        <v>16</v>
      </c>
      <c r="B164" s="1" t="s">
        <v>476</v>
      </c>
      <c r="C164" s="1">
        <v>2</v>
      </c>
      <c r="D164" s="2" t="s">
        <v>1192</v>
      </c>
      <c r="E164" s="2" t="s">
        <v>44</v>
      </c>
      <c r="F164" s="1">
        <v>10</v>
      </c>
      <c r="G164" s="1" t="s">
        <v>332</v>
      </c>
      <c r="H164" s="1" t="s">
        <v>332</v>
      </c>
      <c r="I164" s="1" t="s">
        <v>332</v>
      </c>
      <c r="J164" s="1" t="s">
        <v>332</v>
      </c>
      <c r="K164" s="1" t="s">
        <v>332</v>
      </c>
      <c r="L164" s="7"/>
      <c r="M164" s="8">
        <v>34</v>
      </c>
      <c r="N164" s="3">
        <v>10</v>
      </c>
      <c r="O164">
        <f t="shared" si="15"/>
        <v>0</v>
      </c>
      <c r="P164">
        <f t="shared" si="16"/>
        <v>0</v>
      </c>
      <c r="Q164">
        <f t="shared" si="17"/>
        <v>1</v>
      </c>
      <c r="R164">
        <f t="shared" si="18"/>
        <v>0</v>
      </c>
      <c r="S164">
        <f t="shared" si="14"/>
        <v>0</v>
      </c>
    </row>
    <row r="165" spans="1:19">
      <c r="A165">
        <v>15</v>
      </c>
      <c r="B165" s="1" t="s">
        <v>531</v>
      </c>
      <c r="C165" s="1">
        <v>4</v>
      </c>
      <c r="D165" s="2" t="s">
        <v>1235</v>
      </c>
      <c r="E165" s="2" t="s">
        <v>1236</v>
      </c>
      <c r="F165" s="1">
        <v>5</v>
      </c>
      <c r="G165" s="1">
        <v>4</v>
      </c>
      <c r="H165" s="1">
        <v>1</v>
      </c>
      <c r="I165" s="1">
        <v>4</v>
      </c>
      <c r="J165" s="1">
        <v>1</v>
      </c>
      <c r="K165" s="1" t="s">
        <v>332</v>
      </c>
      <c r="L165" s="7"/>
      <c r="M165" s="8">
        <v>31</v>
      </c>
      <c r="N165" s="3">
        <v>15</v>
      </c>
      <c r="O165">
        <f t="shared" si="15"/>
        <v>0</v>
      </c>
      <c r="P165">
        <f t="shared" si="16"/>
        <v>0</v>
      </c>
      <c r="Q165">
        <f t="shared" si="17"/>
        <v>5</v>
      </c>
      <c r="R165">
        <f t="shared" si="18"/>
        <v>0</v>
      </c>
      <c r="S165">
        <f t="shared" si="14"/>
        <v>0</v>
      </c>
    </row>
    <row r="166" spans="1:19">
      <c r="A166">
        <v>15</v>
      </c>
      <c r="B166" s="1" t="s">
        <v>1246</v>
      </c>
      <c r="C166" s="1">
        <v>4</v>
      </c>
      <c r="D166" s="2" t="s">
        <v>1249</v>
      </c>
      <c r="E166" s="2"/>
      <c r="F166" s="1">
        <v>3</v>
      </c>
      <c r="G166" s="1">
        <v>6</v>
      </c>
      <c r="H166" s="1" t="s">
        <v>332</v>
      </c>
      <c r="I166" s="1" t="s">
        <v>332</v>
      </c>
      <c r="J166" s="1" t="s">
        <v>332</v>
      </c>
      <c r="K166" s="1" t="s">
        <v>332</v>
      </c>
      <c r="L166" s="7"/>
      <c r="M166" s="8">
        <v>45</v>
      </c>
      <c r="N166" s="3">
        <v>9</v>
      </c>
      <c r="O166">
        <f t="shared" si="15"/>
        <v>0</v>
      </c>
      <c r="P166">
        <f t="shared" si="16"/>
        <v>0</v>
      </c>
      <c r="Q166">
        <f t="shared" si="17"/>
        <v>2</v>
      </c>
      <c r="R166">
        <f t="shared" si="18"/>
        <v>0</v>
      </c>
      <c r="S166">
        <f t="shared" si="14"/>
        <v>0</v>
      </c>
    </row>
    <row r="167" spans="1:19">
      <c r="A167">
        <v>15</v>
      </c>
      <c r="B167" s="1" t="s">
        <v>321</v>
      </c>
      <c r="C167" s="1">
        <v>4</v>
      </c>
      <c r="D167" s="2" t="s">
        <v>1254</v>
      </c>
      <c r="E167" s="2" t="s">
        <v>66</v>
      </c>
      <c r="F167" s="1">
        <v>5</v>
      </c>
      <c r="G167" s="1" t="s">
        <v>332</v>
      </c>
      <c r="H167" s="1" t="s">
        <v>332</v>
      </c>
      <c r="I167" s="1" t="s">
        <v>332</v>
      </c>
      <c r="J167" s="1" t="s">
        <v>332</v>
      </c>
      <c r="K167" s="1" t="s">
        <v>332</v>
      </c>
      <c r="L167" s="7"/>
      <c r="M167" s="8">
        <v>45</v>
      </c>
      <c r="N167" s="3">
        <v>5</v>
      </c>
      <c r="O167">
        <f t="shared" si="15"/>
        <v>0</v>
      </c>
      <c r="P167">
        <f t="shared" si="16"/>
        <v>0</v>
      </c>
      <c r="Q167">
        <f t="shared" si="17"/>
        <v>1</v>
      </c>
      <c r="R167">
        <f t="shared" si="18"/>
        <v>0</v>
      </c>
      <c r="S167">
        <f t="shared" si="14"/>
        <v>0</v>
      </c>
    </row>
    <row r="168" spans="1:19">
      <c r="A168">
        <v>16</v>
      </c>
      <c r="B168" s="1" t="s">
        <v>20</v>
      </c>
      <c r="C168" s="1">
        <v>3</v>
      </c>
      <c r="D168" s="2" t="s">
        <v>1058</v>
      </c>
      <c r="E168" s="2" t="s">
        <v>702</v>
      </c>
      <c r="F168" s="1">
        <v>13</v>
      </c>
      <c r="G168" s="1">
        <v>6</v>
      </c>
      <c r="H168" s="1">
        <v>13</v>
      </c>
      <c r="I168" s="1">
        <v>6</v>
      </c>
      <c r="J168" s="1" t="s">
        <v>332</v>
      </c>
      <c r="K168" s="1">
        <v>11</v>
      </c>
      <c r="L168" s="7"/>
      <c r="M168" s="8">
        <v>53</v>
      </c>
      <c r="N168" s="3">
        <v>49</v>
      </c>
      <c r="O168">
        <f t="shared" si="15"/>
        <v>0</v>
      </c>
      <c r="P168">
        <f t="shared" si="16"/>
        <v>0</v>
      </c>
      <c r="Q168">
        <f t="shared" si="17"/>
        <v>5</v>
      </c>
      <c r="R168">
        <f t="shared" si="18"/>
        <v>0</v>
      </c>
      <c r="S168">
        <f t="shared" si="14"/>
        <v>0</v>
      </c>
    </row>
    <row r="169" spans="1:19">
      <c r="A169">
        <v>15</v>
      </c>
      <c r="B169" s="1" t="s">
        <v>20</v>
      </c>
      <c r="C169" s="1">
        <v>2</v>
      </c>
      <c r="D169" s="2" t="s">
        <v>1058</v>
      </c>
      <c r="E169" s="2" t="s">
        <v>702</v>
      </c>
      <c r="F169" s="1">
        <v>3</v>
      </c>
      <c r="G169" s="1">
        <v>9</v>
      </c>
      <c r="H169" s="1">
        <v>5</v>
      </c>
      <c r="I169" s="1">
        <v>5</v>
      </c>
      <c r="J169" s="1">
        <v>6</v>
      </c>
      <c r="K169" s="1">
        <v>9</v>
      </c>
      <c r="L169" s="7"/>
      <c r="M169" s="8">
        <v>39</v>
      </c>
      <c r="N169" s="3">
        <v>37</v>
      </c>
      <c r="O169">
        <f t="shared" si="15"/>
        <v>1</v>
      </c>
      <c r="P169">
        <f t="shared" si="16"/>
        <v>86</v>
      </c>
      <c r="Q169">
        <f t="shared" si="17"/>
        <v>6</v>
      </c>
      <c r="R169">
        <f t="shared" si="18"/>
        <v>11</v>
      </c>
      <c r="S169">
        <f t="shared" si="14"/>
        <v>2.5</v>
      </c>
    </row>
    <row r="170" spans="1:19">
      <c r="A170">
        <v>15</v>
      </c>
      <c r="B170" s="1" t="s">
        <v>131</v>
      </c>
      <c r="C170" s="1">
        <v>4</v>
      </c>
      <c r="D170" s="2" t="s">
        <v>1231</v>
      </c>
      <c r="E170" s="2" t="s">
        <v>1232</v>
      </c>
      <c r="F170" s="1">
        <v>1</v>
      </c>
      <c r="G170" s="1">
        <v>8</v>
      </c>
      <c r="H170" s="1">
        <v>4</v>
      </c>
      <c r="I170" s="1">
        <v>4</v>
      </c>
      <c r="J170" s="1" t="s">
        <v>332</v>
      </c>
      <c r="K170" s="1">
        <v>1</v>
      </c>
      <c r="L170" s="7"/>
      <c r="M170" s="8">
        <v>46</v>
      </c>
      <c r="N170" s="3">
        <v>18</v>
      </c>
      <c r="O170">
        <f t="shared" si="15"/>
        <v>0</v>
      </c>
      <c r="P170">
        <f t="shared" si="16"/>
        <v>0</v>
      </c>
      <c r="Q170">
        <f t="shared" si="17"/>
        <v>5</v>
      </c>
      <c r="R170">
        <f t="shared" si="18"/>
        <v>0</v>
      </c>
      <c r="S170">
        <f t="shared" si="14"/>
        <v>0</v>
      </c>
    </row>
    <row r="171" spans="1:19">
      <c r="A171">
        <v>15</v>
      </c>
      <c r="B171" s="1" t="s">
        <v>100</v>
      </c>
      <c r="C171" s="1">
        <v>1</v>
      </c>
      <c r="D171" s="2" t="s">
        <v>1312</v>
      </c>
      <c r="E171" s="2" t="s">
        <v>1037</v>
      </c>
      <c r="F171" s="1">
        <v>4</v>
      </c>
      <c r="G171" s="1" t="s">
        <v>332</v>
      </c>
      <c r="H171" s="1">
        <v>4</v>
      </c>
      <c r="I171" s="1">
        <v>2</v>
      </c>
      <c r="J171" s="1" t="s">
        <v>332</v>
      </c>
      <c r="K171" s="1" t="s">
        <v>332</v>
      </c>
      <c r="L171" s="7"/>
      <c r="M171" s="8">
        <v>22</v>
      </c>
      <c r="N171" s="3">
        <v>10</v>
      </c>
      <c r="O171">
        <f t="shared" si="15"/>
        <v>0</v>
      </c>
      <c r="P171">
        <f t="shared" si="16"/>
        <v>0</v>
      </c>
      <c r="Q171">
        <f t="shared" si="17"/>
        <v>3</v>
      </c>
      <c r="R171">
        <f t="shared" si="18"/>
        <v>0</v>
      </c>
      <c r="S171">
        <f t="shared" si="14"/>
        <v>0</v>
      </c>
    </row>
    <row r="172" spans="1:19">
      <c r="A172">
        <v>16</v>
      </c>
      <c r="B172" s="1" t="s">
        <v>26</v>
      </c>
      <c r="C172" s="1">
        <v>2</v>
      </c>
      <c r="D172" s="2" t="s">
        <v>1062</v>
      </c>
      <c r="E172" s="2" t="s">
        <v>1063</v>
      </c>
      <c r="F172" s="1" t="s">
        <v>332</v>
      </c>
      <c r="G172" s="1">
        <v>10</v>
      </c>
      <c r="H172" s="1" t="s">
        <v>332</v>
      </c>
      <c r="I172" s="1" t="s">
        <v>332</v>
      </c>
      <c r="J172" s="1" t="s">
        <v>332</v>
      </c>
      <c r="K172" s="1">
        <v>9</v>
      </c>
      <c r="L172" s="7"/>
      <c r="M172" s="8">
        <v>86</v>
      </c>
      <c r="N172" s="3">
        <v>19</v>
      </c>
      <c r="O172">
        <f t="shared" si="15"/>
        <v>0</v>
      </c>
      <c r="P172">
        <f t="shared" si="16"/>
        <v>0</v>
      </c>
      <c r="Q172">
        <f t="shared" si="17"/>
        <v>2</v>
      </c>
      <c r="R172">
        <f t="shared" si="18"/>
        <v>0</v>
      </c>
      <c r="S172">
        <f t="shared" si="14"/>
        <v>0</v>
      </c>
    </row>
    <row r="173" spans="1:19">
      <c r="A173">
        <v>15</v>
      </c>
      <c r="B173" s="1" t="s">
        <v>8</v>
      </c>
      <c r="C173" s="1">
        <v>4</v>
      </c>
      <c r="D173" s="2" t="s">
        <v>1209</v>
      </c>
      <c r="E173" s="2" t="s">
        <v>1087</v>
      </c>
      <c r="F173" s="1">
        <v>23</v>
      </c>
      <c r="G173" s="1">
        <v>24</v>
      </c>
      <c r="H173" s="1">
        <v>22</v>
      </c>
      <c r="I173" s="1">
        <v>11</v>
      </c>
      <c r="J173" s="1">
        <v>17</v>
      </c>
      <c r="K173" s="1" t="s">
        <v>332</v>
      </c>
      <c r="L173" s="7"/>
      <c r="M173" s="8">
        <v>69</v>
      </c>
      <c r="N173" s="3">
        <v>97</v>
      </c>
      <c r="O173">
        <f t="shared" si="15"/>
        <v>0</v>
      </c>
      <c r="P173">
        <f t="shared" si="16"/>
        <v>0</v>
      </c>
      <c r="Q173">
        <f t="shared" si="17"/>
        <v>5</v>
      </c>
      <c r="R173">
        <f t="shared" si="18"/>
        <v>0</v>
      </c>
      <c r="S173">
        <f t="shared" si="14"/>
        <v>0</v>
      </c>
    </row>
    <row r="174" spans="1:19">
      <c r="A174">
        <v>15</v>
      </c>
      <c r="B174" s="1" t="s">
        <v>984</v>
      </c>
      <c r="C174" s="1">
        <v>4</v>
      </c>
      <c r="D174" s="2" t="s">
        <v>1226</v>
      </c>
      <c r="E174" s="2" t="s">
        <v>1227</v>
      </c>
      <c r="F174" s="1">
        <v>7</v>
      </c>
      <c r="G174" s="1">
        <v>13</v>
      </c>
      <c r="H174" s="1" t="s">
        <v>332</v>
      </c>
      <c r="I174" s="1" t="s">
        <v>332</v>
      </c>
      <c r="J174" s="1" t="s">
        <v>332</v>
      </c>
      <c r="K174" s="1" t="s">
        <v>332</v>
      </c>
      <c r="L174" s="7"/>
      <c r="M174" s="8">
        <v>50</v>
      </c>
      <c r="N174" s="3">
        <v>20</v>
      </c>
      <c r="O174">
        <f t="shared" si="15"/>
        <v>0</v>
      </c>
      <c r="P174">
        <f t="shared" si="16"/>
        <v>0</v>
      </c>
      <c r="Q174">
        <f t="shared" si="17"/>
        <v>2</v>
      </c>
      <c r="R174">
        <f t="shared" si="18"/>
        <v>0</v>
      </c>
      <c r="S174">
        <f t="shared" si="14"/>
        <v>0</v>
      </c>
    </row>
    <row r="175" spans="1:19">
      <c r="A175">
        <v>16</v>
      </c>
      <c r="B175" s="1" t="s">
        <v>79</v>
      </c>
      <c r="C175" s="1">
        <v>3</v>
      </c>
      <c r="D175" s="2" t="s">
        <v>1180</v>
      </c>
      <c r="E175" s="2" t="s">
        <v>847</v>
      </c>
      <c r="F175" s="1">
        <v>3</v>
      </c>
      <c r="G175" s="1" t="s">
        <v>332</v>
      </c>
      <c r="H175" s="1" t="s">
        <v>332</v>
      </c>
      <c r="I175" s="1">
        <v>3</v>
      </c>
      <c r="J175" s="1" t="s">
        <v>332</v>
      </c>
      <c r="K175" s="1" t="s">
        <v>332</v>
      </c>
      <c r="L175" s="7"/>
      <c r="M175" s="8">
        <v>22</v>
      </c>
      <c r="N175" s="3">
        <v>6</v>
      </c>
      <c r="O175">
        <f t="shared" si="15"/>
        <v>0</v>
      </c>
      <c r="P175">
        <f t="shared" si="16"/>
        <v>0</v>
      </c>
      <c r="Q175">
        <f t="shared" si="17"/>
        <v>2</v>
      </c>
      <c r="R175">
        <f t="shared" si="18"/>
        <v>0</v>
      </c>
      <c r="S175">
        <f t="shared" si="14"/>
        <v>0</v>
      </c>
    </row>
    <row r="176" spans="1:19">
      <c r="A176">
        <v>16</v>
      </c>
      <c r="B176" s="1" t="s">
        <v>866</v>
      </c>
      <c r="C176" s="1">
        <v>3</v>
      </c>
      <c r="D176" s="2" t="s">
        <v>1175</v>
      </c>
      <c r="E176" s="2" t="s">
        <v>831</v>
      </c>
      <c r="F176" s="1">
        <v>5</v>
      </c>
      <c r="G176" s="1">
        <v>4</v>
      </c>
      <c r="H176" s="1" t="s">
        <v>332</v>
      </c>
      <c r="I176" s="1" t="s">
        <v>332</v>
      </c>
      <c r="J176" s="1" t="s">
        <v>332</v>
      </c>
      <c r="K176" s="1" t="s">
        <v>332</v>
      </c>
      <c r="L176" s="7"/>
      <c r="M176" s="8">
        <v>25</v>
      </c>
      <c r="N176" s="3">
        <v>9</v>
      </c>
      <c r="O176">
        <f t="shared" si="15"/>
        <v>0</v>
      </c>
      <c r="P176">
        <f t="shared" si="16"/>
        <v>0</v>
      </c>
      <c r="Q176">
        <f t="shared" si="17"/>
        <v>2</v>
      </c>
      <c r="R176">
        <f t="shared" si="18"/>
        <v>0</v>
      </c>
      <c r="S176">
        <f t="shared" si="14"/>
        <v>0</v>
      </c>
    </row>
    <row r="177" spans="1:19">
      <c r="A177">
        <v>15</v>
      </c>
      <c r="B177" s="1" t="s">
        <v>120</v>
      </c>
      <c r="C177" s="1">
        <v>2</v>
      </c>
      <c r="D177" s="2" t="s">
        <v>1175</v>
      </c>
      <c r="E177" s="2" t="s">
        <v>831</v>
      </c>
      <c r="F177" s="1">
        <v>4</v>
      </c>
      <c r="G177" s="1">
        <v>8</v>
      </c>
      <c r="H177" s="1">
        <v>4</v>
      </c>
      <c r="I177" s="1">
        <v>0</v>
      </c>
      <c r="J177" s="1">
        <v>2</v>
      </c>
      <c r="K177" s="1" t="s">
        <v>332</v>
      </c>
      <c r="L177" s="7"/>
      <c r="M177" s="8">
        <v>25</v>
      </c>
      <c r="N177" s="3">
        <v>18</v>
      </c>
      <c r="O177">
        <f t="shared" si="15"/>
        <v>1</v>
      </c>
      <c r="P177">
        <f t="shared" si="16"/>
        <v>27</v>
      </c>
      <c r="Q177">
        <f t="shared" si="17"/>
        <v>5</v>
      </c>
      <c r="R177">
        <f t="shared" si="18"/>
        <v>7</v>
      </c>
      <c r="S177">
        <f t="shared" si="14"/>
        <v>2.5</v>
      </c>
    </row>
    <row r="178" spans="1:19">
      <c r="A178">
        <v>15</v>
      </c>
      <c r="B178" s="1" t="s">
        <v>141</v>
      </c>
      <c r="C178" s="1">
        <v>2</v>
      </c>
      <c r="D178" s="2" t="s">
        <v>1290</v>
      </c>
      <c r="E178" s="2" t="s">
        <v>1291</v>
      </c>
      <c r="F178" s="1">
        <v>2</v>
      </c>
      <c r="G178" s="1">
        <v>2</v>
      </c>
      <c r="H178" s="1">
        <v>7</v>
      </c>
      <c r="I178" s="1" t="s">
        <v>332</v>
      </c>
      <c r="J178" s="1" t="s">
        <v>332</v>
      </c>
      <c r="K178" s="1" t="s">
        <v>332</v>
      </c>
      <c r="L178" s="7"/>
      <c r="M178" s="8">
        <v>20</v>
      </c>
      <c r="N178" s="3">
        <v>11</v>
      </c>
      <c r="O178">
        <f t="shared" si="15"/>
        <v>0</v>
      </c>
      <c r="P178">
        <f t="shared" si="16"/>
        <v>0</v>
      </c>
      <c r="Q178">
        <f t="shared" si="17"/>
        <v>3</v>
      </c>
      <c r="R178">
        <f t="shared" si="18"/>
        <v>0</v>
      </c>
      <c r="S178">
        <f t="shared" si="14"/>
        <v>0</v>
      </c>
    </row>
    <row r="179" spans="1:19">
      <c r="A179">
        <v>16</v>
      </c>
      <c r="B179" s="1" t="s">
        <v>8</v>
      </c>
      <c r="C179" s="1">
        <v>2</v>
      </c>
      <c r="D179" s="2" t="s">
        <v>912</v>
      </c>
      <c r="E179" s="2" t="s">
        <v>358</v>
      </c>
      <c r="F179" s="1">
        <v>13</v>
      </c>
      <c r="G179" s="1">
        <v>9</v>
      </c>
      <c r="H179" s="1">
        <v>10</v>
      </c>
      <c r="I179" s="1">
        <v>9</v>
      </c>
      <c r="J179" s="1">
        <v>12</v>
      </c>
      <c r="K179" s="1">
        <v>4</v>
      </c>
      <c r="L179" s="7"/>
      <c r="M179" s="8">
        <v>41</v>
      </c>
      <c r="N179" s="3">
        <v>57</v>
      </c>
      <c r="O179">
        <f t="shared" si="15"/>
        <v>0</v>
      </c>
      <c r="P179">
        <f t="shared" si="16"/>
        <v>0</v>
      </c>
      <c r="Q179">
        <f t="shared" si="17"/>
        <v>6</v>
      </c>
      <c r="R179">
        <f t="shared" si="18"/>
        <v>0</v>
      </c>
      <c r="S179">
        <f t="shared" si="14"/>
        <v>0</v>
      </c>
    </row>
    <row r="180" spans="1:19">
      <c r="A180">
        <v>16</v>
      </c>
      <c r="B180" s="1" t="s">
        <v>228</v>
      </c>
      <c r="C180" s="1">
        <v>3</v>
      </c>
      <c r="D180" s="2" t="s">
        <v>1169</v>
      </c>
      <c r="E180" s="2" t="s">
        <v>1047</v>
      </c>
      <c r="F180" s="1">
        <v>13</v>
      </c>
      <c r="G180" s="1" t="s">
        <v>332</v>
      </c>
      <c r="H180" s="1" t="s">
        <v>332</v>
      </c>
      <c r="I180" s="1" t="s">
        <v>332</v>
      </c>
      <c r="J180" s="1" t="s">
        <v>332</v>
      </c>
      <c r="K180" s="1" t="s">
        <v>332</v>
      </c>
      <c r="L180" s="7"/>
      <c r="M180" s="8">
        <v>76</v>
      </c>
      <c r="N180" s="3">
        <v>13</v>
      </c>
      <c r="O180">
        <f t="shared" si="15"/>
        <v>0</v>
      </c>
      <c r="P180">
        <f t="shared" si="16"/>
        <v>0</v>
      </c>
      <c r="Q180">
        <f t="shared" si="17"/>
        <v>1</v>
      </c>
      <c r="R180">
        <f t="shared" si="18"/>
        <v>0</v>
      </c>
      <c r="S180">
        <f t="shared" si="14"/>
        <v>0</v>
      </c>
    </row>
    <row r="181" spans="1:19">
      <c r="A181">
        <v>16</v>
      </c>
      <c r="B181" s="1" t="s">
        <v>338</v>
      </c>
      <c r="C181" s="1">
        <v>3</v>
      </c>
      <c r="D181" s="2" t="s">
        <v>1050</v>
      </c>
      <c r="E181" s="2" t="s">
        <v>1051</v>
      </c>
      <c r="F181" s="1">
        <v>13</v>
      </c>
      <c r="G181" s="1">
        <v>10</v>
      </c>
      <c r="H181" s="1">
        <v>12</v>
      </c>
      <c r="I181" s="1">
        <v>3</v>
      </c>
      <c r="J181" s="1">
        <v>8</v>
      </c>
      <c r="K181" s="1" t="s">
        <v>332</v>
      </c>
      <c r="L181" s="7"/>
      <c r="M181" s="8">
        <v>47</v>
      </c>
      <c r="N181" s="3">
        <v>46</v>
      </c>
      <c r="O181">
        <f t="shared" si="15"/>
        <v>0</v>
      </c>
      <c r="P181">
        <f t="shared" si="16"/>
        <v>0</v>
      </c>
      <c r="Q181">
        <f t="shared" si="17"/>
        <v>5</v>
      </c>
      <c r="R181">
        <f t="shared" si="18"/>
        <v>0</v>
      </c>
      <c r="S181">
        <f t="shared" si="14"/>
        <v>0</v>
      </c>
    </row>
    <row r="182" spans="1:19">
      <c r="A182">
        <v>15</v>
      </c>
      <c r="B182" s="1" t="s">
        <v>100</v>
      </c>
      <c r="C182" s="1">
        <v>2</v>
      </c>
      <c r="D182" s="2" t="s">
        <v>1050</v>
      </c>
      <c r="E182" s="2" t="s">
        <v>1051</v>
      </c>
      <c r="F182" s="1">
        <v>9</v>
      </c>
      <c r="G182" s="1">
        <v>6</v>
      </c>
      <c r="H182" s="1">
        <v>6</v>
      </c>
      <c r="I182" s="1">
        <v>8</v>
      </c>
      <c r="J182" s="1">
        <v>8</v>
      </c>
      <c r="K182" s="1">
        <v>3</v>
      </c>
      <c r="L182" s="7"/>
      <c r="M182" s="8">
        <v>35</v>
      </c>
      <c r="N182" s="3">
        <v>40</v>
      </c>
      <c r="O182">
        <f t="shared" si="15"/>
        <v>1</v>
      </c>
      <c r="P182">
        <f t="shared" si="16"/>
        <v>86</v>
      </c>
      <c r="Q182">
        <f t="shared" si="17"/>
        <v>6</v>
      </c>
      <c r="R182">
        <f t="shared" si="18"/>
        <v>11</v>
      </c>
      <c r="S182">
        <f t="shared" si="14"/>
        <v>2.5</v>
      </c>
    </row>
    <row r="183" spans="1:19">
      <c r="A183">
        <v>16</v>
      </c>
      <c r="B183" s="1" t="s">
        <v>5</v>
      </c>
      <c r="C183" s="1">
        <v>2</v>
      </c>
      <c r="D183" s="2" t="s">
        <v>897</v>
      </c>
      <c r="E183" s="2" t="s">
        <v>898</v>
      </c>
      <c r="F183" s="1">
        <v>21</v>
      </c>
      <c r="G183" s="1">
        <v>13</v>
      </c>
      <c r="H183" s="1">
        <v>8</v>
      </c>
      <c r="I183" s="1">
        <v>12</v>
      </c>
      <c r="J183" s="1">
        <v>10</v>
      </c>
      <c r="K183" s="1" t="s">
        <v>332</v>
      </c>
      <c r="L183" s="7" t="s">
        <v>466</v>
      </c>
      <c r="M183" s="8">
        <v>63</v>
      </c>
      <c r="N183" s="3">
        <v>64</v>
      </c>
      <c r="O183">
        <f t="shared" si="15"/>
        <v>0</v>
      </c>
      <c r="P183">
        <f t="shared" si="16"/>
        <v>0</v>
      </c>
      <c r="Q183">
        <f t="shared" si="17"/>
        <v>5</v>
      </c>
      <c r="R183">
        <f t="shared" si="18"/>
        <v>0</v>
      </c>
      <c r="S183">
        <f t="shared" si="14"/>
        <v>0</v>
      </c>
    </row>
    <row r="184" spans="1:19">
      <c r="A184">
        <v>15</v>
      </c>
      <c r="B184" s="1" t="s">
        <v>2</v>
      </c>
      <c r="C184" s="1">
        <v>1</v>
      </c>
      <c r="D184" s="2" t="s">
        <v>897</v>
      </c>
      <c r="E184" s="2" t="s">
        <v>898</v>
      </c>
      <c r="F184" s="1">
        <v>14</v>
      </c>
      <c r="G184" s="1">
        <v>22</v>
      </c>
      <c r="H184" s="1">
        <v>2</v>
      </c>
      <c r="I184" s="1">
        <v>6</v>
      </c>
      <c r="J184" s="1">
        <v>10</v>
      </c>
      <c r="K184" s="1">
        <v>14</v>
      </c>
      <c r="L184" s="7"/>
      <c r="M184" s="8">
        <v>57</v>
      </c>
      <c r="N184" s="3">
        <v>68</v>
      </c>
      <c r="O184">
        <f t="shared" si="15"/>
        <v>1</v>
      </c>
      <c r="P184">
        <f t="shared" si="16"/>
        <v>132</v>
      </c>
      <c r="Q184">
        <f t="shared" si="17"/>
        <v>6</v>
      </c>
      <c r="R184">
        <f t="shared" si="18"/>
        <v>11</v>
      </c>
      <c r="S184">
        <f t="shared" si="14"/>
        <v>1.5</v>
      </c>
    </row>
    <row r="185" spans="1:19">
      <c r="A185">
        <v>15</v>
      </c>
      <c r="B185" s="1" t="s">
        <v>1295</v>
      </c>
      <c r="C185" s="1">
        <v>2</v>
      </c>
      <c r="D185" s="2" t="s">
        <v>1298</v>
      </c>
      <c r="E185" s="2"/>
      <c r="F185" s="1">
        <v>3</v>
      </c>
      <c r="G185" s="1" t="s">
        <v>332</v>
      </c>
      <c r="H185" s="1" t="s">
        <v>332</v>
      </c>
      <c r="I185" s="1" t="s">
        <v>332</v>
      </c>
      <c r="J185" s="1" t="s">
        <v>332</v>
      </c>
      <c r="K185" s="1" t="s">
        <v>332</v>
      </c>
      <c r="L185" s="7"/>
      <c r="M185" s="8">
        <v>75</v>
      </c>
      <c r="N185" s="3">
        <v>3</v>
      </c>
      <c r="O185">
        <f t="shared" si="15"/>
        <v>0</v>
      </c>
      <c r="P185">
        <f t="shared" si="16"/>
        <v>0</v>
      </c>
      <c r="Q185">
        <f t="shared" si="17"/>
        <v>1</v>
      </c>
      <c r="R185">
        <f t="shared" si="18"/>
        <v>0</v>
      </c>
      <c r="S185">
        <f t="shared" si="14"/>
        <v>0</v>
      </c>
    </row>
    <row r="186" spans="1:19">
      <c r="A186">
        <v>16</v>
      </c>
      <c r="B186" s="1" t="s">
        <v>1159</v>
      </c>
      <c r="C186" s="1">
        <v>4</v>
      </c>
      <c r="D186" s="2" t="s">
        <v>1161</v>
      </c>
      <c r="E186" s="2" t="s">
        <v>1034</v>
      </c>
      <c r="F186" s="1">
        <v>1</v>
      </c>
      <c r="G186" s="1" t="s">
        <v>332</v>
      </c>
      <c r="H186" s="1" t="s">
        <v>332</v>
      </c>
      <c r="I186" s="1" t="s">
        <v>332</v>
      </c>
      <c r="J186" s="1" t="s">
        <v>332</v>
      </c>
      <c r="K186" s="1" t="s">
        <v>332</v>
      </c>
      <c r="L186" s="7"/>
      <c r="M186" s="8">
        <v>25</v>
      </c>
      <c r="N186" s="3">
        <v>1</v>
      </c>
      <c r="O186">
        <f t="shared" si="15"/>
        <v>0</v>
      </c>
      <c r="P186">
        <f t="shared" si="16"/>
        <v>0</v>
      </c>
      <c r="Q186">
        <f t="shared" si="17"/>
        <v>1</v>
      </c>
      <c r="R186">
        <f t="shared" si="18"/>
        <v>0</v>
      </c>
      <c r="S186">
        <f t="shared" si="14"/>
        <v>0</v>
      </c>
    </row>
    <row r="187" spans="1:19">
      <c r="A187">
        <v>16</v>
      </c>
      <c r="B187" s="1" t="s">
        <v>23</v>
      </c>
      <c r="C187" s="1">
        <v>1</v>
      </c>
      <c r="D187" s="2" t="s">
        <v>790</v>
      </c>
      <c r="E187" s="2" t="s">
        <v>791</v>
      </c>
      <c r="F187" s="1">
        <v>7</v>
      </c>
      <c r="G187" s="1" t="s">
        <v>332</v>
      </c>
      <c r="H187" s="1" t="s">
        <v>332</v>
      </c>
      <c r="I187" s="1">
        <v>1</v>
      </c>
      <c r="J187" s="1" t="s">
        <v>332</v>
      </c>
      <c r="K187" s="1">
        <v>5</v>
      </c>
      <c r="L187" s="7" t="s">
        <v>466</v>
      </c>
      <c r="M187" s="8">
        <v>35</v>
      </c>
      <c r="N187" s="3">
        <v>13</v>
      </c>
      <c r="O187">
        <f t="shared" si="15"/>
        <v>0</v>
      </c>
      <c r="P187">
        <f t="shared" si="16"/>
        <v>0</v>
      </c>
      <c r="Q187">
        <f t="shared" si="17"/>
        <v>3</v>
      </c>
      <c r="R187">
        <f t="shared" si="18"/>
        <v>0</v>
      </c>
      <c r="S187">
        <f t="shared" si="14"/>
        <v>0</v>
      </c>
    </row>
    <row r="188" spans="1:19">
      <c r="A188">
        <v>16</v>
      </c>
      <c r="B188" s="1" t="s">
        <v>848</v>
      </c>
      <c r="C188" s="1">
        <v>3</v>
      </c>
      <c r="D188" s="2" t="s">
        <v>1027</v>
      </c>
      <c r="E188" s="2" t="s">
        <v>1028</v>
      </c>
      <c r="F188" s="1" t="s">
        <v>332</v>
      </c>
      <c r="G188" s="1">
        <v>4</v>
      </c>
      <c r="H188" s="1">
        <v>4</v>
      </c>
      <c r="I188" s="1" t="s">
        <v>332</v>
      </c>
      <c r="J188" s="1" t="s">
        <v>332</v>
      </c>
      <c r="K188" s="1" t="s">
        <v>332</v>
      </c>
      <c r="L188" s="7" t="s">
        <v>466</v>
      </c>
      <c r="M188" s="8">
        <v>100</v>
      </c>
      <c r="N188" s="3">
        <v>8</v>
      </c>
      <c r="O188">
        <f t="shared" si="15"/>
        <v>0</v>
      </c>
      <c r="P188">
        <f t="shared" si="16"/>
        <v>0</v>
      </c>
      <c r="Q188">
        <f t="shared" si="17"/>
        <v>2</v>
      </c>
      <c r="R188">
        <f t="shared" si="18"/>
        <v>0</v>
      </c>
      <c r="S188">
        <f t="shared" si="14"/>
        <v>0</v>
      </c>
    </row>
    <row r="189" spans="1:19">
      <c r="A189">
        <v>15</v>
      </c>
      <c r="B189" s="1" t="s">
        <v>97</v>
      </c>
      <c r="C189" s="1">
        <v>1</v>
      </c>
      <c r="D189" s="2" t="s">
        <v>1078</v>
      </c>
      <c r="E189" s="2" t="s">
        <v>713</v>
      </c>
      <c r="F189" s="1">
        <v>3</v>
      </c>
      <c r="G189" s="1">
        <v>2</v>
      </c>
      <c r="H189" s="1">
        <v>1</v>
      </c>
      <c r="I189" s="1">
        <v>5</v>
      </c>
      <c r="J189" s="1" t="s">
        <v>332</v>
      </c>
      <c r="K189" s="1" t="s">
        <v>332</v>
      </c>
      <c r="L189" s="7"/>
      <c r="M189" s="8">
        <v>22</v>
      </c>
      <c r="N189" s="3">
        <v>11</v>
      </c>
      <c r="O189">
        <f t="shared" si="15"/>
        <v>0</v>
      </c>
      <c r="P189">
        <f t="shared" si="16"/>
        <v>0</v>
      </c>
      <c r="Q189">
        <f t="shared" si="17"/>
        <v>4</v>
      </c>
      <c r="R189">
        <f t="shared" si="18"/>
        <v>0</v>
      </c>
      <c r="S189">
        <f t="shared" si="14"/>
        <v>0</v>
      </c>
    </row>
    <row r="190" spans="1:19">
      <c r="A190">
        <v>16</v>
      </c>
      <c r="B190" s="1" t="s">
        <v>476</v>
      </c>
      <c r="C190" s="1">
        <v>1</v>
      </c>
      <c r="D190" s="2" t="s">
        <v>1204</v>
      </c>
      <c r="E190" s="2" t="s">
        <v>1197</v>
      </c>
      <c r="F190" s="1">
        <v>1</v>
      </c>
      <c r="G190" s="1" t="s">
        <v>332</v>
      </c>
      <c r="H190" s="1" t="s">
        <v>332</v>
      </c>
      <c r="I190" s="1" t="s">
        <v>332</v>
      </c>
      <c r="J190" s="1" t="s">
        <v>332</v>
      </c>
      <c r="K190" s="1" t="s">
        <v>332</v>
      </c>
      <c r="L190" s="7"/>
      <c r="M190" s="8">
        <v>13</v>
      </c>
      <c r="N190" s="3">
        <v>1</v>
      </c>
      <c r="O190">
        <f t="shared" si="15"/>
        <v>0</v>
      </c>
      <c r="P190">
        <f t="shared" si="16"/>
        <v>0</v>
      </c>
      <c r="Q190">
        <f t="shared" si="17"/>
        <v>1</v>
      </c>
      <c r="R190">
        <f t="shared" si="18"/>
        <v>0</v>
      </c>
      <c r="S190">
        <f t="shared" si="14"/>
        <v>0</v>
      </c>
    </row>
    <row r="191" spans="1:19">
      <c r="A191">
        <v>16</v>
      </c>
      <c r="B191" s="1" t="s">
        <v>1154</v>
      </c>
      <c r="C191" s="1">
        <v>4</v>
      </c>
      <c r="D191" s="2" t="s">
        <v>1156</v>
      </c>
      <c r="E191" s="2" t="s">
        <v>1157</v>
      </c>
      <c r="F191" s="1">
        <v>4</v>
      </c>
      <c r="G191" s="1" t="s">
        <v>332</v>
      </c>
      <c r="H191" s="1" t="s">
        <v>332</v>
      </c>
      <c r="I191" s="1" t="s">
        <v>332</v>
      </c>
      <c r="J191" s="1" t="s">
        <v>332</v>
      </c>
      <c r="K191" s="1" t="s">
        <v>332</v>
      </c>
      <c r="L191" s="7"/>
      <c r="M191" s="8">
        <v>100</v>
      </c>
      <c r="N191" s="3">
        <v>4</v>
      </c>
      <c r="O191">
        <f t="shared" si="15"/>
        <v>0</v>
      </c>
      <c r="P191">
        <f t="shared" si="16"/>
        <v>0</v>
      </c>
      <c r="Q191">
        <f t="shared" si="17"/>
        <v>1</v>
      </c>
      <c r="R191">
        <f t="shared" si="18"/>
        <v>0</v>
      </c>
      <c r="S191">
        <f t="shared" si="14"/>
        <v>0</v>
      </c>
    </row>
    <row r="192" spans="1:19">
      <c r="A192">
        <v>15</v>
      </c>
      <c r="B192" s="1" t="s">
        <v>641</v>
      </c>
      <c r="C192" s="1">
        <v>3</v>
      </c>
      <c r="D192" s="2" t="s">
        <v>1156</v>
      </c>
      <c r="E192" s="2" t="s">
        <v>1157</v>
      </c>
      <c r="F192" s="1">
        <v>4</v>
      </c>
      <c r="G192" s="1" t="s">
        <v>332</v>
      </c>
      <c r="H192" s="1">
        <v>1</v>
      </c>
      <c r="I192" s="1">
        <v>2</v>
      </c>
      <c r="J192" s="1">
        <v>4</v>
      </c>
      <c r="K192" s="1" t="s">
        <v>332</v>
      </c>
      <c r="L192" s="7"/>
      <c r="M192" s="8">
        <v>73</v>
      </c>
      <c r="N192" s="3">
        <v>11</v>
      </c>
      <c r="O192">
        <f t="shared" si="15"/>
        <v>1</v>
      </c>
      <c r="P192">
        <f t="shared" si="16"/>
        <v>15</v>
      </c>
      <c r="Q192">
        <f t="shared" si="17"/>
        <v>4</v>
      </c>
      <c r="R192">
        <f t="shared" si="18"/>
        <v>5</v>
      </c>
      <c r="S192">
        <f t="shared" si="14"/>
        <v>3.5</v>
      </c>
    </row>
    <row r="193" spans="1:19">
      <c r="A193">
        <v>16</v>
      </c>
      <c r="B193" s="1" t="s">
        <v>531</v>
      </c>
      <c r="C193" s="1">
        <v>3</v>
      </c>
      <c r="D193" s="2" t="s">
        <v>1172</v>
      </c>
      <c r="E193" s="2" t="s">
        <v>358</v>
      </c>
      <c r="F193" s="1">
        <v>10</v>
      </c>
      <c r="G193" s="1">
        <v>1</v>
      </c>
      <c r="H193" s="1">
        <v>0</v>
      </c>
      <c r="I193" s="1">
        <v>1</v>
      </c>
      <c r="J193" s="1" t="s">
        <v>332</v>
      </c>
      <c r="K193" s="1" t="s">
        <v>332</v>
      </c>
      <c r="L193" s="7"/>
      <c r="M193" s="8">
        <v>31</v>
      </c>
      <c r="N193" s="3">
        <v>12</v>
      </c>
      <c r="O193">
        <f t="shared" si="15"/>
        <v>0</v>
      </c>
      <c r="P193">
        <f t="shared" si="16"/>
        <v>0</v>
      </c>
      <c r="Q193">
        <f t="shared" si="17"/>
        <v>4</v>
      </c>
      <c r="R193">
        <f t="shared" si="18"/>
        <v>0</v>
      </c>
      <c r="S193">
        <f t="shared" si="14"/>
        <v>0</v>
      </c>
    </row>
    <row r="194" spans="1:19">
      <c r="A194">
        <v>15</v>
      </c>
      <c r="B194" s="1" t="s">
        <v>1295</v>
      </c>
      <c r="C194" s="1">
        <v>2</v>
      </c>
      <c r="D194" s="2" t="s">
        <v>1172</v>
      </c>
      <c r="E194" s="2" t="s">
        <v>358</v>
      </c>
      <c r="F194" s="1">
        <v>3</v>
      </c>
      <c r="G194" s="1">
        <v>0</v>
      </c>
      <c r="H194" s="1" t="s">
        <v>332</v>
      </c>
      <c r="I194" s="1">
        <v>0</v>
      </c>
      <c r="J194" s="1" t="s">
        <v>332</v>
      </c>
      <c r="K194" s="1" t="s">
        <v>332</v>
      </c>
      <c r="L194" s="7"/>
      <c r="M194" s="8">
        <v>14</v>
      </c>
      <c r="N194" s="3">
        <v>3</v>
      </c>
      <c r="O194">
        <f t="shared" si="15"/>
        <v>1</v>
      </c>
      <c r="P194">
        <f t="shared" si="16"/>
        <v>15</v>
      </c>
      <c r="Q194">
        <f t="shared" si="17"/>
        <v>3</v>
      </c>
      <c r="R194">
        <f t="shared" si="18"/>
        <v>7</v>
      </c>
      <c r="S194">
        <f t="shared" si="14"/>
        <v>2.5</v>
      </c>
    </row>
    <row r="195" spans="1:19">
      <c r="A195">
        <v>15</v>
      </c>
      <c r="B195" s="1" t="s">
        <v>531</v>
      </c>
      <c r="C195" s="1">
        <v>3</v>
      </c>
      <c r="D195" s="2" t="s">
        <v>1271</v>
      </c>
      <c r="E195" s="2" t="s">
        <v>1272</v>
      </c>
      <c r="F195" s="1">
        <v>5</v>
      </c>
      <c r="G195" s="1">
        <v>7</v>
      </c>
      <c r="H195" s="1" t="s">
        <v>332</v>
      </c>
      <c r="I195" s="1" t="s">
        <v>332</v>
      </c>
      <c r="J195" s="1" t="s">
        <v>332</v>
      </c>
      <c r="K195" s="1" t="s">
        <v>332</v>
      </c>
      <c r="L195" s="7"/>
      <c r="M195" s="8">
        <v>50</v>
      </c>
      <c r="N195" s="3">
        <v>12</v>
      </c>
      <c r="O195">
        <f t="shared" si="15"/>
        <v>0</v>
      </c>
      <c r="P195">
        <f t="shared" si="16"/>
        <v>0</v>
      </c>
      <c r="Q195">
        <f t="shared" si="17"/>
        <v>2</v>
      </c>
      <c r="R195">
        <f t="shared" si="18"/>
        <v>0</v>
      </c>
      <c r="S195">
        <f t="shared" si="14"/>
        <v>0</v>
      </c>
    </row>
    <row r="196" spans="1:19">
      <c r="A196">
        <v>16</v>
      </c>
      <c r="B196" s="1" t="s">
        <v>47</v>
      </c>
      <c r="C196" s="1">
        <v>2</v>
      </c>
      <c r="D196" s="2" t="s">
        <v>1083</v>
      </c>
      <c r="E196" s="2" t="s">
        <v>967</v>
      </c>
      <c r="F196" s="1">
        <v>2</v>
      </c>
      <c r="G196" s="1" t="s">
        <v>332</v>
      </c>
      <c r="H196" s="1">
        <v>1</v>
      </c>
      <c r="I196" s="1">
        <v>3</v>
      </c>
      <c r="J196" s="1" t="s">
        <v>332</v>
      </c>
      <c r="K196" s="1" t="s">
        <v>332</v>
      </c>
      <c r="L196" s="7" t="s">
        <v>466</v>
      </c>
      <c r="M196" s="8">
        <v>30</v>
      </c>
      <c r="N196" s="3">
        <v>6</v>
      </c>
      <c r="O196">
        <f t="shared" si="15"/>
        <v>0</v>
      </c>
      <c r="P196">
        <f t="shared" si="16"/>
        <v>0</v>
      </c>
      <c r="Q196">
        <f t="shared" si="17"/>
        <v>3</v>
      </c>
      <c r="R196">
        <f t="shared" si="18"/>
        <v>0</v>
      </c>
      <c r="S196">
        <f t="shared" ref="S196:S241" si="19">O196*(C196+C195)/2</f>
        <v>0</v>
      </c>
    </row>
    <row r="197" spans="1:19">
      <c r="A197">
        <v>16</v>
      </c>
      <c r="B197" s="1" t="s">
        <v>120</v>
      </c>
      <c r="C197" s="1">
        <v>2</v>
      </c>
      <c r="D197" s="2" t="s">
        <v>1193</v>
      </c>
      <c r="E197" s="2" t="s">
        <v>703</v>
      </c>
      <c r="F197" s="1">
        <v>8</v>
      </c>
      <c r="G197" s="1" t="s">
        <v>332</v>
      </c>
      <c r="H197" s="1" t="s">
        <v>332</v>
      </c>
      <c r="I197" s="1" t="s">
        <v>332</v>
      </c>
      <c r="J197" s="1" t="s">
        <v>332</v>
      </c>
      <c r="K197" s="1" t="s">
        <v>332</v>
      </c>
      <c r="L197" s="7"/>
      <c r="M197" s="8">
        <v>100</v>
      </c>
      <c r="N197" s="3">
        <v>8</v>
      </c>
      <c r="O197">
        <f t="shared" si="15"/>
        <v>0</v>
      </c>
      <c r="P197">
        <f t="shared" si="16"/>
        <v>0</v>
      </c>
      <c r="Q197">
        <f t="shared" si="17"/>
        <v>1</v>
      </c>
      <c r="R197">
        <f t="shared" si="18"/>
        <v>0</v>
      </c>
      <c r="S197">
        <f t="shared" si="19"/>
        <v>0</v>
      </c>
    </row>
    <row r="198" spans="1:19">
      <c r="A198">
        <v>15</v>
      </c>
      <c r="B198" s="1" t="s">
        <v>26</v>
      </c>
      <c r="C198" s="1">
        <v>4</v>
      </c>
      <c r="D198" s="2" t="s">
        <v>1216</v>
      </c>
      <c r="E198" s="2" t="s">
        <v>1217</v>
      </c>
      <c r="F198" s="1">
        <v>26</v>
      </c>
      <c r="G198" s="1" t="s">
        <v>332</v>
      </c>
      <c r="H198" s="1" t="s">
        <v>332</v>
      </c>
      <c r="I198" s="1">
        <v>15</v>
      </c>
      <c r="J198" s="1" t="s">
        <v>332</v>
      </c>
      <c r="K198" s="1" t="s">
        <v>332</v>
      </c>
      <c r="L198" s="7"/>
      <c r="M198" s="8">
        <v>79</v>
      </c>
      <c r="N198" s="3">
        <v>41</v>
      </c>
      <c r="O198">
        <f t="shared" si="15"/>
        <v>0</v>
      </c>
      <c r="P198">
        <f t="shared" si="16"/>
        <v>0</v>
      </c>
      <c r="Q198">
        <f t="shared" si="17"/>
        <v>2</v>
      </c>
      <c r="R198">
        <f t="shared" si="18"/>
        <v>0</v>
      </c>
      <c r="S198">
        <f t="shared" si="19"/>
        <v>0</v>
      </c>
    </row>
    <row r="199" spans="1:19">
      <c r="A199">
        <v>15</v>
      </c>
      <c r="B199" s="1" t="s">
        <v>2</v>
      </c>
      <c r="C199" s="1">
        <v>4</v>
      </c>
      <c r="D199" s="2" t="s">
        <v>1206</v>
      </c>
      <c r="E199" s="2" t="s">
        <v>1207</v>
      </c>
      <c r="F199" s="1">
        <v>9</v>
      </c>
      <c r="G199" s="1">
        <v>13</v>
      </c>
      <c r="H199" s="1">
        <v>11</v>
      </c>
      <c r="I199" s="1">
        <v>26</v>
      </c>
      <c r="J199" s="1">
        <v>25</v>
      </c>
      <c r="K199" s="1">
        <v>24</v>
      </c>
      <c r="L199" s="7"/>
      <c r="M199" s="8">
        <v>81</v>
      </c>
      <c r="N199" s="3">
        <v>108</v>
      </c>
      <c r="O199">
        <f t="shared" ref="O199:O241" si="20">IF(D199=D198,1,0)*COUNT(N199)</f>
        <v>0</v>
      </c>
      <c r="P199">
        <f t="shared" ref="P199:P241" si="21">(N199+N198)*O199</f>
        <v>0</v>
      </c>
      <c r="Q199">
        <f t="shared" ref="Q199:Q241" si="22">COUNT(F199:K199)</f>
        <v>6</v>
      </c>
      <c r="R199">
        <f t="shared" ref="R199:R241" si="23">(Q198+Q199)*O199</f>
        <v>0</v>
      </c>
      <c r="S199">
        <f t="shared" si="19"/>
        <v>0</v>
      </c>
    </row>
    <row r="200" spans="1:19">
      <c r="A200">
        <v>16</v>
      </c>
      <c r="B200" s="1" t="s">
        <v>1189</v>
      </c>
      <c r="C200" s="1">
        <v>3</v>
      </c>
      <c r="D200" s="2" t="s">
        <v>1191</v>
      </c>
      <c r="E200" s="2" t="s">
        <v>216</v>
      </c>
      <c r="F200" s="1">
        <v>1</v>
      </c>
      <c r="G200" s="1" t="s">
        <v>332</v>
      </c>
      <c r="H200" s="1" t="s">
        <v>332</v>
      </c>
      <c r="I200" s="1" t="s">
        <v>332</v>
      </c>
      <c r="J200" s="1" t="s">
        <v>332</v>
      </c>
      <c r="K200" s="1" t="s">
        <v>332</v>
      </c>
      <c r="L200" s="7"/>
      <c r="M200" s="8">
        <v>25</v>
      </c>
      <c r="N200" s="3">
        <v>1</v>
      </c>
      <c r="O200">
        <f t="shared" si="20"/>
        <v>0</v>
      </c>
      <c r="P200">
        <f t="shared" si="21"/>
        <v>0</v>
      </c>
      <c r="Q200">
        <f t="shared" si="22"/>
        <v>1</v>
      </c>
      <c r="R200">
        <f t="shared" si="23"/>
        <v>0</v>
      </c>
      <c r="S200">
        <f t="shared" si="19"/>
        <v>0</v>
      </c>
    </row>
    <row r="201" spans="1:19">
      <c r="A201">
        <v>15</v>
      </c>
      <c r="B201" s="1" t="s">
        <v>228</v>
      </c>
      <c r="C201" s="1">
        <v>2</v>
      </c>
      <c r="D201" s="2" t="s">
        <v>1191</v>
      </c>
      <c r="E201" s="2" t="s">
        <v>216</v>
      </c>
      <c r="F201" s="1">
        <v>1</v>
      </c>
      <c r="G201" s="1">
        <v>4</v>
      </c>
      <c r="H201" s="1">
        <v>3</v>
      </c>
      <c r="I201" s="1">
        <v>2</v>
      </c>
      <c r="J201" s="1">
        <v>3</v>
      </c>
      <c r="K201" s="1" t="s">
        <v>332</v>
      </c>
      <c r="L201" s="7"/>
      <c r="M201" s="8">
        <v>48</v>
      </c>
      <c r="N201" s="3">
        <v>13</v>
      </c>
      <c r="O201">
        <f t="shared" si="20"/>
        <v>1</v>
      </c>
      <c r="P201">
        <f t="shared" si="21"/>
        <v>14</v>
      </c>
      <c r="Q201">
        <f t="shared" si="22"/>
        <v>5</v>
      </c>
      <c r="R201">
        <f t="shared" si="23"/>
        <v>6</v>
      </c>
      <c r="S201">
        <f t="shared" si="19"/>
        <v>2.5</v>
      </c>
    </row>
    <row r="202" spans="1:19">
      <c r="A202">
        <v>15</v>
      </c>
      <c r="B202" s="1" t="s">
        <v>214</v>
      </c>
      <c r="C202" s="1">
        <v>4</v>
      </c>
      <c r="D202" s="2" t="s">
        <v>1222</v>
      </c>
      <c r="E202" s="2"/>
      <c r="F202" s="1">
        <v>25</v>
      </c>
      <c r="G202" s="1" t="s">
        <v>332</v>
      </c>
      <c r="H202" s="1" t="s">
        <v>332</v>
      </c>
      <c r="I202" s="1" t="s">
        <v>332</v>
      </c>
      <c r="J202" s="1" t="s">
        <v>332</v>
      </c>
      <c r="K202" s="1" t="s">
        <v>332</v>
      </c>
      <c r="L202" s="7"/>
      <c r="M202" s="8">
        <v>76</v>
      </c>
      <c r="N202" s="3">
        <v>25</v>
      </c>
      <c r="O202">
        <f t="shared" si="20"/>
        <v>0</v>
      </c>
      <c r="P202">
        <f t="shared" si="21"/>
        <v>0</v>
      </c>
      <c r="Q202">
        <f t="shared" si="22"/>
        <v>1</v>
      </c>
      <c r="R202">
        <f t="shared" si="23"/>
        <v>0</v>
      </c>
      <c r="S202">
        <f t="shared" si="19"/>
        <v>0</v>
      </c>
    </row>
    <row r="203" spans="1:19">
      <c r="A203">
        <v>15</v>
      </c>
      <c r="B203" s="1" t="s">
        <v>321</v>
      </c>
      <c r="C203" s="1">
        <v>3</v>
      </c>
      <c r="D203" s="2" t="s">
        <v>1283</v>
      </c>
      <c r="E203" s="2" t="s">
        <v>921</v>
      </c>
      <c r="F203" s="1">
        <v>3</v>
      </c>
      <c r="G203" s="1" t="s">
        <v>332</v>
      </c>
      <c r="H203" s="1" t="s">
        <v>332</v>
      </c>
      <c r="I203" s="1" t="s">
        <v>332</v>
      </c>
      <c r="J203" s="1" t="s">
        <v>332</v>
      </c>
      <c r="K203" s="1" t="s">
        <v>332</v>
      </c>
      <c r="L203" s="7"/>
      <c r="M203" s="8">
        <v>100</v>
      </c>
      <c r="N203" s="3">
        <v>3</v>
      </c>
      <c r="O203">
        <f t="shared" si="20"/>
        <v>0</v>
      </c>
      <c r="P203">
        <f t="shared" si="21"/>
        <v>0</v>
      </c>
      <c r="Q203">
        <f t="shared" si="22"/>
        <v>1</v>
      </c>
      <c r="R203">
        <f t="shared" si="23"/>
        <v>0</v>
      </c>
      <c r="S203">
        <f t="shared" si="19"/>
        <v>0</v>
      </c>
    </row>
    <row r="204" spans="1:19">
      <c r="A204">
        <v>16</v>
      </c>
      <c r="B204" s="1" t="s">
        <v>585</v>
      </c>
      <c r="C204" s="1">
        <v>2</v>
      </c>
      <c r="D204" s="2" t="s">
        <v>1196</v>
      </c>
      <c r="E204" s="2" t="s">
        <v>1197</v>
      </c>
      <c r="F204" s="1">
        <v>1</v>
      </c>
      <c r="G204" s="1" t="s">
        <v>332</v>
      </c>
      <c r="H204" s="1" t="s">
        <v>332</v>
      </c>
      <c r="I204" s="1" t="s">
        <v>332</v>
      </c>
      <c r="J204" s="1" t="s">
        <v>332</v>
      </c>
      <c r="K204" s="1" t="s">
        <v>332</v>
      </c>
      <c r="L204" s="7"/>
      <c r="M204" s="8">
        <v>13</v>
      </c>
      <c r="N204" s="3">
        <v>1</v>
      </c>
      <c r="O204">
        <f t="shared" si="20"/>
        <v>0</v>
      </c>
      <c r="P204">
        <f t="shared" si="21"/>
        <v>0</v>
      </c>
      <c r="Q204">
        <f t="shared" si="22"/>
        <v>1</v>
      </c>
      <c r="R204">
        <f t="shared" si="23"/>
        <v>0</v>
      </c>
      <c r="S204">
        <f t="shared" si="19"/>
        <v>0</v>
      </c>
    </row>
    <row r="205" spans="1:19">
      <c r="A205">
        <v>16</v>
      </c>
      <c r="B205" s="1" t="s">
        <v>2</v>
      </c>
      <c r="C205" s="1">
        <v>1</v>
      </c>
      <c r="D205" s="2" t="s">
        <v>942</v>
      </c>
      <c r="E205" s="2" t="s">
        <v>943</v>
      </c>
      <c r="F205" s="1">
        <v>13</v>
      </c>
      <c r="G205" s="1">
        <v>5</v>
      </c>
      <c r="H205" s="1">
        <v>6</v>
      </c>
      <c r="I205" s="1">
        <v>3</v>
      </c>
      <c r="J205" s="1">
        <v>6</v>
      </c>
      <c r="K205" s="1">
        <v>18</v>
      </c>
      <c r="L205" s="7" t="s">
        <v>466</v>
      </c>
      <c r="M205" s="8">
        <v>71</v>
      </c>
      <c r="N205" s="3">
        <v>51</v>
      </c>
      <c r="O205">
        <f t="shared" si="20"/>
        <v>0</v>
      </c>
      <c r="P205">
        <f t="shared" si="21"/>
        <v>0</v>
      </c>
      <c r="Q205">
        <f t="shared" si="22"/>
        <v>6</v>
      </c>
      <c r="R205">
        <f t="shared" si="23"/>
        <v>0</v>
      </c>
      <c r="S205">
        <f t="shared" si="19"/>
        <v>0</v>
      </c>
    </row>
    <row r="206" spans="1:19">
      <c r="A206">
        <v>16</v>
      </c>
      <c r="B206" s="1" t="s">
        <v>11</v>
      </c>
      <c r="C206" s="1">
        <v>4</v>
      </c>
      <c r="D206" s="2" t="s">
        <v>1125</v>
      </c>
      <c r="E206" s="2" t="s">
        <v>1126</v>
      </c>
      <c r="F206" s="1">
        <v>19</v>
      </c>
      <c r="G206" s="1">
        <v>16</v>
      </c>
      <c r="H206" s="1">
        <v>27</v>
      </c>
      <c r="I206" s="1" t="s">
        <v>332</v>
      </c>
      <c r="J206" s="1">
        <v>4</v>
      </c>
      <c r="K206" s="1" t="s">
        <v>332</v>
      </c>
      <c r="L206" s="7" t="s">
        <v>466</v>
      </c>
      <c r="M206" s="8">
        <v>63</v>
      </c>
      <c r="N206" s="3">
        <v>66</v>
      </c>
      <c r="O206">
        <f t="shared" si="20"/>
        <v>0</v>
      </c>
      <c r="P206">
        <f t="shared" si="21"/>
        <v>0</v>
      </c>
      <c r="Q206">
        <f t="shared" si="22"/>
        <v>4</v>
      </c>
      <c r="R206">
        <f t="shared" si="23"/>
        <v>0</v>
      </c>
      <c r="S206">
        <f t="shared" si="19"/>
        <v>0</v>
      </c>
    </row>
    <row r="207" spans="1:19">
      <c r="A207">
        <v>15</v>
      </c>
      <c r="B207" s="1" t="s">
        <v>11</v>
      </c>
      <c r="C207" s="1">
        <v>3</v>
      </c>
      <c r="D207" s="2" t="s">
        <v>1125</v>
      </c>
      <c r="E207" s="2" t="s">
        <v>1126</v>
      </c>
      <c r="F207" s="1">
        <v>19</v>
      </c>
      <c r="G207" s="1">
        <v>19</v>
      </c>
      <c r="H207" s="1">
        <v>17</v>
      </c>
      <c r="I207" s="1">
        <v>16</v>
      </c>
      <c r="J207" s="1">
        <v>14</v>
      </c>
      <c r="K207" s="1">
        <v>31</v>
      </c>
      <c r="L207" s="7"/>
      <c r="M207" s="8">
        <v>59</v>
      </c>
      <c r="N207" s="3">
        <v>116</v>
      </c>
      <c r="O207">
        <f t="shared" si="20"/>
        <v>1</v>
      </c>
      <c r="P207">
        <f t="shared" si="21"/>
        <v>182</v>
      </c>
      <c r="Q207">
        <f t="shared" si="22"/>
        <v>6</v>
      </c>
      <c r="R207">
        <f t="shared" si="23"/>
        <v>10</v>
      </c>
      <c r="S207">
        <f t="shared" si="19"/>
        <v>3.5</v>
      </c>
    </row>
    <row r="208" spans="1:19">
      <c r="A208">
        <v>16</v>
      </c>
      <c r="B208" s="1" t="s">
        <v>209</v>
      </c>
      <c r="C208" s="1">
        <v>1</v>
      </c>
      <c r="D208" s="2" t="s">
        <v>782</v>
      </c>
      <c r="E208" s="2" t="s">
        <v>783</v>
      </c>
      <c r="F208" s="1">
        <v>4</v>
      </c>
      <c r="G208" s="1" t="s">
        <v>332</v>
      </c>
      <c r="H208" s="1" t="s">
        <v>332</v>
      </c>
      <c r="I208" s="1" t="s">
        <v>332</v>
      </c>
      <c r="J208" s="1" t="s">
        <v>332</v>
      </c>
      <c r="K208" s="1" t="s">
        <v>332</v>
      </c>
      <c r="L208" s="7"/>
      <c r="M208" s="8">
        <v>50</v>
      </c>
      <c r="N208" s="3">
        <v>4</v>
      </c>
      <c r="O208">
        <f t="shared" si="20"/>
        <v>0</v>
      </c>
      <c r="P208">
        <f t="shared" si="21"/>
        <v>0</v>
      </c>
      <c r="Q208">
        <f t="shared" si="22"/>
        <v>1</v>
      </c>
      <c r="R208">
        <f t="shared" si="23"/>
        <v>0</v>
      </c>
      <c r="S208">
        <f t="shared" si="19"/>
        <v>0</v>
      </c>
    </row>
    <row r="209" spans="1:19">
      <c r="A209">
        <v>15</v>
      </c>
      <c r="B209" s="1" t="s">
        <v>1109</v>
      </c>
      <c r="C209" s="1">
        <v>4</v>
      </c>
      <c r="D209" s="2" t="s">
        <v>1255</v>
      </c>
      <c r="E209" s="2" t="s">
        <v>675</v>
      </c>
      <c r="F209" s="1">
        <v>4</v>
      </c>
      <c r="G209" s="1" t="s">
        <v>332</v>
      </c>
      <c r="H209" s="1" t="s">
        <v>332</v>
      </c>
      <c r="I209" s="1" t="s">
        <v>332</v>
      </c>
      <c r="J209" s="1" t="s">
        <v>332</v>
      </c>
      <c r="K209" s="1" t="s">
        <v>332</v>
      </c>
      <c r="L209" s="7"/>
      <c r="M209" s="8">
        <v>100</v>
      </c>
      <c r="N209" s="3">
        <v>4</v>
      </c>
      <c r="O209">
        <f t="shared" si="20"/>
        <v>0</v>
      </c>
      <c r="P209">
        <f t="shared" si="21"/>
        <v>0</v>
      </c>
      <c r="Q209">
        <f t="shared" si="22"/>
        <v>1</v>
      </c>
      <c r="R209">
        <f t="shared" si="23"/>
        <v>0</v>
      </c>
      <c r="S209">
        <f t="shared" si="19"/>
        <v>0</v>
      </c>
    </row>
    <row r="210" spans="1:19">
      <c r="A210">
        <v>15</v>
      </c>
      <c r="B210" s="1" t="s">
        <v>217</v>
      </c>
      <c r="C210" s="1">
        <v>4</v>
      </c>
      <c r="D210" s="2" t="s">
        <v>1223</v>
      </c>
      <c r="E210" s="2" t="s">
        <v>1224</v>
      </c>
      <c r="F210" s="1">
        <v>12</v>
      </c>
      <c r="G210" s="1" t="s">
        <v>332</v>
      </c>
      <c r="H210" s="1">
        <v>12</v>
      </c>
      <c r="I210" s="1" t="s">
        <v>332</v>
      </c>
      <c r="J210" s="1" t="s">
        <v>332</v>
      </c>
      <c r="K210" s="1" t="s">
        <v>332</v>
      </c>
      <c r="L210" s="7"/>
      <c r="M210" s="8">
        <v>67</v>
      </c>
      <c r="N210" s="3">
        <v>24</v>
      </c>
      <c r="O210">
        <f t="shared" si="20"/>
        <v>0</v>
      </c>
      <c r="P210">
        <f t="shared" si="21"/>
        <v>0</v>
      </c>
      <c r="Q210">
        <f t="shared" si="22"/>
        <v>2</v>
      </c>
      <c r="R210">
        <f t="shared" si="23"/>
        <v>0</v>
      </c>
      <c r="S210">
        <f t="shared" si="19"/>
        <v>0</v>
      </c>
    </row>
    <row r="211" spans="1:19">
      <c r="A211">
        <v>16</v>
      </c>
      <c r="B211" s="1" t="s">
        <v>866</v>
      </c>
      <c r="C211" s="1">
        <v>3</v>
      </c>
      <c r="D211" s="2" t="s">
        <v>1174</v>
      </c>
      <c r="E211" s="2" t="s">
        <v>273</v>
      </c>
      <c r="F211" s="1">
        <v>6</v>
      </c>
      <c r="G211" s="1" t="s">
        <v>332</v>
      </c>
      <c r="H211" s="1" t="s">
        <v>332</v>
      </c>
      <c r="I211" s="1">
        <v>3</v>
      </c>
      <c r="J211" s="1" t="s">
        <v>332</v>
      </c>
      <c r="K211" s="1" t="s">
        <v>332</v>
      </c>
      <c r="L211" s="7"/>
      <c r="M211" s="8">
        <v>38</v>
      </c>
      <c r="N211" s="3">
        <v>9</v>
      </c>
      <c r="O211">
        <f t="shared" si="20"/>
        <v>0</v>
      </c>
      <c r="P211">
        <f t="shared" si="21"/>
        <v>0</v>
      </c>
      <c r="Q211">
        <f t="shared" si="22"/>
        <v>2</v>
      </c>
      <c r="R211">
        <f t="shared" si="23"/>
        <v>0</v>
      </c>
      <c r="S211">
        <f t="shared" si="19"/>
        <v>0</v>
      </c>
    </row>
    <row r="212" spans="1:19">
      <c r="A212">
        <v>15</v>
      </c>
      <c r="B212" s="1" t="s">
        <v>1241</v>
      </c>
      <c r="C212" s="1">
        <v>4</v>
      </c>
      <c r="D212" s="2" t="s">
        <v>1244</v>
      </c>
      <c r="E212" s="2" t="s">
        <v>1245</v>
      </c>
      <c r="F212" s="1">
        <v>11</v>
      </c>
      <c r="G212" s="1" t="s">
        <v>332</v>
      </c>
      <c r="H212" s="1" t="s">
        <v>332</v>
      </c>
      <c r="I212" s="1" t="s">
        <v>332</v>
      </c>
      <c r="J212" s="1" t="s">
        <v>332</v>
      </c>
      <c r="K212" s="1" t="s">
        <v>332</v>
      </c>
      <c r="L212" s="7"/>
      <c r="M212" s="8">
        <v>100</v>
      </c>
      <c r="N212" s="3">
        <v>11</v>
      </c>
      <c r="O212">
        <f t="shared" si="20"/>
        <v>0</v>
      </c>
      <c r="P212">
        <f t="shared" si="21"/>
        <v>0</v>
      </c>
      <c r="Q212">
        <f t="shared" si="22"/>
        <v>1</v>
      </c>
      <c r="R212">
        <f t="shared" si="23"/>
        <v>0</v>
      </c>
      <c r="S212">
        <f t="shared" si="19"/>
        <v>0</v>
      </c>
    </row>
    <row r="213" spans="1:19">
      <c r="A213">
        <v>15</v>
      </c>
      <c r="B213" s="1" t="s">
        <v>641</v>
      </c>
      <c r="C213" s="1">
        <v>3</v>
      </c>
      <c r="D213" s="2" t="s">
        <v>1273</v>
      </c>
      <c r="E213" s="2" t="s">
        <v>921</v>
      </c>
      <c r="F213" s="1">
        <v>11</v>
      </c>
      <c r="G213" s="1" t="s">
        <v>332</v>
      </c>
      <c r="H213" s="1" t="s">
        <v>332</v>
      </c>
      <c r="I213" s="1" t="s">
        <v>332</v>
      </c>
      <c r="J213" s="1" t="s">
        <v>332</v>
      </c>
      <c r="K213" s="1" t="s">
        <v>332</v>
      </c>
      <c r="L213" s="7"/>
      <c r="M213" s="8">
        <v>100</v>
      </c>
      <c r="N213" s="3">
        <v>11</v>
      </c>
      <c r="O213">
        <f t="shared" si="20"/>
        <v>0</v>
      </c>
      <c r="P213">
        <f t="shared" si="21"/>
        <v>0</v>
      </c>
      <c r="Q213">
        <f t="shared" si="22"/>
        <v>1</v>
      </c>
      <c r="R213">
        <f t="shared" si="23"/>
        <v>0</v>
      </c>
      <c r="S213">
        <f t="shared" si="19"/>
        <v>0</v>
      </c>
    </row>
    <row r="214" spans="1:19">
      <c r="A214">
        <v>15</v>
      </c>
      <c r="B214" s="1" t="s">
        <v>965</v>
      </c>
      <c r="C214" s="1">
        <v>4</v>
      </c>
      <c r="D214" s="2" t="s">
        <v>1260</v>
      </c>
      <c r="E214" s="2" t="s">
        <v>1224</v>
      </c>
      <c r="F214" s="1">
        <v>2</v>
      </c>
      <c r="G214" s="1" t="s">
        <v>332</v>
      </c>
      <c r="H214" s="1" t="s">
        <v>332</v>
      </c>
      <c r="I214" s="1" t="s">
        <v>332</v>
      </c>
      <c r="J214" s="1" t="s">
        <v>332</v>
      </c>
      <c r="K214" s="1" t="s">
        <v>332</v>
      </c>
      <c r="L214" s="7"/>
      <c r="M214" s="8">
        <v>18</v>
      </c>
      <c r="N214" s="3">
        <v>2</v>
      </c>
      <c r="O214">
        <f t="shared" si="20"/>
        <v>0</v>
      </c>
      <c r="P214">
        <f t="shared" si="21"/>
        <v>0</v>
      </c>
      <c r="Q214">
        <f t="shared" si="22"/>
        <v>1</v>
      </c>
      <c r="R214">
        <f t="shared" si="23"/>
        <v>0</v>
      </c>
      <c r="S214">
        <f t="shared" si="19"/>
        <v>0</v>
      </c>
    </row>
    <row r="215" spans="1:19">
      <c r="A215">
        <v>16</v>
      </c>
      <c r="B215" s="1" t="s">
        <v>47</v>
      </c>
      <c r="C215" s="1">
        <v>4</v>
      </c>
      <c r="D215" s="2" t="s">
        <v>1144</v>
      </c>
      <c r="E215" s="2" t="s">
        <v>1145</v>
      </c>
      <c r="F215" s="1">
        <v>13</v>
      </c>
      <c r="G215" s="1" t="s">
        <v>332</v>
      </c>
      <c r="H215" s="1" t="s">
        <v>332</v>
      </c>
      <c r="I215" s="1" t="s">
        <v>332</v>
      </c>
      <c r="J215" s="1" t="s">
        <v>332</v>
      </c>
      <c r="K215" s="1" t="s">
        <v>332</v>
      </c>
      <c r="L215" s="7"/>
      <c r="M215" s="8">
        <v>62</v>
      </c>
      <c r="N215" s="3">
        <v>13</v>
      </c>
      <c r="O215">
        <f t="shared" si="20"/>
        <v>0</v>
      </c>
      <c r="P215">
        <f t="shared" si="21"/>
        <v>0</v>
      </c>
      <c r="Q215">
        <f t="shared" si="22"/>
        <v>1</v>
      </c>
      <c r="R215">
        <f t="shared" si="23"/>
        <v>0</v>
      </c>
      <c r="S215">
        <f t="shared" si="19"/>
        <v>0</v>
      </c>
    </row>
    <row r="216" spans="1:19">
      <c r="A216">
        <v>15</v>
      </c>
      <c r="B216" s="1" t="s">
        <v>1300</v>
      </c>
      <c r="C216" s="1">
        <v>2</v>
      </c>
      <c r="D216" s="2" t="s">
        <v>1304</v>
      </c>
      <c r="E216" s="2" t="s">
        <v>828</v>
      </c>
      <c r="F216" s="1">
        <v>2</v>
      </c>
      <c r="G216" s="1">
        <v>0</v>
      </c>
      <c r="H216" s="1" t="s">
        <v>332</v>
      </c>
      <c r="I216" s="1" t="s">
        <v>332</v>
      </c>
      <c r="J216" s="1" t="s">
        <v>332</v>
      </c>
      <c r="K216" s="1" t="s">
        <v>332</v>
      </c>
      <c r="L216" s="7"/>
      <c r="M216" s="8">
        <v>29</v>
      </c>
      <c r="N216" s="3">
        <v>2</v>
      </c>
      <c r="O216">
        <f t="shared" si="20"/>
        <v>0</v>
      </c>
      <c r="P216">
        <f t="shared" si="21"/>
        <v>0</v>
      </c>
      <c r="Q216">
        <f t="shared" si="22"/>
        <v>2</v>
      </c>
      <c r="R216">
        <f t="shared" si="23"/>
        <v>0</v>
      </c>
      <c r="S216">
        <f t="shared" si="19"/>
        <v>0</v>
      </c>
    </row>
    <row r="217" spans="1:19">
      <c r="A217">
        <v>15</v>
      </c>
      <c r="B217" s="1" t="s">
        <v>338</v>
      </c>
      <c r="C217" s="1">
        <v>1</v>
      </c>
      <c r="D217" s="2" t="s">
        <v>1313</v>
      </c>
      <c r="E217" s="2" t="s">
        <v>1224</v>
      </c>
      <c r="F217" s="1">
        <v>4</v>
      </c>
      <c r="G217" s="1">
        <v>4</v>
      </c>
      <c r="H217" s="1" t="s">
        <v>332</v>
      </c>
      <c r="I217" s="1" t="s">
        <v>332</v>
      </c>
      <c r="J217" s="1" t="s">
        <v>332</v>
      </c>
      <c r="K217" s="1" t="s">
        <v>332</v>
      </c>
      <c r="L217" s="7"/>
      <c r="M217" s="8">
        <v>89</v>
      </c>
      <c r="N217" s="3">
        <v>8</v>
      </c>
      <c r="O217">
        <f t="shared" si="20"/>
        <v>0</v>
      </c>
      <c r="P217">
        <f t="shared" si="21"/>
        <v>0</v>
      </c>
      <c r="Q217">
        <f t="shared" si="22"/>
        <v>2</v>
      </c>
      <c r="R217">
        <f t="shared" si="23"/>
        <v>0</v>
      </c>
      <c r="S217">
        <f t="shared" si="19"/>
        <v>0</v>
      </c>
    </row>
    <row r="218" spans="1:19">
      <c r="A218">
        <v>16</v>
      </c>
      <c r="B218" s="1" t="s">
        <v>26</v>
      </c>
      <c r="C218" s="1">
        <v>4</v>
      </c>
      <c r="D218" s="2" t="s">
        <v>1132</v>
      </c>
      <c r="E218" s="2" t="s">
        <v>66</v>
      </c>
      <c r="F218" s="1">
        <v>24</v>
      </c>
      <c r="G218" s="1" t="s">
        <v>332</v>
      </c>
      <c r="H218" s="1">
        <v>2</v>
      </c>
      <c r="I218" s="1" t="s">
        <v>332</v>
      </c>
      <c r="J218" s="1" t="s">
        <v>332</v>
      </c>
      <c r="K218" s="1" t="s">
        <v>332</v>
      </c>
      <c r="L218" s="7"/>
      <c r="M218" s="8">
        <v>90</v>
      </c>
      <c r="N218" s="3">
        <v>26</v>
      </c>
      <c r="O218">
        <f t="shared" si="20"/>
        <v>0</v>
      </c>
      <c r="P218">
        <f t="shared" si="21"/>
        <v>0</v>
      </c>
      <c r="Q218">
        <f t="shared" si="22"/>
        <v>2</v>
      </c>
      <c r="R218">
        <f t="shared" si="23"/>
        <v>0</v>
      </c>
      <c r="S218">
        <f t="shared" si="19"/>
        <v>0</v>
      </c>
    </row>
    <row r="219" spans="1:19">
      <c r="A219">
        <v>15</v>
      </c>
      <c r="B219" s="1" t="s">
        <v>20</v>
      </c>
      <c r="C219" s="1">
        <v>3</v>
      </c>
      <c r="D219" s="2" t="s">
        <v>1132</v>
      </c>
      <c r="E219" s="2" t="s">
        <v>66</v>
      </c>
      <c r="F219" s="1">
        <v>14</v>
      </c>
      <c r="G219" s="1">
        <v>17</v>
      </c>
      <c r="H219" s="1">
        <v>17</v>
      </c>
      <c r="I219" s="1">
        <v>19</v>
      </c>
      <c r="J219" s="1">
        <v>26</v>
      </c>
      <c r="K219" s="1" t="s">
        <v>332</v>
      </c>
      <c r="L219" s="7"/>
      <c r="M219" s="8">
        <v>61</v>
      </c>
      <c r="N219" s="3">
        <v>93</v>
      </c>
      <c r="O219">
        <f t="shared" si="20"/>
        <v>1</v>
      </c>
      <c r="P219">
        <f t="shared" si="21"/>
        <v>119</v>
      </c>
      <c r="Q219">
        <f t="shared" si="22"/>
        <v>5</v>
      </c>
      <c r="R219">
        <f t="shared" si="23"/>
        <v>7</v>
      </c>
      <c r="S219">
        <f t="shared" si="19"/>
        <v>3.5</v>
      </c>
    </row>
    <row r="220" spans="1:19">
      <c r="A220">
        <v>16</v>
      </c>
      <c r="B220" s="1" t="s">
        <v>1154</v>
      </c>
      <c r="C220" s="1">
        <v>4</v>
      </c>
      <c r="D220" s="2" t="s">
        <v>966</v>
      </c>
      <c r="E220" s="2" t="s">
        <v>967</v>
      </c>
      <c r="F220" s="1">
        <v>4</v>
      </c>
      <c r="G220" s="1" t="s">
        <v>332</v>
      </c>
      <c r="H220" s="1" t="s">
        <v>332</v>
      </c>
      <c r="I220" s="1" t="s">
        <v>332</v>
      </c>
      <c r="J220" s="1" t="s">
        <v>332</v>
      </c>
      <c r="K220" s="1" t="s">
        <v>332</v>
      </c>
      <c r="L220" s="7"/>
      <c r="M220" s="8">
        <v>24</v>
      </c>
      <c r="N220" s="3">
        <v>4</v>
      </c>
      <c r="O220">
        <f t="shared" si="20"/>
        <v>0</v>
      </c>
      <c r="P220">
        <f t="shared" si="21"/>
        <v>0</v>
      </c>
      <c r="Q220">
        <f t="shared" si="22"/>
        <v>1</v>
      </c>
      <c r="R220">
        <f t="shared" si="23"/>
        <v>0</v>
      </c>
      <c r="S220">
        <f t="shared" si="19"/>
        <v>0</v>
      </c>
    </row>
    <row r="221" spans="1:19">
      <c r="A221">
        <v>16</v>
      </c>
      <c r="B221" s="1" t="s">
        <v>1159</v>
      </c>
      <c r="C221" s="1">
        <v>4</v>
      </c>
      <c r="D221" s="2" t="s">
        <v>1160</v>
      </c>
      <c r="E221" s="2" t="s">
        <v>1034</v>
      </c>
      <c r="F221" s="1">
        <v>1</v>
      </c>
      <c r="G221" s="1" t="s">
        <v>332</v>
      </c>
      <c r="H221" s="1" t="s">
        <v>332</v>
      </c>
      <c r="I221" s="1" t="s">
        <v>332</v>
      </c>
      <c r="J221" s="1" t="s">
        <v>332</v>
      </c>
      <c r="K221" s="1" t="s">
        <v>332</v>
      </c>
      <c r="L221" s="7"/>
      <c r="M221" s="8">
        <v>25</v>
      </c>
      <c r="N221" s="3">
        <v>1</v>
      </c>
      <c r="O221">
        <f t="shared" si="20"/>
        <v>0</v>
      </c>
      <c r="P221">
        <f t="shared" si="21"/>
        <v>0</v>
      </c>
      <c r="Q221">
        <f t="shared" si="22"/>
        <v>1</v>
      </c>
      <c r="R221">
        <f t="shared" si="23"/>
        <v>0</v>
      </c>
      <c r="S221">
        <f t="shared" si="19"/>
        <v>0</v>
      </c>
    </row>
    <row r="222" spans="1:19">
      <c r="A222">
        <v>15</v>
      </c>
      <c r="B222" s="1" t="s">
        <v>209</v>
      </c>
      <c r="C222" s="1">
        <v>3</v>
      </c>
      <c r="D222" s="2" t="s">
        <v>1263</v>
      </c>
      <c r="E222" s="2" t="s">
        <v>1264</v>
      </c>
      <c r="F222" s="1">
        <v>10</v>
      </c>
      <c r="G222" s="1">
        <v>9</v>
      </c>
      <c r="H222" s="1">
        <v>13</v>
      </c>
      <c r="I222" s="1">
        <v>9</v>
      </c>
      <c r="J222" s="1">
        <v>15</v>
      </c>
      <c r="K222" s="1">
        <v>23</v>
      </c>
      <c r="L222" s="7"/>
      <c r="M222" s="8">
        <v>59</v>
      </c>
      <c r="N222" s="3">
        <v>79</v>
      </c>
      <c r="O222">
        <f t="shared" si="20"/>
        <v>0</v>
      </c>
      <c r="P222">
        <f t="shared" si="21"/>
        <v>0</v>
      </c>
      <c r="Q222">
        <f t="shared" si="22"/>
        <v>6</v>
      </c>
      <c r="R222">
        <f t="shared" si="23"/>
        <v>0</v>
      </c>
      <c r="S222">
        <f t="shared" si="19"/>
        <v>0</v>
      </c>
    </row>
    <row r="223" spans="1:19">
      <c r="A223">
        <v>15</v>
      </c>
      <c r="B223" s="1" t="s">
        <v>406</v>
      </c>
      <c r="C223" s="1">
        <v>3</v>
      </c>
      <c r="D223" s="2" t="s">
        <v>1275</v>
      </c>
      <c r="E223" s="2" t="s">
        <v>703</v>
      </c>
      <c r="F223" s="1">
        <v>8</v>
      </c>
      <c r="G223" s="1" t="s">
        <v>332</v>
      </c>
      <c r="H223" s="1" t="s">
        <v>332</v>
      </c>
      <c r="I223" s="1" t="s">
        <v>332</v>
      </c>
      <c r="J223" s="1" t="s">
        <v>332</v>
      </c>
      <c r="K223" s="1" t="s">
        <v>332</v>
      </c>
      <c r="L223" s="7"/>
      <c r="M223" s="8">
        <v>100</v>
      </c>
      <c r="N223" s="3">
        <v>8</v>
      </c>
      <c r="O223">
        <f t="shared" si="20"/>
        <v>0</v>
      </c>
      <c r="P223">
        <f t="shared" si="21"/>
        <v>0</v>
      </c>
      <c r="Q223">
        <f t="shared" si="22"/>
        <v>1</v>
      </c>
      <c r="R223">
        <f t="shared" si="23"/>
        <v>0</v>
      </c>
      <c r="S223">
        <f t="shared" si="19"/>
        <v>0</v>
      </c>
    </row>
    <row r="224" spans="1:19">
      <c r="A224">
        <v>16</v>
      </c>
      <c r="B224" s="1" t="s">
        <v>505</v>
      </c>
      <c r="C224" s="1">
        <v>1</v>
      </c>
      <c r="D224" s="2" t="s">
        <v>938</v>
      </c>
      <c r="E224" s="2" t="s">
        <v>83</v>
      </c>
      <c r="F224" s="1">
        <v>8</v>
      </c>
      <c r="G224" s="1" t="s">
        <v>332</v>
      </c>
      <c r="H224" s="1">
        <v>6</v>
      </c>
      <c r="I224" s="1">
        <v>6</v>
      </c>
      <c r="J224" s="1">
        <v>7</v>
      </c>
      <c r="K224" s="1">
        <v>3</v>
      </c>
      <c r="L224" s="7"/>
      <c r="M224" s="8">
        <v>41</v>
      </c>
      <c r="N224" s="3">
        <v>30</v>
      </c>
      <c r="O224">
        <f t="shared" si="20"/>
        <v>0</v>
      </c>
      <c r="P224">
        <f t="shared" si="21"/>
        <v>0</v>
      </c>
      <c r="Q224">
        <f t="shared" si="22"/>
        <v>5</v>
      </c>
      <c r="R224">
        <f t="shared" si="23"/>
        <v>0</v>
      </c>
      <c r="S224">
        <f t="shared" si="19"/>
        <v>0</v>
      </c>
    </row>
    <row r="225" spans="1:19">
      <c r="A225">
        <v>16</v>
      </c>
      <c r="B225" s="1" t="s">
        <v>458</v>
      </c>
      <c r="C225" s="1">
        <v>3</v>
      </c>
      <c r="D225" s="2" t="s">
        <v>1031</v>
      </c>
      <c r="E225" s="2" t="s">
        <v>908</v>
      </c>
      <c r="F225" s="1" t="s">
        <v>332</v>
      </c>
      <c r="G225" s="1">
        <v>4</v>
      </c>
      <c r="H225" s="1">
        <v>4</v>
      </c>
      <c r="I225" s="1">
        <v>13</v>
      </c>
      <c r="J225" s="1">
        <v>9</v>
      </c>
      <c r="K225" s="1">
        <v>6</v>
      </c>
      <c r="L225" s="7"/>
      <c r="M225" s="8">
        <v>80</v>
      </c>
      <c r="N225" s="3">
        <v>36</v>
      </c>
      <c r="O225">
        <f t="shared" si="20"/>
        <v>0</v>
      </c>
      <c r="P225">
        <f t="shared" si="21"/>
        <v>0</v>
      </c>
      <c r="Q225">
        <f t="shared" si="22"/>
        <v>5</v>
      </c>
      <c r="R225">
        <f t="shared" si="23"/>
        <v>0</v>
      </c>
      <c r="S225">
        <f t="shared" si="19"/>
        <v>0</v>
      </c>
    </row>
    <row r="226" spans="1:19">
      <c r="A226">
        <v>15</v>
      </c>
      <c r="B226" s="1" t="s">
        <v>807</v>
      </c>
      <c r="C226" s="1">
        <v>2</v>
      </c>
      <c r="D226" s="2" t="s">
        <v>1031</v>
      </c>
      <c r="E226" s="2" t="s">
        <v>908</v>
      </c>
      <c r="F226" s="1">
        <v>4</v>
      </c>
      <c r="G226" s="1">
        <v>2</v>
      </c>
      <c r="H226" s="1">
        <v>6</v>
      </c>
      <c r="I226" s="1" t="s">
        <v>332</v>
      </c>
      <c r="J226" s="1">
        <v>2</v>
      </c>
      <c r="K226" s="1" t="s">
        <v>332</v>
      </c>
      <c r="L226" s="7"/>
      <c r="M226" s="8">
        <v>52</v>
      </c>
      <c r="N226" s="3">
        <v>14</v>
      </c>
      <c r="O226">
        <f t="shared" si="20"/>
        <v>1</v>
      </c>
      <c r="P226">
        <f t="shared" si="21"/>
        <v>50</v>
      </c>
      <c r="Q226">
        <f t="shared" si="22"/>
        <v>4</v>
      </c>
      <c r="R226">
        <f t="shared" si="23"/>
        <v>9</v>
      </c>
      <c r="S226">
        <f t="shared" si="19"/>
        <v>2.5</v>
      </c>
    </row>
    <row r="227" spans="1:19">
      <c r="A227">
        <v>16</v>
      </c>
      <c r="B227" s="1" t="s">
        <v>585</v>
      </c>
      <c r="C227" s="1">
        <v>2</v>
      </c>
      <c r="D227" s="2" t="s">
        <v>1198</v>
      </c>
      <c r="E227" s="2" t="s">
        <v>184</v>
      </c>
      <c r="F227" s="1">
        <v>1</v>
      </c>
      <c r="G227" s="1" t="s">
        <v>332</v>
      </c>
      <c r="H227" s="1" t="s">
        <v>332</v>
      </c>
      <c r="I227" s="1" t="s">
        <v>332</v>
      </c>
      <c r="J227" s="1" t="s">
        <v>332</v>
      </c>
      <c r="K227" s="1" t="s">
        <v>332</v>
      </c>
      <c r="L227" s="7"/>
      <c r="M227" s="8">
        <v>8</v>
      </c>
      <c r="N227" s="3">
        <v>1</v>
      </c>
      <c r="O227">
        <f t="shared" si="20"/>
        <v>0</v>
      </c>
      <c r="P227">
        <f t="shared" si="21"/>
        <v>0</v>
      </c>
      <c r="Q227">
        <f t="shared" si="22"/>
        <v>1</v>
      </c>
      <c r="R227">
        <f t="shared" si="23"/>
        <v>0</v>
      </c>
      <c r="S227">
        <f t="shared" si="19"/>
        <v>0</v>
      </c>
    </row>
    <row r="228" spans="1:19">
      <c r="A228">
        <v>16</v>
      </c>
      <c r="B228" s="1" t="s">
        <v>100</v>
      </c>
      <c r="C228" s="1">
        <v>3</v>
      </c>
      <c r="D228" s="2" t="s">
        <v>1039</v>
      </c>
      <c r="E228" s="2" t="s">
        <v>1040</v>
      </c>
      <c r="F228" s="1">
        <v>19</v>
      </c>
      <c r="G228" s="1">
        <v>6</v>
      </c>
      <c r="H228" s="1">
        <v>6</v>
      </c>
      <c r="I228" s="1" t="s">
        <v>332</v>
      </c>
      <c r="J228" s="1" t="s">
        <v>332</v>
      </c>
      <c r="K228" s="1">
        <v>19</v>
      </c>
      <c r="L228" s="7"/>
      <c r="M228" s="8">
        <v>69</v>
      </c>
      <c r="N228" s="3">
        <v>50</v>
      </c>
      <c r="O228">
        <f t="shared" si="20"/>
        <v>0</v>
      </c>
      <c r="P228">
        <f t="shared" si="21"/>
        <v>0</v>
      </c>
      <c r="Q228">
        <f t="shared" si="22"/>
        <v>4</v>
      </c>
      <c r="R228">
        <f t="shared" si="23"/>
        <v>0</v>
      </c>
      <c r="S228">
        <f t="shared" si="19"/>
        <v>0</v>
      </c>
    </row>
    <row r="229" spans="1:19">
      <c r="A229">
        <v>15</v>
      </c>
      <c r="B229" s="1" t="s">
        <v>97</v>
      </c>
      <c r="C229" s="1">
        <v>2</v>
      </c>
      <c r="D229" s="2" t="s">
        <v>1039</v>
      </c>
      <c r="E229" s="2"/>
      <c r="F229" s="1">
        <v>3</v>
      </c>
      <c r="G229" s="1">
        <v>5</v>
      </c>
      <c r="H229" s="1">
        <v>17</v>
      </c>
      <c r="I229" s="1">
        <v>2</v>
      </c>
      <c r="J229" s="1">
        <v>13</v>
      </c>
      <c r="K229" s="1">
        <v>15</v>
      </c>
      <c r="L229" s="7"/>
      <c r="M229" s="8">
        <v>76</v>
      </c>
      <c r="N229" s="3">
        <v>55</v>
      </c>
      <c r="O229">
        <f t="shared" si="20"/>
        <v>1</v>
      </c>
      <c r="P229">
        <f t="shared" si="21"/>
        <v>105</v>
      </c>
      <c r="Q229">
        <f t="shared" si="22"/>
        <v>6</v>
      </c>
      <c r="R229">
        <f t="shared" si="23"/>
        <v>10</v>
      </c>
      <c r="S229">
        <f t="shared" si="19"/>
        <v>2.5</v>
      </c>
    </row>
    <row r="230" spans="1:19">
      <c r="A230">
        <v>15</v>
      </c>
      <c r="B230" s="1" t="s">
        <v>641</v>
      </c>
      <c r="C230" s="1">
        <v>4</v>
      </c>
      <c r="D230" s="2" t="s">
        <v>1239</v>
      </c>
      <c r="E230" s="2" t="s">
        <v>1197</v>
      </c>
      <c r="F230" s="1">
        <v>5</v>
      </c>
      <c r="G230" s="1">
        <v>8</v>
      </c>
      <c r="H230" s="1" t="s">
        <v>332</v>
      </c>
      <c r="I230" s="1" t="s">
        <v>332</v>
      </c>
      <c r="J230" s="1" t="s">
        <v>332</v>
      </c>
      <c r="K230" s="1" t="s">
        <v>332</v>
      </c>
      <c r="L230" s="7"/>
      <c r="M230" s="8">
        <v>54</v>
      </c>
      <c r="N230" s="3">
        <v>13</v>
      </c>
      <c r="O230">
        <f t="shared" si="20"/>
        <v>0</v>
      </c>
      <c r="P230">
        <f t="shared" si="21"/>
        <v>0</v>
      </c>
      <c r="Q230">
        <f t="shared" si="22"/>
        <v>2</v>
      </c>
      <c r="R230">
        <f t="shared" si="23"/>
        <v>0</v>
      </c>
      <c r="S230">
        <f t="shared" si="19"/>
        <v>0</v>
      </c>
    </row>
    <row r="231" spans="1:19">
      <c r="A231">
        <v>15</v>
      </c>
      <c r="B231" s="1" t="s">
        <v>641</v>
      </c>
      <c r="C231" s="1">
        <v>4</v>
      </c>
      <c r="D231" s="2" t="s">
        <v>1237</v>
      </c>
      <c r="E231" s="2" t="s">
        <v>1238</v>
      </c>
      <c r="F231" s="1">
        <v>13</v>
      </c>
      <c r="G231" s="1" t="s">
        <v>332</v>
      </c>
      <c r="H231" s="1" t="s">
        <v>332</v>
      </c>
      <c r="I231" s="1" t="s">
        <v>332</v>
      </c>
      <c r="J231" s="1" t="s">
        <v>332</v>
      </c>
      <c r="K231" s="1" t="s">
        <v>332</v>
      </c>
      <c r="L231" s="7"/>
      <c r="M231" s="8">
        <v>87</v>
      </c>
      <c r="N231" s="3">
        <v>13</v>
      </c>
      <c r="O231">
        <f t="shared" si="20"/>
        <v>0</v>
      </c>
      <c r="P231">
        <f t="shared" si="21"/>
        <v>0</v>
      </c>
      <c r="Q231">
        <f t="shared" si="22"/>
        <v>1</v>
      </c>
      <c r="R231">
        <f t="shared" si="23"/>
        <v>0</v>
      </c>
      <c r="S231">
        <f t="shared" si="19"/>
        <v>0</v>
      </c>
    </row>
    <row r="232" spans="1:19">
      <c r="A232">
        <v>16</v>
      </c>
      <c r="B232" s="1" t="s">
        <v>209</v>
      </c>
      <c r="C232" s="1">
        <v>2</v>
      </c>
      <c r="D232" s="2" t="s">
        <v>907</v>
      </c>
      <c r="E232" s="2" t="s">
        <v>908</v>
      </c>
      <c r="F232" s="1">
        <v>5</v>
      </c>
      <c r="G232" s="1">
        <v>1</v>
      </c>
      <c r="H232" s="1">
        <v>2</v>
      </c>
      <c r="I232" s="1">
        <v>3</v>
      </c>
      <c r="J232" s="1">
        <v>7</v>
      </c>
      <c r="K232" s="1" t="s">
        <v>332</v>
      </c>
      <c r="L232" s="7"/>
      <c r="M232" s="8">
        <v>20</v>
      </c>
      <c r="N232" s="3">
        <v>18</v>
      </c>
      <c r="O232">
        <f t="shared" si="20"/>
        <v>0</v>
      </c>
      <c r="P232">
        <f t="shared" si="21"/>
        <v>0</v>
      </c>
      <c r="Q232">
        <f t="shared" si="22"/>
        <v>5</v>
      </c>
      <c r="R232">
        <f t="shared" si="23"/>
        <v>0</v>
      </c>
      <c r="S232">
        <f t="shared" si="19"/>
        <v>0</v>
      </c>
    </row>
    <row r="233" spans="1:19">
      <c r="A233">
        <v>15</v>
      </c>
      <c r="B233" s="1" t="s">
        <v>877</v>
      </c>
      <c r="C233" s="1">
        <v>1</v>
      </c>
      <c r="D233" s="2" t="s">
        <v>922</v>
      </c>
      <c r="E233" s="2" t="s">
        <v>713</v>
      </c>
      <c r="F233" s="1">
        <v>4</v>
      </c>
      <c r="G233" s="1" t="s">
        <v>332</v>
      </c>
      <c r="H233" s="1" t="s">
        <v>332</v>
      </c>
      <c r="I233" s="1" t="s">
        <v>332</v>
      </c>
      <c r="J233" s="1" t="s">
        <v>332</v>
      </c>
      <c r="K233" s="1" t="s">
        <v>332</v>
      </c>
      <c r="L233" s="7"/>
      <c r="M233" s="8">
        <v>27</v>
      </c>
      <c r="N233" s="3">
        <v>4</v>
      </c>
      <c r="O233">
        <f t="shared" si="20"/>
        <v>0</v>
      </c>
      <c r="P233">
        <f t="shared" si="21"/>
        <v>0</v>
      </c>
      <c r="Q233">
        <f t="shared" si="22"/>
        <v>1</v>
      </c>
      <c r="R233">
        <f t="shared" si="23"/>
        <v>0</v>
      </c>
      <c r="S233">
        <f t="shared" si="19"/>
        <v>0</v>
      </c>
    </row>
    <row r="234" spans="1:19">
      <c r="A234">
        <v>15</v>
      </c>
      <c r="B234" s="1" t="s">
        <v>23</v>
      </c>
      <c r="C234" s="1">
        <v>3</v>
      </c>
      <c r="D234" s="2" t="s">
        <v>1262</v>
      </c>
      <c r="E234" s="2"/>
      <c r="F234" s="1">
        <v>23</v>
      </c>
      <c r="G234" s="1">
        <v>18</v>
      </c>
      <c r="H234" s="1">
        <v>21</v>
      </c>
      <c r="I234" s="1">
        <v>15</v>
      </c>
      <c r="J234" s="1">
        <v>12</v>
      </c>
      <c r="K234" s="1" t="s">
        <v>332</v>
      </c>
      <c r="L234" s="7"/>
      <c r="M234" s="8">
        <v>64</v>
      </c>
      <c r="N234" s="3">
        <v>89</v>
      </c>
      <c r="O234">
        <f t="shared" si="20"/>
        <v>0</v>
      </c>
      <c r="P234">
        <f t="shared" si="21"/>
        <v>0</v>
      </c>
      <c r="Q234">
        <f t="shared" si="22"/>
        <v>5</v>
      </c>
      <c r="R234">
        <f t="shared" si="23"/>
        <v>0</v>
      </c>
      <c r="S234">
        <f t="shared" si="19"/>
        <v>0</v>
      </c>
    </row>
    <row r="235" spans="1:19">
      <c r="A235">
        <v>16</v>
      </c>
      <c r="B235" s="1" t="s">
        <v>131</v>
      </c>
      <c r="C235" s="1">
        <v>3</v>
      </c>
      <c r="D235" s="2" t="s">
        <v>1057</v>
      </c>
      <c r="E235" s="2" t="s">
        <v>713</v>
      </c>
      <c r="F235" s="1">
        <v>8</v>
      </c>
      <c r="G235" s="1" t="s">
        <v>332</v>
      </c>
      <c r="H235" s="1">
        <v>1</v>
      </c>
      <c r="I235" s="1">
        <v>5</v>
      </c>
      <c r="J235" s="1" t="s">
        <v>332</v>
      </c>
      <c r="K235" s="1" t="s">
        <v>332</v>
      </c>
      <c r="L235" s="7"/>
      <c r="M235" s="8">
        <v>56</v>
      </c>
      <c r="N235" s="3">
        <v>14</v>
      </c>
      <c r="O235">
        <f t="shared" si="20"/>
        <v>0</v>
      </c>
      <c r="P235">
        <f t="shared" si="21"/>
        <v>0</v>
      </c>
      <c r="Q235">
        <f t="shared" si="22"/>
        <v>3</v>
      </c>
      <c r="R235">
        <f t="shared" si="23"/>
        <v>0</v>
      </c>
      <c r="S235">
        <f t="shared" si="19"/>
        <v>0</v>
      </c>
    </row>
    <row r="236" spans="1:19">
      <c r="A236">
        <v>15</v>
      </c>
      <c r="B236" s="1" t="s">
        <v>217</v>
      </c>
      <c r="C236" s="1">
        <v>2</v>
      </c>
      <c r="D236" s="2" t="s">
        <v>1057</v>
      </c>
      <c r="E236" s="2" t="s">
        <v>713</v>
      </c>
      <c r="F236" s="1">
        <v>5</v>
      </c>
      <c r="G236" s="1">
        <v>1</v>
      </c>
      <c r="H236" s="1">
        <v>2</v>
      </c>
      <c r="I236" s="1">
        <v>3</v>
      </c>
      <c r="J236" s="1">
        <v>9</v>
      </c>
      <c r="K236" s="1" t="s">
        <v>332</v>
      </c>
      <c r="L236" s="7"/>
      <c r="M236" s="8">
        <v>24</v>
      </c>
      <c r="N236" s="3">
        <v>20</v>
      </c>
      <c r="O236">
        <f t="shared" si="20"/>
        <v>1</v>
      </c>
      <c r="P236">
        <f t="shared" si="21"/>
        <v>34</v>
      </c>
      <c r="Q236">
        <f t="shared" si="22"/>
        <v>5</v>
      </c>
      <c r="R236">
        <f t="shared" si="23"/>
        <v>8</v>
      </c>
      <c r="S236">
        <f t="shared" si="19"/>
        <v>2.5</v>
      </c>
    </row>
    <row r="237" spans="1:19">
      <c r="A237">
        <v>16</v>
      </c>
      <c r="B237" s="1" t="s">
        <v>214</v>
      </c>
      <c r="C237" s="1">
        <v>3</v>
      </c>
      <c r="D237" s="2" t="s">
        <v>1166</v>
      </c>
      <c r="E237" s="2" t="s">
        <v>1167</v>
      </c>
      <c r="F237" s="1">
        <v>7</v>
      </c>
      <c r="G237" s="1">
        <v>6</v>
      </c>
      <c r="H237" s="1">
        <v>9</v>
      </c>
      <c r="I237" s="1">
        <v>2</v>
      </c>
      <c r="J237" s="1">
        <v>4</v>
      </c>
      <c r="K237" s="1">
        <v>7</v>
      </c>
      <c r="L237" s="7" t="s">
        <v>466</v>
      </c>
      <c r="M237" s="8">
        <v>51</v>
      </c>
      <c r="N237" s="3">
        <v>35</v>
      </c>
      <c r="O237">
        <f t="shared" si="20"/>
        <v>0</v>
      </c>
      <c r="P237">
        <f t="shared" si="21"/>
        <v>0</v>
      </c>
      <c r="Q237">
        <f t="shared" si="22"/>
        <v>6</v>
      </c>
      <c r="R237">
        <f t="shared" si="23"/>
        <v>0</v>
      </c>
      <c r="S237">
        <f t="shared" si="19"/>
        <v>0</v>
      </c>
    </row>
    <row r="238" spans="1:19">
      <c r="A238">
        <v>15</v>
      </c>
      <c r="B238" s="1" t="s">
        <v>23</v>
      </c>
      <c r="C238" s="1">
        <v>2</v>
      </c>
      <c r="D238" s="2" t="s">
        <v>1166</v>
      </c>
      <c r="E238" s="2" t="s">
        <v>1167</v>
      </c>
      <c r="F238" s="1">
        <v>10</v>
      </c>
      <c r="G238" s="1">
        <v>11</v>
      </c>
      <c r="H238" s="1">
        <v>1</v>
      </c>
      <c r="I238" s="1">
        <v>3</v>
      </c>
      <c r="J238" s="1">
        <v>5</v>
      </c>
      <c r="K238" s="1">
        <v>3</v>
      </c>
      <c r="L238" s="7"/>
      <c r="M238" s="8">
        <v>41</v>
      </c>
      <c r="N238" s="3">
        <v>33</v>
      </c>
      <c r="O238">
        <f t="shared" si="20"/>
        <v>1</v>
      </c>
      <c r="P238">
        <f t="shared" si="21"/>
        <v>68</v>
      </c>
      <c r="Q238">
        <f t="shared" si="22"/>
        <v>6</v>
      </c>
      <c r="R238">
        <f t="shared" si="23"/>
        <v>12</v>
      </c>
      <c r="S238">
        <f t="shared" si="19"/>
        <v>2.5</v>
      </c>
    </row>
    <row r="239" spans="1:19">
      <c r="A239">
        <v>16</v>
      </c>
      <c r="B239" s="1" t="s">
        <v>1159</v>
      </c>
      <c r="C239" s="1">
        <v>4</v>
      </c>
      <c r="D239" s="2" t="s">
        <v>1162</v>
      </c>
      <c r="E239" s="2" t="s">
        <v>1163</v>
      </c>
      <c r="F239" s="1">
        <v>1</v>
      </c>
      <c r="G239" s="1" t="s">
        <v>332</v>
      </c>
      <c r="H239" s="1" t="s">
        <v>332</v>
      </c>
      <c r="I239" s="1" t="s">
        <v>332</v>
      </c>
      <c r="J239" s="1" t="s">
        <v>332</v>
      </c>
      <c r="K239" s="1" t="s">
        <v>332</v>
      </c>
      <c r="L239" s="7"/>
      <c r="M239" s="8">
        <v>25</v>
      </c>
      <c r="N239" s="3">
        <v>1</v>
      </c>
      <c r="O239">
        <f t="shared" si="20"/>
        <v>0</v>
      </c>
      <c r="P239">
        <f t="shared" si="21"/>
        <v>0</v>
      </c>
      <c r="Q239">
        <f t="shared" si="22"/>
        <v>1</v>
      </c>
      <c r="R239">
        <f t="shared" si="23"/>
        <v>0</v>
      </c>
      <c r="S239">
        <f t="shared" si="19"/>
        <v>0</v>
      </c>
    </row>
    <row r="240" spans="1:19">
      <c r="A240">
        <v>15</v>
      </c>
      <c r="B240" s="1" t="s">
        <v>1285</v>
      </c>
      <c r="C240" s="1">
        <v>3</v>
      </c>
      <c r="D240" s="2" t="s">
        <v>1162</v>
      </c>
      <c r="E240" s="2" t="s">
        <v>1163</v>
      </c>
      <c r="F240" s="1">
        <v>0</v>
      </c>
      <c r="G240" s="1" t="s">
        <v>332</v>
      </c>
      <c r="H240" s="1">
        <v>0</v>
      </c>
      <c r="I240" s="1" t="s">
        <v>332</v>
      </c>
      <c r="J240" s="1" t="s">
        <v>332</v>
      </c>
      <c r="K240" s="1" t="s">
        <v>332</v>
      </c>
      <c r="L240" s="7"/>
      <c r="M240" s="8">
        <v>0</v>
      </c>
      <c r="N240" s="3">
        <v>0</v>
      </c>
      <c r="O240">
        <f t="shared" si="20"/>
        <v>1</v>
      </c>
      <c r="P240">
        <f t="shared" si="21"/>
        <v>1</v>
      </c>
      <c r="Q240">
        <f t="shared" si="22"/>
        <v>2</v>
      </c>
      <c r="R240">
        <f t="shared" si="23"/>
        <v>3</v>
      </c>
      <c r="S240">
        <f t="shared" si="19"/>
        <v>3.5</v>
      </c>
    </row>
    <row r="241" spans="1:19">
      <c r="A241">
        <v>16</v>
      </c>
      <c r="B241" s="1" t="s">
        <v>476</v>
      </c>
      <c r="C241" s="1">
        <v>1</v>
      </c>
      <c r="D241" s="2" t="s">
        <v>1205</v>
      </c>
      <c r="E241" s="2" t="s">
        <v>819</v>
      </c>
      <c r="F241" s="1">
        <v>1</v>
      </c>
      <c r="G241" s="1" t="s">
        <v>332</v>
      </c>
      <c r="H241" s="1" t="s">
        <v>332</v>
      </c>
      <c r="I241" s="1" t="s">
        <v>332</v>
      </c>
      <c r="J241" s="1" t="s">
        <v>332</v>
      </c>
      <c r="K241" s="1" t="s">
        <v>332</v>
      </c>
      <c r="L241" s="7"/>
      <c r="M241" s="8">
        <v>25</v>
      </c>
      <c r="N241" s="3">
        <v>1</v>
      </c>
      <c r="O241">
        <f t="shared" si="20"/>
        <v>0</v>
      </c>
      <c r="P241">
        <f t="shared" si="21"/>
        <v>0</v>
      </c>
      <c r="Q241">
        <f t="shared" si="22"/>
        <v>1</v>
      </c>
      <c r="R241">
        <f t="shared" si="23"/>
        <v>0</v>
      </c>
      <c r="S241">
        <f t="shared" si="19"/>
        <v>0</v>
      </c>
    </row>
  </sheetData>
  <sortState ref="A2:N241">
    <sortCondition ref="D20"/>
  </sortState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134"/>
  <sheetViews>
    <sheetView workbookViewId="0">
      <pane xSplit="5" ySplit="1" topLeftCell="F12" activePane="bottomRight" state="frozen"/>
      <selection pane="topRight" activeCell="F1" sqref="F1"/>
      <selection pane="bottomLeft" activeCell="A2" sqref="A2"/>
      <selection pane="bottomRight" activeCell="R23" sqref="R23"/>
    </sheetView>
  </sheetViews>
  <sheetFormatPr defaultRowHeight="15"/>
  <cols>
    <col min="1" max="1" width="4.5703125" bestFit="1" customWidth="1"/>
    <col min="2" max="2" width="3" bestFit="1" customWidth="1"/>
    <col min="4" max="4" width="2" bestFit="1" customWidth="1"/>
    <col min="5" max="5" width="20.42578125" bestFit="1" customWidth="1"/>
    <col min="6" max="6" width="27.85546875" bestFit="1" customWidth="1"/>
    <col min="7" max="12" width="3" bestFit="1" customWidth="1"/>
    <col min="13" max="13" width="4.5703125" customWidth="1"/>
    <col min="14" max="14" width="4.5703125" bestFit="1" customWidth="1"/>
    <col min="15" max="15" width="4" bestFit="1" customWidth="1"/>
    <col min="16" max="16" width="2" bestFit="1" customWidth="1"/>
    <col min="17" max="17" width="3.5703125" bestFit="1" customWidth="1"/>
    <col min="18" max="18" width="5" bestFit="1" customWidth="1"/>
  </cols>
  <sheetData>
    <row r="1" spans="1:18">
      <c r="A1" s="4" t="s">
        <v>327</v>
      </c>
      <c r="B1" s="4">
        <f>SUM(B2:B385)</f>
        <v>33</v>
      </c>
      <c r="C1" s="1"/>
      <c r="D1" s="1"/>
      <c r="E1" s="2" t="s">
        <v>0</v>
      </c>
      <c r="F1" s="2" t="s">
        <v>1</v>
      </c>
      <c r="G1" s="1">
        <v>33</v>
      </c>
      <c r="H1" s="1">
        <v>33</v>
      </c>
      <c r="I1" s="1">
        <v>33</v>
      </c>
      <c r="J1" s="1">
        <v>33</v>
      </c>
      <c r="K1" s="1">
        <v>37</v>
      </c>
      <c r="L1" s="1">
        <v>35</v>
      </c>
      <c r="M1" s="9">
        <f>AVERAGE(O2:O400)</f>
        <v>28.218045112781954</v>
      </c>
      <c r="N1" s="8">
        <v>100</v>
      </c>
      <c r="O1" s="3">
        <v>204</v>
      </c>
      <c r="P1" s="5">
        <f>SUM(P2:P400)</f>
        <v>9</v>
      </c>
      <c r="Q1" s="15">
        <f>AVERAGE(Q2:Q400)</f>
        <v>3.2406015037593985</v>
      </c>
      <c r="R1" s="5">
        <f>MAX(R2:R1000)</f>
        <v>1320</v>
      </c>
    </row>
    <row r="2" spans="1:18">
      <c r="A2" s="1">
        <v>1</v>
      </c>
      <c r="B2" s="1">
        <f>IF(O2&gt;=A2,1,0)</f>
        <v>1</v>
      </c>
      <c r="C2" s="1" t="s">
        <v>2</v>
      </c>
      <c r="D2" s="1">
        <v>3</v>
      </c>
      <c r="E2" s="2" t="s">
        <v>1127</v>
      </c>
      <c r="F2" s="2" t="s">
        <v>1044</v>
      </c>
      <c r="G2" s="1">
        <v>27</v>
      </c>
      <c r="H2" s="1">
        <v>33</v>
      </c>
      <c r="I2" s="1">
        <v>24</v>
      </c>
      <c r="J2" s="1">
        <v>31</v>
      </c>
      <c r="K2" s="1">
        <v>37</v>
      </c>
      <c r="L2" s="1">
        <v>32</v>
      </c>
      <c r="M2" s="7"/>
      <c r="N2" s="8">
        <v>90</v>
      </c>
      <c r="O2" s="3">
        <v>184</v>
      </c>
      <c r="P2">
        <f>IF(O2&gt;=($O$1/2),1,0)</f>
        <v>1</v>
      </c>
      <c r="Q2">
        <f>COUNT(G2:L2)</f>
        <v>6</v>
      </c>
      <c r="R2">
        <f>O2*A2</f>
        <v>184</v>
      </c>
    </row>
    <row r="3" spans="1:18">
      <c r="A3">
        <v>2</v>
      </c>
      <c r="B3" s="1">
        <f>IF(O3&gt;=A3,1,0)</f>
        <v>1</v>
      </c>
      <c r="C3" s="1" t="s">
        <v>5</v>
      </c>
      <c r="D3" s="1">
        <v>3</v>
      </c>
      <c r="E3" s="2" t="s">
        <v>1124</v>
      </c>
      <c r="F3" s="2" t="s">
        <v>1044</v>
      </c>
      <c r="G3" s="1">
        <v>21</v>
      </c>
      <c r="H3" s="1">
        <v>20</v>
      </c>
      <c r="I3" s="1">
        <v>20</v>
      </c>
      <c r="J3" s="1">
        <v>14</v>
      </c>
      <c r="K3" s="1">
        <v>31</v>
      </c>
      <c r="L3" s="1">
        <v>36</v>
      </c>
      <c r="M3" s="7"/>
      <c r="N3" s="8">
        <v>84</v>
      </c>
      <c r="O3" s="3">
        <v>142</v>
      </c>
      <c r="P3">
        <f>IF(O3&gt;=($O$1/2),1,0)</f>
        <v>1</v>
      </c>
      <c r="Q3">
        <f>COUNT(G3:L3)</f>
        <v>6</v>
      </c>
      <c r="R3">
        <f t="shared" ref="R3:R66" si="0">O3*A3</f>
        <v>284</v>
      </c>
    </row>
    <row r="4" spans="1:18">
      <c r="A4" s="1">
        <v>3</v>
      </c>
      <c r="B4" s="1">
        <f t="shared" ref="B4:B67" si="1">IF(O4&gt;=A4,1,0)</f>
        <v>1</v>
      </c>
      <c r="C4" s="1" t="s">
        <v>2</v>
      </c>
      <c r="D4" s="1">
        <v>2</v>
      </c>
      <c r="E4" s="2" t="s">
        <v>1015</v>
      </c>
      <c r="F4" s="2" t="s">
        <v>796</v>
      </c>
      <c r="G4" s="1">
        <v>18</v>
      </c>
      <c r="H4" s="1">
        <v>21</v>
      </c>
      <c r="I4" s="1">
        <v>24</v>
      </c>
      <c r="J4" s="1">
        <v>18</v>
      </c>
      <c r="K4" s="1">
        <v>35</v>
      </c>
      <c r="L4" s="1">
        <v>25</v>
      </c>
      <c r="M4" s="7"/>
      <c r="N4" s="8">
        <v>78</v>
      </c>
      <c r="O4" s="3">
        <v>141</v>
      </c>
      <c r="P4">
        <f t="shared" ref="P4:P67" si="2">IF(O4&gt;=($O$1/2),1,0)</f>
        <v>1</v>
      </c>
      <c r="Q4">
        <f t="shared" ref="Q4:Q67" si="3">COUNT(G4:L4)</f>
        <v>6</v>
      </c>
      <c r="R4">
        <f t="shared" si="0"/>
        <v>423</v>
      </c>
    </row>
    <row r="5" spans="1:18">
      <c r="A5">
        <v>4</v>
      </c>
      <c r="B5" s="1">
        <f t="shared" si="1"/>
        <v>1</v>
      </c>
      <c r="C5" s="1" t="s">
        <v>8</v>
      </c>
      <c r="D5" s="1">
        <v>3</v>
      </c>
      <c r="E5" s="2" t="s">
        <v>1121</v>
      </c>
      <c r="F5" s="2" t="s">
        <v>1122</v>
      </c>
      <c r="G5" s="1">
        <v>16</v>
      </c>
      <c r="H5" s="1">
        <v>20</v>
      </c>
      <c r="I5" s="1">
        <v>25</v>
      </c>
      <c r="J5" s="1">
        <v>9</v>
      </c>
      <c r="K5" s="1">
        <v>23</v>
      </c>
      <c r="L5" s="1">
        <v>34</v>
      </c>
      <c r="M5" s="7"/>
      <c r="N5" s="8">
        <v>65</v>
      </c>
      <c r="O5" s="3">
        <v>127</v>
      </c>
      <c r="P5">
        <f t="shared" si="2"/>
        <v>1</v>
      </c>
      <c r="Q5">
        <f t="shared" si="3"/>
        <v>6</v>
      </c>
      <c r="R5">
        <f t="shared" si="0"/>
        <v>508</v>
      </c>
    </row>
    <row r="6" spans="1:18">
      <c r="A6" s="1">
        <v>5</v>
      </c>
      <c r="B6" s="1">
        <f t="shared" si="1"/>
        <v>1</v>
      </c>
      <c r="C6" s="1" t="s">
        <v>11</v>
      </c>
      <c r="D6" s="1">
        <v>3</v>
      </c>
      <c r="E6" s="2" t="s">
        <v>1125</v>
      </c>
      <c r="F6" s="2" t="s">
        <v>1126</v>
      </c>
      <c r="G6" s="1">
        <v>19</v>
      </c>
      <c r="H6" s="1">
        <v>19</v>
      </c>
      <c r="I6" s="1">
        <v>17</v>
      </c>
      <c r="J6" s="1">
        <v>16</v>
      </c>
      <c r="K6" s="1">
        <v>14</v>
      </c>
      <c r="L6" s="1">
        <v>31</v>
      </c>
      <c r="M6" s="7"/>
      <c r="N6" s="8">
        <v>59</v>
      </c>
      <c r="O6" s="3">
        <v>116</v>
      </c>
      <c r="P6">
        <f t="shared" si="2"/>
        <v>1</v>
      </c>
      <c r="Q6">
        <f t="shared" si="3"/>
        <v>6</v>
      </c>
      <c r="R6">
        <f t="shared" si="0"/>
        <v>580</v>
      </c>
    </row>
    <row r="7" spans="1:18">
      <c r="A7">
        <v>6</v>
      </c>
      <c r="B7" s="1">
        <f t="shared" si="1"/>
        <v>1</v>
      </c>
      <c r="C7" s="1" t="s">
        <v>97</v>
      </c>
      <c r="D7" s="1">
        <v>3</v>
      </c>
      <c r="E7" s="2" t="s">
        <v>1128</v>
      </c>
      <c r="F7" s="2" t="s">
        <v>1126</v>
      </c>
      <c r="G7" s="1">
        <v>26</v>
      </c>
      <c r="H7" s="1">
        <v>17</v>
      </c>
      <c r="I7" s="1">
        <v>15</v>
      </c>
      <c r="J7" s="1">
        <v>21</v>
      </c>
      <c r="K7" s="1">
        <v>17</v>
      </c>
      <c r="L7" s="1">
        <v>14</v>
      </c>
      <c r="M7" s="7"/>
      <c r="N7" s="8">
        <v>59</v>
      </c>
      <c r="O7" s="3">
        <v>110</v>
      </c>
      <c r="P7">
        <f t="shared" si="2"/>
        <v>1</v>
      </c>
      <c r="Q7">
        <f t="shared" si="3"/>
        <v>6</v>
      </c>
      <c r="R7">
        <f t="shared" si="0"/>
        <v>660</v>
      </c>
    </row>
    <row r="8" spans="1:18">
      <c r="A8" s="1">
        <v>7</v>
      </c>
      <c r="B8" s="1">
        <f t="shared" si="1"/>
        <v>1</v>
      </c>
      <c r="C8" s="1" t="s">
        <v>2</v>
      </c>
      <c r="D8" s="1">
        <v>4</v>
      </c>
      <c r="E8" s="2" t="s">
        <v>1206</v>
      </c>
      <c r="F8" s="2" t="s">
        <v>1207</v>
      </c>
      <c r="G8" s="1">
        <v>9</v>
      </c>
      <c r="H8" s="1">
        <v>13</v>
      </c>
      <c r="I8" s="1">
        <v>11</v>
      </c>
      <c r="J8" s="1">
        <v>26</v>
      </c>
      <c r="K8" s="1">
        <v>25</v>
      </c>
      <c r="L8" s="1">
        <v>24</v>
      </c>
      <c r="M8" s="7"/>
      <c r="N8" s="8">
        <v>81</v>
      </c>
      <c r="O8" s="3">
        <v>108</v>
      </c>
      <c r="P8">
        <f t="shared" si="2"/>
        <v>1</v>
      </c>
      <c r="Q8">
        <f t="shared" si="3"/>
        <v>6</v>
      </c>
      <c r="R8">
        <f t="shared" si="0"/>
        <v>756</v>
      </c>
    </row>
    <row r="9" spans="1:18">
      <c r="A9">
        <v>8</v>
      </c>
      <c r="B9" s="1">
        <f t="shared" si="1"/>
        <v>1</v>
      </c>
      <c r="C9" s="1" t="s">
        <v>100</v>
      </c>
      <c r="D9" s="1">
        <v>3</v>
      </c>
      <c r="E9" s="2" t="s">
        <v>1123</v>
      </c>
      <c r="F9" s="2"/>
      <c r="G9" s="1">
        <v>21</v>
      </c>
      <c r="H9" s="1">
        <v>19</v>
      </c>
      <c r="I9" s="1">
        <v>13</v>
      </c>
      <c r="J9" s="1">
        <v>12</v>
      </c>
      <c r="K9" s="1">
        <v>18</v>
      </c>
      <c r="L9" s="1">
        <v>25</v>
      </c>
      <c r="M9" s="7"/>
      <c r="N9" s="8">
        <v>68</v>
      </c>
      <c r="O9" s="3">
        <v>108</v>
      </c>
      <c r="P9">
        <f t="shared" si="2"/>
        <v>1</v>
      </c>
      <c r="Q9">
        <f t="shared" si="3"/>
        <v>6</v>
      </c>
      <c r="R9">
        <f t="shared" si="0"/>
        <v>864</v>
      </c>
    </row>
    <row r="10" spans="1:18">
      <c r="A10" s="1">
        <v>9</v>
      </c>
      <c r="B10" s="1">
        <f t="shared" si="1"/>
        <v>1</v>
      </c>
      <c r="C10" s="1" t="s">
        <v>5</v>
      </c>
      <c r="D10" s="1">
        <v>2</v>
      </c>
      <c r="E10" s="2" t="s">
        <v>1164</v>
      </c>
      <c r="F10" s="2" t="s">
        <v>727</v>
      </c>
      <c r="G10" s="1">
        <v>20</v>
      </c>
      <c r="H10" s="1">
        <v>13</v>
      </c>
      <c r="I10" s="1" t="s">
        <v>332</v>
      </c>
      <c r="J10" s="1">
        <v>20</v>
      </c>
      <c r="K10" s="1">
        <v>29</v>
      </c>
      <c r="L10" s="1">
        <v>23</v>
      </c>
      <c r="M10" s="7"/>
      <c r="N10" s="8">
        <v>79</v>
      </c>
      <c r="O10" s="3">
        <v>105</v>
      </c>
      <c r="P10">
        <f t="shared" si="2"/>
        <v>1</v>
      </c>
      <c r="Q10">
        <f t="shared" si="3"/>
        <v>5</v>
      </c>
      <c r="R10">
        <f t="shared" si="0"/>
        <v>945</v>
      </c>
    </row>
    <row r="11" spans="1:18">
      <c r="A11">
        <v>10</v>
      </c>
      <c r="B11" s="1">
        <f t="shared" si="1"/>
        <v>1</v>
      </c>
      <c r="C11" s="1" t="s">
        <v>5</v>
      </c>
      <c r="D11" s="1">
        <v>4</v>
      </c>
      <c r="E11" s="2" t="s">
        <v>1208</v>
      </c>
      <c r="F11" s="2" t="s">
        <v>701</v>
      </c>
      <c r="G11" s="1">
        <v>27</v>
      </c>
      <c r="H11" s="1">
        <v>15</v>
      </c>
      <c r="I11" s="1">
        <v>16</v>
      </c>
      <c r="J11" s="1">
        <v>30</v>
      </c>
      <c r="K11" s="1">
        <v>13</v>
      </c>
      <c r="L11" s="1" t="s">
        <v>332</v>
      </c>
      <c r="M11" s="7"/>
      <c r="N11" s="8">
        <v>78</v>
      </c>
      <c r="O11" s="3">
        <v>101</v>
      </c>
      <c r="P11">
        <f t="shared" si="2"/>
        <v>0</v>
      </c>
      <c r="Q11">
        <f t="shared" si="3"/>
        <v>5</v>
      </c>
      <c r="R11">
        <f t="shared" si="0"/>
        <v>1010</v>
      </c>
    </row>
    <row r="12" spans="1:18">
      <c r="A12" s="1">
        <v>11</v>
      </c>
      <c r="B12" s="1">
        <f t="shared" si="1"/>
        <v>1</v>
      </c>
      <c r="C12" s="1" t="s">
        <v>8</v>
      </c>
      <c r="D12" s="1">
        <v>4</v>
      </c>
      <c r="E12" s="2" t="s">
        <v>1209</v>
      </c>
      <c r="F12" s="2" t="s">
        <v>1087</v>
      </c>
      <c r="G12" s="1">
        <v>23</v>
      </c>
      <c r="H12" s="1">
        <v>24</v>
      </c>
      <c r="I12" s="1">
        <v>22</v>
      </c>
      <c r="J12" s="1">
        <v>11</v>
      </c>
      <c r="K12" s="1">
        <v>17</v>
      </c>
      <c r="L12" s="1" t="s">
        <v>332</v>
      </c>
      <c r="M12" s="7"/>
      <c r="N12" s="8">
        <v>69</v>
      </c>
      <c r="O12" s="3">
        <v>97</v>
      </c>
      <c r="P12">
        <f t="shared" si="2"/>
        <v>0</v>
      </c>
      <c r="Q12">
        <f t="shared" si="3"/>
        <v>5</v>
      </c>
      <c r="R12">
        <f t="shared" si="0"/>
        <v>1067</v>
      </c>
    </row>
    <row r="13" spans="1:18">
      <c r="A13">
        <v>12</v>
      </c>
      <c r="B13" s="1">
        <f t="shared" si="1"/>
        <v>1</v>
      </c>
      <c r="C13" s="1" t="s">
        <v>8</v>
      </c>
      <c r="D13" s="1">
        <v>2</v>
      </c>
      <c r="E13" s="2" t="s">
        <v>1286</v>
      </c>
      <c r="F13" s="2" t="s">
        <v>1245</v>
      </c>
      <c r="G13" s="1">
        <v>12</v>
      </c>
      <c r="H13" s="1">
        <v>18</v>
      </c>
      <c r="I13" s="1" t="s">
        <v>332</v>
      </c>
      <c r="J13" s="1">
        <v>21</v>
      </c>
      <c r="K13" s="1">
        <v>23</v>
      </c>
      <c r="L13" s="1">
        <v>20</v>
      </c>
      <c r="M13" s="7"/>
      <c r="N13" s="8">
        <v>79</v>
      </c>
      <c r="O13" s="3">
        <v>94</v>
      </c>
      <c r="P13">
        <f t="shared" si="2"/>
        <v>0</v>
      </c>
      <c r="Q13">
        <f t="shared" si="3"/>
        <v>5</v>
      </c>
      <c r="R13">
        <f t="shared" si="0"/>
        <v>1128</v>
      </c>
    </row>
    <row r="14" spans="1:18">
      <c r="A14" s="1">
        <v>13</v>
      </c>
      <c r="B14" s="1">
        <f t="shared" si="1"/>
        <v>1</v>
      </c>
      <c r="C14" s="1" t="s">
        <v>20</v>
      </c>
      <c r="D14" s="1">
        <v>3</v>
      </c>
      <c r="E14" s="2" t="s">
        <v>1132</v>
      </c>
      <c r="F14" s="2" t="s">
        <v>66</v>
      </c>
      <c r="G14" s="1">
        <v>14</v>
      </c>
      <c r="H14" s="1">
        <v>17</v>
      </c>
      <c r="I14" s="1">
        <v>17</v>
      </c>
      <c r="J14" s="1">
        <v>19</v>
      </c>
      <c r="K14" s="1">
        <v>26</v>
      </c>
      <c r="L14" s="1" t="s">
        <v>332</v>
      </c>
      <c r="M14" s="7"/>
      <c r="N14" s="8">
        <v>61</v>
      </c>
      <c r="O14" s="3">
        <v>93</v>
      </c>
      <c r="P14">
        <f t="shared" si="2"/>
        <v>0</v>
      </c>
      <c r="Q14">
        <f t="shared" si="3"/>
        <v>5</v>
      </c>
      <c r="R14">
        <f t="shared" si="0"/>
        <v>1209</v>
      </c>
    </row>
    <row r="15" spans="1:18">
      <c r="A15">
        <v>14</v>
      </c>
      <c r="B15" s="1">
        <f t="shared" si="1"/>
        <v>1</v>
      </c>
      <c r="C15" s="1" t="s">
        <v>23</v>
      </c>
      <c r="D15" s="1">
        <v>3</v>
      </c>
      <c r="E15" s="2" t="s">
        <v>1262</v>
      </c>
      <c r="F15" s="2"/>
      <c r="G15" s="1">
        <v>23</v>
      </c>
      <c r="H15" s="1">
        <v>18</v>
      </c>
      <c r="I15" s="1">
        <v>21</v>
      </c>
      <c r="J15" s="1">
        <v>15</v>
      </c>
      <c r="K15" s="1">
        <v>12</v>
      </c>
      <c r="L15" s="1" t="s">
        <v>332</v>
      </c>
      <c r="M15" s="7"/>
      <c r="N15" s="8">
        <v>64</v>
      </c>
      <c r="O15" s="3">
        <v>89</v>
      </c>
      <c r="P15">
        <f t="shared" si="2"/>
        <v>0</v>
      </c>
      <c r="Q15">
        <f t="shared" si="3"/>
        <v>5</v>
      </c>
      <c r="R15">
        <f t="shared" si="0"/>
        <v>1246</v>
      </c>
    </row>
    <row r="16" spans="1:18">
      <c r="A16" s="1">
        <v>15</v>
      </c>
      <c r="B16" s="1">
        <f t="shared" si="1"/>
        <v>1</v>
      </c>
      <c r="C16" s="1" t="s">
        <v>26</v>
      </c>
      <c r="D16" s="1">
        <v>3</v>
      </c>
      <c r="E16" s="2" t="s">
        <v>1137</v>
      </c>
      <c r="F16" s="2" t="s">
        <v>1138</v>
      </c>
      <c r="G16" s="1">
        <v>26</v>
      </c>
      <c r="H16" s="1">
        <v>10</v>
      </c>
      <c r="I16" s="1">
        <v>24</v>
      </c>
      <c r="J16" s="1">
        <v>10</v>
      </c>
      <c r="K16" s="1" t="s">
        <v>332</v>
      </c>
      <c r="L16" s="1">
        <v>12</v>
      </c>
      <c r="M16" s="7"/>
      <c r="N16" s="8">
        <v>88</v>
      </c>
      <c r="O16" s="3">
        <v>82</v>
      </c>
      <c r="P16">
        <f t="shared" si="2"/>
        <v>0</v>
      </c>
      <c r="Q16">
        <f t="shared" si="3"/>
        <v>5</v>
      </c>
      <c r="R16">
        <f t="shared" si="0"/>
        <v>1230</v>
      </c>
    </row>
    <row r="17" spans="1:18">
      <c r="A17">
        <v>16</v>
      </c>
      <c r="B17" s="1">
        <f t="shared" si="1"/>
        <v>1</v>
      </c>
      <c r="C17" s="1" t="s">
        <v>209</v>
      </c>
      <c r="D17" s="1">
        <v>3</v>
      </c>
      <c r="E17" s="2" t="s">
        <v>1263</v>
      </c>
      <c r="F17" s="2" t="s">
        <v>1264</v>
      </c>
      <c r="G17" s="1">
        <v>10</v>
      </c>
      <c r="H17" s="1">
        <v>9</v>
      </c>
      <c r="I17" s="1">
        <v>13</v>
      </c>
      <c r="J17" s="1">
        <v>9</v>
      </c>
      <c r="K17" s="1">
        <v>15</v>
      </c>
      <c r="L17" s="1">
        <v>23</v>
      </c>
      <c r="M17" s="7"/>
      <c r="N17" s="8">
        <v>59</v>
      </c>
      <c r="O17" s="3">
        <v>79</v>
      </c>
      <c r="P17">
        <f t="shared" si="2"/>
        <v>0</v>
      </c>
      <c r="Q17">
        <f t="shared" si="3"/>
        <v>6</v>
      </c>
      <c r="R17">
        <f t="shared" si="0"/>
        <v>1264</v>
      </c>
    </row>
    <row r="18" spans="1:18">
      <c r="A18" s="1">
        <v>17</v>
      </c>
      <c r="B18" s="1">
        <f t="shared" si="1"/>
        <v>1</v>
      </c>
      <c r="C18" s="1" t="s">
        <v>11</v>
      </c>
      <c r="D18" s="1">
        <v>4</v>
      </c>
      <c r="E18" s="2" t="s">
        <v>1210</v>
      </c>
      <c r="F18" s="2" t="s">
        <v>727</v>
      </c>
      <c r="G18" s="1">
        <v>11</v>
      </c>
      <c r="H18" s="1">
        <v>14</v>
      </c>
      <c r="I18" s="1">
        <v>7</v>
      </c>
      <c r="J18" s="1" t="s">
        <v>332</v>
      </c>
      <c r="K18" s="1">
        <v>15</v>
      </c>
      <c r="L18" s="1">
        <v>21</v>
      </c>
      <c r="M18" s="7"/>
      <c r="N18" s="8">
        <v>48</v>
      </c>
      <c r="O18" s="3">
        <v>68</v>
      </c>
      <c r="P18">
        <f t="shared" si="2"/>
        <v>0</v>
      </c>
      <c r="Q18">
        <f t="shared" si="3"/>
        <v>5</v>
      </c>
      <c r="R18">
        <f t="shared" si="0"/>
        <v>1156</v>
      </c>
    </row>
    <row r="19" spans="1:18">
      <c r="A19">
        <v>18</v>
      </c>
      <c r="B19" s="1">
        <f t="shared" si="1"/>
        <v>1</v>
      </c>
      <c r="C19" s="1" t="s">
        <v>2</v>
      </c>
      <c r="D19" s="1">
        <v>1</v>
      </c>
      <c r="E19" s="2" t="s">
        <v>897</v>
      </c>
      <c r="F19" s="2" t="s">
        <v>898</v>
      </c>
      <c r="G19" s="1">
        <v>14</v>
      </c>
      <c r="H19" s="1">
        <v>22</v>
      </c>
      <c r="I19" s="1">
        <v>2</v>
      </c>
      <c r="J19" s="1">
        <v>6</v>
      </c>
      <c r="K19" s="1">
        <v>10</v>
      </c>
      <c r="L19" s="1">
        <v>14</v>
      </c>
      <c r="M19" s="7"/>
      <c r="N19" s="8">
        <v>57</v>
      </c>
      <c r="O19" s="3">
        <v>68</v>
      </c>
      <c r="P19">
        <f t="shared" si="2"/>
        <v>0</v>
      </c>
      <c r="Q19">
        <f t="shared" si="3"/>
        <v>6</v>
      </c>
      <c r="R19">
        <f t="shared" si="0"/>
        <v>1224</v>
      </c>
    </row>
    <row r="20" spans="1:18">
      <c r="A20" s="1">
        <v>19</v>
      </c>
      <c r="B20" s="1">
        <f t="shared" si="1"/>
        <v>1</v>
      </c>
      <c r="C20" s="1" t="s">
        <v>97</v>
      </c>
      <c r="D20" s="1">
        <v>4</v>
      </c>
      <c r="E20" s="2" t="s">
        <v>1211</v>
      </c>
      <c r="F20" s="2" t="s">
        <v>574</v>
      </c>
      <c r="G20" s="1">
        <v>21</v>
      </c>
      <c r="H20" s="1" t="s">
        <v>332</v>
      </c>
      <c r="I20" s="1">
        <v>11</v>
      </c>
      <c r="J20" s="1">
        <v>20</v>
      </c>
      <c r="K20" s="1">
        <v>14</v>
      </c>
      <c r="L20" s="1" t="s">
        <v>332</v>
      </c>
      <c r="M20" s="7"/>
      <c r="N20" s="8">
        <v>67</v>
      </c>
      <c r="O20" s="3">
        <v>66</v>
      </c>
      <c r="P20">
        <f t="shared" si="2"/>
        <v>0</v>
      </c>
      <c r="Q20">
        <f t="shared" si="3"/>
        <v>4</v>
      </c>
      <c r="R20">
        <f t="shared" si="0"/>
        <v>1254</v>
      </c>
    </row>
    <row r="21" spans="1:18">
      <c r="A21">
        <v>20</v>
      </c>
      <c r="B21" s="1">
        <f t="shared" si="1"/>
        <v>1</v>
      </c>
      <c r="C21" s="1" t="s">
        <v>11</v>
      </c>
      <c r="D21" s="1">
        <v>2</v>
      </c>
      <c r="E21" s="2" t="s">
        <v>1029</v>
      </c>
      <c r="F21" s="2" t="s">
        <v>1030</v>
      </c>
      <c r="G21" s="1">
        <v>15</v>
      </c>
      <c r="H21" s="1">
        <v>8</v>
      </c>
      <c r="I21" s="1">
        <v>17</v>
      </c>
      <c r="J21" s="1">
        <v>5</v>
      </c>
      <c r="K21" s="1">
        <v>20</v>
      </c>
      <c r="L21" s="1" t="s">
        <v>332</v>
      </c>
      <c r="M21" s="7"/>
      <c r="N21" s="8">
        <v>58</v>
      </c>
      <c r="O21" s="3">
        <v>65</v>
      </c>
      <c r="P21">
        <f t="shared" si="2"/>
        <v>0</v>
      </c>
      <c r="Q21">
        <f t="shared" si="3"/>
        <v>5</v>
      </c>
      <c r="R21">
        <f t="shared" si="0"/>
        <v>1300</v>
      </c>
    </row>
    <row r="22" spans="1:18">
      <c r="A22" s="1">
        <v>21</v>
      </c>
      <c r="B22" s="1">
        <f t="shared" si="1"/>
        <v>1</v>
      </c>
      <c r="C22" s="1" t="s">
        <v>5</v>
      </c>
      <c r="D22" s="1">
        <v>1</v>
      </c>
      <c r="E22" s="2" t="s">
        <v>890</v>
      </c>
      <c r="F22" s="2" t="s">
        <v>1311</v>
      </c>
      <c r="G22" s="1">
        <v>20</v>
      </c>
      <c r="H22" s="1">
        <v>16</v>
      </c>
      <c r="I22" s="1" t="s">
        <v>332</v>
      </c>
      <c r="J22" s="1">
        <v>12</v>
      </c>
      <c r="K22" s="1">
        <v>14</v>
      </c>
      <c r="L22" s="1" t="s">
        <v>332</v>
      </c>
      <c r="M22" s="7"/>
      <c r="N22" s="8">
        <v>59</v>
      </c>
      <c r="O22" s="3">
        <v>62</v>
      </c>
      <c r="P22">
        <f t="shared" si="2"/>
        <v>0</v>
      </c>
      <c r="Q22">
        <f t="shared" si="3"/>
        <v>4</v>
      </c>
      <c r="R22">
        <f t="shared" si="0"/>
        <v>1302</v>
      </c>
    </row>
    <row r="23" spans="1:18">
      <c r="A23">
        <v>22</v>
      </c>
      <c r="B23" s="1">
        <f t="shared" si="1"/>
        <v>1</v>
      </c>
      <c r="C23" s="1" t="s">
        <v>100</v>
      </c>
      <c r="D23" s="1">
        <v>4</v>
      </c>
      <c r="E23" s="2" t="s">
        <v>1212</v>
      </c>
      <c r="F23" s="2" t="s">
        <v>1213</v>
      </c>
      <c r="G23" s="1">
        <v>20</v>
      </c>
      <c r="H23" s="1">
        <v>10</v>
      </c>
      <c r="I23" s="1">
        <v>17</v>
      </c>
      <c r="J23" s="1">
        <v>13</v>
      </c>
      <c r="K23" s="1" t="s">
        <v>332</v>
      </c>
      <c r="L23" s="1" t="s">
        <v>332</v>
      </c>
      <c r="M23" s="7"/>
      <c r="N23" s="8">
        <v>63</v>
      </c>
      <c r="O23" s="3">
        <v>60</v>
      </c>
      <c r="P23">
        <f t="shared" si="2"/>
        <v>0</v>
      </c>
      <c r="Q23">
        <f t="shared" si="3"/>
        <v>4</v>
      </c>
      <c r="R23">
        <f t="shared" si="0"/>
        <v>1320</v>
      </c>
    </row>
    <row r="24" spans="1:18">
      <c r="A24" s="1">
        <v>23</v>
      </c>
      <c r="B24" s="1">
        <f t="shared" si="1"/>
        <v>1</v>
      </c>
      <c r="C24" s="1" t="s">
        <v>97</v>
      </c>
      <c r="D24" s="1">
        <v>2</v>
      </c>
      <c r="E24" s="2" t="s">
        <v>1039</v>
      </c>
      <c r="F24" s="2"/>
      <c r="G24" s="1">
        <v>3</v>
      </c>
      <c r="H24" s="1">
        <v>5</v>
      </c>
      <c r="I24" s="1">
        <v>17</v>
      </c>
      <c r="J24" s="1">
        <v>2</v>
      </c>
      <c r="K24" s="1">
        <v>13</v>
      </c>
      <c r="L24" s="1">
        <v>15</v>
      </c>
      <c r="M24" s="7"/>
      <c r="N24" s="8">
        <v>76</v>
      </c>
      <c r="O24" s="3">
        <v>55</v>
      </c>
      <c r="P24">
        <f t="shared" si="2"/>
        <v>0</v>
      </c>
      <c r="Q24">
        <f t="shared" si="3"/>
        <v>6</v>
      </c>
      <c r="R24">
        <f t="shared" si="0"/>
        <v>1265</v>
      </c>
    </row>
    <row r="25" spans="1:18">
      <c r="A25">
        <v>24</v>
      </c>
      <c r="B25" s="1">
        <f t="shared" si="1"/>
        <v>1</v>
      </c>
      <c r="C25" s="1" t="s">
        <v>20</v>
      </c>
      <c r="D25" s="1">
        <v>4</v>
      </c>
      <c r="E25" s="2" t="s">
        <v>1214</v>
      </c>
      <c r="F25" s="2" t="s">
        <v>83</v>
      </c>
      <c r="G25" s="1">
        <v>9</v>
      </c>
      <c r="H25" s="1">
        <v>17</v>
      </c>
      <c r="I25" s="1">
        <v>10</v>
      </c>
      <c r="J25" s="1">
        <v>3</v>
      </c>
      <c r="K25" s="1">
        <v>11</v>
      </c>
      <c r="L25" s="1" t="s">
        <v>332</v>
      </c>
      <c r="M25" s="7"/>
      <c r="N25" s="8">
        <v>51</v>
      </c>
      <c r="O25" s="3">
        <v>50</v>
      </c>
      <c r="P25">
        <f t="shared" si="2"/>
        <v>0</v>
      </c>
      <c r="Q25">
        <f t="shared" si="3"/>
        <v>5</v>
      </c>
      <c r="R25">
        <f t="shared" si="0"/>
        <v>1200</v>
      </c>
    </row>
    <row r="26" spans="1:18">
      <c r="A26" s="1">
        <v>25</v>
      </c>
      <c r="B26" s="1">
        <f t="shared" si="1"/>
        <v>1</v>
      </c>
      <c r="C26" s="1" t="s">
        <v>111</v>
      </c>
      <c r="D26" s="1">
        <v>3</v>
      </c>
      <c r="E26" s="2" t="s">
        <v>1129</v>
      </c>
      <c r="F26" s="2" t="s">
        <v>821</v>
      </c>
      <c r="G26" s="1">
        <v>13</v>
      </c>
      <c r="H26" s="1">
        <v>9</v>
      </c>
      <c r="I26" s="1" t="s">
        <v>332</v>
      </c>
      <c r="J26" s="1">
        <v>5</v>
      </c>
      <c r="K26" s="1">
        <v>20</v>
      </c>
      <c r="L26" s="1" t="s">
        <v>332</v>
      </c>
      <c r="M26" s="7"/>
      <c r="N26" s="8">
        <v>52</v>
      </c>
      <c r="O26" s="3">
        <v>47</v>
      </c>
      <c r="P26">
        <f t="shared" si="2"/>
        <v>0</v>
      </c>
      <c r="Q26">
        <f t="shared" si="3"/>
        <v>4</v>
      </c>
      <c r="R26">
        <f t="shared" si="0"/>
        <v>1175</v>
      </c>
    </row>
    <row r="27" spans="1:18">
      <c r="A27">
        <v>26</v>
      </c>
      <c r="B27" s="1">
        <f t="shared" si="1"/>
        <v>1</v>
      </c>
      <c r="C27" s="1" t="s">
        <v>23</v>
      </c>
      <c r="D27" s="1">
        <v>4</v>
      </c>
      <c r="E27" s="2" t="s">
        <v>1215</v>
      </c>
      <c r="F27" s="2" t="s">
        <v>83</v>
      </c>
      <c r="G27" s="1">
        <v>8</v>
      </c>
      <c r="H27" s="1">
        <v>13</v>
      </c>
      <c r="I27" s="1">
        <v>10</v>
      </c>
      <c r="J27" s="1">
        <v>3</v>
      </c>
      <c r="K27" s="1">
        <v>10</v>
      </c>
      <c r="L27" s="1" t="s">
        <v>332</v>
      </c>
      <c r="M27" s="7"/>
      <c r="N27" s="8">
        <v>46</v>
      </c>
      <c r="O27" s="3">
        <v>44</v>
      </c>
      <c r="P27">
        <f t="shared" si="2"/>
        <v>0</v>
      </c>
      <c r="Q27">
        <f t="shared" si="3"/>
        <v>5</v>
      </c>
      <c r="R27">
        <f t="shared" si="0"/>
        <v>1144</v>
      </c>
    </row>
    <row r="28" spans="1:18">
      <c r="A28" s="1">
        <v>27</v>
      </c>
      <c r="B28" s="1">
        <f t="shared" si="1"/>
        <v>1</v>
      </c>
      <c r="C28" s="1" t="s">
        <v>34</v>
      </c>
      <c r="D28" s="1">
        <v>3</v>
      </c>
      <c r="E28" s="2" t="s">
        <v>1265</v>
      </c>
      <c r="F28" s="2" t="s">
        <v>1200</v>
      </c>
      <c r="G28" s="1">
        <v>6</v>
      </c>
      <c r="H28" s="1">
        <v>5</v>
      </c>
      <c r="I28" s="1">
        <v>13</v>
      </c>
      <c r="J28" s="1">
        <v>9</v>
      </c>
      <c r="K28" s="1">
        <v>3</v>
      </c>
      <c r="L28" s="1">
        <v>8</v>
      </c>
      <c r="M28" s="7"/>
      <c r="N28" s="8">
        <v>35</v>
      </c>
      <c r="O28" s="3">
        <v>44</v>
      </c>
      <c r="P28">
        <f t="shared" si="2"/>
        <v>0</v>
      </c>
      <c r="Q28">
        <f t="shared" si="3"/>
        <v>6</v>
      </c>
      <c r="R28">
        <f t="shared" si="0"/>
        <v>1188</v>
      </c>
    </row>
    <row r="29" spans="1:18">
      <c r="A29">
        <v>28</v>
      </c>
      <c r="B29" s="1">
        <f t="shared" si="1"/>
        <v>1</v>
      </c>
      <c r="C29" s="1" t="s">
        <v>214</v>
      </c>
      <c r="D29" s="1">
        <v>3</v>
      </c>
      <c r="E29" s="2" t="s">
        <v>1266</v>
      </c>
      <c r="F29" s="2"/>
      <c r="G29" s="1">
        <v>6</v>
      </c>
      <c r="H29" s="1">
        <v>9</v>
      </c>
      <c r="I29" s="1" t="s">
        <v>332</v>
      </c>
      <c r="J29" s="1">
        <v>3</v>
      </c>
      <c r="K29" s="1">
        <v>13</v>
      </c>
      <c r="L29" s="1">
        <v>12</v>
      </c>
      <c r="M29" s="7"/>
      <c r="N29" s="8">
        <v>32</v>
      </c>
      <c r="O29" s="3">
        <v>43</v>
      </c>
      <c r="P29">
        <f t="shared" si="2"/>
        <v>0</v>
      </c>
      <c r="Q29">
        <f t="shared" si="3"/>
        <v>5</v>
      </c>
      <c r="R29">
        <f t="shared" si="0"/>
        <v>1204</v>
      </c>
    </row>
    <row r="30" spans="1:18">
      <c r="A30" s="1">
        <v>29</v>
      </c>
      <c r="B30" s="1">
        <f t="shared" si="1"/>
        <v>1</v>
      </c>
      <c r="C30" s="1" t="s">
        <v>26</v>
      </c>
      <c r="D30" s="1">
        <v>4</v>
      </c>
      <c r="E30" s="2" t="s">
        <v>1216</v>
      </c>
      <c r="F30" s="2" t="s">
        <v>1217</v>
      </c>
      <c r="G30" s="1">
        <v>26</v>
      </c>
      <c r="H30" s="1" t="s">
        <v>332</v>
      </c>
      <c r="I30" s="1" t="s">
        <v>332</v>
      </c>
      <c r="J30" s="1">
        <v>15</v>
      </c>
      <c r="K30" s="1" t="s">
        <v>332</v>
      </c>
      <c r="L30" s="1" t="s">
        <v>332</v>
      </c>
      <c r="M30" s="7"/>
      <c r="N30" s="8">
        <v>79</v>
      </c>
      <c r="O30" s="3">
        <v>41</v>
      </c>
      <c r="P30">
        <f t="shared" si="2"/>
        <v>0</v>
      </c>
      <c r="Q30">
        <f t="shared" si="3"/>
        <v>2</v>
      </c>
      <c r="R30">
        <f t="shared" si="0"/>
        <v>1189</v>
      </c>
    </row>
    <row r="31" spans="1:18">
      <c r="A31">
        <v>30</v>
      </c>
      <c r="B31" s="1">
        <f t="shared" si="1"/>
        <v>1</v>
      </c>
      <c r="C31" s="1" t="s">
        <v>100</v>
      </c>
      <c r="D31" s="1">
        <v>2</v>
      </c>
      <c r="E31" s="2" t="s">
        <v>1050</v>
      </c>
      <c r="F31" s="2" t="s">
        <v>1051</v>
      </c>
      <c r="G31" s="1">
        <v>9</v>
      </c>
      <c r="H31" s="1">
        <v>6</v>
      </c>
      <c r="I31" s="1">
        <v>6</v>
      </c>
      <c r="J31" s="1">
        <v>8</v>
      </c>
      <c r="K31" s="1">
        <v>8</v>
      </c>
      <c r="L31" s="1">
        <v>3</v>
      </c>
      <c r="M31" s="7"/>
      <c r="N31" s="8">
        <v>35</v>
      </c>
      <c r="O31" s="3">
        <v>40</v>
      </c>
      <c r="P31">
        <f t="shared" si="2"/>
        <v>0</v>
      </c>
      <c r="Q31">
        <f t="shared" si="3"/>
        <v>6</v>
      </c>
      <c r="R31">
        <f t="shared" si="0"/>
        <v>1200</v>
      </c>
    </row>
    <row r="32" spans="1:18">
      <c r="A32" s="1">
        <v>31</v>
      </c>
      <c r="B32" s="1">
        <f t="shared" si="1"/>
        <v>1</v>
      </c>
      <c r="C32" s="1" t="s">
        <v>20</v>
      </c>
      <c r="D32" s="1">
        <v>2</v>
      </c>
      <c r="E32" s="2" t="s">
        <v>1058</v>
      </c>
      <c r="F32" s="2" t="s">
        <v>702</v>
      </c>
      <c r="G32" s="1">
        <v>3</v>
      </c>
      <c r="H32" s="1">
        <v>9</v>
      </c>
      <c r="I32" s="1">
        <v>5</v>
      </c>
      <c r="J32" s="1">
        <v>5</v>
      </c>
      <c r="K32" s="1">
        <v>6</v>
      </c>
      <c r="L32" s="1">
        <v>9</v>
      </c>
      <c r="M32" s="7"/>
      <c r="N32" s="8">
        <v>39</v>
      </c>
      <c r="O32" s="3">
        <v>37</v>
      </c>
      <c r="P32">
        <f t="shared" si="2"/>
        <v>0</v>
      </c>
      <c r="Q32">
        <f t="shared" si="3"/>
        <v>6</v>
      </c>
      <c r="R32">
        <f t="shared" si="0"/>
        <v>1147</v>
      </c>
    </row>
    <row r="33" spans="1:18">
      <c r="A33">
        <v>32</v>
      </c>
      <c r="B33" s="1">
        <f t="shared" si="1"/>
        <v>1</v>
      </c>
      <c r="C33" s="1" t="s">
        <v>209</v>
      </c>
      <c r="D33" s="1">
        <v>4</v>
      </c>
      <c r="E33" s="2" t="s">
        <v>1218</v>
      </c>
      <c r="F33" s="2" t="s">
        <v>924</v>
      </c>
      <c r="G33" s="1">
        <v>8</v>
      </c>
      <c r="H33" s="1">
        <v>8</v>
      </c>
      <c r="I33" s="1">
        <v>5</v>
      </c>
      <c r="J33" s="1">
        <v>6</v>
      </c>
      <c r="K33" s="1">
        <v>4</v>
      </c>
      <c r="L33" s="1">
        <v>5</v>
      </c>
      <c r="M33" s="7"/>
      <c r="N33" s="8">
        <v>49</v>
      </c>
      <c r="O33" s="3">
        <v>36</v>
      </c>
      <c r="P33">
        <f t="shared" si="2"/>
        <v>0</v>
      </c>
      <c r="Q33">
        <f t="shared" si="3"/>
        <v>6</v>
      </c>
      <c r="R33">
        <f t="shared" si="0"/>
        <v>1152</v>
      </c>
    </row>
    <row r="34" spans="1:18">
      <c r="A34" s="1">
        <v>33</v>
      </c>
      <c r="B34" s="1">
        <f t="shared" si="1"/>
        <v>1</v>
      </c>
      <c r="C34" s="1" t="s">
        <v>23</v>
      </c>
      <c r="D34" s="1">
        <v>2</v>
      </c>
      <c r="E34" s="2" t="s">
        <v>1166</v>
      </c>
      <c r="F34" s="2" t="s">
        <v>1167</v>
      </c>
      <c r="G34" s="1">
        <v>10</v>
      </c>
      <c r="H34" s="1">
        <v>11</v>
      </c>
      <c r="I34" s="1">
        <v>1</v>
      </c>
      <c r="J34" s="1">
        <v>3</v>
      </c>
      <c r="K34" s="1">
        <v>5</v>
      </c>
      <c r="L34" s="1">
        <v>3</v>
      </c>
      <c r="M34" s="7"/>
      <c r="N34" s="8">
        <v>41</v>
      </c>
      <c r="O34" s="3">
        <v>33</v>
      </c>
      <c r="P34">
        <f t="shared" si="2"/>
        <v>0</v>
      </c>
      <c r="Q34">
        <f t="shared" si="3"/>
        <v>6</v>
      </c>
      <c r="R34">
        <f t="shared" si="0"/>
        <v>1089</v>
      </c>
    </row>
    <row r="35" spans="1:18">
      <c r="A35">
        <v>34</v>
      </c>
      <c r="B35" s="1">
        <f t="shared" si="1"/>
        <v>0</v>
      </c>
      <c r="C35" s="1" t="s">
        <v>111</v>
      </c>
      <c r="D35" s="1">
        <v>4</v>
      </c>
      <c r="E35" s="2" t="s">
        <v>1219</v>
      </c>
      <c r="F35" s="2"/>
      <c r="G35" s="1">
        <v>10</v>
      </c>
      <c r="H35" s="1">
        <v>8</v>
      </c>
      <c r="I35" s="1">
        <v>3</v>
      </c>
      <c r="J35" s="1" t="s">
        <v>332</v>
      </c>
      <c r="K35" s="1">
        <v>11</v>
      </c>
      <c r="L35" s="1" t="s">
        <v>332</v>
      </c>
      <c r="M35" s="7"/>
      <c r="N35" s="8">
        <v>48</v>
      </c>
      <c r="O35" s="3">
        <v>32</v>
      </c>
      <c r="P35">
        <f t="shared" si="2"/>
        <v>0</v>
      </c>
      <c r="Q35">
        <f t="shared" si="3"/>
        <v>4</v>
      </c>
      <c r="R35">
        <f t="shared" si="0"/>
        <v>1088</v>
      </c>
    </row>
    <row r="36" spans="1:18">
      <c r="A36" s="1">
        <v>35</v>
      </c>
      <c r="B36" s="1">
        <f t="shared" si="1"/>
        <v>0</v>
      </c>
      <c r="C36" s="1" t="s">
        <v>26</v>
      </c>
      <c r="D36" s="1">
        <v>2</v>
      </c>
      <c r="E36" s="2" t="s">
        <v>1165</v>
      </c>
      <c r="F36" s="2" t="s">
        <v>812</v>
      </c>
      <c r="G36" s="1">
        <v>14</v>
      </c>
      <c r="H36" s="1">
        <v>5</v>
      </c>
      <c r="I36" s="1">
        <v>13</v>
      </c>
      <c r="J36" s="1" t="s">
        <v>332</v>
      </c>
      <c r="K36" s="1" t="s">
        <v>332</v>
      </c>
      <c r="L36" s="1" t="s">
        <v>332</v>
      </c>
      <c r="M36" s="7"/>
      <c r="N36" s="8">
        <v>59</v>
      </c>
      <c r="O36" s="3">
        <v>32</v>
      </c>
      <c r="P36">
        <f t="shared" si="2"/>
        <v>0</v>
      </c>
      <c r="Q36">
        <f t="shared" si="3"/>
        <v>3</v>
      </c>
      <c r="R36">
        <f t="shared" si="0"/>
        <v>1120</v>
      </c>
    </row>
    <row r="37" spans="1:18">
      <c r="A37">
        <v>36</v>
      </c>
      <c r="B37" s="1">
        <f t="shared" si="1"/>
        <v>0</v>
      </c>
      <c r="C37" s="1" t="s">
        <v>545</v>
      </c>
      <c r="D37" s="1">
        <v>3</v>
      </c>
      <c r="E37" s="2" t="s">
        <v>1147</v>
      </c>
      <c r="F37" s="2"/>
      <c r="G37" s="1">
        <v>2</v>
      </c>
      <c r="H37" s="1">
        <v>7</v>
      </c>
      <c r="I37" s="1">
        <v>3</v>
      </c>
      <c r="J37" s="1">
        <v>7</v>
      </c>
      <c r="K37" s="1">
        <v>7</v>
      </c>
      <c r="L37" s="1">
        <v>5</v>
      </c>
      <c r="M37" s="7"/>
      <c r="N37" s="8">
        <v>42</v>
      </c>
      <c r="O37" s="3">
        <v>31</v>
      </c>
      <c r="P37">
        <f t="shared" si="2"/>
        <v>0</v>
      </c>
      <c r="Q37">
        <f t="shared" si="3"/>
        <v>6</v>
      </c>
      <c r="R37">
        <f t="shared" si="0"/>
        <v>1116</v>
      </c>
    </row>
    <row r="38" spans="1:18">
      <c r="A38" s="1">
        <v>37</v>
      </c>
      <c r="B38" s="1">
        <f t="shared" si="1"/>
        <v>0</v>
      </c>
      <c r="C38" s="1" t="s">
        <v>545</v>
      </c>
      <c r="D38" s="1">
        <v>3</v>
      </c>
      <c r="E38" s="2" t="s">
        <v>1146</v>
      </c>
      <c r="F38" s="2" t="s">
        <v>1143</v>
      </c>
      <c r="G38" s="1">
        <v>9</v>
      </c>
      <c r="H38" s="1" t="s">
        <v>332</v>
      </c>
      <c r="I38" s="1">
        <v>15</v>
      </c>
      <c r="J38" s="1">
        <v>4</v>
      </c>
      <c r="K38" s="1">
        <v>3</v>
      </c>
      <c r="L38" s="1" t="s">
        <v>332</v>
      </c>
      <c r="M38" s="7"/>
      <c r="N38" s="8">
        <v>39</v>
      </c>
      <c r="O38" s="3">
        <v>31</v>
      </c>
      <c r="P38">
        <f t="shared" si="2"/>
        <v>0</v>
      </c>
      <c r="Q38">
        <f t="shared" si="3"/>
        <v>4</v>
      </c>
      <c r="R38">
        <f t="shared" si="0"/>
        <v>1147</v>
      </c>
    </row>
    <row r="39" spans="1:18">
      <c r="A39">
        <v>38</v>
      </c>
      <c r="B39" s="1">
        <f t="shared" si="1"/>
        <v>0</v>
      </c>
      <c r="C39" s="1" t="s">
        <v>209</v>
      </c>
      <c r="D39" s="1">
        <v>2</v>
      </c>
      <c r="E39" s="2" t="s">
        <v>1187</v>
      </c>
      <c r="F39" s="2" t="s">
        <v>1188</v>
      </c>
      <c r="G39" s="1">
        <v>4</v>
      </c>
      <c r="H39" s="1">
        <v>7</v>
      </c>
      <c r="I39" s="1">
        <v>5</v>
      </c>
      <c r="J39" s="1">
        <v>8</v>
      </c>
      <c r="K39" s="1">
        <v>4</v>
      </c>
      <c r="L39" s="1">
        <v>2</v>
      </c>
      <c r="M39" s="7"/>
      <c r="N39" s="8">
        <v>34</v>
      </c>
      <c r="O39" s="3">
        <v>30</v>
      </c>
      <c r="P39">
        <f t="shared" si="2"/>
        <v>0</v>
      </c>
      <c r="Q39">
        <f t="shared" si="3"/>
        <v>6</v>
      </c>
      <c r="R39">
        <f t="shared" si="0"/>
        <v>1140</v>
      </c>
    </row>
    <row r="40" spans="1:18">
      <c r="A40" s="1">
        <v>39</v>
      </c>
      <c r="B40" s="1">
        <f t="shared" si="1"/>
        <v>0</v>
      </c>
      <c r="C40" s="1" t="s">
        <v>34</v>
      </c>
      <c r="D40" s="1">
        <v>4</v>
      </c>
      <c r="E40" s="2" t="s">
        <v>1220</v>
      </c>
      <c r="F40" s="2" t="s">
        <v>1221</v>
      </c>
      <c r="G40" s="1">
        <v>8</v>
      </c>
      <c r="H40" s="1">
        <v>12</v>
      </c>
      <c r="I40" s="1" t="s">
        <v>332</v>
      </c>
      <c r="J40" s="1" t="s">
        <v>332</v>
      </c>
      <c r="K40" s="1">
        <v>8</v>
      </c>
      <c r="L40" s="1" t="s">
        <v>332</v>
      </c>
      <c r="M40" s="7"/>
      <c r="N40" s="8">
        <v>56</v>
      </c>
      <c r="O40" s="3">
        <v>28</v>
      </c>
      <c r="P40">
        <f t="shared" si="2"/>
        <v>0</v>
      </c>
      <c r="Q40">
        <f t="shared" si="3"/>
        <v>3</v>
      </c>
      <c r="R40">
        <f t="shared" si="0"/>
        <v>1092</v>
      </c>
    </row>
    <row r="41" spans="1:18">
      <c r="A41">
        <v>40</v>
      </c>
      <c r="B41" s="1">
        <f t="shared" si="1"/>
        <v>0</v>
      </c>
      <c r="C41" s="1" t="s">
        <v>123</v>
      </c>
      <c r="D41" s="1">
        <v>3</v>
      </c>
      <c r="E41" s="2" t="s">
        <v>1130</v>
      </c>
      <c r="F41" s="2" t="s">
        <v>1131</v>
      </c>
      <c r="G41" s="1" t="s">
        <v>332</v>
      </c>
      <c r="H41" s="1">
        <v>9</v>
      </c>
      <c r="I41" s="1" t="s">
        <v>332</v>
      </c>
      <c r="J41" s="1">
        <v>1</v>
      </c>
      <c r="K41" s="1">
        <v>12</v>
      </c>
      <c r="L41" s="1">
        <v>6</v>
      </c>
      <c r="M41" s="7"/>
      <c r="N41" s="8">
        <v>46</v>
      </c>
      <c r="O41" s="3">
        <v>28</v>
      </c>
      <c r="P41">
        <f t="shared" si="2"/>
        <v>0</v>
      </c>
      <c r="Q41">
        <f t="shared" si="3"/>
        <v>4</v>
      </c>
      <c r="R41">
        <f t="shared" si="0"/>
        <v>1120</v>
      </c>
    </row>
    <row r="42" spans="1:18">
      <c r="A42" s="1">
        <v>41</v>
      </c>
      <c r="B42" s="1">
        <f t="shared" si="1"/>
        <v>0</v>
      </c>
      <c r="C42" s="1" t="s">
        <v>214</v>
      </c>
      <c r="D42" s="1">
        <v>4</v>
      </c>
      <c r="E42" s="2" t="s">
        <v>1222</v>
      </c>
      <c r="F42" s="2"/>
      <c r="G42" s="1">
        <v>25</v>
      </c>
      <c r="H42" s="1" t="s">
        <v>332</v>
      </c>
      <c r="I42" s="1" t="s">
        <v>332</v>
      </c>
      <c r="J42" s="1" t="s">
        <v>332</v>
      </c>
      <c r="K42" s="1" t="s">
        <v>332</v>
      </c>
      <c r="L42" s="1" t="s">
        <v>332</v>
      </c>
      <c r="M42" s="7"/>
      <c r="N42" s="8">
        <v>76</v>
      </c>
      <c r="O42" s="3">
        <v>25</v>
      </c>
      <c r="P42">
        <f t="shared" si="2"/>
        <v>0</v>
      </c>
      <c r="Q42">
        <f t="shared" si="3"/>
        <v>1</v>
      </c>
      <c r="R42">
        <f t="shared" si="0"/>
        <v>1025</v>
      </c>
    </row>
    <row r="43" spans="1:18">
      <c r="A43">
        <v>42</v>
      </c>
      <c r="B43" s="1">
        <f t="shared" si="1"/>
        <v>0</v>
      </c>
      <c r="C43" s="1" t="s">
        <v>47</v>
      </c>
      <c r="D43" s="1">
        <v>3</v>
      </c>
      <c r="E43" s="2" t="s">
        <v>1142</v>
      </c>
      <c r="F43" s="2" t="s">
        <v>1143</v>
      </c>
      <c r="G43" s="1">
        <v>3</v>
      </c>
      <c r="H43" s="1" t="s">
        <v>332</v>
      </c>
      <c r="I43" s="1">
        <v>7</v>
      </c>
      <c r="J43" s="1">
        <v>6</v>
      </c>
      <c r="K43" s="1">
        <v>1</v>
      </c>
      <c r="L43" s="1">
        <v>8</v>
      </c>
      <c r="M43" s="7"/>
      <c r="N43" s="8">
        <v>32</v>
      </c>
      <c r="O43" s="3">
        <v>25</v>
      </c>
      <c r="P43">
        <f t="shared" si="2"/>
        <v>0</v>
      </c>
      <c r="Q43">
        <f t="shared" si="3"/>
        <v>5</v>
      </c>
      <c r="R43">
        <f t="shared" si="0"/>
        <v>1050</v>
      </c>
    </row>
    <row r="44" spans="1:18">
      <c r="A44" s="1">
        <v>43</v>
      </c>
      <c r="B44" s="1">
        <f t="shared" si="1"/>
        <v>0</v>
      </c>
      <c r="C44" s="1" t="s">
        <v>8</v>
      </c>
      <c r="D44" s="1">
        <v>1</v>
      </c>
      <c r="E44" s="2" t="s">
        <v>950</v>
      </c>
      <c r="F44" s="2" t="s">
        <v>1201</v>
      </c>
      <c r="G44" s="1">
        <v>1</v>
      </c>
      <c r="H44" s="1">
        <v>7</v>
      </c>
      <c r="I44" s="1">
        <v>4</v>
      </c>
      <c r="J44" s="1" t="s">
        <v>332</v>
      </c>
      <c r="K44" s="1">
        <v>7</v>
      </c>
      <c r="L44" s="1">
        <v>6</v>
      </c>
      <c r="M44" s="7"/>
      <c r="N44" s="8">
        <v>52</v>
      </c>
      <c r="O44" s="3">
        <v>25</v>
      </c>
      <c r="P44">
        <f t="shared" si="2"/>
        <v>0</v>
      </c>
      <c r="Q44">
        <f t="shared" si="3"/>
        <v>5</v>
      </c>
      <c r="R44">
        <f t="shared" si="0"/>
        <v>1075</v>
      </c>
    </row>
    <row r="45" spans="1:18">
      <c r="A45">
        <v>44</v>
      </c>
      <c r="B45" s="1">
        <f t="shared" si="1"/>
        <v>0</v>
      </c>
      <c r="C45" s="1" t="s">
        <v>217</v>
      </c>
      <c r="D45" s="1">
        <v>4</v>
      </c>
      <c r="E45" s="2" t="s">
        <v>1223</v>
      </c>
      <c r="F45" s="2" t="s">
        <v>1224</v>
      </c>
      <c r="G45" s="1">
        <v>12</v>
      </c>
      <c r="H45" s="1" t="s">
        <v>332</v>
      </c>
      <c r="I45" s="1">
        <v>12</v>
      </c>
      <c r="J45" s="1" t="s">
        <v>332</v>
      </c>
      <c r="K45" s="1" t="s">
        <v>332</v>
      </c>
      <c r="L45" s="1" t="s">
        <v>332</v>
      </c>
      <c r="M45" s="7"/>
      <c r="N45" s="8">
        <v>67</v>
      </c>
      <c r="O45" s="3">
        <v>24</v>
      </c>
      <c r="P45">
        <f t="shared" si="2"/>
        <v>0</v>
      </c>
      <c r="Q45">
        <f t="shared" si="3"/>
        <v>2</v>
      </c>
      <c r="R45">
        <f t="shared" si="0"/>
        <v>1056</v>
      </c>
    </row>
    <row r="46" spans="1:18">
      <c r="A46" s="1">
        <v>45</v>
      </c>
      <c r="B46" s="1">
        <f t="shared" si="1"/>
        <v>0</v>
      </c>
      <c r="C46" s="1" t="s">
        <v>877</v>
      </c>
      <c r="D46" s="1">
        <v>2</v>
      </c>
      <c r="E46" s="2" t="s">
        <v>1178</v>
      </c>
      <c r="F46" s="2" t="s">
        <v>1179</v>
      </c>
      <c r="G46" s="1">
        <v>3</v>
      </c>
      <c r="H46" s="1">
        <v>5</v>
      </c>
      <c r="I46" s="1" t="s">
        <v>332</v>
      </c>
      <c r="J46" s="1">
        <v>3</v>
      </c>
      <c r="K46" s="1">
        <v>10</v>
      </c>
      <c r="L46" s="1" t="s">
        <v>332</v>
      </c>
      <c r="M46" s="7"/>
      <c r="N46" s="8">
        <v>50</v>
      </c>
      <c r="O46" s="3">
        <v>21</v>
      </c>
      <c r="P46">
        <f t="shared" si="2"/>
        <v>0</v>
      </c>
      <c r="Q46">
        <f t="shared" si="3"/>
        <v>4</v>
      </c>
      <c r="R46">
        <f t="shared" si="0"/>
        <v>945</v>
      </c>
    </row>
    <row r="47" spans="1:18">
      <c r="A47">
        <v>46</v>
      </c>
      <c r="B47" s="1">
        <f t="shared" si="1"/>
        <v>0</v>
      </c>
      <c r="C47" s="1" t="s">
        <v>877</v>
      </c>
      <c r="D47" s="1">
        <v>2</v>
      </c>
      <c r="E47" s="2" t="s">
        <v>1185</v>
      </c>
      <c r="F47" s="2" t="s">
        <v>855</v>
      </c>
      <c r="G47" s="1">
        <v>1</v>
      </c>
      <c r="H47" s="1">
        <v>5</v>
      </c>
      <c r="I47" s="1">
        <v>4</v>
      </c>
      <c r="J47" s="1" t="s">
        <v>332</v>
      </c>
      <c r="K47" s="1">
        <v>2</v>
      </c>
      <c r="L47" s="1">
        <v>9</v>
      </c>
      <c r="M47" s="7"/>
      <c r="N47" s="8">
        <v>40</v>
      </c>
      <c r="O47" s="3">
        <v>21</v>
      </c>
      <c r="P47">
        <f t="shared" si="2"/>
        <v>0</v>
      </c>
      <c r="Q47">
        <f t="shared" si="3"/>
        <v>5</v>
      </c>
      <c r="R47">
        <f t="shared" si="0"/>
        <v>966</v>
      </c>
    </row>
    <row r="48" spans="1:18">
      <c r="A48" s="1">
        <v>47</v>
      </c>
      <c r="B48" s="1">
        <f t="shared" si="1"/>
        <v>0</v>
      </c>
      <c r="C48" s="1" t="s">
        <v>877</v>
      </c>
      <c r="D48" s="1">
        <v>2</v>
      </c>
      <c r="E48" s="2" t="s">
        <v>1036</v>
      </c>
      <c r="F48" s="2" t="s">
        <v>1037</v>
      </c>
      <c r="G48" s="1">
        <v>7</v>
      </c>
      <c r="H48" s="1">
        <v>4</v>
      </c>
      <c r="I48" s="1">
        <v>3</v>
      </c>
      <c r="J48" s="1" t="s">
        <v>332</v>
      </c>
      <c r="K48" s="1">
        <v>5</v>
      </c>
      <c r="L48" s="1">
        <v>2</v>
      </c>
      <c r="M48" s="7"/>
      <c r="N48" s="8">
        <v>48</v>
      </c>
      <c r="O48" s="3">
        <v>21</v>
      </c>
      <c r="P48">
        <f t="shared" si="2"/>
        <v>0</v>
      </c>
      <c r="Q48">
        <f t="shared" si="3"/>
        <v>5</v>
      </c>
      <c r="R48">
        <f t="shared" si="0"/>
        <v>987</v>
      </c>
    </row>
    <row r="49" spans="1:18">
      <c r="A49">
        <v>48</v>
      </c>
      <c r="B49" s="1">
        <f t="shared" si="1"/>
        <v>0</v>
      </c>
      <c r="C49" s="1" t="s">
        <v>984</v>
      </c>
      <c r="D49" s="1">
        <v>4</v>
      </c>
      <c r="E49" s="2" t="s">
        <v>1225</v>
      </c>
      <c r="F49" s="2" t="s">
        <v>66</v>
      </c>
      <c r="G49" s="1">
        <v>13</v>
      </c>
      <c r="H49" s="1">
        <v>7</v>
      </c>
      <c r="I49" s="1" t="s">
        <v>332</v>
      </c>
      <c r="J49" s="1" t="s">
        <v>332</v>
      </c>
      <c r="K49" s="1" t="s">
        <v>332</v>
      </c>
      <c r="L49" s="1" t="s">
        <v>332</v>
      </c>
      <c r="M49" s="7"/>
      <c r="N49" s="8">
        <v>91</v>
      </c>
      <c r="O49" s="3">
        <v>20</v>
      </c>
      <c r="P49">
        <f t="shared" si="2"/>
        <v>0</v>
      </c>
      <c r="Q49">
        <f t="shared" si="3"/>
        <v>2</v>
      </c>
      <c r="R49">
        <f t="shared" si="0"/>
        <v>960</v>
      </c>
    </row>
    <row r="50" spans="1:18">
      <c r="A50" s="1">
        <v>49</v>
      </c>
      <c r="B50" s="1">
        <f t="shared" si="1"/>
        <v>0</v>
      </c>
      <c r="C50" s="1" t="s">
        <v>984</v>
      </c>
      <c r="D50" s="1">
        <v>4</v>
      </c>
      <c r="E50" s="2" t="s">
        <v>1226</v>
      </c>
      <c r="F50" s="2" t="s">
        <v>1227</v>
      </c>
      <c r="G50" s="1">
        <v>7</v>
      </c>
      <c r="H50" s="1">
        <v>13</v>
      </c>
      <c r="I50" s="1" t="s">
        <v>332</v>
      </c>
      <c r="J50" s="1" t="s">
        <v>332</v>
      </c>
      <c r="K50" s="1" t="s">
        <v>332</v>
      </c>
      <c r="L50" s="1" t="s">
        <v>332</v>
      </c>
      <c r="M50" s="7"/>
      <c r="N50" s="8">
        <v>50</v>
      </c>
      <c r="O50" s="3">
        <v>20</v>
      </c>
      <c r="P50">
        <f t="shared" si="2"/>
        <v>0</v>
      </c>
      <c r="Q50">
        <f t="shared" si="3"/>
        <v>2</v>
      </c>
      <c r="R50">
        <f t="shared" si="0"/>
        <v>980</v>
      </c>
    </row>
    <row r="51" spans="1:18">
      <c r="A51">
        <v>50</v>
      </c>
      <c r="B51" s="1">
        <f t="shared" si="1"/>
        <v>0</v>
      </c>
      <c r="C51" s="1" t="s">
        <v>50</v>
      </c>
      <c r="D51" s="1">
        <v>3</v>
      </c>
      <c r="E51" s="2" t="s">
        <v>1141</v>
      </c>
      <c r="F51" s="2" t="s">
        <v>713</v>
      </c>
      <c r="G51" s="1">
        <v>6</v>
      </c>
      <c r="H51" s="1">
        <v>3</v>
      </c>
      <c r="I51" s="1">
        <v>0</v>
      </c>
      <c r="J51" s="1" t="s">
        <v>332</v>
      </c>
      <c r="K51" s="1">
        <v>7</v>
      </c>
      <c r="L51" s="1">
        <v>4</v>
      </c>
      <c r="M51" s="7"/>
      <c r="N51" s="8">
        <v>32</v>
      </c>
      <c r="O51" s="3">
        <v>20</v>
      </c>
      <c r="P51">
        <f t="shared" si="2"/>
        <v>0</v>
      </c>
      <c r="Q51">
        <f t="shared" si="3"/>
        <v>5</v>
      </c>
      <c r="R51">
        <f t="shared" si="0"/>
        <v>1000</v>
      </c>
    </row>
    <row r="52" spans="1:18">
      <c r="A52" s="1">
        <v>51</v>
      </c>
      <c r="B52" s="1">
        <f t="shared" si="1"/>
        <v>0</v>
      </c>
      <c r="C52" s="1" t="s">
        <v>217</v>
      </c>
      <c r="D52" s="1">
        <v>2</v>
      </c>
      <c r="E52" s="2" t="s">
        <v>1057</v>
      </c>
      <c r="F52" s="2" t="s">
        <v>713</v>
      </c>
      <c r="G52" s="1">
        <v>5</v>
      </c>
      <c r="H52" s="1">
        <v>1</v>
      </c>
      <c r="I52" s="1">
        <v>2</v>
      </c>
      <c r="J52" s="1">
        <v>3</v>
      </c>
      <c r="K52" s="1">
        <v>9</v>
      </c>
      <c r="L52" s="1" t="s">
        <v>332</v>
      </c>
      <c r="M52" s="7"/>
      <c r="N52" s="8">
        <v>24</v>
      </c>
      <c r="O52" s="3">
        <v>20</v>
      </c>
      <c r="P52">
        <f t="shared" si="2"/>
        <v>0</v>
      </c>
      <c r="Q52">
        <f t="shared" si="3"/>
        <v>5</v>
      </c>
      <c r="R52">
        <f t="shared" si="0"/>
        <v>1020</v>
      </c>
    </row>
    <row r="53" spans="1:18">
      <c r="A53">
        <v>52</v>
      </c>
      <c r="B53" s="1">
        <f t="shared" si="1"/>
        <v>0</v>
      </c>
      <c r="C53" s="1" t="s">
        <v>482</v>
      </c>
      <c r="D53" s="1">
        <v>4</v>
      </c>
      <c r="E53" s="2" t="s">
        <v>1228</v>
      </c>
      <c r="F53" s="2" t="s">
        <v>1229</v>
      </c>
      <c r="G53" s="1">
        <v>7</v>
      </c>
      <c r="H53" s="1">
        <v>9</v>
      </c>
      <c r="I53" s="1" t="s">
        <v>332</v>
      </c>
      <c r="J53" s="1">
        <v>3</v>
      </c>
      <c r="K53" s="1" t="s">
        <v>332</v>
      </c>
      <c r="L53" s="1" t="s">
        <v>332</v>
      </c>
      <c r="M53" s="7"/>
      <c r="N53" s="8">
        <v>35</v>
      </c>
      <c r="O53" s="3">
        <v>19</v>
      </c>
      <c r="P53">
        <f t="shared" si="2"/>
        <v>0</v>
      </c>
      <c r="Q53">
        <f t="shared" si="3"/>
        <v>3</v>
      </c>
      <c r="R53">
        <f t="shared" si="0"/>
        <v>988</v>
      </c>
    </row>
    <row r="54" spans="1:18">
      <c r="A54" s="1">
        <v>53</v>
      </c>
      <c r="B54" s="1">
        <f t="shared" si="1"/>
        <v>0</v>
      </c>
      <c r="C54" s="1" t="s">
        <v>482</v>
      </c>
      <c r="D54" s="1">
        <v>4</v>
      </c>
      <c r="E54" s="2" t="s">
        <v>1230</v>
      </c>
      <c r="F54" s="2"/>
      <c r="G54" s="1">
        <v>7</v>
      </c>
      <c r="H54" s="1">
        <v>12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61</v>
      </c>
      <c r="O54" s="3">
        <v>19</v>
      </c>
      <c r="P54">
        <f t="shared" si="2"/>
        <v>0</v>
      </c>
      <c r="Q54">
        <f t="shared" si="3"/>
        <v>2</v>
      </c>
      <c r="R54">
        <f t="shared" si="0"/>
        <v>1007</v>
      </c>
    </row>
    <row r="55" spans="1:18">
      <c r="A55">
        <v>54</v>
      </c>
      <c r="B55" s="1">
        <f t="shared" si="1"/>
        <v>0</v>
      </c>
      <c r="C55" s="1" t="s">
        <v>11</v>
      </c>
      <c r="D55" s="1">
        <v>1</v>
      </c>
      <c r="E55" s="2" t="s">
        <v>680</v>
      </c>
      <c r="F55" s="2" t="s">
        <v>1201</v>
      </c>
      <c r="G55" s="1" t="s">
        <v>332</v>
      </c>
      <c r="H55" s="1">
        <v>7</v>
      </c>
      <c r="I55" s="1">
        <v>6</v>
      </c>
      <c r="J55" s="1">
        <v>1</v>
      </c>
      <c r="K55" s="1">
        <v>2</v>
      </c>
      <c r="L55" s="1">
        <v>3</v>
      </c>
      <c r="M55" s="7"/>
      <c r="N55" s="8">
        <v>32</v>
      </c>
      <c r="O55" s="3">
        <v>19</v>
      </c>
      <c r="P55">
        <f t="shared" si="2"/>
        <v>0</v>
      </c>
      <c r="Q55">
        <f t="shared" si="3"/>
        <v>5</v>
      </c>
      <c r="R55">
        <f t="shared" si="0"/>
        <v>1026</v>
      </c>
    </row>
    <row r="56" spans="1:18">
      <c r="A56" s="1">
        <v>55</v>
      </c>
      <c r="B56" s="1">
        <f t="shared" si="1"/>
        <v>0</v>
      </c>
      <c r="C56" s="1" t="s">
        <v>131</v>
      </c>
      <c r="D56" s="1">
        <v>4</v>
      </c>
      <c r="E56" s="2" t="s">
        <v>1231</v>
      </c>
      <c r="F56" s="2" t="s">
        <v>1232</v>
      </c>
      <c r="G56" s="1">
        <v>1</v>
      </c>
      <c r="H56" s="1">
        <v>8</v>
      </c>
      <c r="I56" s="1">
        <v>4</v>
      </c>
      <c r="J56" s="1">
        <v>4</v>
      </c>
      <c r="K56" s="1" t="s">
        <v>332</v>
      </c>
      <c r="L56" s="1">
        <v>1</v>
      </c>
      <c r="M56" s="7"/>
      <c r="N56" s="8">
        <v>46</v>
      </c>
      <c r="O56" s="3">
        <v>18</v>
      </c>
      <c r="P56">
        <f t="shared" si="2"/>
        <v>0</v>
      </c>
      <c r="Q56">
        <f t="shared" si="3"/>
        <v>5</v>
      </c>
      <c r="R56">
        <f t="shared" si="0"/>
        <v>990</v>
      </c>
    </row>
    <row r="57" spans="1:18">
      <c r="A57">
        <v>56</v>
      </c>
      <c r="B57" s="1">
        <f t="shared" si="1"/>
        <v>0</v>
      </c>
      <c r="C57" s="1" t="s">
        <v>120</v>
      </c>
      <c r="D57" s="1">
        <v>2</v>
      </c>
      <c r="E57" s="2" t="s">
        <v>1175</v>
      </c>
      <c r="F57" s="2" t="s">
        <v>831</v>
      </c>
      <c r="G57" s="1">
        <v>4</v>
      </c>
      <c r="H57" s="1">
        <v>8</v>
      </c>
      <c r="I57" s="1">
        <v>4</v>
      </c>
      <c r="J57" s="1">
        <v>0</v>
      </c>
      <c r="K57" s="1">
        <v>2</v>
      </c>
      <c r="L57" s="1" t="s">
        <v>332</v>
      </c>
      <c r="M57" s="7"/>
      <c r="N57" s="8">
        <v>25</v>
      </c>
      <c r="O57" s="3">
        <v>18</v>
      </c>
      <c r="P57">
        <f t="shared" si="2"/>
        <v>0</v>
      </c>
      <c r="Q57">
        <f t="shared" si="3"/>
        <v>5</v>
      </c>
      <c r="R57">
        <f t="shared" si="0"/>
        <v>1008</v>
      </c>
    </row>
    <row r="58" spans="1:18">
      <c r="A58" s="1">
        <v>57</v>
      </c>
      <c r="B58" s="1">
        <f t="shared" si="1"/>
        <v>0</v>
      </c>
      <c r="C58" s="1" t="s">
        <v>228</v>
      </c>
      <c r="D58" s="1">
        <v>4</v>
      </c>
      <c r="E58" s="2" t="s">
        <v>1233</v>
      </c>
      <c r="F58" s="2" t="s">
        <v>737</v>
      </c>
      <c r="G58" s="1">
        <v>2</v>
      </c>
      <c r="H58" s="1">
        <v>14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44</v>
      </c>
      <c r="O58" s="3">
        <v>16</v>
      </c>
      <c r="P58">
        <f t="shared" si="2"/>
        <v>0</v>
      </c>
      <c r="Q58">
        <f t="shared" si="3"/>
        <v>2</v>
      </c>
      <c r="R58">
        <f t="shared" si="0"/>
        <v>912</v>
      </c>
    </row>
    <row r="59" spans="1:18">
      <c r="A59">
        <v>58</v>
      </c>
      <c r="B59" s="1">
        <f t="shared" si="1"/>
        <v>0</v>
      </c>
      <c r="C59" s="1" t="s">
        <v>531</v>
      </c>
      <c r="D59" s="1">
        <v>4</v>
      </c>
      <c r="E59" s="2" t="s">
        <v>1234</v>
      </c>
      <c r="F59" s="2" t="s">
        <v>812</v>
      </c>
      <c r="G59" s="1">
        <v>7</v>
      </c>
      <c r="H59" s="1">
        <v>4</v>
      </c>
      <c r="I59" s="1">
        <v>4</v>
      </c>
      <c r="J59" s="1" t="s">
        <v>332</v>
      </c>
      <c r="K59" s="1" t="s">
        <v>332</v>
      </c>
      <c r="L59" s="1" t="s">
        <v>332</v>
      </c>
      <c r="M59" s="7"/>
      <c r="N59" s="8">
        <v>71</v>
      </c>
      <c r="O59" s="3">
        <v>15</v>
      </c>
      <c r="P59">
        <f t="shared" si="2"/>
        <v>0</v>
      </c>
      <c r="Q59">
        <f t="shared" si="3"/>
        <v>3</v>
      </c>
      <c r="R59">
        <f t="shared" si="0"/>
        <v>870</v>
      </c>
    </row>
    <row r="60" spans="1:18">
      <c r="A60" s="1">
        <v>59</v>
      </c>
      <c r="B60" s="1">
        <f t="shared" si="1"/>
        <v>0</v>
      </c>
      <c r="C60" s="1" t="s">
        <v>531</v>
      </c>
      <c r="D60" s="1">
        <v>4</v>
      </c>
      <c r="E60" s="2" t="s">
        <v>1235</v>
      </c>
      <c r="F60" s="2" t="s">
        <v>1236</v>
      </c>
      <c r="G60" s="1">
        <v>5</v>
      </c>
      <c r="H60" s="1">
        <v>4</v>
      </c>
      <c r="I60" s="1">
        <v>1</v>
      </c>
      <c r="J60" s="1">
        <v>4</v>
      </c>
      <c r="K60" s="1">
        <v>1</v>
      </c>
      <c r="L60" s="1" t="s">
        <v>332</v>
      </c>
      <c r="M60" s="7"/>
      <c r="N60" s="8">
        <v>31</v>
      </c>
      <c r="O60" s="3">
        <v>15</v>
      </c>
      <c r="P60">
        <f t="shared" si="2"/>
        <v>0</v>
      </c>
      <c r="Q60">
        <f t="shared" si="3"/>
        <v>5</v>
      </c>
      <c r="R60">
        <f t="shared" si="0"/>
        <v>885</v>
      </c>
    </row>
    <row r="61" spans="1:18">
      <c r="A61">
        <v>60</v>
      </c>
      <c r="B61" s="1">
        <f t="shared" si="1"/>
        <v>0</v>
      </c>
      <c r="C61" s="1" t="s">
        <v>131</v>
      </c>
      <c r="D61" s="1">
        <v>3</v>
      </c>
      <c r="E61" s="2" t="s">
        <v>1267</v>
      </c>
      <c r="F61" s="2" t="s">
        <v>971</v>
      </c>
      <c r="G61" s="1">
        <v>6</v>
      </c>
      <c r="H61" s="1" t="s">
        <v>332</v>
      </c>
      <c r="I61" s="1" t="s">
        <v>332</v>
      </c>
      <c r="J61" s="1">
        <v>9</v>
      </c>
      <c r="K61" s="1" t="s">
        <v>332</v>
      </c>
      <c r="L61" s="1" t="s">
        <v>332</v>
      </c>
      <c r="M61" s="7"/>
      <c r="N61" s="8">
        <v>45</v>
      </c>
      <c r="O61" s="3">
        <v>15</v>
      </c>
      <c r="P61">
        <f t="shared" si="2"/>
        <v>0</v>
      </c>
      <c r="Q61">
        <f t="shared" si="3"/>
        <v>2</v>
      </c>
      <c r="R61">
        <f t="shared" si="0"/>
        <v>900</v>
      </c>
    </row>
    <row r="62" spans="1:18">
      <c r="A62" s="1">
        <v>61</v>
      </c>
      <c r="B62" s="1">
        <f t="shared" si="1"/>
        <v>0</v>
      </c>
      <c r="C62" s="1" t="s">
        <v>489</v>
      </c>
      <c r="D62" s="1">
        <v>2</v>
      </c>
      <c r="E62" s="2" t="s">
        <v>1186</v>
      </c>
      <c r="F62" s="2" t="s">
        <v>713</v>
      </c>
      <c r="G62" s="1">
        <v>4</v>
      </c>
      <c r="H62" s="1">
        <v>4</v>
      </c>
      <c r="I62" s="1" t="s">
        <v>332</v>
      </c>
      <c r="J62" s="1">
        <v>2</v>
      </c>
      <c r="K62" s="1">
        <v>5</v>
      </c>
      <c r="L62" s="1" t="s">
        <v>332</v>
      </c>
      <c r="M62" s="7"/>
      <c r="N62" s="8">
        <v>31</v>
      </c>
      <c r="O62" s="3">
        <v>15</v>
      </c>
      <c r="P62">
        <f t="shared" si="2"/>
        <v>0</v>
      </c>
      <c r="Q62">
        <f t="shared" si="3"/>
        <v>4</v>
      </c>
      <c r="R62">
        <f t="shared" si="0"/>
        <v>915</v>
      </c>
    </row>
    <row r="63" spans="1:18">
      <c r="A63">
        <v>62</v>
      </c>
      <c r="B63" s="1">
        <f t="shared" si="1"/>
        <v>0</v>
      </c>
      <c r="C63" s="1" t="s">
        <v>489</v>
      </c>
      <c r="D63" s="1">
        <v>2</v>
      </c>
      <c r="E63" s="2" t="s">
        <v>1184</v>
      </c>
      <c r="F63" s="2" t="s">
        <v>853</v>
      </c>
      <c r="G63" s="1">
        <v>3</v>
      </c>
      <c r="H63" s="1">
        <v>6</v>
      </c>
      <c r="I63" s="1" t="s">
        <v>332</v>
      </c>
      <c r="J63" s="1">
        <v>2</v>
      </c>
      <c r="K63" s="1">
        <v>3</v>
      </c>
      <c r="L63" s="1">
        <v>1</v>
      </c>
      <c r="M63" s="7"/>
      <c r="N63" s="8">
        <v>17</v>
      </c>
      <c r="O63" s="3">
        <v>15</v>
      </c>
      <c r="P63">
        <f t="shared" si="2"/>
        <v>0</v>
      </c>
      <c r="Q63">
        <f t="shared" si="3"/>
        <v>5</v>
      </c>
      <c r="R63">
        <f t="shared" si="0"/>
        <v>930</v>
      </c>
    </row>
    <row r="64" spans="1:18">
      <c r="A64" s="1">
        <v>63</v>
      </c>
      <c r="B64" s="1">
        <f t="shared" si="1"/>
        <v>0</v>
      </c>
      <c r="C64" s="1" t="s">
        <v>807</v>
      </c>
      <c r="D64" s="1">
        <v>2</v>
      </c>
      <c r="E64" s="2" t="s">
        <v>1287</v>
      </c>
      <c r="F64" s="2" t="s">
        <v>713</v>
      </c>
      <c r="G64" s="1">
        <v>4</v>
      </c>
      <c r="H64" s="1">
        <v>4</v>
      </c>
      <c r="I64" s="1">
        <v>2</v>
      </c>
      <c r="J64" s="1" t="s">
        <v>332</v>
      </c>
      <c r="K64" s="1">
        <v>4</v>
      </c>
      <c r="L64" s="1" t="s">
        <v>332</v>
      </c>
      <c r="M64" s="7"/>
      <c r="N64" s="8">
        <v>23</v>
      </c>
      <c r="O64" s="3">
        <v>14</v>
      </c>
      <c r="P64">
        <f t="shared" si="2"/>
        <v>0</v>
      </c>
      <c r="Q64">
        <f t="shared" si="3"/>
        <v>4</v>
      </c>
      <c r="R64">
        <f t="shared" si="0"/>
        <v>882</v>
      </c>
    </row>
    <row r="65" spans="1:18">
      <c r="A65">
        <v>64</v>
      </c>
      <c r="B65" s="1">
        <f t="shared" si="1"/>
        <v>0</v>
      </c>
      <c r="C65" s="1" t="s">
        <v>807</v>
      </c>
      <c r="D65" s="1">
        <v>2</v>
      </c>
      <c r="E65" s="2" t="s">
        <v>1031</v>
      </c>
      <c r="F65" s="2" t="s">
        <v>908</v>
      </c>
      <c r="G65" s="1">
        <v>4</v>
      </c>
      <c r="H65" s="1">
        <v>2</v>
      </c>
      <c r="I65" s="1">
        <v>6</v>
      </c>
      <c r="J65" s="1" t="s">
        <v>332</v>
      </c>
      <c r="K65" s="1">
        <v>2</v>
      </c>
      <c r="L65" s="1" t="s">
        <v>332</v>
      </c>
      <c r="M65" s="7"/>
      <c r="N65" s="8">
        <v>52</v>
      </c>
      <c r="O65" s="3">
        <v>14</v>
      </c>
      <c r="P65">
        <f t="shared" si="2"/>
        <v>0</v>
      </c>
      <c r="Q65">
        <f t="shared" si="3"/>
        <v>4</v>
      </c>
      <c r="R65">
        <f t="shared" si="0"/>
        <v>896</v>
      </c>
    </row>
    <row r="66" spans="1:18">
      <c r="A66" s="1">
        <v>65</v>
      </c>
      <c r="B66" s="1">
        <f t="shared" si="1"/>
        <v>0</v>
      </c>
      <c r="C66" s="1" t="s">
        <v>641</v>
      </c>
      <c r="D66" s="1">
        <v>4</v>
      </c>
      <c r="E66" s="2" t="s">
        <v>1237</v>
      </c>
      <c r="F66" s="2" t="s">
        <v>1238</v>
      </c>
      <c r="G66" s="1">
        <v>13</v>
      </c>
      <c r="H66" s="1" t="s">
        <v>332</v>
      </c>
      <c r="I66" s="1" t="s">
        <v>332</v>
      </c>
      <c r="J66" s="1" t="s">
        <v>332</v>
      </c>
      <c r="K66" s="1" t="s">
        <v>332</v>
      </c>
      <c r="L66" s="1" t="s">
        <v>332</v>
      </c>
      <c r="M66" s="7"/>
      <c r="N66" s="8">
        <v>87</v>
      </c>
      <c r="O66" s="3">
        <v>13</v>
      </c>
      <c r="P66">
        <f t="shared" si="2"/>
        <v>0</v>
      </c>
      <c r="Q66">
        <f t="shared" si="3"/>
        <v>1</v>
      </c>
      <c r="R66">
        <f t="shared" si="0"/>
        <v>845</v>
      </c>
    </row>
    <row r="67" spans="1:18">
      <c r="A67">
        <v>66</v>
      </c>
      <c r="B67" s="1">
        <f t="shared" si="1"/>
        <v>0</v>
      </c>
      <c r="C67" s="1" t="s">
        <v>641</v>
      </c>
      <c r="D67" s="1">
        <v>4</v>
      </c>
      <c r="E67" s="2" t="s">
        <v>1239</v>
      </c>
      <c r="F67" s="2" t="s">
        <v>1197</v>
      </c>
      <c r="G67" s="1">
        <v>5</v>
      </c>
      <c r="H67" s="1">
        <v>8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54</v>
      </c>
      <c r="O67" s="3">
        <v>13</v>
      </c>
      <c r="P67">
        <f t="shared" si="2"/>
        <v>0</v>
      </c>
      <c r="Q67">
        <f t="shared" si="3"/>
        <v>2</v>
      </c>
      <c r="R67">
        <f t="shared" ref="R67:R130" si="4">O67*A67</f>
        <v>858</v>
      </c>
    </row>
    <row r="68" spans="1:18">
      <c r="A68" s="1">
        <v>67</v>
      </c>
      <c r="B68" s="1">
        <f t="shared" ref="B68:B131" si="5">IF(O68&gt;=A68,1,0)</f>
        <v>0</v>
      </c>
      <c r="C68" s="1" t="s">
        <v>228</v>
      </c>
      <c r="D68" s="1">
        <v>3</v>
      </c>
      <c r="E68" s="2" t="s">
        <v>1268</v>
      </c>
      <c r="F68" s="2" t="s">
        <v>1269</v>
      </c>
      <c r="G68" s="1">
        <v>6</v>
      </c>
      <c r="H68" s="1">
        <v>7</v>
      </c>
      <c r="I68" s="1" t="s">
        <v>332</v>
      </c>
      <c r="J68" s="1" t="s">
        <v>332</v>
      </c>
      <c r="K68" s="1" t="s">
        <v>332</v>
      </c>
      <c r="L68" s="1" t="s">
        <v>332</v>
      </c>
      <c r="M68" s="7"/>
      <c r="N68" s="8">
        <v>24</v>
      </c>
      <c r="O68" s="3">
        <v>13</v>
      </c>
      <c r="P68">
        <f t="shared" ref="P68:P131" si="6">IF(O68&gt;=($O$1/2),1,0)</f>
        <v>0</v>
      </c>
      <c r="Q68">
        <f t="shared" ref="Q68:Q131" si="7">COUNT(G68:L68)</f>
        <v>2</v>
      </c>
      <c r="R68">
        <f t="shared" si="4"/>
        <v>871</v>
      </c>
    </row>
    <row r="69" spans="1:18">
      <c r="A69">
        <v>68</v>
      </c>
      <c r="B69" s="1">
        <f t="shared" si="5"/>
        <v>0</v>
      </c>
      <c r="C69" s="1" t="s">
        <v>228</v>
      </c>
      <c r="D69" s="1">
        <v>2</v>
      </c>
      <c r="E69" s="2" t="s">
        <v>1191</v>
      </c>
      <c r="F69" s="2" t="s">
        <v>216</v>
      </c>
      <c r="G69" s="1">
        <v>1</v>
      </c>
      <c r="H69" s="1">
        <v>4</v>
      </c>
      <c r="I69" s="1">
        <v>3</v>
      </c>
      <c r="J69" s="1">
        <v>2</v>
      </c>
      <c r="K69" s="1">
        <v>3</v>
      </c>
      <c r="L69" s="1" t="s">
        <v>332</v>
      </c>
      <c r="M69" s="7"/>
      <c r="N69" s="8">
        <v>48</v>
      </c>
      <c r="O69" s="3">
        <v>13</v>
      </c>
      <c r="P69">
        <f t="shared" si="6"/>
        <v>0</v>
      </c>
      <c r="Q69">
        <f t="shared" si="7"/>
        <v>5</v>
      </c>
      <c r="R69">
        <f t="shared" si="4"/>
        <v>884</v>
      </c>
    </row>
    <row r="70" spans="1:18">
      <c r="A70" s="1">
        <v>69</v>
      </c>
      <c r="B70" s="1">
        <f t="shared" si="5"/>
        <v>0</v>
      </c>
      <c r="C70" s="1" t="s">
        <v>144</v>
      </c>
      <c r="D70" s="1">
        <v>4</v>
      </c>
      <c r="E70" s="2" t="s">
        <v>1240</v>
      </c>
      <c r="F70" s="2"/>
      <c r="G70" s="1">
        <v>11</v>
      </c>
      <c r="H70" s="1">
        <v>1</v>
      </c>
      <c r="I70" s="1" t="s">
        <v>332</v>
      </c>
      <c r="J70" s="1" t="s">
        <v>332</v>
      </c>
      <c r="K70" s="1" t="s">
        <v>332</v>
      </c>
      <c r="L70" s="1" t="s">
        <v>332</v>
      </c>
      <c r="M70" s="7"/>
      <c r="N70" s="8">
        <v>75</v>
      </c>
      <c r="O70" s="3">
        <v>12</v>
      </c>
      <c r="P70">
        <f t="shared" si="6"/>
        <v>0</v>
      </c>
      <c r="Q70">
        <f t="shared" si="7"/>
        <v>2</v>
      </c>
      <c r="R70">
        <f t="shared" si="4"/>
        <v>828</v>
      </c>
    </row>
    <row r="71" spans="1:18">
      <c r="A71">
        <v>70</v>
      </c>
      <c r="B71" s="1">
        <f t="shared" si="5"/>
        <v>0</v>
      </c>
      <c r="C71" s="1" t="s">
        <v>531</v>
      </c>
      <c r="D71" s="1">
        <v>3</v>
      </c>
      <c r="E71" s="2" t="s">
        <v>1270</v>
      </c>
      <c r="F71" s="2" t="s">
        <v>1138</v>
      </c>
      <c r="G71" s="1">
        <v>8</v>
      </c>
      <c r="H71" s="1">
        <v>4</v>
      </c>
      <c r="I71" s="1" t="s">
        <v>332</v>
      </c>
      <c r="J71" s="1" t="s">
        <v>332</v>
      </c>
      <c r="K71" s="1" t="s">
        <v>332</v>
      </c>
      <c r="L71" s="1" t="s">
        <v>332</v>
      </c>
      <c r="M71" s="7"/>
      <c r="N71" s="8">
        <v>46</v>
      </c>
      <c r="O71" s="3">
        <v>12</v>
      </c>
      <c r="P71">
        <f t="shared" si="6"/>
        <v>0</v>
      </c>
      <c r="Q71">
        <f t="shared" si="7"/>
        <v>2</v>
      </c>
      <c r="R71">
        <f t="shared" si="4"/>
        <v>840</v>
      </c>
    </row>
    <row r="72" spans="1:18">
      <c r="A72" s="1">
        <v>71</v>
      </c>
      <c r="B72" s="1">
        <f t="shared" si="5"/>
        <v>0</v>
      </c>
      <c r="C72" s="1" t="s">
        <v>531</v>
      </c>
      <c r="D72" s="1">
        <v>3</v>
      </c>
      <c r="E72" s="2" t="s">
        <v>1271</v>
      </c>
      <c r="F72" s="2" t="s">
        <v>1272</v>
      </c>
      <c r="G72" s="1">
        <v>5</v>
      </c>
      <c r="H72" s="1">
        <v>7</v>
      </c>
      <c r="I72" s="1" t="s">
        <v>332</v>
      </c>
      <c r="J72" s="1" t="s">
        <v>332</v>
      </c>
      <c r="K72" s="1" t="s">
        <v>332</v>
      </c>
      <c r="L72" s="1" t="s">
        <v>332</v>
      </c>
      <c r="M72" s="7"/>
      <c r="N72" s="8">
        <v>50</v>
      </c>
      <c r="O72" s="3">
        <v>12</v>
      </c>
      <c r="P72">
        <f t="shared" si="6"/>
        <v>0</v>
      </c>
      <c r="Q72">
        <f t="shared" si="7"/>
        <v>2</v>
      </c>
      <c r="R72">
        <f t="shared" si="4"/>
        <v>852</v>
      </c>
    </row>
    <row r="73" spans="1:18">
      <c r="A73">
        <v>72</v>
      </c>
      <c r="B73" s="1">
        <f t="shared" si="5"/>
        <v>0</v>
      </c>
      <c r="C73" s="1" t="s">
        <v>429</v>
      </c>
      <c r="D73" s="1">
        <v>2</v>
      </c>
      <c r="E73" s="2" t="s">
        <v>1288</v>
      </c>
      <c r="F73" s="2" t="s">
        <v>83</v>
      </c>
      <c r="G73" s="1" t="s">
        <v>332</v>
      </c>
      <c r="H73" s="1">
        <v>4</v>
      </c>
      <c r="I73" s="1">
        <v>8</v>
      </c>
      <c r="J73" s="1" t="s">
        <v>332</v>
      </c>
      <c r="K73" s="1" t="s">
        <v>332</v>
      </c>
      <c r="L73" s="1" t="s">
        <v>332</v>
      </c>
      <c r="M73" s="7"/>
      <c r="N73" s="8">
        <v>38</v>
      </c>
      <c r="O73" s="3">
        <v>12</v>
      </c>
      <c r="P73">
        <f t="shared" si="6"/>
        <v>0</v>
      </c>
      <c r="Q73">
        <f t="shared" si="7"/>
        <v>2</v>
      </c>
      <c r="R73">
        <f t="shared" si="4"/>
        <v>864</v>
      </c>
    </row>
    <row r="74" spans="1:18">
      <c r="A74" s="1">
        <v>73</v>
      </c>
      <c r="B74" s="1">
        <f t="shared" si="5"/>
        <v>0</v>
      </c>
      <c r="C74" s="1" t="s">
        <v>429</v>
      </c>
      <c r="D74" s="1">
        <v>2</v>
      </c>
      <c r="E74" s="2" t="s">
        <v>1289</v>
      </c>
      <c r="F74" s="2" t="s">
        <v>713</v>
      </c>
      <c r="G74" s="1">
        <v>3</v>
      </c>
      <c r="H74" s="1">
        <v>5</v>
      </c>
      <c r="I74" s="1" t="s">
        <v>332</v>
      </c>
      <c r="J74" s="1">
        <v>1</v>
      </c>
      <c r="K74" s="1">
        <v>3</v>
      </c>
      <c r="L74" s="1" t="s">
        <v>332</v>
      </c>
      <c r="M74" s="7"/>
      <c r="N74" s="8">
        <v>25</v>
      </c>
      <c r="O74" s="3">
        <v>12</v>
      </c>
      <c r="P74">
        <f t="shared" si="6"/>
        <v>0</v>
      </c>
      <c r="Q74">
        <f t="shared" si="7"/>
        <v>4</v>
      </c>
      <c r="R74">
        <f t="shared" si="4"/>
        <v>876</v>
      </c>
    </row>
    <row r="75" spans="1:18">
      <c r="A75">
        <v>74</v>
      </c>
      <c r="B75" s="1">
        <f t="shared" si="5"/>
        <v>0</v>
      </c>
      <c r="C75" s="1" t="s">
        <v>429</v>
      </c>
      <c r="D75" s="1">
        <v>2</v>
      </c>
      <c r="E75" s="2" t="s">
        <v>1177</v>
      </c>
      <c r="F75" s="2" t="s">
        <v>241</v>
      </c>
      <c r="G75" s="1" t="s">
        <v>332</v>
      </c>
      <c r="H75" s="1">
        <v>4</v>
      </c>
      <c r="I75" s="1" t="s">
        <v>332</v>
      </c>
      <c r="J75" s="1" t="s">
        <v>332</v>
      </c>
      <c r="K75" s="1">
        <v>5</v>
      </c>
      <c r="L75" s="1">
        <v>3</v>
      </c>
      <c r="M75" s="7"/>
      <c r="N75" s="8">
        <v>86</v>
      </c>
      <c r="O75" s="3">
        <v>12</v>
      </c>
      <c r="P75">
        <f t="shared" si="6"/>
        <v>0</v>
      </c>
      <c r="Q75">
        <f t="shared" si="7"/>
        <v>3</v>
      </c>
      <c r="R75">
        <f t="shared" si="4"/>
        <v>888</v>
      </c>
    </row>
    <row r="76" spans="1:18">
      <c r="A76" s="1">
        <v>75</v>
      </c>
      <c r="B76" s="1">
        <f t="shared" si="5"/>
        <v>0</v>
      </c>
      <c r="C76" s="1" t="s">
        <v>1241</v>
      </c>
      <c r="D76" s="1">
        <v>4</v>
      </c>
      <c r="E76" s="2" t="s">
        <v>1242</v>
      </c>
      <c r="F76" s="2" t="s">
        <v>1069</v>
      </c>
      <c r="G76" s="1">
        <v>5</v>
      </c>
      <c r="H76" s="1">
        <v>6</v>
      </c>
      <c r="I76" s="1" t="s">
        <v>332</v>
      </c>
      <c r="J76" s="1" t="s">
        <v>332</v>
      </c>
      <c r="K76" s="1" t="s">
        <v>332</v>
      </c>
      <c r="L76" s="1" t="s">
        <v>332</v>
      </c>
      <c r="M76" s="7"/>
      <c r="N76" s="8">
        <v>85</v>
      </c>
      <c r="O76" s="3">
        <v>11</v>
      </c>
      <c r="P76">
        <f t="shared" si="6"/>
        <v>0</v>
      </c>
      <c r="Q76">
        <f t="shared" si="7"/>
        <v>2</v>
      </c>
      <c r="R76">
        <f t="shared" si="4"/>
        <v>825</v>
      </c>
    </row>
    <row r="77" spans="1:18">
      <c r="A77">
        <v>76</v>
      </c>
      <c r="B77" s="1">
        <f t="shared" si="5"/>
        <v>0</v>
      </c>
      <c r="C77" s="1" t="s">
        <v>1241</v>
      </c>
      <c r="D77" s="1">
        <v>4</v>
      </c>
      <c r="E77" s="2" t="s">
        <v>1243</v>
      </c>
      <c r="F77" s="2" t="s">
        <v>713</v>
      </c>
      <c r="G77" s="1">
        <v>5</v>
      </c>
      <c r="H77" s="1">
        <v>5</v>
      </c>
      <c r="I77" s="1">
        <v>1</v>
      </c>
      <c r="J77" s="1" t="s">
        <v>332</v>
      </c>
      <c r="K77" s="1" t="s">
        <v>332</v>
      </c>
      <c r="L77" s="1" t="s">
        <v>332</v>
      </c>
      <c r="M77" s="7"/>
      <c r="N77" s="8">
        <v>22</v>
      </c>
      <c r="O77" s="3">
        <v>11</v>
      </c>
      <c r="P77">
        <f t="shared" si="6"/>
        <v>0</v>
      </c>
      <c r="Q77">
        <f t="shared" si="7"/>
        <v>3</v>
      </c>
      <c r="R77">
        <f t="shared" si="4"/>
        <v>836</v>
      </c>
    </row>
    <row r="78" spans="1:18">
      <c r="A78" s="1">
        <v>77</v>
      </c>
      <c r="B78" s="1">
        <f t="shared" si="5"/>
        <v>0</v>
      </c>
      <c r="C78" s="1" t="s">
        <v>1241</v>
      </c>
      <c r="D78" s="1">
        <v>4</v>
      </c>
      <c r="E78" s="2" t="s">
        <v>1244</v>
      </c>
      <c r="F78" s="2" t="s">
        <v>1245</v>
      </c>
      <c r="G78" s="1">
        <v>11</v>
      </c>
      <c r="H78" s="1" t="s">
        <v>332</v>
      </c>
      <c r="I78" s="1" t="s">
        <v>332</v>
      </c>
      <c r="J78" s="1" t="s">
        <v>332</v>
      </c>
      <c r="K78" s="1" t="s">
        <v>332</v>
      </c>
      <c r="L78" s="1" t="s">
        <v>332</v>
      </c>
      <c r="M78" s="7"/>
      <c r="N78" s="8">
        <v>100</v>
      </c>
      <c r="O78" s="3">
        <v>11</v>
      </c>
      <c r="P78">
        <f t="shared" si="6"/>
        <v>0</v>
      </c>
      <c r="Q78">
        <f t="shared" si="7"/>
        <v>1</v>
      </c>
      <c r="R78">
        <f t="shared" si="4"/>
        <v>847</v>
      </c>
    </row>
    <row r="79" spans="1:18">
      <c r="A79">
        <v>78</v>
      </c>
      <c r="B79" s="1">
        <f t="shared" si="5"/>
        <v>0</v>
      </c>
      <c r="C79" s="1" t="s">
        <v>641</v>
      </c>
      <c r="D79" s="1">
        <v>3</v>
      </c>
      <c r="E79" s="2" t="s">
        <v>1273</v>
      </c>
      <c r="F79" s="2" t="s">
        <v>921</v>
      </c>
      <c r="G79" s="1">
        <v>11</v>
      </c>
      <c r="H79" s="1" t="s">
        <v>332</v>
      </c>
      <c r="I79" s="1" t="s">
        <v>332</v>
      </c>
      <c r="J79" s="1" t="s">
        <v>332</v>
      </c>
      <c r="K79" s="1" t="s">
        <v>332</v>
      </c>
      <c r="L79" s="1" t="s">
        <v>332</v>
      </c>
      <c r="M79" s="7"/>
      <c r="N79" s="8">
        <v>100</v>
      </c>
      <c r="O79" s="3">
        <v>11</v>
      </c>
      <c r="P79">
        <f t="shared" si="6"/>
        <v>0</v>
      </c>
      <c r="Q79">
        <f t="shared" si="7"/>
        <v>1</v>
      </c>
      <c r="R79">
        <f t="shared" si="4"/>
        <v>858</v>
      </c>
    </row>
    <row r="80" spans="1:18">
      <c r="A80" s="1">
        <v>79</v>
      </c>
      <c r="B80" s="1">
        <f t="shared" si="5"/>
        <v>0</v>
      </c>
      <c r="C80" s="1" t="s">
        <v>641</v>
      </c>
      <c r="D80" s="1">
        <v>3</v>
      </c>
      <c r="E80" s="2" t="s">
        <v>1156</v>
      </c>
      <c r="F80" s="2" t="s">
        <v>1157</v>
      </c>
      <c r="G80" s="1">
        <v>4</v>
      </c>
      <c r="H80" s="1" t="s">
        <v>332</v>
      </c>
      <c r="I80" s="1">
        <v>1</v>
      </c>
      <c r="J80" s="1">
        <v>2</v>
      </c>
      <c r="K80" s="1">
        <v>4</v>
      </c>
      <c r="L80" s="1" t="s">
        <v>332</v>
      </c>
      <c r="M80" s="7"/>
      <c r="N80" s="8">
        <v>73</v>
      </c>
      <c r="O80" s="3">
        <v>11</v>
      </c>
      <c r="P80">
        <f t="shared" si="6"/>
        <v>0</v>
      </c>
      <c r="Q80">
        <f t="shared" si="7"/>
        <v>4</v>
      </c>
      <c r="R80">
        <f t="shared" si="4"/>
        <v>869</v>
      </c>
    </row>
    <row r="81" spans="1:18">
      <c r="A81">
        <v>80</v>
      </c>
      <c r="B81" s="1">
        <f t="shared" si="5"/>
        <v>0</v>
      </c>
      <c r="C81" s="1" t="s">
        <v>141</v>
      </c>
      <c r="D81" s="1">
        <v>2</v>
      </c>
      <c r="E81" s="2" t="s">
        <v>1290</v>
      </c>
      <c r="F81" s="2" t="s">
        <v>1291</v>
      </c>
      <c r="G81" s="1">
        <v>2</v>
      </c>
      <c r="H81" s="1">
        <v>2</v>
      </c>
      <c r="I81" s="1">
        <v>7</v>
      </c>
      <c r="J81" s="1" t="s">
        <v>332</v>
      </c>
      <c r="K81" s="1" t="s">
        <v>332</v>
      </c>
      <c r="L81" s="1" t="s">
        <v>332</v>
      </c>
      <c r="M81" s="7"/>
      <c r="N81" s="8">
        <v>20</v>
      </c>
      <c r="O81" s="3">
        <v>11</v>
      </c>
      <c r="P81">
        <f t="shared" si="6"/>
        <v>0</v>
      </c>
      <c r="Q81">
        <f t="shared" si="7"/>
        <v>3</v>
      </c>
      <c r="R81">
        <f t="shared" si="4"/>
        <v>880</v>
      </c>
    </row>
    <row r="82" spans="1:18">
      <c r="A82" s="1">
        <v>81</v>
      </c>
      <c r="B82" s="1">
        <f t="shared" si="5"/>
        <v>0</v>
      </c>
      <c r="C82" s="1" t="s">
        <v>97</v>
      </c>
      <c r="D82" s="1">
        <v>1</v>
      </c>
      <c r="E82" s="2" t="s">
        <v>1078</v>
      </c>
      <c r="F82" s="2" t="s">
        <v>713</v>
      </c>
      <c r="G82" s="1">
        <v>3</v>
      </c>
      <c r="H82" s="1">
        <v>2</v>
      </c>
      <c r="I82" s="1">
        <v>1</v>
      </c>
      <c r="J82" s="1">
        <v>5</v>
      </c>
      <c r="K82" s="1" t="s">
        <v>332</v>
      </c>
      <c r="L82" s="1" t="s">
        <v>332</v>
      </c>
      <c r="M82" s="7"/>
      <c r="N82" s="8">
        <v>22</v>
      </c>
      <c r="O82" s="3">
        <v>11</v>
      </c>
      <c r="P82">
        <f t="shared" si="6"/>
        <v>0</v>
      </c>
      <c r="Q82">
        <f t="shared" si="7"/>
        <v>4</v>
      </c>
      <c r="R82">
        <f t="shared" si="4"/>
        <v>891</v>
      </c>
    </row>
    <row r="83" spans="1:18">
      <c r="A83">
        <v>82</v>
      </c>
      <c r="B83" s="1">
        <f t="shared" si="5"/>
        <v>0</v>
      </c>
      <c r="C83" s="1" t="s">
        <v>100</v>
      </c>
      <c r="D83" s="1">
        <v>1</v>
      </c>
      <c r="E83" s="2" t="s">
        <v>1312</v>
      </c>
      <c r="F83" s="2" t="s">
        <v>1037</v>
      </c>
      <c r="G83" s="1">
        <v>4</v>
      </c>
      <c r="H83" s="1" t="s">
        <v>332</v>
      </c>
      <c r="I83" s="1">
        <v>4</v>
      </c>
      <c r="J83" s="1">
        <v>2</v>
      </c>
      <c r="K83" s="1" t="s">
        <v>332</v>
      </c>
      <c r="L83" s="1" t="s">
        <v>332</v>
      </c>
      <c r="M83" s="7"/>
      <c r="N83" s="8">
        <v>22</v>
      </c>
      <c r="O83" s="3">
        <v>10</v>
      </c>
      <c r="P83">
        <f t="shared" si="6"/>
        <v>0</v>
      </c>
      <c r="Q83">
        <f t="shared" si="7"/>
        <v>3</v>
      </c>
      <c r="R83">
        <f t="shared" si="4"/>
        <v>820</v>
      </c>
    </row>
    <row r="84" spans="1:18">
      <c r="A84" s="1">
        <v>83</v>
      </c>
      <c r="B84" s="1">
        <f t="shared" si="5"/>
        <v>0</v>
      </c>
      <c r="C84" s="1" t="s">
        <v>1246</v>
      </c>
      <c r="D84" s="1">
        <v>4</v>
      </c>
      <c r="E84" s="2" t="s">
        <v>1247</v>
      </c>
      <c r="F84" s="2" t="s">
        <v>904</v>
      </c>
      <c r="G84" s="1">
        <v>9</v>
      </c>
      <c r="H84" s="1" t="s">
        <v>332</v>
      </c>
      <c r="I84" s="1" t="s">
        <v>332</v>
      </c>
      <c r="J84" s="1" t="s">
        <v>332</v>
      </c>
      <c r="K84" s="1" t="s">
        <v>332</v>
      </c>
      <c r="L84" s="1" t="s">
        <v>332</v>
      </c>
      <c r="M84" s="7"/>
      <c r="N84" s="8">
        <v>36</v>
      </c>
      <c r="O84" s="3">
        <v>9</v>
      </c>
      <c r="P84">
        <f t="shared" si="6"/>
        <v>0</v>
      </c>
      <c r="Q84">
        <f t="shared" si="7"/>
        <v>1</v>
      </c>
      <c r="R84">
        <f t="shared" si="4"/>
        <v>747</v>
      </c>
    </row>
    <row r="85" spans="1:18">
      <c r="A85">
        <v>84</v>
      </c>
      <c r="B85" s="1">
        <f t="shared" si="5"/>
        <v>0</v>
      </c>
      <c r="C85" s="1" t="s">
        <v>1246</v>
      </c>
      <c r="D85" s="1">
        <v>4</v>
      </c>
      <c r="E85" s="2" t="s">
        <v>1248</v>
      </c>
      <c r="F85" s="2" t="s">
        <v>812</v>
      </c>
      <c r="G85" s="1">
        <v>7</v>
      </c>
      <c r="H85" s="1" t="s">
        <v>332</v>
      </c>
      <c r="I85" s="1">
        <v>2</v>
      </c>
      <c r="J85" s="1" t="s">
        <v>332</v>
      </c>
      <c r="K85" s="1" t="s">
        <v>332</v>
      </c>
      <c r="L85" s="1" t="s">
        <v>332</v>
      </c>
      <c r="M85" s="7"/>
      <c r="N85" s="8">
        <v>90</v>
      </c>
      <c r="O85" s="3">
        <v>9</v>
      </c>
      <c r="P85">
        <f t="shared" si="6"/>
        <v>0</v>
      </c>
      <c r="Q85">
        <f t="shared" si="7"/>
        <v>2</v>
      </c>
      <c r="R85">
        <f t="shared" si="4"/>
        <v>756</v>
      </c>
    </row>
    <row r="86" spans="1:18">
      <c r="A86" s="1">
        <v>85</v>
      </c>
      <c r="B86" s="1">
        <f t="shared" si="5"/>
        <v>0</v>
      </c>
      <c r="C86" s="1" t="s">
        <v>1246</v>
      </c>
      <c r="D86" s="1">
        <v>4</v>
      </c>
      <c r="E86" s="2" t="s">
        <v>1249</v>
      </c>
      <c r="F86" s="2"/>
      <c r="G86" s="1">
        <v>3</v>
      </c>
      <c r="H86" s="1">
        <v>6</v>
      </c>
      <c r="I86" s="1" t="s">
        <v>332</v>
      </c>
      <c r="J86" s="1" t="s">
        <v>332</v>
      </c>
      <c r="K86" s="1" t="s">
        <v>332</v>
      </c>
      <c r="L86" s="1" t="s">
        <v>332</v>
      </c>
      <c r="M86" s="7"/>
      <c r="N86" s="8">
        <v>45</v>
      </c>
      <c r="O86" s="3">
        <v>9</v>
      </c>
      <c r="P86">
        <f t="shared" si="6"/>
        <v>0</v>
      </c>
      <c r="Q86">
        <f t="shared" si="7"/>
        <v>2</v>
      </c>
      <c r="R86">
        <f t="shared" si="4"/>
        <v>765</v>
      </c>
    </row>
    <row r="87" spans="1:18">
      <c r="A87">
        <v>86</v>
      </c>
      <c r="B87" s="1">
        <f t="shared" si="5"/>
        <v>0</v>
      </c>
      <c r="C87" s="1" t="s">
        <v>144</v>
      </c>
      <c r="D87" s="1">
        <v>2</v>
      </c>
      <c r="E87" s="2" t="s">
        <v>1045</v>
      </c>
      <c r="F87" s="2" t="s">
        <v>273</v>
      </c>
      <c r="G87" s="1">
        <v>4</v>
      </c>
      <c r="H87" s="1" t="s">
        <v>332</v>
      </c>
      <c r="I87" s="1">
        <v>1</v>
      </c>
      <c r="J87" s="1">
        <v>1</v>
      </c>
      <c r="K87" s="1">
        <v>3</v>
      </c>
      <c r="L87" s="1" t="s">
        <v>332</v>
      </c>
      <c r="M87" s="7"/>
      <c r="N87" s="8">
        <v>23</v>
      </c>
      <c r="O87" s="3">
        <v>9</v>
      </c>
      <c r="P87">
        <f t="shared" si="6"/>
        <v>0</v>
      </c>
      <c r="Q87">
        <f t="shared" si="7"/>
        <v>4</v>
      </c>
      <c r="R87">
        <f t="shared" si="4"/>
        <v>774</v>
      </c>
    </row>
    <row r="88" spans="1:18">
      <c r="A88" s="1">
        <v>87</v>
      </c>
      <c r="B88" s="1">
        <f t="shared" si="5"/>
        <v>0</v>
      </c>
      <c r="C88" s="1" t="s">
        <v>20</v>
      </c>
      <c r="D88" s="1">
        <v>1</v>
      </c>
      <c r="E88" s="2" t="s">
        <v>918</v>
      </c>
      <c r="F88" s="2" t="s">
        <v>919</v>
      </c>
      <c r="G88" s="1">
        <v>2</v>
      </c>
      <c r="H88" s="1">
        <v>7</v>
      </c>
      <c r="I88" s="1" t="s">
        <v>332</v>
      </c>
      <c r="J88" s="1" t="s">
        <v>332</v>
      </c>
      <c r="K88" s="1" t="s">
        <v>332</v>
      </c>
      <c r="L88" s="1" t="s">
        <v>332</v>
      </c>
      <c r="M88" s="7"/>
      <c r="N88" s="8">
        <v>38</v>
      </c>
      <c r="O88" s="3">
        <v>9</v>
      </c>
      <c r="P88">
        <f t="shared" si="6"/>
        <v>0</v>
      </c>
      <c r="Q88">
        <f t="shared" si="7"/>
        <v>2</v>
      </c>
      <c r="R88">
        <f t="shared" si="4"/>
        <v>783</v>
      </c>
    </row>
    <row r="89" spans="1:18">
      <c r="A89">
        <v>88</v>
      </c>
      <c r="B89" s="1">
        <f t="shared" si="5"/>
        <v>0</v>
      </c>
      <c r="C89" s="1" t="s">
        <v>406</v>
      </c>
      <c r="D89" s="1">
        <v>3</v>
      </c>
      <c r="E89" s="2" t="s">
        <v>1274</v>
      </c>
      <c r="F89" s="2" t="s">
        <v>713</v>
      </c>
      <c r="G89" s="1">
        <v>4</v>
      </c>
      <c r="H89" s="1">
        <v>0</v>
      </c>
      <c r="I89" s="1">
        <v>0</v>
      </c>
      <c r="J89" s="1" t="s">
        <v>332</v>
      </c>
      <c r="K89" s="1">
        <v>4</v>
      </c>
      <c r="L89" s="1">
        <v>0</v>
      </c>
      <c r="M89" s="7"/>
      <c r="N89" s="8">
        <v>30</v>
      </c>
      <c r="O89" s="3">
        <v>8</v>
      </c>
      <c r="P89">
        <f t="shared" si="6"/>
        <v>0</v>
      </c>
      <c r="Q89">
        <f t="shared" si="7"/>
        <v>5</v>
      </c>
      <c r="R89">
        <f t="shared" si="4"/>
        <v>704</v>
      </c>
    </row>
    <row r="90" spans="1:18">
      <c r="A90" s="1">
        <v>89</v>
      </c>
      <c r="B90" s="1">
        <f t="shared" si="5"/>
        <v>0</v>
      </c>
      <c r="C90" s="1" t="s">
        <v>406</v>
      </c>
      <c r="D90" s="1">
        <v>3</v>
      </c>
      <c r="E90" s="2" t="s">
        <v>1275</v>
      </c>
      <c r="F90" s="2" t="s">
        <v>703</v>
      </c>
      <c r="G90" s="1">
        <v>8</v>
      </c>
      <c r="H90" s="1" t="s">
        <v>332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100</v>
      </c>
      <c r="O90" s="3">
        <v>8</v>
      </c>
      <c r="P90">
        <f t="shared" si="6"/>
        <v>0</v>
      </c>
      <c r="Q90">
        <f t="shared" si="7"/>
        <v>1</v>
      </c>
      <c r="R90">
        <f t="shared" si="4"/>
        <v>712</v>
      </c>
    </row>
    <row r="91" spans="1:18">
      <c r="A91">
        <v>90</v>
      </c>
      <c r="B91" s="1">
        <f t="shared" si="5"/>
        <v>0</v>
      </c>
      <c r="C91" s="1" t="s">
        <v>372</v>
      </c>
      <c r="D91" s="1">
        <v>2</v>
      </c>
      <c r="E91" s="2" t="s">
        <v>1292</v>
      </c>
      <c r="F91" s="2" t="s">
        <v>1200</v>
      </c>
      <c r="G91" s="1">
        <v>4</v>
      </c>
      <c r="H91" s="1" t="s">
        <v>332</v>
      </c>
      <c r="I91" s="1" t="s">
        <v>332</v>
      </c>
      <c r="J91" s="1" t="s">
        <v>332</v>
      </c>
      <c r="K91" s="1">
        <v>4</v>
      </c>
      <c r="L91" s="1" t="s">
        <v>332</v>
      </c>
      <c r="M91" s="7"/>
      <c r="N91" s="8">
        <v>38</v>
      </c>
      <c r="O91" s="3">
        <v>8</v>
      </c>
      <c r="P91">
        <f t="shared" si="6"/>
        <v>0</v>
      </c>
      <c r="Q91">
        <f t="shared" si="7"/>
        <v>2</v>
      </c>
      <c r="R91">
        <f t="shared" si="4"/>
        <v>720</v>
      </c>
    </row>
    <row r="92" spans="1:18">
      <c r="A92" s="1">
        <v>91</v>
      </c>
      <c r="B92" s="1">
        <f t="shared" si="5"/>
        <v>0</v>
      </c>
      <c r="C92" s="1" t="s">
        <v>372</v>
      </c>
      <c r="D92" s="1">
        <v>2</v>
      </c>
      <c r="E92" s="2" t="s">
        <v>1048</v>
      </c>
      <c r="F92" s="2" t="s">
        <v>713</v>
      </c>
      <c r="G92" s="1">
        <v>1</v>
      </c>
      <c r="H92" s="1">
        <v>2</v>
      </c>
      <c r="I92" s="1">
        <v>0</v>
      </c>
      <c r="J92" s="1">
        <v>1</v>
      </c>
      <c r="K92" s="1">
        <v>4</v>
      </c>
      <c r="L92" s="1" t="s">
        <v>332</v>
      </c>
      <c r="M92" s="7"/>
      <c r="N92" s="8">
        <v>15</v>
      </c>
      <c r="O92" s="3">
        <v>8</v>
      </c>
      <c r="P92">
        <f t="shared" si="6"/>
        <v>0</v>
      </c>
      <c r="Q92">
        <f t="shared" si="7"/>
        <v>5</v>
      </c>
      <c r="R92">
        <f t="shared" si="4"/>
        <v>728</v>
      </c>
    </row>
    <row r="93" spans="1:18">
      <c r="A93">
        <v>92</v>
      </c>
      <c r="B93" s="1">
        <f t="shared" si="5"/>
        <v>0</v>
      </c>
      <c r="C93" s="1" t="s">
        <v>338</v>
      </c>
      <c r="D93" s="1">
        <v>1</v>
      </c>
      <c r="E93" s="2" t="s">
        <v>1115</v>
      </c>
      <c r="F93" s="2" t="s">
        <v>1201</v>
      </c>
      <c r="G93" s="1">
        <v>1</v>
      </c>
      <c r="H93" s="1">
        <v>4</v>
      </c>
      <c r="I93" s="1">
        <v>3</v>
      </c>
      <c r="J93" s="1" t="s">
        <v>332</v>
      </c>
      <c r="K93" s="1" t="s">
        <v>332</v>
      </c>
      <c r="L93" s="1" t="s">
        <v>332</v>
      </c>
      <c r="M93" s="7"/>
      <c r="N93" s="8">
        <v>32</v>
      </c>
      <c r="O93" s="3">
        <v>8</v>
      </c>
      <c r="P93">
        <f t="shared" si="6"/>
        <v>0</v>
      </c>
      <c r="Q93">
        <f t="shared" si="7"/>
        <v>3</v>
      </c>
      <c r="R93">
        <f t="shared" si="4"/>
        <v>736</v>
      </c>
    </row>
    <row r="94" spans="1:18">
      <c r="A94" s="1">
        <v>93</v>
      </c>
      <c r="B94" s="1">
        <f t="shared" si="5"/>
        <v>0</v>
      </c>
      <c r="C94" s="1" t="s">
        <v>338</v>
      </c>
      <c r="D94" s="1">
        <v>1</v>
      </c>
      <c r="E94" s="2" t="s">
        <v>1313</v>
      </c>
      <c r="F94" s="2" t="s">
        <v>1224</v>
      </c>
      <c r="G94" s="1">
        <v>4</v>
      </c>
      <c r="H94" s="1">
        <v>4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89</v>
      </c>
      <c r="O94" s="3">
        <v>8</v>
      </c>
      <c r="P94">
        <f t="shared" si="6"/>
        <v>0</v>
      </c>
      <c r="Q94">
        <f t="shared" si="7"/>
        <v>2</v>
      </c>
      <c r="R94">
        <f t="shared" si="4"/>
        <v>744</v>
      </c>
    </row>
    <row r="95" spans="1:18">
      <c r="A95">
        <v>94</v>
      </c>
      <c r="B95" s="1">
        <f t="shared" si="5"/>
        <v>0</v>
      </c>
      <c r="C95" s="1" t="s">
        <v>408</v>
      </c>
      <c r="D95" s="1">
        <v>3</v>
      </c>
      <c r="E95" s="2" t="s">
        <v>1276</v>
      </c>
      <c r="F95" s="2" t="s">
        <v>1277</v>
      </c>
      <c r="G95" s="1" t="s">
        <v>332</v>
      </c>
      <c r="H95" s="1" t="s">
        <v>332</v>
      </c>
      <c r="I95" s="1" t="s">
        <v>332</v>
      </c>
      <c r="J95" s="1">
        <v>0</v>
      </c>
      <c r="K95" s="1">
        <v>4</v>
      </c>
      <c r="L95" s="1">
        <v>3</v>
      </c>
      <c r="M95" s="7"/>
      <c r="N95" s="8">
        <v>25</v>
      </c>
      <c r="O95" s="3">
        <v>7</v>
      </c>
      <c r="P95">
        <f t="shared" si="6"/>
        <v>0</v>
      </c>
      <c r="Q95">
        <f t="shared" si="7"/>
        <v>3</v>
      </c>
      <c r="R95">
        <f t="shared" si="4"/>
        <v>658</v>
      </c>
    </row>
    <row r="96" spans="1:18">
      <c r="A96" s="1">
        <v>95</v>
      </c>
      <c r="B96" s="1">
        <f t="shared" si="5"/>
        <v>0</v>
      </c>
      <c r="C96" s="1" t="s">
        <v>374</v>
      </c>
      <c r="D96" s="1">
        <v>2</v>
      </c>
      <c r="E96" s="2" t="s">
        <v>1293</v>
      </c>
      <c r="F96" s="2" t="s">
        <v>1000</v>
      </c>
      <c r="G96" s="1">
        <v>2</v>
      </c>
      <c r="H96" s="1">
        <v>5</v>
      </c>
      <c r="I96" s="1" t="s">
        <v>332</v>
      </c>
      <c r="J96" s="1" t="s">
        <v>332</v>
      </c>
      <c r="K96" s="1" t="s">
        <v>332</v>
      </c>
      <c r="L96" s="1" t="s">
        <v>332</v>
      </c>
      <c r="M96" s="7"/>
      <c r="N96" s="8">
        <v>58</v>
      </c>
      <c r="O96" s="3">
        <v>7</v>
      </c>
      <c r="P96">
        <f t="shared" si="6"/>
        <v>0</v>
      </c>
      <c r="Q96">
        <f t="shared" si="7"/>
        <v>2</v>
      </c>
      <c r="R96">
        <f t="shared" si="4"/>
        <v>665</v>
      </c>
    </row>
    <row r="97" spans="1:18">
      <c r="A97">
        <v>96</v>
      </c>
      <c r="B97" s="1">
        <f t="shared" si="5"/>
        <v>0</v>
      </c>
      <c r="C97" s="1" t="s">
        <v>209</v>
      </c>
      <c r="D97" s="1">
        <v>1</v>
      </c>
      <c r="E97" s="2" t="s">
        <v>1194</v>
      </c>
      <c r="F97" s="2" t="s">
        <v>713</v>
      </c>
      <c r="G97" s="1">
        <v>4</v>
      </c>
      <c r="H97" s="1">
        <v>3</v>
      </c>
      <c r="I97" s="1" t="s">
        <v>332</v>
      </c>
      <c r="J97" s="1" t="s">
        <v>332</v>
      </c>
      <c r="K97" s="1" t="s">
        <v>332</v>
      </c>
      <c r="L97" s="1" t="s">
        <v>332</v>
      </c>
      <c r="M97" s="7"/>
      <c r="N97" s="8">
        <v>100</v>
      </c>
      <c r="O97" s="3">
        <v>7</v>
      </c>
      <c r="P97">
        <f t="shared" si="6"/>
        <v>0</v>
      </c>
      <c r="Q97">
        <f t="shared" si="7"/>
        <v>2</v>
      </c>
      <c r="R97">
        <f t="shared" si="4"/>
        <v>672</v>
      </c>
    </row>
    <row r="98" spans="1:18">
      <c r="A98" s="1">
        <v>97</v>
      </c>
      <c r="B98" s="1">
        <f t="shared" si="5"/>
        <v>0</v>
      </c>
      <c r="C98" s="1" t="s">
        <v>1250</v>
      </c>
      <c r="D98" s="1">
        <v>4</v>
      </c>
      <c r="E98" s="2" t="s">
        <v>1251</v>
      </c>
      <c r="F98" s="2"/>
      <c r="G98" s="1" t="s">
        <v>332</v>
      </c>
      <c r="H98" s="1">
        <v>5</v>
      </c>
      <c r="I98" s="1" t="s">
        <v>332</v>
      </c>
      <c r="J98" s="1">
        <v>1</v>
      </c>
      <c r="K98" s="1" t="s">
        <v>332</v>
      </c>
      <c r="L98" s="1" t="s">
        <v>332</v>
      </c>
      <c r="M98" s="7"/>
      <c r="N98" s="8">
        <v>46</v>
      </c>
      <c r="O98" s="3">
        <v>6</v>
      </c>
      <c r="P98">
        <f t="shared" si="6"/>
        <v>0</v>
      </c>
      <c r="Q98">
        <f t="shared" si="7"/>
        <v>2</v>
      </c>
      <c r="R98">
        <f t="shared" si="4"/>
        <v>582</v>
      </c>
    </row>
    <row r="99" spans="1:18">
      <c r="A99">
        <v>98</v>
      </c>
      <c r="B99" s="1">
        <f t="shared" si="5"/>
        <v>0</v>
      </c>
      <c r="C99" s="1" t="s">
        <v>1250</v>
      </c>
      <c r="D99" s="1">
        <v>4</v>
      </c>
      <c r="E99" s="2" t="s">
        <v>1252</v>
      </c>
      <c r="F99" s="2" t="s">
        <v>812</v>
      </c>
      <c r="G99" s="1">
        <v>5</v>
      </c>
      <c r="H99" s="1" t="s">
        <v>332</v>
      </c>
      <c r="I99" s="1">
        <v>1</v>
      </c>
      <c r="J99" s="1" t="s">
        <v>332</v>
      </c>
      <c r="K99" s="1" t="s">
        <v>332</v>
      </c>
      <c r="L99" s="1" t="s">
        <v>332</v>
      </c>
      <c r="M99" s="7"/>
      <c r="N99" s="8">
        <v>43</v>
      </c>
      <c r="O99" s="3">
        <v>6</v>
      </c>
      <c r="P99">
        <f t="shared" si="6"/>
        <v>0</v>
      </c>
      <c r="Q99">
        <f t="shared" si="7"/>
        <v>2</v>
      </c>
      <c r="R99">
        <f t="shared" si="4"/>
        <v>588</v>
      </c>
    </row>
    <row r="100" spans="1:18">
      <c r="A100" s="1">
        <v>99</v>
      </c>
      <c r="B100" s="1">
        <f t="shared" si="5"/>
        <v>0</v>
      </c>
      <c r="C100" s="1" t="s">
        <v>1250</v>
      </c>
      <c r="D100" s="1">
        <v>4</v>
      </c>
      <c r="E100" s="2" t="s">
        <v>1253</v>
      </c>
      <c r="F100" s="2" t="s">
        <v>216</v>
      </c>
      <c r="G100" s="1">
        <v>4</v>
      </c>
      <c r="H100" s="1">
        <v>2</v>
      </c>
      <c r="I100" s="1" t="s">
        <v>332</v>
      </c>
      <c r="J100" s="1" t="s">
        <v>332</v>
      </c>
      <c r="K100" s="1" t="s">
        <v>332</v>
      </c>
      <c r="L100" s="1" t="s">
        <v>332</v>
      </c>
      <c r="M100" s="7"/>
      <c r="N100" s="8">
        <v>29</v>
      </c>
      <c r="O100" s="3">
        <v>6</v>
      </c>
      <c r="P100">
        <f t="shared" si="6"/>
        <v>0</v>
      </c>
      <c r="Q100">
        <f t="shared" si="7"/>
        <v>2</v>
      </c>
      <c r="R100">
        <f t="shared" si="4"/>
        <v>594</v>
      </c>
    </row>
    <row r="101" spans="1:18">
      <c r="A101">
        <v>100</v>
      </c>
      <c r="B101" s="1">
        <f t="shared" si="5"/>
        <v>0</v>
      </c>
      <c r="C101" s="1" t="s">
        <v>1278</v>
      </c>
      <c r="D101" s="1">
        <v>3</v>
      </c>
      <c r="E101" s="2" t="s">
        <v>1279</v>
      </c>
      <c r="F101" s="2" t="s">
        <v>799</v>
      </c>
      <c r="G101" s="1">
        <v>3</v>
      </c>
      <c r="H101" s="1">
        <v>1</v>
      </c>
      <c r="I101" s="1">
        <v>2</v>
      </c>
      <c r="J101" s="1" t="s">
        <v>332</v>
      </c>
      <c r="K101" s="1" t="s">
        <v>332</v>
      </c>
      <c r="L101" s="1" t="s">
        <v>332</v>
      </c>
      <c r="M101" s="7"/>
      <c r="N101" s="8">
        <v>33</v>
      </c>
      <c r="O101" s="3">
        <v>6</v>
      </c>
      <c r="P101">
        <f t="shared" si="6"/>
        <v>0</v>
      </c>
      <c r="Q101">
        <f t="shared" si="7"/>
        <v>3</v>
      </c>
      <c r="R101">
        <f t="shared" si="4"/>
        <v>600</v>
      </c>
    </row>
    <row r="102" spans="1:18">
      <c r="A102" s="1">
        <v>101</v>
      </c>
      <c r="B102" s="1">
        <f t="shared" si="5"/>
        <v>0</v>
      </c>
      <c r="C102" s="1" t="s">
        <v>1278</v>
      </c>
      <c r="D102" s="1">
        <v>3</v>
      </c>
      <c r="E102" s="2" t="s">
        <v>1148</v>
      </c>
      <c r="F102" s="2" t="s">
        <v>1149</v>
      </c>
      <c r="G102" s="1">
        <v>3</v>
      </c>
      <c r="H102" s="1">
        <v>3</v>
      </c>
      <c r="I102" s="1" t="s">
        <v>332</v>
      </c>
      <c r="J102" s="1" t="s">
        <v>332</v>
      </c>
      <c r="K102" s="1" t="s">
        <v>332</v>
      </c>
      <c r="L102" s="1" t="s">
        <v>332</v>
      </c>
      <c r="M102" s="7"/>
      <c r="N102" s="8">
        <v>55</v>
      </c>
      <c r="O102" s="3">
        <v>6</v>
      </c>
      <c r="P102">
        <f t="shared" si="6"/>
        <v>0</v>
      </c>
      <c r="Q102">
        <f t="shared" si="7"/>
        <v>2</v>
      </c>
      <c r="R102">
        <f t="shared" si="4"/>
        <v>606</v>
      </c>
    </row>
    <row r="103" spans="1:18">
      <c r="A103">
        <v>102</v>
      </c>
      <c r="B103" s="1">
        <f t="shared" si="5"/>
        <v>0</v>
      </c>
      <c r="C103" s="1" t="s">
        <v>1278</v>
      </c>
      <c r="D103" s="1">
        <v>3</v>
      </c>
      <c r="E103" s="2" t="s">
        <v>1280</v>
      </c>
      <c r="F103" s="2" t="s">
        <v>1238</v>
      </c>
      <c r="G103" s="1">
        <v>4</v>
      </c>
      <c r="H103" s="1">
        <v>2</v>
      </c>
      <c r="I103" s="1" t="s">
        <v>332</v>
      </c>
      <c r="J103" s="1" t="s">
        <v>332</v>
      </c>
      <c r="K103" s="1" t="s">
        <v>332</v>
      </c>
      <c r="L103" s="1" t="s">
        <v>332</v>
      </c>
      <c r="M103" s="7"/>
      <c r="N103" s="8">
        <v>30</v>
      </c>
      <c r="O103" s="3">
        <v>6</v>
      </c>
      <c r="P103">
        <f t="shared" si="6"/>
        <v>0</v>
      </c>
      <c r="Q103">
        <f t="shared" si="7"/>
        <v>2</v>
      </c>
      <c r="R103">
        <f t="shared" si="4"/>
        <v>612</v>
      </c>
    </row>
    <row r="104" spans="1:18">
      <c r="A104" s="1">
        <v>103</v>
      </c>
      <c r="B104" s="1">
        <f t="shared" si="5"/>
        <v>0</v>
      </c>
      <c r="C104" s="1" t="s">
        <v>1278</v>
      </c>
      <c r="D104" s="1">
        <v>3</v>
      </c>
      <c r="E104" s="2" t="s">
        <v>1281</v>
      </c>
      <c r="F104" s="2" t="s">
        <v>713</v>
      </c>
      <c r="G104" s="1">
        <v>3</v>
      </c>
      <c r="H104" s="1">
        <v>3</v>
      </c>
      <c r="I104" s="1" t="s">
        <v>332</v>
      </c>
      <c r="J104" s="1" t="s">
        <v>332</v>
      </c>
      <c r="K104" s="1" t="s">
        <v>332</v>
      </c>
      <c r="L104" s="1" t="s">
        <v>332</v>
      </c>
      <c r="M104" s="7"/>
      <c r="N104" s="8">
        <v>33</v>
      </c>
      <c r="O104" s="3">
        <v>6</v>
      </c>
      <c r="P104">
        <f t="shared" si="6"/>
        <v>0</v>
      </c>
      <c r="Q104">
        <f t="shared" si="7"/>
        <v>2</v>
      </c>
      <c r="R104">
        <f t="shared" si="4"/>
        <v>618</v>
      </c>
    </row>
    <row r="105" spans="1:18">
      <c r="A105">
        <v>104</v>
      </c>
      <c r="B105" s="1">
        <f t="shared" si="5"/>
        <v>0</v>
      </c>
      <c r="C105" s="1" t="s">
        <v>321</v>
      </c>
      <c r="D105" s="1">
        <v>4</v>
      </c>
      <c r="E105" s="2" t="s">
        <v>1254</v>
      </c>
      <c r="F105" s="2" t="s">
        <v>66</v>
      </c>
      <c r="G105" s="1">
        <v>5</v>
      </c>
      <c r="H105" s="1" t="s">
        <v>332</v>
      </c>
      <c r="I105" s="1" t="s">
        <v>332</v>
      </c>
      <c r="J105" s="1" t="s">
        <v>332</v>
      </c>
      <c r="K105" s="1" t="s">
        <v>332</v>
      </c>
      <c r="L105" s="1" t="s">
        <v>332</v>
      </c>
      <c r="M105" s="7"/>
      <c r="N105" s="8">
        <v>45</v>
      </c>
      <c r="O105" s="3">
        <v>5</v>
      </c>
      <c r="P105">
        <f t="shared" si="6"/>
        <v>0</v>
      </c>
      <c r="Q105">
        <f t="shared" si="7"/>
        <v>1</v>
      </c>
      <c r="R105">
        <f t="shared" si="4"/>
        <v>520</v>
      </c>
    </row>
    <row r="106" spans="1:18">
      <c r="A106" s="1">
        <v>105</v>
      </c>
      <c r="B106" s="1">
        <f t="shared" si="5"/>
        <v>0</v>
      </c>
      <c r="C106" s="1" t="s">
        <v>445</v>
      </c>
      <c r="D106" s="1">
        <v>3</v>
      </c>
      <c r="E106" s="2" t="s">
        <v>1140</v>
      </c>
      <c r="F106" s="2" t="s">
        <v>241</v>
      </c>
      <c r="G106" s="1">
        <v>5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1" t="s">
        <v>332</v>
      </c>
      <c r="M106" s="7"/>
      <c r="N106" s="8">
        <v>42</v>
      </c>
      <c r="O106" s="3">
        <v>5</v>
      </c>
      <c r="P106">
        <f t="shared" si="6"/>
        <v>0</v>
      </c>
      <c r="Q106">
        <f t="shared" si="7"/>
        <v>1</v>
      </c>
      <c r="R106">
        <f t="shared" si="4"/>
        <v>525</v>
      </c>
    </row>
    <row r="107" spans="1:18">
      <c r="A107">
        <v>106</v>
      </c>
      <c r="B107" s="1">
        <f t="shared" si="5"/>
        <v>0</v>
      </c>
      <c r="C107" s="1" t="s">
        <v>445</v>
      </c>
      <c r="D107" s="1">
        <v>3</v>
      </c>
      <c r="E107" s="2" t="s">
        <v>1152</v>
      </c>
      <c r="F107" s="2" t="s">
        <v>1153</v>
      </c>
      <c r="G107" s="1">
        <v>2</v>
      </c>
      <c r="H107" s="1">
        <v>3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50</v>
      </c>
      <c r="O107" s="3">
        <v>5</v>
      </c>
      <c r="P107">
        <f t="shared" si="6"/>
        <v>0</v>
      </c>
      <c r="Q107">
        <f t="shared" si="7"/>
        <v>2</v>
      </c>
      <c r="R107">
        <f t="shared" si="4"/>
        <v>530</v>
      </c>
    </row>
    <row r="108" spans="1:18">
      <c r="A108" s="1">
        <v>107</v>
      </c>
      <c r="B108" s="1">
        <f t="shared" si="5"/>
        <v>0</v>
      </c>
      <c r="C108" s="1" t="s">
        <v>1109</v>
      </c>
      <c r="D108" s="1">
        <v>4</v>
      </c>
      <c r="E108" s="2" t="s">
        <v>1255</v>
      </c>
      <c r="F108" s="2" t="s">
        <v>675</v>
      </c>
      <c r="G108" s="1">
        <v>4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1" t="s">
        <v>332</v>
      </c>
      <c r="M108" s="7"/>
      <c r="N108" s="8">
        <v>100</v>
      </c>
      <c r="O108" s="3">
        <v>4</v>
      </c>
      <c r="P108">
        <f t="shared" si="6"/>
        <v>0</v>
      </c>
      <c r="Q108">
        <f t="shared" si="7"/>
        <v>1</v>
      </c>
      <c r="R108">
        <f t="shared" si="4"/>
        <v>428</v>
      </c>
    </row>
    <row r="109" spans="1:18">
      <c r="A109">
        <v>108</v>
      </c>
      <c r="B109" s="1">
        <f t="shared" si="5"/>
        <v>0</v>
      </c>
      <c r="C109" s="1" t="s">
        <v>1109</v>
      </c>
      <c r="D109" s="1">
        <v>4</v>
      </c>
      <c r="E109" s="2" t="s">
        <v>1256</v>
      </c>
      <c r="F109" s="2" t="s">
        <v>31</v>
      </c>
      <c r="G109" s="1" t="s">
        <v>332</v>
      </c>
      <c r="H109" s="1">
        <v>4</v>
      </c>
      <c r="I109" s="1" t="s">
        <v>332</v>
      </c>
      <c r="J109" s="1" t="s">
        <v>332</v>
      </c>
      <c r="K109" s="1" t="s">
        <v>332</v>
      </c>
      <c r="L109" s="1" t="s">
        <v>332</v>
      </c>
      <c r="M109" s="7"/>
      <c r="N109" s="8">
        <v>50</v>
      </c>
      <c r="O109" s="3">
        <v>4</v>
      </c>
      <c r="P109">
        <f t="shared" si="6"/>
        <v>0</v>
      </c>
      <c r="Q109">
        <f t="shared" si="7"/>
        <v>1</v>
      </c>
      <c r="R109">
        <f t="shared" si="4"/>
        <v>432</v>
      </c>
    </row>
    <row r="110" spans="1:18">
      <c r="A110" s="1">
        <v>109</v>
      </c>
      <c r="B110" s="1">
        <f t="shared" si="5"/>
        <v>0</v>
      </c>
      <c r="C110" s="1" t="s">
        <v>386</v>
      </c>
      <c r="D110" s="1">
        <v>3</v>
      </c>
      <c r="E110" s="2" t="s">
        <v>1282</v>
      </c>
      <c r="F110" s="2"/>
      <c r="G110" s="1">
        <v>4</v>
      </c>
      <c r="H110" s="1" t="s">
        <v>332</v>
      </c>
      <c r="I110" s="1" t="s">
        <v>332</v>
      </c>
      <c r="J110" s="1">
        <v>0</v>
      </c>
      <c r="K110" s="1" t="s">
        <v>332</v>
      </c>
      <c r="L110" s="1" t="s">
        <v>332</v>
      </c>
      <c r="M110" s="7"/>
      <c r="N110" s="8">
        <v>15</v>
      </c>
      <c r="O110" s="3">
        <v>4</v>
      </c>
      <c r="P110">
        <f t="shared" si="6"/>
        <v>0</v>
      </c>
      <c r="Q110">
        <f t="shared" si="7"/>
        <v>2</v>
      </c>
      <c r="R110">
        <f t="shared" si="4"/>
        <v>436</v>
      </c>
    </row>
    <row r="111" spans="1:18">
      <c r="A111">
        <v>110</v>
      </c>
      <c r="B111" s="1">
        <f t="shared" si="5"/>
        <v>0</v>
      </c>
      <c r="C111" s="1" t="s">
        <v>74</v>
      </c>
      <c r="D111" s="1">
        <v>2</v>
      </c>
      <c r="E111" s="2" t="s">
        <v>1294</v>
      </c>
      <c r="F111" s="2" t="s">
        <v>52</v>
      </c>
      <c r="G111" s="1" t="s">
        <v>332</v>
      </c>
      <c r="H111" s="1">
        <v>4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80</v>
      </c>
      <c r="O111" s="3">
        <v>4</v>
      </c>
      <c r="P111">
        <f t="shared" si="6"/>
        <v>0</v>
      </c>
      <c r="Q111">
        <f t="shared" si="7"/>
        <v>1</v>
      </c>
      <c r="R111">
        <f t="shared" si="4"/>
        <v>440</v>
      </c>
    </row>
    <row r="112" spans="1:18">
      <c r="A112" s="1">
        <v>111</v>
      </c>
      <c r="B112" s="1">
        <f t="shared" si="5"/>
        <v>0</v>
      </c>
      <c r="C112" s="1" t="s">
        <v>877</v>
      </c>
      <c r="D112" s="1">
        <v>1</v>
      </c>
      <c r="E112" s="2" t="s">
        <v>922</v>
      </c>
      <c r="F112" s="2" t="s">
        <v>713</v>
      </c>
      <c r="G112" s="1">
        <v>4</v>
      </c>
      <c r="H112" s="1" t="s">
        <v>332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27</v>
      </c>
      <c r="O112" s="3">
        <v>4</v>
      </c>
      <c r="P112">
        <f t="shared" si="6"/>
        <v>0</v>
      </c>
      <c r="Q112">
        <f t="shared" si="7"/>
        <v>1</v>
      </c>
      <c r="R112">
        <f t="shared" si="4"/>
        <v>444</v>
      </c>
    </row>
    <row r="113" spans="1:18">
      <c r="A113">
        <v>112</v>
      </c>
      <c r="B113" s="1">
        <f t="shared" si="5"/>
        <v>0</v>
      </c>
      <c r="C113" s="1" t="s">
        <v>877</v>
      </c>
      <c r="D113" s="1">
        <v>1</v>
      </c>
      <c r="E113" s="2" t="s">
        <v>1070</v>
      </c>
      <c r="F113" s="2" t="s">
        <v>83</v>
      </c>
      <c r="G113" s="1" t="s">
        <v>332</v>
      </c>
      <c r="H113" s="1">
        <v>4</v>
      </c>
      <c r="I113" s="1" t="s">
        <v>332</v>
      </c>
      <c r="J113" s="1" t="s">
        <v>332</v>
      </c>
      <c r="K113" s="1" t="s">
        <v>332</v>
      </c>
      <c r="L113" s="1" t="s">
        <v>332</v>
      </c>
      <c r="M113" s="7"/>
      <c r="N113" s="8">
        <v>44</v>
      </c>
      <c r="O113" s="3">
        <v>4</v>
      </c>
      <c r="P113">
        <f t="shared" si="6"/>
        <v>0</v>
      </c>
      <c r="Q113">
        <f t="shared" si="7"/>
        <v>1</v>
      </c>
      <c r="R113">
        <f t="shared" si="4"/>
        <v>448</v>
      </c>
    </row>
    <row r="114" spans="1:18">
      <c r="A114" s="1">
        <v>113</v>
      </c>
      <c r="B114" s="1">
        <f t="shared" si="5"/>
        <v>0</v>
      </c>
      <c r="C114" s="1" t="s">
        <v>877</v>
      </c>
      <c r="D114" s="1">
        <v>1</v>
      </c>
      <c r="E114" s="2" t="s">
        <v>1077</v>
      </c>
      <c r="F114" s="2" t="s">
        <v>83</v>
      </c>
      <c r="G114" s="1" t="s">
        <v>332</v>
      </c>
      <c r="H114" s="1">
        <v>4</v>
      </c>
      <c r="I114" s="1" t="s">
        <v>332</v>
      </c>
      <c r="J114" s="1" t="s">
        <v>332</v>
      </c>
      <c r="K114" s="1" t="s">
        <v>332</v>
      </c>
      <c r="L114" s="1" t="s">
        <v>332</v>
      </c>
      <c r="M114" s="7"/>
      <c r="N114" s="8">
        <v>44</v>
      </c>
      <c r="O114" s="3">
        <v>4</v>
      </c>
      <c r="P114">
        <f t="shared" si="6"/>
        <v>0</v>
      </c>
      <c r="Q114">
        <f t="shared" si="7"/>
        <v>1</v>
      </c>
      <c r="R114">
        <f t="shared" si="4"/>
        <v>452</v>
      </c>
    </row>
    <row r="115" spans="1:18">
      <c r="A115">
        <v>114</v>
      </c>
      <c r="B115" s="1">
        <f t="shared" si="5"/>
        <v>0</v>
      </c>
      <c r="C115" s="1" t="s">
        <v>1189</v>
      </c>
      <c r="D115" s="1">
        <v>4</v>
      </c>
      <c r="E115" s="2" t="s">
        <v>1257</v>
      </c>
      <c r="F115" s="2" t="s">
        <v>675</v>
      </c>
      <c r="G115" s="1">
        <v>3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1" t="s">
        <v>332</v>
      </c>
      <c r="M115" s="7"/>
      <c r="N115" s="8">
        <v>43</v>
      </c>
      <c r="O115" s="3">
        <v>3</v>
      </c>
      <c r="P115">
        <f t="shared" si="6"/>
        <v>0</v>
      </c>
      <c r="Q115">
        <f t="shared" si="7"/>
        <v>1</v>
      </c>
      <c r="R115">
        <f t="shared" si="4"/>
        <v>342</v>
      </c>
    </row>
    <row r="116" spans="1:18">
      <c r="A116" s="1">
        <v>115</v>
      </c>
      <c r="B116" s="1">
        <f t="shared" si="5"/>
        <v>0</v>
      </c>
      <c r="C116" s="1" t="s">
        <v>1189</v>
      </c>
      <c r="D116" s="1">
        <v>4</v>
      </c>
      <c r="E116" s="2" t="s">
        <v>1258</v>
      </c>
      <c r="F116" s="2" t="s">
        <v>1259</v>
      </c>
      <c r="G116" s="1">
        <v>3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1" t="s">
        <v>332</v>
      </c>
      <c r="M116" s="7"/>
      <c r="N116" s="8">
        <v>75</v>
      </c>
      <c r="O116" s="3">
        <v>3</v>
      </c>
      <c r="P116">
        <f t="shared" si="6"/>
        <v>0</v>
      </c>
      <c r="Q116">
        <f t="shared" si="7"/>
        <v>1</v>
      </c>
      <c r="R116">
        <f t="shared" si="4"/>
        <v>345</v>
      </c>
    </row>
    <row r="117" spans="1:18">
      <c r="A117">
        <v>116</v>
      </c>
      <c r="B117" s="1">
        <f t="shared" si="5"/>
        <v>0</v>
      </c>
      <c r="C117" s="1" t="s">
        <v>321</v>
      </c>
      <c r="D117" s="1">
        <v>3</v>
      </c>
      <c r="E117" s="2" t="s">
        <v>1283</v>
      </c>
      <c r="F117" s="2" t="s">
        <v>921</v>
      </c>
      <c r="G117" s="1">
        <v>3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1" t="s">
        <v>332</v>
      </c>
      <c r="M117" s="7"/>
      <c r="N117" s="8">
        <v>100</v>
      </c>
      <c r="O117" s="3">
        <v>3</v>
      </c>
      <c r="P117">
        <f t="shared" si="6"/>
        <v>0</v>
      </c>
      <c r="Q117">
        <f t="shared" si="7"/>
        <v>1</v>
      </c>
      <c r="R117">
        <f t="shared" si="4"/>
        <v>348</v>
      </c>
    </row>
    <row r="118" spans="1:18">
      <c r="A118" s="1">
        <v>117</v>
      </c>
      <c r="B118" s="1">
        <f t="shared" si="5"/>
        <v>0</v>
      </c>
      <c r="C118" s="1" t="s">
        <v>1295</v>
      </c>
      <c r="D118" s="1">
        <v>2</v>
      </c>
      <c r="E118" s="2" t="s">
        <v>1296</v>
      </c>
      <c r="F118" s="2" t="s">
        <v>83</v>
      </c>
      <c r="G118" s="1">
        <v>3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1" t="s">
        <v>332</v>
      </c>
      <c r="M118" s="7"/>
      <c r="N118" s="8">
        <v>38</v>
      </c>
      <c r="O118" s="3">
        <v>3</v>
      </c>
      <c r="P118">
        <f t="shared" si="6"/>
        <v>0</v>
      </c>
      <c r="Q118">
        <f t="shared" si="7"/>
        <v>1</v>
      </c>
      <c r="R118">
        <f t="shared" si="4"/>
        <v>351</v>
      </c>
    </row>
    <row r="119" spans="1:18">
      <c r="A119">
        <v>118</v>
      </c>
      <c r="B119" s="1">
        <f t="shared" si="5"/>
        <v>0</v>
      </c>
      <c r="C119" s="1" t="s">
        <v>1295</v>
      </c>
      <c r="D119" s="1">
        <v>2</v>
      </c>
      <c r="E119" s="2" t="s">
        <v>1297</v>
      </c>
      <c r="F119" s="2" t="s">
        <v>1065</v>
      </c>
      <c r="G119" s="1">
        <v>1</v>
      </c>
      <c r="H119" s="1">
        <v>0</v>
      </c>
      <c r="I119" s="1">
        <v>2</v>
      </c>
      <c r="J119" s="1" t="s">
        <v>332</v>
      </c>
      <c r="K119" s="1" t="s">
        <v>332</v>
      </c>
      <c r="L119" s="1" t="s">
        <v>332</v>
      </c>
      <c r="M119" s="7"/>
      <c r="N119" s="8">
        <v>18</v>
      </c>
      <c r="O119" s="3">
        <v>3</v>
      </c>
      <c r="P119">
        <f t="shared" si="6"/>
        <v>0</v>
      </c>
      <c r="Q119">
        <f t="shared" si="7"/>
        <v>3</v>
      </c>
      <c r="R119">
        <f t="shared" si="4"/>
        <v>354</v>
      </c>
    </row>
    <row r="120" spans="1:18">
      <c r="A120" s="1">
        <v>119</v>
      </c>
      <c r="B120" s="1">
        <f t="shared" si="5"/>
        <v>0</v>
      </c>
      <c r="C120" s="1" t="s">
        <v>1295</v>
      </c>
      <c r="D120" s="1">
        <v>2</v>
      </c>
      <c r="E120" s="2" t="s">
        <v>1298</v>
      </c>
      <c r="F120" s="2"/>
      <c r="G120" s="1">
        <v>3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1" t="s">
        <v>332</v>
      </c>
      <c r="M120" s="7"/>
      <c r="N120" s="8">
        <v>75</v>
      </c>
      <c r="O120" s="3">
        <v>3</v>
      </c>
      <c r="P120">
        <f t="shared" si="6"/>
        <v>0</v>
      </c>
      <c r="Q120">
        <f t="shared" si="7"/>
        <v>1</v>
      </c>
      <c r="R120">
        <f t="shared" si="4"/>
        <v>357</v>
      </c>
    </row>
    <row r="121" spans="1:18">
      <c r="A121">
        <v>120</v>
      </c>
      <c r="B121" s="1">
        <f t="shared" si="5"/>
        <v>0</v>
      </c>
      <c r="C121" s="1" t="s">
        <v>1295</v>
      </c>
      <c r="D121" s="1">
        <v>2</v>
      </c>
      <c r="E121" s="2" t="s">
        <v>1182</v>
      </c>
      <c r="F121" s="2" t="s">
        <v>1183</v>
      </c>
      <c r="G121" s="1">
        <v>3</v>
      </c>
      <c r="H121" s="1" t="s">
        <v>332</v>
      </c>
      <c r="I121" s="1" t="s">
        <v>332</v>
      </c>
      <c r="J121" s="1" t="s">
        <v>332</v>
      </c>
      <c r="K121" s="1" t="s">
        <v>332</v>
      </c>
      <c r="L121" s="1" t="s">
        <v>332</v>
      </c>
      <c r="M121" s="7"/>
      <c r="N121" s="8">
        <v>38</v>
      </c>
      <c r="O121" s="3">
        <v>3</v>
      </c>
      <c r="P121">
        <f t="shared" si="6"/>
        <v>0</v>
      </c>
      <c r="Q121">
        <f t="shared" si="7"/>
        <v>1</v>
      </c>
      <c r="R121">
        <f t="shared" si="4"/>
        <v>360</v>
      </c>
    </row>
    <row r="122" spans="1:18">
      <c r="A122" s="1">
        <v>121</v>
      </c>
      <c r="B122" s="1">
        <f t="shared" si="5"/>
        <v>0</v>
      </c>
      <c r="C122" s="1" t="s">
        <v>1295</v>
      </c>
      <c r="D122" s="1">
        <v>2</v>
      </c>
      <c r="E122" s="2" t="s">
        <v>1299</v>
      </c>
      <c r="F122" s="2" t="s">
        <v>1104</v>
      </c>
      <c r="G122" s="1">
        <v>3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1" t="s">
        <v>332</v>
      </c>
      <c r="M122" s="7"/>
      <c r="N122" s="8">
        <v>38</v>
      </c>
      <c r="O122" s="3">
        <v>3</v>
      </c>
      <c r="P122">
        <f t="shared" si="6"/>
        <v>0</v>
      </c>
      <c r="Q122">
        <f t="shared" si="7"/>
        <v>1</v>
      </c>
      <c r="R122">
        <f t="shared" si="4"/>
        <v>363</v>
      </c>
    </row>
    <row r="123" spans="1:18">
      <c r="A123">
        <v>122</v>
      </c>
      <c r="B123" s="1">
        <f t="shared" si="5"/>
        <v>0</v>
      </c>
      <c r="C123" s="1" t="s">
        <v>1295</v>
      </c>
      <c r="D123" s="1">
        <v>2</v>
      </c>
      <c r="E123" s="2" t="s">
        <v>1172</v>
      </c>
      <c r="F123" s="2" t="s">
        <v>358</v>
      </c>
      <c r="G123" s="1">
        <v>3</v>
      </c>
      <c r="H123" s="1">
        <v>0</v>
      </c>
      <c r="I123" s="1" t="s">
        <v>332</v>
      </c>
      <c r="J123" s="1">
        <v>0</v>
      </c>
      <c r="K123" s="1" t="s">
        <v>332</v>
      </c>
      <c r="L123" s="1" t="s">
        <v>332</v>
      </c>
      <c r="M123" s="7"/>
      <c r="N123" s="8">
        <v>14</v>
      </c>
      <c r="O123" s="3">
        <v>3</v>
      </c>
      <c r="P123">
        <f t="shared" si="6"/>
        <v>0</v>
      </c>
      <c r="Q123">
        <f t="shared" si="7"/>
        <v>3</v>
      </c>
      <c r="R123">
        <f t="shared" si="4"/>
        <v>366</v>
      </c>
    </row>
    <row r="124" spans="1:18">
      <c r="A124" s="1">
        <v>123</v>
      </c>
      <c r="B124" s="1">
        <f t="shared" si="5"/>
        <v>0</v>
      </c>
      <c r="C124" s="1" t="s">
        <v>965</v>
      </c>
      <c r="D124" s="1">
        <v>4</v>
      </c>
      <c r="E124" s="2" t="s">
        <v>1260</v>
      </c>
      <c r="F124" s="2" t="s">
        <v>1224</v>
      </c>
      <c r="G124" s="1">
        <v>2</v>
      </c>
      <c r="H124" s="1" t="s">
        <v>332</v>
      </c>
      <c r="I124" s="1" t="s">
        <v>332</v>
      </c>
      <c r="J124" s="1" t="s">
        <v>332</v>
      </c>
      <c r="K124" s="1" t="s">
        <v>332</v>
      </c>
      <c r="L124" s="1" t="s">
        <v>332</v>
      </c>
      <c r="M124" s="7"/>
      <c r="N124" s="8">
        <v>18</v>
      </c>
      <c r="O124" s="3">
        <v>2</v>
      </c>
      <c r="P124">
        <f t="shared" si="6"/>
        <v>0</v>
      </c>
      <c r="Q124">
        <f t="shared" si="7"/>
        <v>1</v>
      </c>
      <c r="R124">
        <f t="shared" si="4"/>
        <v>246</v>
      </c>
    </row>
    <row r="125" spans="1:18">
      <c r="A125">
        <v>124</v>
      </c>
      <c r="B125" s="1">
        <f t="shared" si="5"/>
        <v>0</v>
      </c>
      <c r="C125" s="1" t="s">
        <v>965</v>
      </c>
      <c r="D125" s="1">
        <v>4</v>
      </c>
      <c r="E125" s="2" t="s">
        <v>1261</v>
      </c>
      <c r="F125" s="2"/>
      <c r="G125" s="1" t="s">
        <v>332</v>
      </c>
      <c r="H125" s="1" t="s">
        <v>332</v>
      </c>
      <c r="I125" s="1">
        <v>2</v>
      </c>
      <c r="J125" s="1" t="s">
        <v>332</v>
      </c>
      <c r="K125" s="1" t="s">
        <v>332</v>
      </c>
      <c r="L125" s="1" t="s">
        <v>332</v>
      </c>
      <c r="M125" s="7"/>
      <c r="N125" s="8">
        <v>22</v>
      </c>
      <c r="O125" s="3">
        <v>2</v>
      </c>
      <c r="P125">
        <f t="shared" si="6"/>
        <v>0</v>
      </c>
      <c r="Q125">
        <f t="shared" si="7"/>
        <v>1</v>
      </c>
      <c r="R125">
        <f t="shared" si="4"/>
        <v>248</v>
      </c>
    </row>
    <row r="126" spans="1:18">
      <c r="A126" s="1">
        <v>125</v>
      </c>
      <c r="B126" s="1">
        <f t="shared" si="5"/>
        <v>0</v>
      </c>
      <c r="C126" s="1" t="s">
        <v>323</v>
      </c>
      <c r="D126" s="1">
        <v>3</v>
      </c>
      <c r="E126" s="2" t="s">
        <v>1284</v>
      </c>
      <c r="F126" s="2" t="s">
        <v>1183</v>
      </c>
      <c r="G126" s="1">
        <v>2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1" t="s">
        <v>332</v>
      </c>
      <c r="M126" s="7"/>
      <c r="N126" s="8">
        <v>67</v>
      </c>
      <c r="O126" s="3">
        <v>2</v>
      </c>
      <c r="P126">
        <f t="shared" si="6"/>
        <v>0</v>
      </c>
      <c r="Q126">
        <f t="shared" si="7"/>
        <v>1</v>
      </c>
      <c r="R126">
        <f t="shared" si="4"/>
        <v>250</v>
      </c>
    </row>
    <row r="127" spans="1:18">
      <c r="A127">
        <v>126</v>
      </c>
      <c r="B127" s="1">
        <f t="shared" si="5"/>
        <v>0</v>
      </c>
      <c r="C127" s="1" t="s">
        <v>1300</v>
      </c>
      <c r="D127" s="1">
        <v>2</v>
      </c>
      <c r="E127" s="2" t="s">
        <v>1301</v>
      </c>
      <c r="F127" s="2" t="s">
        <v>828</v>
      </c>
      <c r="G127" s="1">
        <v>2</v>
      </c>
      <c r="H127" s="1" t="s">
        <v>332</v>
      </c>
      <c r="I127" s="1" t="s">
        <v>332</v>
      </c>
      <c r="J127" s="1">
        <v>0</v>
      </c>
      <c r="K127" s="1">
        <v>0</v>
      </c>
      <c r="L127" s="1" t="s">
        <v>332</v>
      </c>
      <c r="M127" s="7"/>
      <c r="N127" s="8">
        <v>15</v>
      </c>
      <c r="O127" s="3">
        <v>2</v>
      </c>
      <c r="P127">
        <f t="shared" si="6"/>
        <v>0</v>
      </c>
      <c r="Q127">
        <f t="shared" si="7"/>
        <v>3</v>
      </c>
      <c r="R127">
        <f t="shared" si="4"/>
        <v>252</v>
      </c>
    </row>
    <row r="128" spans="1:18">
      <c r="A128" s="1">
        <v>127</v>
      </c>
      <c r="B128" s="1">
        <f t="shared" si="5"/>
        <v>0</v>
      </c>
      <c r="C128" s="1" t="s">
        <v>1300</v>
      </c>
      <c r="D128" s="1">
        <v>2</v>
      </c>
      <c r="E128" s="2" t="s">
        <v>1302</v>
      </c>
      <c r="F128" s="2"/>
      <c r="G128" s="1">
        <v>2</v>
      </c>
      <c r="H128" s="1" t="s">
        <v>332</v>
      </c>
      <c r="I128" s="1" t="s">
        <v>332</v>
      </c>
      <c r="J128" s="1" t="s">
        <v>332</v>
      </c>
      <c r="K128" s="1" t="s">
        <v>332</v>
      </c>
      <c r="L128" s="1" t="s">
        <v>332</v>
      </c>
      <c r="M128" s="7"/>
      <c r="N128" s="8">
        <v>50</v>
      </c>
      <c r="O128" s="3">
        <v>2</v>
      </c>
      <c r="P128">
        <f t="shared" si="6"/>
        <v>0</v>
      </c>
      <c r="Q128">
        <f t="shared" si="7"/>
        <v>1</v>
      </c>
      <c r="R128">
        <f t="shared" si="4"/>
        <v>254</v>
      </c>
    </row>
    <row r="129" spans="1:18">
      <c r="A129">
        <v>128</v>
      </c>
      <c r="B129" s="1">
        <f t="shared" si="5"/>
        <v>0</v>
      </c>
      <c r="C129" s="1" t="s">
        <v>1300</v>
      </c>
      <c r="D129" s="1">
        <v>2</v>
      </c>
      <c r="E129" s="2" t="s">
        <v>1303</v>
      </c>
      <c r="F129" s="2"/>
      <c r="G129" s="1">
        <v>2</v>
      </c>
      <c r="H129" s="1" t="s">
        <v>332</v>
      </c>
      <c r="I129" s="1" t="s">
        <v>332</v>
      </c>
      <c r="J129" s="1" t="s">
        <v>332</v>
      </c>
      <c r="K129" s="1" t="s">
        <v>332</v>
      </c>
      <c r="L129" s="1" t="s">
        <v>332</v>
      </c>
      <c r="M129" s="7"/>
      <c r="N129" s="8">
        <v>29</v>
      </c>
      <c r="O129" s="3">
        <v>2</v>
      </c>
      <c r="P129">
        <f t="shared" si="6"/>
        <v>0</v>
      </c>
      <c r="Q129">
        <f t="shared" si="7"/>
        <v>1</v>
      </c>
      <c r="R129">
        <f t="shared" si="4"/>
        <v>256</v>
      </c>
    </row>
    <row r="130" spans="1:18">
      <c r="A130" s="1">
        <v>129</v>
      </c>
      <c r="B130" s="1">
        <f t="shared" si="5"/>
        <v>0</v>
      </c>
      <c r="C130" s="1" t="s">
        <v>1300</v>
      </c>
      <c r="D130" s="1">
        <v>2</v>
      </c>
      <c r="E130" s="2" t="s">
        <v>1304</v>
      </c>
      <c r="F130" s="2" t="s">
        <v>828</v>
      </c>
      <c r="G130" s="1">
        <v>2</v>
      </c>
      <c r="H130" s="1">
        <v>0</v>
      </c>
      <c r="I130" s="1" t="s">
        <v>332</v>
      </c>
      <c r="J130" s="1" t="s">
        <v>332</v>
      </c>
      <c r="K130" s="1" t="s">
        <v>332</v>
      </c>
      <c r="L130" s="1" t="s">
        <v>332</v>
      </c>
      <c r="M130" s="7"/>
      <c r="N130" s="8">
        <v>29</v>
      </c>
      <c r="O130" s="3">
        <v>2</v>
      </c>
      <c r="P130">
        <f t="shared" si="6"/>
        <v>0</v>
      </c>
      <c r="Q130">
        <f t="shared" si="7"/>
        <v>2</v>
      </c>
      <c r="R130">
        <f t="shared" si="4"/>
        <v>258</v>
      </c>
    </row>
    <row r="131" spans="1:18">
      <c r="A131">
        <v>130</v>
      </c>
      <c r="B131" s="1">
        <f t="shared" si="5"/>
        <v>0</v>
      </c>
      <c r="C131" s="1" t="s">
        <v>1305</v>
      </c>
      <c r="D131" s="1">
        <v>2</v>
      </c>
      <c r="E131" s="2" t="s">
        <v>1306</v>
      </c>
      <c r="F131" s="2" t="s">
        <v>1307</v>
      </c>
      <c r="G131" s="1" t="s">
        <v>332</v>
      </c>
      <c r="H131" s="1">
        <v>1</v>
      </c>
      <c r="I131" s="1" t="s">
        <v>332</v>
      </c>
      <c r="J131" s="1" t="s">
        <v>332</v>
      </c>
      <c r="K131" s="1" t="s">
        <v>332</v>
      </c>
      <c r="L131" s="1" t="s">
        <v>332</v>
      </c>
      <c r="M131" s="7"/>
      <c r="N131" s="8">
        <v>33</v>
      </c>
      <c r="O131" s="3">
        <v>1</v>
      </c>
      <c r="P131">
        <f t="shared" si="6"/>
        <v>0</v>
      </c>
      <c r="Q131">
        <f t="shared" si="7"/>
        <v>1</v>
      </c>
      <c r="R131">
        <f t="shared" ref="R131:R134" si="8">O131*A131</f>
        <v>130</v>
      </c>
    </row>
    <row r="132" spans="1:18">
      <c r="A132" s="1">
        <v>131</v>
      </c>
      <c r="B132" s="1">
        <f t="shared" ref="B132:B134" si="9">IF(O132&gt;=A132,1,0)</f>
        <v>0</v>
      </c>
      <c r="C132" s="1" t="s">
        <v>1285</v>
      </c>
      <c r="D132" s="1">
        <v>3</v>
      </c>
      <c r="E132" s="2" t="s">
        <v>1162</v>
      </c>
      <c r="F132" s="2" t="s">
        <v>1163</v>
      </c>
      <c r="G132" s="1">
        <v>0</v>
      </c>
      <c r="H132" s="1" t="s">
        <v>332</v>
      </c>
      <c r="I132" s="1">
        <v>0</v>
      </c>
      <c r="J132" s="1" t="s">
        <v>332</v>
      </c>
      <c r="K132" s="1" t="s">
        <v>332</v>
      </c>
      <c r="L132" s="1" t="s">
        <v>332</v>
      </c>
      <c r="M132" s="7"/>
      <c r="N132" s="8">
        <v>0</v>
      </c>
      <c r="O132" s="3">
        <v>0</v>
      </c>
      <c r="P132">
        <f t="shared" ref="P132:P134" si="10">IF(O132&gt;=($O$1/2),1,0)</f>
        <v>0</v>
      </c>
      <c r="Q132">
        <f t="shared" ref="Q132:Q134" si="11">COUNT(G132:L132)</f>
        <v>2</v>
      </c>
      <c r="R132">
        <f t="shared" si="8"/>
        <v>0</v>
      </c>
    </row>
    <row r="133" spans="1:18">
      <c r="A133">
        <v>132</v>
      </c>
      <c r="B133" s="1">
        <f t="shared" si="9"/>
        <v>0</v>
      </c>
      <c r="C133" s="1" t="s">
        <v>1308</v>
      </c>
      <c r="D133" s="1">
        <v>2</v>
      </c>
      <c r="E133" s="2" t="s">
        <v>1309</v>
      </c>
      <c r="F133" s="2" t="s">
        <v>1087</v>
      </c>
      <c r="G133" s="1">
        <v>0</v>
      </c>
      <c r="H133" s="1" t="s">
        <v>332</v>
      </c>
      <c r="I133" s="1" t="s">
        <v>332</v>
      </c>
      <c r="J133" s="1" t="s">
        <v>332</v>
      </c>
      <c r="K133" s="1" t="s">
        <v>332</v>
      </c>
      <c r="L133" s="1" t="s">
        <v>332</v>
      </c>
      <c r="M133" s="7"/>
      <c r="N133" s="8">
        <v>0</v>
      </c>
      <c r="O133" s="3">
        <v>0</v>
      </c>
      <c r="P133">
        <f t="shared" si="10"/>
        <v>0</v>
      </c>
      <c r="Q133">
        <f t="shared" si="11"/>
        <v>1</v>
      </c>
      <c r="R133">
        <f t="shared" si="8"/>
        <v>0</v>
      </c>
    </row>
    <row r="134" spans="1:18">
      <c r="A134" s="1">
        <v>133</v>
      </c>
      <c r="B134" s="1">
        <f t="shared" si="9"/>
        <v>0</v>
      </c>
      <c r="C134" s="1" t="s">
        <v>1308</v>
      </c>
      <c r="D134" s="1">
        <v>2</v>
      </c>
      <c r="E134" s="2" t="s">
        <v>1310</v>
      </c>
      <c r="F134" s="2" t="s">
        <v>83</v>
      </c>
      <c r="G134" s="1">
        <v>0</v>
      </c>
      <c r="H134" s="1" t="s">
        <v>332</v>
      </c>
      <c r="I134" s="1" t="s">
        <v>332</v>
      </c>
      <c r="J134" s="1" t="s">
        <v>332</v>
      </c>
      <c r="K134" s="1" t="s">
        <v>332</v>
      </c>
      <c r="L134" s="1" t="s">
        <v>332</v>
      </c>
      <c r="M134" s="7"/>
      <c r="N134" s="8">
        <v>0</v>
      </c>
      <c r="O134" s="3">
        <v>0</v>
      </c>
      <c r="P134">
        <f t="shared" si="10"/>
        <v>0</v>
      </c>
      <c r="Q134">
        <f t="shared" si="11"/>
        <v>1</v>
      </c>
      <c r="R134">
        <f t="shared" si="8"/>
        <v>0</v>
      </c>
    </row>
  </sheetData>
  <sortState ref="C1:O134">
    <sortCondition descending="1" ref="O2"/>
  </sortState>
  <pageMargins left="0.7" right="0.7" top="0.78740157499999996" bottom="0.78740157499999996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1222"/>
  <sheetViews>
    <sheetView workbookViewId="0">
      <selection activeCell="O1" sqref="O1"/>
    </sheetView>
  </sheetViews>
  <sheetFormatPr defaultRowHeight="15"/>
  <cols>
    <col min="1" max="1" width="4" bestFit="1" customWidth="1"/>
    <col min="2" max="2" width="3" bestFit="1" customWidth="1"/>
    <col min="3" max="3" width="8" bestFit="1" customWidth="1"/>
    <col min="4" max="4" width="2" bestFit="1" customWidth="1"/>
    <col min="5" max="5" width="26.42578125" bestFit="1" customWidth="1"/>
    <col min="6" max="6" width="29.42578125" bestFit="1" customWidth="1"/>
    <col min="7" max="12" width="3" bestFit="1" customWidth="1"/>
    <col min="13" max="13" width="2" customWidth="1"/>
    <col min="14" max="15" width="4" bestFit="1" customWidth="1"/>
    <col min="16" max="16" width="5.85546875" bestFit="1" customWidth="1"/>
  </cols>
  <sheetData>
    <row r="1" spans="1:17">
      <c r="Q1">
        <f>COUNT(P:P)</f>
        <v>1219</v>
      </c>
    </row>
    <row r="2" spans="1:17">
      <c r="Q2">
        <f>SUM(P:P)</f>
        <v>434</v>
      </c>
    </row>
    <row r="3" spans="1:17">
      <c r="A3" s="1"/>
      <c r="B3" s="1"/>
      <c r="C3" s="1"/>
      <c r="D3" s="1"/>
      <c r="E3" s="2"/>
      <c r="F3" s="2"/>
      <c r="G3" s="1"/>
      <c r="H3" s="1"/>
      <c r="I3" s="1"/>
      <c r="J3" s="1"/>
      <c r="K3" s="1"/>
      <c r="L3" s="1"/>
      <c r="M3" s="1"/>
      <c r="N3" s="1"/>
      <c r="O3" s="3"/>
      <c r="Q3">
        <f>Q1-Q2</f>
        <v>785</v>
      </c>
    </row>
    <row r="4" spans="1:17">
      <c r="B4">
        <v>22</v>
      </c>
      <c r="C4" s="1" t="s">
        <v>338</v>
      </c>
      <c r="D4" s="1">
        <v>1</v>
      </c>
      <c r="E4" s="2" t="s">
        <v>613</v>
      </c>
      <c r="F4" s="2" t="s">
        <v>83</v>
      </c>
      <c r="G4" s="1">
        <v>6</v>
      </c>
      <c r="H4" s="1" t="s">
        <v>332</v>
      </c>
      <c r="I4" s="1" t="s">
        <v>332</v>
      </c>
      <c r="J4" s="1" t="s">
        <v>332</v>
      </c>
      <c r="K4" s="1" t="s">
        <v>332</v>
      </c>
      <c r="L4" s="1" t="s">
        <v>332</v>
      </c>
      <c r="M4" s="7"/>
      <c r="N4" s="8">
        <v>86</v>
      </c>
      <c r="O4" s="3">
        <v>6</v>
      </c>
      <c r="P4">
        <f t="shared" ref="P4:P67" si="0">IF(E4=E3,1,0)*COUNT(O4)</f>
        <v>0</v>
      </c>
    </row>
    <row r="5" spans="1:17">
      <c r="B5">
        <v>21</v>
      </c>
      <c r="C5" s="1" t="s">
        <v>120</v>
      </c>
      <c r="D5" s="1">
        <v>2</v>
      </c>
      <c r="E5" s="2" t="s">
        <v>646</v>
      </c>
      <c r="F5" s="2" t="s">
        <v>647</v>
      </c>
      <c r="G5" s="1">
        <v>5</v>
      </c>
      <c r="H5" s="1">
        <v>2</v>
      </c>
      <c r="I5" s="1">
        <v>0</v>
      </c>
      <c r="J5" s="1" t="s">
        <v>332</v>
      </c>
      <c r="K5" s="1" t="s">
        <v>332</v>
      </c>
      <c r="L5" s="1">
        <v>6</v>
      </c>
      <c r="M5" s="7"/>
      <c r="N5" s="8">
        <v>25</v>
      </c>
      <c r="O5" s="3">
        <v>13</v>
      </c>
      <c r="P5">
        <f t="shared" si="0"/>
        <v>0</v>
      </c>
    </row>
    <row r="6" spans="1:17">
      <c r="B6" s="1">
        <v>25</v>
      </c>
      <c r="C6" s="1" t="s">
        <v>399</v>
      </c>
      <c r="D6" s="1">
        <v>2</v>
      </c>
      <c r="E6" s="2" t="s">
        <v>116</v>
      </c>
      <c r="F6" s="2" t="s">
        <v>117</v>
      </c>
      <c r="G6" s="1">
        <v>17</v>
      </c>
      <c r="H6" s="1">
        <v>15</v>
      </c>
      <c r="I6" s="1" t="s">
        <v>332</v>
      </c>
      <c r="J6" s="1" t="s">
        <v>332</v>
      </c>
      <c r="K6" s="1" t="s">
        <v>332</v>
      </c>
      <c r="L6" s="1" t="s">
        <v>332</v>
      </c>
      <c r="M6" s="7"/>
      <c r="N6" s="8">
        <v>65</v>
      </c>
      <c r="O6" s="3">
        <v>32</v>
      </c>
      <c r="P6">
        <f t="shared" si="0"/>
        <v>0</v>
      </c>
    </row>
    <row r="7" spans="1:17">
      <c r="A7" s="1">
        <v>51</v>
      </c>
      <c r="B7" s="1">
        <v>26</v>
      </c>
      <c r="C7" s="1" t="s">
        <v>37</v>
      </c>
      <c r="D7" s="1">
        <v>3</v>
      </c>
      <c r="E7" s="2" t="s">
        <v>116</v>
      </c>
      <c r="F7" s="2" t="s">
        <v>117</v>
      </c>
      <c r="G7" s="1">
        <v>22</v>
      </c>
      <c r="H7" s="1">
        <v>11</v>
      </c>
      <c r="I7" s="1" t="s">
        <v>14</v>
      </c>
      <c r="J7" s="1" t="s">
        <v>14</v>
      </c>
      <c r="K7" s="1" t="s">
        <v>14</v>
      </c>
      <c r="L7" s="1" t="s">
        <v>14</v>
      </c>
      <c r="M7" s="1"/>
      <c r="N7" s="1">
        <v>83</v>
      </c>
      <c r="O7" s="3">
        <v>33</v>
      </c>
      <c r="P7">
        <f>IF(E7=E6,1,0)*COUNT(O7)</f>
        <v>1</v>
      </c>
    </row>
    <row r="8" spans="1:17">
      <c r="B8">
        <v>17</v>
      </c>
      <c r="C8" s="1" t="s">
        <v>408</v>
      </c>
      <c r="D8" s="1">
        <v>2</v>
      </c>
      <c r="E8" s="2" t="s">
        <v>809</v>
      </c>
      <c r="F8" s="2" t="s">
        <v>810</v>
      </c>
      <c r="G8" s="1">
        <v>3</v>
      </c>
      <c r="H8" s="1">
        <v>3</v>
      </c>
      <c r="I8" s="1">
        <v>3</v>
      </c>
      <c r="J8" s="1" t="s">
        <v>332</v>
      </c>
      <c r="K8" s="1" t="s">
        <v>332</v>
      </c>
      <c r="L8" s="1" t="s">
        <v>332</v>
      </c>
      <c r="M8" s="7"/>
      <c r="N8" s="8">
        <v>64</v>
      </c>
      <c r="O8" s="3">
        <v>9</v>
      </c>
      <c r="P8">
        <f>IF(E8=E7,1,0)*COUNT(O8)</f>
        <v>0</v>
      </c>
    </row>
    <row r="9" spans="1:17">
      <c r="B9">
        <v>18</v>
      </c>
      <c r="C9" s="1" t="s">
        <v>144</v>
      </c>
      <c r="D9" s="1">
        <v>3</v>
      </c>
      <c r="E9" s="2" t="s">
        <v>809</v>
      </c>
      <c r="F9" s="2" t="s">
        <v>810</v>
      </c>
      <c r="G9" s="1">
        <v>13</v>
      </c>
      <c r="H9" s="1">
        <v>13</v>
      </c>
      <c r="I9" s="1" t="s">
        <v>332</v>
      </c>
      <c r="J9" s="1" t="s">
        <v>332</v>
      </c>
      <c r="K9" s="1" t="s">
        <v>332</v>
      </c>
      <c r="L9" s="1" t="s">
        <v>332</v>
      </c>
      <c r="M9" s="7"/>
      <c r="N9" s="8">
        <v>70</v>
      </c>
      <c r="O9" s="3">
        <v>26</v>
      </c>
      <c r="P9">
        <f>IF(E9=E8,1,0)*COUNT(O9)</f>
        <v>1</v>
      </c>
    </row>
    <row r="10" spans="1:17">
      <c r="B10">
        <v>19</v>
      </c>
      <c r="C10" s="1" t="s">
        <v>807</v>
      </c>
      <c r="D10" s="1">
        <v>4</v>
      </c>
      <c r="E10" s="2" t="s">
        <v>809</v>
      </c>
      <c r="F10" s="2" t="s">
        <v>810</v>
      </c>
      <c r="G10" s="1">
        <v>14</v>
      </c>
      <c r="H10" s="1">
        <v>6</v>
      </c>
      <c r="I10" s="1">
        <v>3</v>
      </c>
      <c r="J10" s="1">
        <v>1</v>
      </c>
      <c r="K10" s="1" t="s">
        <v>332</v>
      </c>
      <c r="L10" s="1" t="s">
        <v>332</v>
      </c>
      <c r="M10" s="7"/>
      <c r="N10" s="8">
        <v>59</v>
      </c>
      <c r="O10" s="3">
        <v>24</v>
      </c>
      <c r="P10">
        <f t="shared" si="0"/>
        <v>1</v>
      </c>
    </row>
    <row r="11" spans="1:17">
      <c r="B11">
        <v>20</v>
      </c>
      <c r="C11" s="1" t="s">
        <v>100</v>
      </c>
      <c r="D11" s="1">
        <v>3</v>
      </c>
      <c r="E11" s="2" t="s">
        <v>619</v>
      </c>
      <c r="F11" s="2"/>
      <c r="G11" s="1" t="s">
        <v>332</v>
      </c>
      <c r="H11" s="1" t="s">
        <v>332</v>
      </c>
      <c r="I11" s="1">
        <v>26</v>
      </c>
      <c r="J11" s="1">
        <v>13</v>
      </c>
      <c r="K11" s="1">
        <v>19</v>
      </c>
      <c r="L11" s="1">
        <v>12</v>
      </c>
      <c r="M11" s="7"/>
      <c r="N11" s="8">
        <v>80</v>
      </c>
      <c r="O11" s="3">
        <v>70</v>
      </c>
      <c r="P11">
        <f t="shared" si="0"/>
        <v>0</v>
      </c>
    </row>
    <row r="12" spans="1:17">
      <c r="B12">
        <v>21</v>
      </c>
      <c r="C12" s="1" t="s">
        <v>5</v>
      </c>
      <c r="D12" s="1">
        <v>4</v>
      </c>
      <c r="E12" s="2" t="s">
        <v>619</v>
      </c>
      <c r="F12" s="2"/>
      <c r="G12" s="1">
        <v>25</v>
      </c>
      <c r="H12" s="1">
        <v>21</v>
      </c>
      <c r="I12" s="1">
        <v>21</v>
      </c>
      <c r="J12" s="1">
        <v>5</v>
      </c>
      <c r="K12" s="1">
        <v>17</v>
      </c>
      <c r="L12" s="1">
        <v>16</v>
      </c>
      <c r="M12" s="7"/>
      <c r="N12" s="8">
        <v>84</v>
      </c>
      <c r="O12" s="3">
        <v>105</v>
      </c>
      <c r="P12">
        <f t="shared" si="0"/>
        <v>1</v>
      </c>
    </row>
    <row r="13" spans="1:17">
      <c r="B13" s="1">
        <v>25</v>
      </c>
      <c r="C13" s="1" t="s">
        <v>111</v>
      </c>
      <c r="D13" s="1">
        <v>3</v>
      </c>
      <c r="E13" s="2" t="s">
        <v>65</v>
      </c>
      <c r="F13" s="2" t="s">
        <v>66</v>
      </c>
      <c r="G13" s="1">
        <v>10</v>
      </c>
      <c r="H13" s="1">
        <v>8</v>
      </c>
      <c r="I13" s="1">
        <v>13</v>
      </c>
      <c r="J13" s="1">
        <v>8</v>
      </c>
      <c r="K13" s="1">
        <v>9</v>
      </c>
      <c r="L13" s="1">
        <v>10</v>
      </c>
      <c r="M13" s="7"/>
      <c r="N13" s="8">
        <v>48</v>
      </c>
      <c r="O13" s="3">
        <v>58</v>
      </c>
      <c r="P13">
        <f t="shared" si="0"/>
        <v>0</v>
      </c>
    </row>
    <row r="14" spans="1:17">
      <c r="A14" s="1">
        <v>111</v>
      </c>
      <c r="B14" s="1">
        <v>26</v>
      </c>
      <c r="C14" s="1" t="s">
        <v>62</v>
      </c>
      <c r="D14" s="1">
        <v>4</v>
      </c>
      <c r="E14" s="2" t="s">
        <v>65</v>
      </c>
      <c r="F14" s="2" t="s">
        <v>66</v>
      </c>
      <c r="G14" s="1" t="s">
        <v>14</v>
      </c>
      <c r="H14" s="1" t="s">
        <v>14</v>
      </c>
      <c r="I14" s="1" t="s">
        <v>14</v>
      </c>
      <c r="J14" s="1">
        <v>9</v>
      </c>
      <c r="K14" s="1" t="s">
        <v>14</v>
      </c>
      <c r="L14" s="1" t="s">
        <v>14</v>
      </c>
      <c r="M14" s="1"/>
      <c r="N14" s="1">
        <v>35</v>
      </c>
      <c r="O14" s="3">
        <v>9</v>
      </c>
      <c r="P14">
        <f t="shared" si="0"/>
        <v>1</v>
      </c>
    </row>
    <row r="15" spans="1:17">
      <c r="B15">
        <v>22</v>
      </c>
      <c r="C15" s="1" t="s">
        <v>338</v>
      </c>
      <c r="D15" s="1">
        <v>1</v>
      </c>
      <c r="E15" s="2" t="s">
        <v>349</v>
      </c>
      <c r="F15" s="2" t="s">
        <v>350</v>
      </c>
      <c r="G15" s="1" t="s">
        <v>332</v>
      </c>
      <c r="H15" s="1">
        <v>6</v>
      </c>
      <c r="I15" s="1" t="s">
        <v>332</v>
      </c>
      <c r="J15" s="1" t="s">
        <v>332</v>
      </c>
      <c r="K15" s="1" t="s">
        <v>332</v>
      </c>
      <c r="L15" s="1" t="s">
        <v>332</v>
      </c>
      <c r="M15" s="7"/>
      <c r="N15" s="8">
        <v>100</v>
      </c>
      <c r="O15" s="3">
        <v>6</v>
      </c>
      <c r="P15">
        <f t="shared" si="0"/>
        <v>0</v>
      </c>
    </row>
    <row r="16" spans="1:17">
      <c r="B16" s="1">
        <v>24</v>
      </c>
      <c r="C16" s="1" t="s">
        <v>217</v>
      </c>
      <c r="D16" s="1">
        <v>3</v>
      </c>
      <c r="E16" s="2" t="s">
        <v>349</v>
      </c>
      <c r="F16" s="2" t="s">
        <v>350</v>
      </c>
      <c r="G16" s="1">
        <v>4</v>
      </c>
      <c r="H16" s="1" t="s">
        <v>332</v>
      </c>
      <c r="I16" s="1">
        <v>1</v>
      </c>
      <c r="J16" s="1" t="s">
        <v>332</v>
      </c>
      <c r="K16" s="1" t="s">
        <v>332</v>
      </c>
      <c r="L16" s="1" t="s">
        <v>332</v>
      </c>
      <c r="M16" s="7"/>
      <c r="N16" s="8">
        <v>42</v>
      </c>
      <c r="O16" s="3">
        <v>5</v>
      </c>
      <c r="P16">
        <f t="shared" si="0"/>
        <v>1</v>
      </c>
    </row>
    <row r="17" spans="1:16">
      <c r="B17" s="1">
        <v>25</v>
      </c>
      <c r="C17" s="1" t="s">
        <v>120</v>
      </c>
      <c r="D17" s="1">
        <v>4</v>
      </c>
      <c r="E17" s="2" t="s">
        <v>349</v>
      </c>
      <c r="F17" s="2" t="s">
        <v>350</v>
      </c>
      <c r="G17" s="1">
        <v>11</v>
      </c>
      <c r="H17" s="1" t="s">
        <v>332</v>
      </c>
      <c r="I17" s="1" t="s">
        <v>332</v>
      </c>
      <c r="J17" s="1" t="s">
        <v>332</v>
      </c>
      <c r="K17" s="1" t="s">
        <v>332</v>
      </c>
      <c r="L17" s="1" t="s">
        <v>332</v>
      </c>
      <c r="M17" s="7"/>
      <c r="N17" s="8">
        <v>69</v>
      </c>
      <c r="O17" s="3">
        <v>11</v>
      </c>
      <c r="P17">
        <f t="shared" si="0"/>
        <v>1</v>
      </c>
    </row>
    <row r="18" spans="1:16">
      <c r="A18" s="1">
        <v>103</v>
      </c>
      <c r="B18" s="1">
        <v>26</v>
      </c>
      <c r="C18" s="1" t="s">
        <v>50</v>
      </c>
      <c r="D18" s="1">
        <v>1</v>
      </c>
      <c r="E18" s="2" t="s">
        <v>297</v>
      </c>
      <c r="F18" s="2" t="s">
        <v>60</v>
      </c>
      <c r="G18" s="1" t="s">
        <v>14</v>
      </c>
      <c r="H18" s="1" t="s">
        <v>14</v>
      </c>
      <c r="I18" s="1">
        <v>3</v>
      </c>
      <c r="J18" s="1">
        <v>6</v>
      </c>
      <c r="K18" s="1">
        <v>3</v>
      </c>
      <c r="L18" s="1" t="s">
        <v>14</v>
      </c>
      <c r="M18" s="1"/>
      <c r="N18" s="1">
        <v>55</v>
      </c>
      <c r="O18" s="3">
        <v>12</v>
      </c>
      <c r="P18">
        <f t="shared" si="0"/>
        <v>0</v>
      </c>
    </row>
    <row r="19" spans="1:16">
      <c r="B19" s="1">
        <v>25</v>
      </c>
      <c r="C19" s="1" t="s">
        <v>429</v>
      </c>
      <c r="D19" s="1">
        <v>1</v>
      </c>
      <c r="E19" s="2" t="s">
        <v>431</v>
      </c>
      <c r="F19" s="2" t="s">
        <v>99</v>
      </c>
      <c r="G19" s="1">
        <v>12</v>
      </c>
      <c r="H19" s="1" t="s">
        <v>332</v>
      </c>
      <c r="I19" s="1" t="s">
        <v>332</v>
      </c>
      <c r="J19" s="1" t="s">
        <v>332</v>
      </c>
      <c r="K19" s="1" t="s">
        <v>332</v>
      </c>
      <c r="L19" s="1" t="s">
        <v>332</v>
      </c>
      <c r="M19" s="7"/>
      <c r="N19" s="8">
        <v>39</v>
      </c>
      <c r="O19" s="3">
        <v>12</v>
      </c>
      <c r="P19">
        <f t="shared" si="0"/>
        <v>0</v>
      </c>
    </row>
    <row r="20" spans="1:16">
      <c r="B20">
        <v>20</v>
      </c>
      <c r="C20" s="1" t="s">
        <v>123</v>
      </c>
      <c r="D20" s="1">
        <v>4</v>
      </c>
      <c r="E20" s="2" t="s">
        <v>695</v>
      </c>
      <c r="F20" s="2"/>
      <c r="G20" s="1">
        <v>10</v>
      </c>
      <c r="H20" s="1" t="s">
        <v>332</v>
      </c>
      <c r="I20" s="1" t="s">
        <v>332</v>
      </c>
      <c r="J20" s="1" t="s">
        <v>332</v>
      </c>
      <c r="K20" s="1" t="s">
        <v>332</v>
      </c>
      <c r="L20" s="1" t="s">
        <v>332</v>
      </c>
      <c r="M20" s="7"/>
      <c r="N20" s="8">
        <v>83</v>
      </c>
      <c r="O20" s="3">
        <v>10</v>
      </c>
      <c r="P20">
        <f t="shared" si="0"/>
        <v>0</v>
      </c>
    </row>
    <row r="21" spans="1:16">
      <c r="B21">
        <v>17</v>
      </c>
      <c r="C21" s="1" t="s">
        <v>629</v>
      </c>
      <c r="D21" s="1">
        <v>2</v>
      </c>
      <c r="E21" s="2" t="s">
        <v>802</v>
      </c>
      <c r="F21" s="2" t="s">
        <v>803</v>
      </c>
      <c r="G21" s="1">
        <v>13</v>
      </c>
      <c r="H21" s="1">
        <v>8</v>
      </c>
      <c r="I21" s="1">
        <v>12</v>
      </c>
      <c r="J21" s="1">
        <v>14</v>
      </c>
      <c r="K21" s="1">
        <v>0</v>
      </c>
      <c r="L21" s="1">
        <v>15</v>
      </c>
      <c r="M21" s="7"/>
      <c r="N21" s="8">
        <v>57</v>
      </c>
      <c r="O21" s="3">
        <v>62</v>
      </c>
      <c r="P21">
        <f t="shared" si="0"/>
        <v>0</v>
      </c>
    </row>
    <row r="22" spans="1:16">
      <c r="B22">
        <v>18</v>
      </c>
      <c r="C22" s="1" t="s">
        <v>933</v>
      </c>
      <c r="D22" s="1">
        <v>3</v>
      </c>
      <c r="E22" s="2" t="s">
        <v>802</v>
      </c>
      <c r="F22" s="2" t="s">
        <v>803</v>
      </c>
      <c r="G22" s="1">
        <v>20</v>
      </c>
      <c r="H22" s="1">
        <v>22</v>
      </c>
      <c r="I22" s="1">
        <v>15</v>
      </c>
      <c r="J22" s="1">
        <v>13</v>
      </c>
      <c r="K22" s="1" t="s">
        <v>332</v>
      </c>
      <c r="L22" s="1">
        <v>12</v>
      </c>
      <c r="M22" s="7"/>
      <c r="N22" s="8">
        <v>71</v>
      </c>
      <c r="O22" s="3">
        <v>82</v>
      </c>
      <c r="P22">
        <f t="shared" si="0"/>
        <v>1</v>
      </c>
    </row>
    <row r="23" spans="1:16">
      <c r="B23">
        <v>19</v>
      </c>
      <c r="C23" s="1" t="s">
        <v>120</v>
      </c>
      <c r="D23" s="1">
        <v>4</v>
      </c>
      <c r="E23" s="2" t="s">
        <v>802</v>
      </c>
      <c r="F23" s="2" t="s">
        <v>803</v>
      </c>
      <c r="G23" s="1">
        <v>7</v>
      </c>
      <c r="H23" s="1">
        <v>10</v>
      </c>
      <c r="I23" s="1">
        <v>19</v>
      </c>
      <c r="J23" s="1" t="s">
        <v>332</v>
      </c>
      <c r="K23" s="1" t="s">
        <v>332</v>
      </c>
      <c r="L23" s="1" t="s">
        <v>332</v>
      </c>
      <c r="M23" s="7" t="s">
        <v>466</v>
      </c>
      <c r="N23" s="8">
        <v>69</v>
      </c>
      <c r="O23" s="3">
        <v>36</v>
      </c>
      <c r="P23">
        <f t="shared" si="0"/>
        <v>1</v>
      </c>
    </row>
    <row r="24" spans="1:16">
      <c r="B24">
        <v>16</v>
      </c>
      <c r="C24" s="1" t="s">
        <v>50</v>
      </c>
      <c r="D24" s="1">
        <v>2</v>
      </c>
      <c r="E24" s="2" t="s">
        <v>1089</v>
      </c>
      <c r="F24" s="2"/>
      <c r="G24" s="1">
        <v>4</v>
      </c>
      <c r="H24" s="1" t="s">
        <v>332</v>
      </c>
      <c r="I24" s="1" t="s">
        <v>332</v>
      </c>
      <c r="J24" s="1" t="s">
        <v>332</v>
      </c>
      <c r="K24" s="1" t="s">
        <v>332</v>
      </c>
      <c r="L24" s="1" t="s">
        <v>332</v>
      </c>
      <c r="M24" s="7"/>
      <c r="N24" s="8">
        <v>24</v>
      </c>
      <c r="O24" s="3">
        <v>4</v>
      </c>
      <c r="P24">
        <f t="shared" si="0"/>
        <v>0</v>
      </c>
    </row>
    <row r="25" spans="1:16">
      <c r="B25">
        <v>17</v>
      </c>
      <c r="C25" s="1" t="s">
        <v>1088</v>
      </c>
      <c r="D25" s="1">
        <v>3</v>
      </c>
      <c r="E25" s="2" t="s">
        <v>1089</v>
      </c>
      <c r="F25" s="2" t="s">
        <v>1090</v>
      </c>
      <c r="G25" s="1">
        <v>1</v>
      </c>
      <c r="H25" s="1" t="s">
        <v>332</v>
      </c>
      <c r="I25" s="1" t="s">
        <v>332</v>
      </c>
      <c r="J25" s="1" t="s">
        <v>332</v>
      </c>
      <c r="K25" s="1" t="s">
        <v>332</v>
      </c>
      <c r="L25" s="1" t="s">
        <v>332</v>
      </c>
      <c r="M25" s="7"/>
      <c r="N25" s="8">
        <v>33</v>
      </c>
      <c r="O25" s="3">
        <v>1</v>
      </c>
      <c r="P25">
        <f t="shared" si="0"/>
        <v>1</v>
      </c>
    </row>
    <row r="26" spans="1:16">
      <c r="B26">
        <v>18</v>
      </c>
      <c r="C26" s="1" t="s">
        <v>131</v>
      </c>
      <c r="D26" s="1">
        <v>1</v>
      </c>
      <c r="E26" s="2" t="s">
        <v>1012</v>
      </c>
      <c r="F26" s="2" t="s">
        <v>52</v>
      </c>
      <c r="G26" s="1">
        <v>2</v>
      </c>
      <c r="H26" s="1">
        <v>1</v>
      </c>
      <c r="I26" s="1" t="s">
        <v>332</v>
      </c>
      <c r="J26" s="1" t="s">
        <v>332</v>
      </c>
      <c r="K26" s="1" t="s">
        <v>332</v>
      </c>
      <c r="L26" s="1" t="s">
        <v>332</v>
      </c>
      <c r="M26" s="7"/>
      <c r="N26" s="8">
        <v>13</v>
      </c>
      <c r="O26" s="3">
        <v>3</v>
      </c>
      <c r="P26">
        <f t="shared" si="0"/>
        <v>0</v>
      </c>
    </row>
    <row r="27" spans="1:16">
      <c r="B27">
        <v>15</v>
      </c>
      <c r="C27" s="1" t="s">
        <v>5</v>
      </c>
      <c r="D27" s="1">
        <v>2</v>
      </c>
      <c r="E27" s="2" t="s">
        <v>1164</v>
      </c>
      <c r="F27" s="2" t="s">
        <v>727</v>
      </c>
      <c r="G27" s="1">
        <v>20</v>
      </c>
      <c r="H27" s="1">
        <v>13</v>
      </c>
      <c r="I27" s="1" t="s">
        <v>332</v>
      </c>
      <c r="J27" s="1">
        <v>20</v>
      </c>
      <c r="K27" s="1">
        <v>29</v>
      </c>
      <c r="L27" s="1">
        <v>23</v>
      </c>
      <c r="M27" s="7"/>
      <c r="N27" s="8">
        <v>79</v>
      </c>
      <c r="O27" s="3">
        <v>105</v>
      </c>
      <c r="P27">
        <f t="shared" si="0"/>
        <v>0</v>
      </c>
    </row>
    <row r="28" spans="1:16">
      <c r="B28">
        <v>16</v>
      </c>
      <c r="C28" s="1" t="s">
        <v>8</v>
      </c>
      <c r="D28" s="1">
        <v>3</v>
      </c>
      <c r="E28" s="2" t="s">
        <v>1164</v>
      </c>
      <c r="F28" s="2" t="s">
        <v>727</v>
      </c>
      <c r="G28" s="1">
        <v>25</v>
      </c>
      <c r="H28" s="1">
        <v>15</v>
      </c>
      <c r="I28" s="1">
        <v>22</v>
      </c>
      <c r="J28" s="1">
        <v>16</v>
      </c>
      <c r="K28" s="1">
        <v>24</v>
      </c>
      <c r="L28" s="1">
        <v>27</v>
      </c>
      <c r="M28" s="7"/>
      <c r="N28" s="8">
        <v>72</v>
      </c>
      <c r="O28" s="3">
        <v>129</v>
      </c>
      <c r="P28">
        <f t="shared" si="0"/>
        <v>1</v>
      </c>
    </row>
    <row r="29" spans="1:16">
      <c r="B29">
        <v>19</v>
      </c>
      <c r="C29" s="1" t="s">
        <v>97</v>
      </c>
      <c r="D29" s="1">
        <v>1</v>
      </c>
      <c r="E29" s="2" t="s">
        <v>874</v>
      </c>
      <c r="F29" s="2" t="s">
        <v>83</v>
      </c>
      <c r="G29" s="1">
        <v>12</v>
      </c>
      <c r="H29" s="1">
        <v>8</v>
      </c>
      <c r="I29" s="1">
        <v>4</v>
      </c>
      <c r="J29" s="1">
        <v>2</v>
      </c>
      <c r="K29" s="1">
        <v>7</v>
      </c>
      <c r="L29" s="1" t="s">
        <v>332</v>
      </c>
      <c r="M29" s="7"/>
      <c r="N29" s="8">
        <v>49</v>
      </c>
      <c r="O29" s="3">
        <v>33</v>
      </c>
      <c r="P29">
        <f t="shared" si="0"/>
        <v>0</v>
      </c>
    </row>
    <row r="30" spans="1:16">
      <c r="B30">
        <v>21</v>
      </c>
      <c r="C30" s="1" t="s">
        <v>100</v>
      </c>
      <c r="D30" s="1">
        <v>3</v>
      </c>
      <c r="E30" s="2" t="s">
        <v>630</v>
      </c>
      <c r="F30" s="2" t="s">
        <v>574</v>
      </c>
      <c r="G30" s="1">
        <v>12</v>
      </c>
      <c r="H30" s="1">
        <v>6</v>
      </c>
      <c r="I30" s="1">
        <v>12</v>
      </c>
      <c r="J30" s="1">
        <v>13</v>
      </c>
      <c r="K30" s="1" t="s">
        <v>332</v>
      </c>
      <c r="L30" s="1">
        <v>13</v>
      </c>
      <c r="M30" s="7" t="s">
        <v>466</v>
      </c>
      <c r="N30" s="8">
        <v>67</v>
      </c>
      <c r="O30" s="3">
        <v>56</v>
      </c>
      <c r="P30">
        <f t="shared" si="0"/>
        <v>0</v>
      </c>
    </row>
    <row r="31" spans="1:16">
      <c r="B31" s="1">
        <v>25</v>
      </c>
      <c r="C31" s="1" t="s">
        <v>383</v>
      </c>
      <c r="D31" s="1">
        <v>3</v>
      </c>
      <c r="E31" s="2" t="s">
        <v>384</v>
      </c>
      <c r="F31" s="2" t="s">
        <v>385</v>
      </c>
      <c r="G31" s="1">
        <v>6</v>
      </c>
      <c r="H31" s="1" t="s">
        <v>332</v>
      </c>
      <c r="I31" s="1" t="s">
        <v>332</v>
      </c>
      <c r="J31" s="1" t="s">
        <v>332</v>
      </c>
      <c r="K31" s="1" t="s">
        <v>332</v>
      </c>
      <c r="L31" s="1" t="s">
        <v>332</v>
      </c>
      <c r="M31" s="7"/>
      <c r="N31" s="8">
        <v>50</v>
      </c>
      <c r="O31" s="3">
        <v>6</v>
      </c>
      <c r="P31">
        <f t="shared" si="0"/>
        <v>0</v>
      </c>
    </row>
    <row r="32" spans="1:16">
      <c r="B32">
        <v>20</v>
      </c>
      <c r="C32" s="1" t="s">
        <v>26</v>
      </c>
      <c r="D32" s="1">
        <v>2</v>
      </c>
      <c r="E32" s="2" t="s">
        <v>567</v>
      </c>
      <c r="F32" s="2" t="s">
        <v>730</v>
      </c>
      <c r="G32" s="1">
        <v>8</v>
      </c>
      <c r="H32" s="1">
        <v>9</v>
      </c>
      <c r="I32" s="1">
        <v>3</v>
      </c>
      <c r="J32" s="1">
        <v>11</v>
      </c>
      <c r="K32" s="1">
        <v>7</v>
      </c>
      <c r="L32" s="1" t="s">
        <v>332</v>
      </c>
      <c r="M32" s="7"/>
      <c r="N32" s="8">
        <v>62</v>
      </c>
      <c r="O32" s="3">
        <v>38</v>
      </c>
      <c r="P32">
        <f t="shared" si="0"/>
        <v>0</v>
      </c>
    </row>
    <row r="33" spans="1:16">
      <c r="B33">
        <v>21</v>
      </c>
      <c r="C33" s="1" t="s">
        <v>217</v>
      </c>
      <c r="D33" s="1">
        <v>3</v>
      </c>
      <c r="E33" s="2" t="s">
        <v>567</v>
      </c>
      <c r="F33" s="2" t="s">
        <v>568</v>
      </c>
      <c r="G33" s="1">
        <v>19</v>
      </c>
      <c r="H33" s="1">
        <v>8</v>
      </c>
      <c r="I33" s="1">
        <v>1</v>
      </c>
      <c r="J33" s="1">
        <v>6</v>
      </c>
      <c r="K33" s="1">
        <v>6</v>
      </c>
      <c r="L33" s="1" t="s">
        <v>332</v>
      </c>
      <c r="M33" s="7"/>
      <c r="N33" s="8">
        <v>51</v>
      </c>
      <c r="O33" s="3">
        <v>40</v>
      </c>
      <c r="P33">
        <f t="shared" si="0"/>
        <v>1</v>
      </c>
    </row>
    <row r="34" spans="1:16">
      <c r="B34">
        <v>22</v>
      </c>
      <c r="C34" s="1" t="s">
        <v>23</v>
      </c>
      <c r="D34" s="1">
        <v>4</v>
      </c>
      <c r="E34" s="2" t="s">
        <v>567</v>
      </c>
      <c r="F34" s="2" t="s">
        <v>568</v>
      </c>
      <c r="G34" s="1">
        <v>7</v>
      </c>
      <c r="H34" s="1">
        <v>5</v>
      </c>
      <c r="I34" s="1">
        <v>10</v>
      </c>
      <c r="J34" s="1">
        <v>5</v>
      </c>
      <c r="K34" s="1" t="s">
        <v>332</v>
      </c>
      <c r="L34" s="1" t="s">
        <v>332</v>
      </c>
      <c r="M34" s="7" t="s">
        <v>466</v>
      </c>
      <c r="N34" s="8">
        <v>44</v>
      </c>
      <c r="O34" s="3">
        <v>27</v>
      </c>
      <c r="P34">
        <f t="shared" si="0"/>
        <v>1</v>
      </c>
    </row>
    <row r="35" spans="1:16">
      <c r="B35" s="1">
        <v>25</v>
      </c>
      <c r="C35" s="1" t="s">
        <v>392</v>
      </c>
      <c r="D35" s="1">
        <v>1</v>
      </c>
      <c r="E35" s="2" t="s">
        <v>424</v>
      </c>
      <c r="F35" s="2" t="s">
        <v>425</v>
      </c>
      <c r="G35" s="1">
        <v>13</v>
      </c>
      <c r="H35" s="1">
        <v>17</v>
      </c>
      <c r="I35" s="1" t="s">
        <v>332</v>
      </c>
      <c r="J35" s="1">
        <v>8</v>
      </c>
      <c r="K35" s="1">
        <v>7</v>
      </c>
      <c r="L35" s="1" t="s">
        <v>332</v>
      </c>
      <c r="M35" s="7"/>
      <c r="N35" s="8">
        <v>54</v>
      </c>
      <c r="O35" s="3">
        <v>45</v>
      </c>
      <c r="P35">
        <f t="shared" si="0"/>
        <v>0</v>
      </c>
    </row>
    <row r="36" spans="1:16">
      <c r="A36" s="1">
        <v>168</v>
      </c>
      <c r="B36" s="1">
        <v>26</v>
      </c>
      <c r="C36" s="1" t="s">
        <v>269</v>
      </c>
      <c r="D36" s="1">
        <v>2</v>
      </c>
      <c r="E36" s="2" t="s">
        <v>270</v>
      </c>
      <c r="F36" s="2" t="s">
        <v>156</v>
      </c>
      <c r="G36" s="1">
        <v>0</v>
      </c>
      <c r="H36" s="1" t="s">
        <v>14</v>
      </c>
      <c r="I36" s="1" t="s">
        <v>14</v>
      </c>
      <c r="J36" s="1" t="s">
        <v>14</v>
      </c>
      <c r="K36" s="1" t="s">
        <v>14</v>
      </c>
      <c r="L36" s="1" t="s">
        <v>14</v>
      </c>
      <c r="M36" s="1"/>
      <c r="N36" s="1">
        <v>0</v>
      </c>
      <c r="O36" s="3">
        <v>0</v>
      </c>
      <c r="P36">
        <f t="shared" si="0"/>
        <v>0</v>
      </c>
    </row>
    <row r="37" spans="1:16">
      <c r="B37">
        <v>15</v>
      </c>
      <c r="C37" s="1" t="s">
        <v>214</v>
      </c>
      <c r="D37" s="1">
        <v>3</v>
      </c>
      <c r="E37" s="2" t="s">
        <v>1266</v>
      </c>
      <c r="F37" s="2"/>
      <c r="G37" s="1">
        <v>6</v>
      </c>
      <c r="H37" s="1">
        <v>9</v>
      </c>
      <c r="I37" s="1" t="s">
        <v>332</v>
      </c>
      <c r="J37" s="1">
        <v>3</v>
      </c>
      <c r="K37" s="1">
        <v>13</v>
      </c>
      <c r="L37" s="1">
        <v>12</v>
      </c>
      <c r="M37" s="7"/>
      <c r="N37" s="8">
        <v>32</v>
      </c>
      <c r="O37" s="3">
        <v>43</v>
      </c>
      <c r="P37">
        <f t="shared" si="0"/>
        <v>0</v>
      </c>
    </row>
    <row r="38" spans="1:16">
      <c r="B38">
        <v>15</v>
      </c>
      <c r="C38" s="1" t="s">
        <v>482</v>
      </c>
      <c r="D38" s="1">
        <v>4</v>
      </c>
      <c r="E38" s="2" t="s">
        <v>1228</v>
      </c>
      <c r="F38" s="2" t="s">
        <v>1229</v>
      </c>
      <c r="G38" s="1">
        <v>7</v>
      </c>
      <c r="H38" s="1">
        <v>9</v>
      </c>
      <c r="I38" s="1" t="s">
        <v>332</v>
      </c>
      <c r="J38" s="1">
        <v>3</v>
      </c>
      <c r="K38" s="1" t="s">
        <v>332</v>
      </c>
      <c r="L38" s="1" t="s">
        <v>332</v>
      </c>
      <c r="M38" s="7"/>
      <c r="N38" s="8">
        <v>35</v>
      </c>
      <c r="O38" s="3">
        <v>19</v>
      </c>
      <c r="P38">
        <f t="shared" si="0"/>
        <v>0</v>
      </c>
    </row>
    <row r="39" spans="1:16">
      <c r="B39">
        <v>22</v>
      </c>
      <c r="C39" s="1" t="s">
        <v>8</v>
      </c>
      <c r="D39" s="1">
        <v>2</v>
      </c>
      <c r="E39" s="2" t="s">
        <v>459</v>
      </c>
      <c r="F39" s="2" t="s">
        <v>608</v>
      </c>
      <c r="G39" s="1">
        <v>5</v>
      </c>
      <c r="H39" s="1">
        <v>6</v>
      </c>
      <c r="I39" s="1">
        <v>7</v>
      </c>
      <c r="J39" s="1">
        <v>12</v>
      </c>
      <c r="K39" s="1">
        <v>5</v>
      </c>
      <c r="L39" s="1">
        <v>9</v>
      </c>
      <c r="M39" s="7"/>
      <c r="N39" s="8">
        <v>69</v>
      </c>
      <c r="O39" s="3">
        <v>44</v>
      </c>
      <c r="P39">
        <f t="shared" si="0"/>
        <v>0</v>
      </c>
    </row>
    <row r="40" spans="1:16">
      <c r="B40" s="1">
        <v>23</v>
      </c>
      <c r="C40" s="1" t="s">
        <v>8</v>
      </c>
      <c r="D40" s="1">
        <v>3</v>
      </c>
      <c r="E40" s="2" t="s">
        <v>459</v>
      </c>
      <c r="F40" s="2" t="s">
        <v>22</v>
      </c>
      <c r="G40" s="1">
        <v>19</v>
      </c>
      <c r="H40" s="1">
        <v>25</v>
      </c>
      <c r="I40" s="1">
        <v>10</v>
      </c>
      <c r="J40" s="1" t="s">
        <v>332</v>
      </c>
      <c r="K40" s="1" t="s">
        <v>332</v>
      </c>
      <c r="L40" s="1" t="s">
        <v>332</v>
      </c>
      <c r="M40" s="7"/>
      <c r="N40" s="8">
        <v>72</v>
      </c>
      <c r="O40" s="3">
        <v>54</v>
      </c>
      <c r="P40">
        <f t="shared" si="0"/>
        <v>1</v>
      </c>
    </row>
    <row r="41" spans="1:16">
      <c r="B41" s="1">
        <v>24</v>
      </c>
      <c r="C41" s="1" t="s">
        <v>458</v>
      </c>
      <c r="D41" s="1">
        <v>4</v>
      </c>
      <c r="E41" s="2" t="s">
        <v>459</v>
      </c>
      <c r="F41" s="2" t="s">
        <v>22</v>
      </c>
      <c r="G41" s="1">
        <v>5</v>
      </c>
      <c r="H41" s="1" t="s">
        <v>332</v>
      </c>
      <c r="I41" s="1" t="s">
        <v>332</v>
      </c>
      <c r="J41" s="1" t="s">
        <v>332</v>
      </c>
      <c r="K41" s="1" t="s">
        <v>332</v>
      </c>
      <c r="L41" s="1" t="s">
        <v>332</v>
      </c>
      <c r="M41" s="7"/>
      <c r="N41" s="8">
        <v>50</v>
      </c>
      <c r="O41" s="3">
        <v>5</v>
      </c>
      <c r="P41">
        <f t="shared" si="0"/>
        <v>1</v>
      </c>
    </row>
    <row r="42" spans="1:16">
      <c r="A42" s="1">
        <v>8</v>
      </c>
      <c r="B42" s="1">
        <v>26</v>
      </c>
      <c r="C42" s="1" t="s">
        <v>5</v>
      </c>
      <c r="D42" s="1">
        <v>1</v>
      </c>
      <c r="E42" s="2" t="s">
        <v>272</v>
      </c>
      <c r="F42" s="2" t="s">
        <v>273</v>
      </c>
      <c r="G42" s="1">
        <v>24</v>
      </c>
      <c r="H42" s="1">
        <v>17</v>
      </c>
      <c r="I42" s="1">
        <v>25</v>
      </c>
      <c r="J42" s="1">
        <v>16</v>
      </c>
      <c r="K42" s="1">
        <v>17</v>
      </c>
      <c r="L42" s="1">
        <v>22</v>
      </c>
      <c r="M42" s="1"/>
      <c r="N42" s="1">
        <v>51</v>
      </c>
      <c r="O42" s="3">
        <v>121</v>
      </c>
      <c r="P42">
        <f t="shared" si="0"/>
        <v>0</v>
      </c>
    </row>
    <row r="43" spans="1:16">
      <c r="B43">
        <v>21</v>
      </c>
      <c r="C43" s="1" t="s">
        <v>652</v>
      </c>
      <c r="D43" s="1">
        <v>2</v>
      </c>
      <c r="E43" s="2" t="s">
        <v>654</v>
      </c>
      <c r="F43" s="2" t="s">
        <v>655</v>
      </c>
      <c r="G43" s="1">
        <v>5</v>
      </c>
      <c r="H43" s="1" t="s">
        <v>332</v>
      </c>
      <c r="I43" s="1" t="s">
        <v>332</v>
      </c>
      <c r="J43" s="1" t="s">
        <v>332</v>
      </c>
      <c r="K43" s="1" t="s">
        <v>332</v>
      </c>
      <c r="L43" s="1" t="s">
        <v>332</v>
      </c>
      <c r="M43" s="7"/>
      <c r="N43" s="8">
        <v>25</v>
      </c>
      <c r="O43" s="3">
        <v>5</v>
      </c>
      <c r="P43">
        <f t="shared" si="0"/>
        <v>0</v>
      </c>
    </row>
    <row r="44" spans="1:16">
      <c r="B44">
        <v>15</v>
      </c>
      <c r="C44" s="1" t="s">
        <v>5</v>
      </c>
      <c r="D44" s="1">
        <v>1</v>
      </c>
      <c r="E44" s="2" t="s">
        <v>890</v>
      </c>
      <c r="F44" s="2" t="s">
        <v>1311</v>
      </c>
      <c r="G44" s="1">
        <v>20</v>
      </c>
      <c r="H44" s="1">
        <v>16</v>
      </c>
      <c r="I44" s="1" t="s">
        <v>332</v>
      </c>
      <c r="J44" s="1">
        <v>12</v>
      </c>
      <c r="K44" s="1">
        <v>14</v>
      </c>
      <c r="L44" s="1" t="s">
        <v>332</v>
      </c>
      <c r="M44" s="7"/>
      <c r="N44" s="8">
        <v>59</v>
      </c>
      <c r="O44" s="3">
        <v>62</v>
      </c>
      <c r="P44">
        <f t="shared" si="0"/>
        <v>0</v>
      </c>
    </row>
    <row r="45" spans="1:16">
      <c r="B45">
        <v>16</v>
      </c>
      <c r="C45" s="1" t="s">
        <v>2</v>
      </c>
      <c r="D45" s="1">
        <v>2</v>
      </c>
      <c r="E45" s="2" t="s">
        <v>890</v>
      </c>
      <c r="F45" s="2" t="s">
        <v>891</v>
      </c>
      <c r="G45" s="1">
        <v>20</v>
      </c>
      <c r="H45" s="1">
        <v>19</v>
      </c>
      <c r="I45" s="1">
        <v>22</v>
      </c>
      <c r="J45" s="1">
        <v>19</v>
      </c>
      <c r="K45" s="1">
        <v>24</v>
      </c>
      <c r="L45" s="1" t="s">
        <v>332</v>
      </c>
      <c r="M45" s="7"/>
      <c r="N45" s="8">
        <v>86</v>
      </c>
      <c r="O45" s="3">
        <v>104</v>
      </c>
      <c r="P45">
        <f t="shared" si="0"/>
        <v>1</v>
      </c>
    </row>
    <row r="46" spans="1:16">
      <c r="B46">
        <v>17</v>
      </c>
      <c r="C46" s="1" t="s">
        <v>2</v>
      </c>
      <c r="D46" s="1">
        <v>3</v>
      </c>
      <c r="E46" s="2" t="s">
        <v>890</v>
      </c>
      <c r="F46" s="2" t="s">
        <v>891</v>
      </c>
      <c r="G46" s="1">
        <v>31</v>
      </c>
      <c r="H46" s="1">
        <v>29</v>
      </c>
      <c r="I46" s="1">
        <v>19</v>
      </c>
      <c r="J46" s="1">
        <v>31</v>
      </c>
      <c r="K46" s="1">
        <v>17</v>
      </c>
      <c r="L46" s="1">
        <v>23</v>
      </c>
      <c r="M46" s="7"/>
      <c r="N46" s="8">
        <v>81</v>
      </c>
      <c r="O46" s="3">
        <v>150</v>
      </c>
      <c r="P46">
        <f t="shared" si="0"/>
        <v>1</v>
      </c>
    </row>
    <row r="47" spans="1:16">
      <c r="B47">
        <v>18</v>
      </c>
      <c r="C47" s="1" t="s">
        <v>5</v>
      </c>
      <c r="D47" s="1">
        <v>4</v>
      </c>
      <c r="E47" s="2" t="s">
        <v>890</v>
      </c>
      <c r="F47" s="2" t="s">
        <v>891</v>
      </c>
      <c r="G47" s="1">
        <v>19</v>
      </c>
      <c r="H47" s="1">
        <v>20</v>
      </c>
      <c r="I47" s="1">
        <v>26</v>
      </c>
      <c r="J47" s="1">
        <v>17</v>
      </c>
      <c r="K47" s="1">
        <v>28</v>
      </c>
      <c r="L47" s="1">
        <v>15</v>
      </c>
      <c r="M47" s="7"/>
      <c r="N47" s="8">
        <v>91</v>
      </c>
      <c r="O47" s="3">
        <v>125</v>
      </c>
      <c r="P47">
        <f t="shared" si="0"/>
        <v>1</v>
      </c>
    </row>
    <row r="48" spans="1:16">
      <c r="B48">
        <v>18</v>
      </c>
      <c r="C48" s="1" t="s">
        <v>123</v>
      </c>
      <c r="D48" s="1">
        <v>1</v>
      </c>
      <c r="E48" s="2" t="s">
        <v>1008</v>
      </c>
      <c r="F48" s="2" t="s">
        <v>1009</v>
      </c>
      <c r="G48" s="1" t="s">
        <v>332</v>
      </c>
      <c r="H48" s="1" t="s">
        <v>332</v>
      </c>
      <c r="I48" s="1" t="s">
        <v>332</v>
      </c>
      <c r="J48" s="1" t="s">
        <v>332</v>
      </c>
      <c r="K48" s="1">
        <v>9</v>
      </c>
      <c r="L48" s="1" t="s">
        <v>332</v>
      </c>
      <c r="M48" s="7"/>
      <c r="N48" s="8">
        <v>64</v>
      </c>
      <c r="O48" s="3">
        <v>9</v>
      </c>
      <c r="P48">
        <f t="shared" si="0"/>
        <v>0</v>
      </c>
    </row>
    <row r="49" spans="1:16">
      <c r="A49" s="1">
        <v>140</v>
      </c>
      <c r="B49" s="1">
        <v>26</v>
      </c>
      <c r="C49" s="1" t="s">
        <v>179</v>
      </c>
      <c r="D49" s="1">
        <v>3</v>
      </c>
      <c r="E49" s="2" t="s">
        <v>181</v>
      </c>
      <c r="F49" s="2" t="s">
        <v>22</v>
      </c>
      <c r="G49" s="1">
        <v>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/>
      <c r="N49" s="1">
        <v>100</v>
      </c>
      <c r="O49" s="3">
        <v>4</v>
      </c>
      <c r="P49">
        <f t="shared" si="0"/>
        <v>0</v>
      </c>
    </row>
    <row r="50" spans="1:16">
      <c r="B50">
        <v>21</v>
      </c>
      <c r="C50" s="1" t="s">
        <v>11</v>
      </c>
      <c r="D50" s="1">
        <v>1</v>
      </c>
      <c r="E50" s="2" t="s">
        <v>541</v>
      </c>
      <c r="F50" s="2" t="s">
        <v>83</v>
      </c>
      <c r="G50" s="1" t="s">
        <v>332</v>
      </c>
      <c r="H50" s="1">
        <v>6</v>
      </c>
      <c r="I50" s="1">
        <v>5</v>
      </c>
      <c r="J50" s="1">
        <v>11</v>
      </c>
      <c r="K50" s="1">
        <v>5</v>
      </c>
      <c r="L50" s="1">
        <v>14</v>
      </c>
      <c r="M50" s="7"/>
      <c r="N50" s="8">
        <v>61</v>
      </c>
      <c r="O50" s="3">
        <v>41</v>
      </c>
      <c r="P50">
        <f t="shared" si="0"/>
        <v>0</v>
      </c>
    </row>
    <row r="51" spans="1:16">
      <c r="B51">
        <v>22</v>
      </c>
      <c r="C51" s="1" t="s">
        <v>2</v>
      </c>
      <c r="D51" s="1">
        <v>2</v>
      </c>
      <c r="E51" s="2" t="s">
        <v>541</v>
      </c>
      <c r="F51" s="2" t="s">
        <v>83</v>
      </c>
      <c r="G51" s="1">
        <v>13</v>
      </c>
      <c r="H51" s="1">
        <v>12</v>
      </c>
      <c r="I51" s="1">
        <v>16</v>
      </c>
      <c r="J51" s="1">
        <v>8</v>
      </c>
      <c r="K51" s="1">
        <v>7</v>
      </c>
      <c r="L51" s="1">
        <v>4</v>
      </c>
      <c r="M51" s="7"/>
      <c r="N51" s="8">
        <v>46</v>
      </c>
      <c r="O51" s="3">
        <v>60</v>
      </c>
      <c r="P51">
        <f t="shared" si="0"/>
        <v>1</v>
      </c>
    </row>
    <row r="52" spans="1:16">
      <c r="B52" s="1">
        <v>23</v>
      </c>
      <c r="C52" s="1" t="s">
        <v>111</v>
      </c>
      <c r="D52" s="1">
        <v>3</v>
      </c>
      <c r="E52" s="2" t="s">
        <v>541</v>
      </c>
      <c r="F52" s="2" t="s">
        <v>83</v>
      </c>
      <c r="G52" s="1">
        <v>6</v>
      </c>
      <c r="H52" s="1">
        <v>4</v>
      </c>
      <c r="I52" s="1">
        <v>8</v>
      </c>
      <c r="J52" s="1" t="s">
        <v>332</v>
      </c>
      <c r="K52" s="1" t="s">
        <v>332</v>
      </c>
      <c r="L52" s="1" t="s">
        <v>332</v>
      </c>
      <c r="M52" s="7"/>
      <c r="N52" s="8">
        <v>49</v>
      </c>
      <c r="O52" s="3">
        <v>18</v>
      </c>
      <c r="P52">
        <f t="shared" si="0"/>
        <v>1</v>
      </c>
    </row>
    <row r="53" spans="1:16">
      <c r="B53">
        <v>15</v>
      </c>
      <c r="C53" s="1" t="s">
        <v>545</v>
      </c>
      <c r="D53" s="1">
        <v>3</v>
      </c>
      <c r="E53" s="2" t="s">
        <v>1147</v>
      </c>
      <c r="F53" s="2"/>
      <c r="G53" s="1">
        <v>2</v>
      </c>
      <c r="H53" s="1">
        <v>7</v>
      </c>
      <c r="I53" s="1">
        <v>3</v>
      </c>
      <c r="J53" s="1">
        <v>7</v>
      </c>
      <c r="K53" s="1">
        <v>7</v>
      </c>
      <c r="L53" s="1">
        <v>5</v>
      </c>
      <c r="M53" s="7"/>
      <c r="N53" s="8">
        <v>42</v>
      </c>
      <c r="O53" s="3">
        <v>31</v>
      </c>
      <c r="P53">
        <f t="shared" si="0"/>
        <v>0</v>
      </c>
    </row>
    <row r="54" spans="1:16">
      <c r="B54">
        <v>16</v>
      </c>
      <c r="C54" s="1" t="s">
        <v>131</v>
      </c>
      <c r="D54" s="1">
        <v>4</v>
      </c>
      <c r="E54" s="2" t="s">
        <v>1147</v>
      </c>
      <c r="F54" s="2"/>
      <c r="G54" s="1">
        <v>1</v>
      </c>
      <c r="H54" s="1">
        <v>6</v>
      </c>
      <c r="I54" s="1">
        <v>3</v>
      </c>
      <c r="J54" s="1" t="s">
        <v>332</v>
      </c>
      <c r="K54" s="1" t="s">
        <v>332</v>
      </c>
      <c r="L54" s="1" t="s">
        <v>332</v>
      </c>
      <c r="M54" s="7"/>
      <c r="N54" s="8">
        <v>67</v>
      </c>
      <c r="O54" s="3">
        <v>10</v>
      </c>
      <c r="P54">
        <f t="shared" si="0"/>
        <v>1</v>
      </c>
    </row>
    <row r="55" spans="1:16">
      <c r="B55">
        <v>22</v>
      </c>
      <c r="C55" s="1" t="s">
        <v>131</v>
      </c>
      <c r="D55" s="1">
        <v>4</v>
      </c>
      <c r="E55" s="2" t="s">
        <v>528</v>
      </c>
      <c r="F55" s="2"/>
      <c r="G55" s="1" t="s">
        <v>332</v>
      </c>
      <c r="H55" s="1" t="s">
        <v>332</v>
      </c>
      <c r="I55" s="1" t="s">
        <v>332</v>
      </c>
      <c r="J55" s="1">
        <v>1</v>
      </c>
      <c r="K55" s="1">
        <v>4</v>
      </c>
      <c r="L55" s="1" t="s">
        <v>332</v>
      </c>
      <c r="M55" s="7"/>
      <c r="N55" s="8">
        <v>17</v>
      </c>
      <c r="O55" s="3">
        <v>5</v>
      </c>
      <c r="P55">
        <f t="shared" si="0"/>
        <v>0</v>
      </c>
    </row>
    <row r="56" spans="1:16">
      <c r="B56" s="1">
        <v>23</v>
      </c>
      <c r="C56" s="1" t="s">
        <v>131</v>
      </c>
      <c r="D56" s="1">
        <v>4</v>
      </c>
      <c r="E56" s="2" t="s">
        <v>528</v>
      </c>
      <c r="F56" s="2"/>
      <c r="G56" s="1" t="s">
        <v>332</v>
      </c>
      <c r="H56" s="1" t="s">
        <v>332</v>
      </c>
      <c r="I56" s="1">
        <v>3</v>
      </c>
      <c r="J56" s="1" t="s">
        <v>332</v>
      </c>
      <c r="K56" s="1" t="s">
        <v>332</v>
      </c>
      <c r="L56" s="1" t="s">
        <v>332</v>
      </c>
      <c r="M56" s="7"/>
      <c r="N56" s="8">
        <v>100</v>
      </c>
      <c r="O56" s="3">
        <v>3</v>
      </c>
      <c r="P56">
        <f t="shared" si="0"/>
        <v>1</v>
      </c>
    </row>
    <row r="57" spans="1:16">
      <c r="B57">
        <v>18</v>
      </c>
      <c r="C57" s="1" t="s">
        <v>137</v>
      </c>
      <c r="D57" s="1">
        <v>1</v>
      </c>
      <c r="E57" s="2" t="s">
        <v>1014</v>
      </c>
      <c r="F57" s="2" t="s">
        <v>241</v>
      </c>
      <c r="G57" s="1">
        <v>1</v>
      </c>
      <c r="H57" s="1" t="s">
        <v>332</v>
      </c>
      <c r="I57" s="1" t="s">
        <v>332</v>
      </c>
      <c r="J57" s="1" t="s">
        <v>332</v>
      </c>
      <c r="K57" s="1" t="s">
        <v>332</v>
      </c>
      <c r="L57" s="1" t="s">
        <v>332</v>
      </c>
      <c r="M57" s="7"/>
      <c r="N57" s="8">
        <v>25</v>
      </c>
      <c r="O57" s="3">
        <v>1</v>
      </c>
      <c r="P57">
        <f t="shared" si="0"/>
        <v>0</v>
      </c>
    </row>
    <row r="58" spans="1:16">
      <c r="B58">
        <v>22</v>
      </c>
      <c r="C58" s="1" t="s">
        <v>26</v>
      </c>
      <c r="D58" s="1">
        <v>2</v>
      </c>
      <c r="E58" s="2" t="s">
        <v>609</v>
      </c>
      <c r="F58" s="2" t="s">
        <v>574</v>
      </c>
      <c r="G58" s="1" t="s">
        <v>332</v>
      </c>
      <c r="H58" s="1">
        <v>3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38</v>
      </c>
      <c r="O58" s="3">
        <v>3</v>
      </c>
      <c r="P58">
        <f t="shared" si="0"/>
        <v>0</v>
      </c>
    </row>
    <row r="59" spans="1:16">
      <c r="B59">
        <v>21</v>
      </c>
      <c r="C59" s="1" t="s">
        <v>111</v>
      </c>
      <c r="D59" s="1">
        <v>1</v>
      </c>
      <c r="E59" s="2" t="s">
        <v>667</v>
      </c>
      <c r="F59" s="2" t="s">
        <v>83</v>
      </c>
      <c r="G59" s="1">
        <v>7</v>
      </c>
      <c r="H59" s="1" t="s">
        <v>332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44</v>
      </c>
      <c r="O59" s="3">
        <v>7</v>
      </c>
      <c r="P59">
        <f t="shared" si="0"/>
        <v>0</v>
      </c>
    </row>
    <row r="60" spans="1:16">
      <c r="B60">
        <v>18</v>
      </c>
      <c r="C60" s="1" t="s">
        <v>137</v>
      </c>
      <c r="D60" s="1">
        <v>2</v>
      </c>
      <c r="E60" s="2" t="s">
        <v>991</v>
      </c>
      <c r="F60" s="2" t="s">
        <v>992</v>
      </c>
      <c r="G60" s="1">
        <v>7</v>
      </c>
      <c r="H60" s="1" t="s">
        <v>332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47</v>
      </c>
      <c r="O60" s="3">
        <v>7</v>
      </c>
      <c r="P60">
        <f t="shared" si="0"/>
        <v>0</v>
      </c>
    </row>
    <row r="61" spans="1:16">
      <c r="B61">
        <v>18</v>
      </c>
      <c r="C61" s="1" t="s">
        <v>50</v>
      </c>
      <c r="D61" s="1">
        <v>3</v>
      </c>
      <c r="E61" s="2" t="s">
        <v>936</v>
      </c>
      <c r="F61" s="2" t="s">
        <v>814</v>
      </c>
      <c r="G61" s="1">
        <v>9</v>
      </c>
      <c r="H61" s="1">
        <v>7</v>
      </c>
      <c r="I61" s="1" t="s">
        <v>332</v>
      </c>
      <c r="J61" s="1">
        <v>15</v>
      </c>
      <c r="K61" s="1" t="s">
        <v>332</v>
      </c>
      <c r="L61" s="1">
        <v>12</v>
      </c>
      <c r="M61" s="7"/>
      <c r="N61" s="8">
        <v>53</v>
      </c>
      <c r="O61" s="3">
        <v>43</v>
      </c>
      <c r="P61">
        <f t="shared" si="0"/>
        <v>0</v>
      </c>
    </row>
    <row r="62" spans="1:16">
      <c r="B62">
        <v>17</v>
      </c>
      <c r="C62" s="1" t="s">
        <v>397</v>
      </c>
      <c r="D62" s="1">
        <v>3</v>
      </c>
      <c r="E62" s="2" t="s">
        <v>892</v>
      </c>
      <c r="F62" s="2" t="s">
        <v>893</v>
      </c>
      <c r="G62" s="1" t="s">
        <v>332</v>
      </c>
      <c r="H62" s="1" t="s">
        <v>332</v>
      </c>
      <c r="I62" s="1" t="s">
        <v>332</v>
      </c>
      <c r="J62" s="1">
        <v>12</v>
      </c>
      <c r="K62" s="1">
        <v>10</v>
      </c>
      <c r="L62" s="1" t="s">
        <v>332</v>
      </c>
      <c r="M62" s="7"/>
      <c r="N62" s="8">
        <v>49</v>
      </c>
      <c r="O62" s="3">
        <v>22</v>
      </c>
      <c r="P62">
        <f t="shared" si="0"/>
        <v>0</v>
      </c>
    </row>
    <row r="63" spans="1:16">
      <c r="B63">
        <v>18</v>
      </c>
      <c r="C63" s="1" t="s">
        <v>8</v>
      </c>
      <c r="D63" s="1">
        <v>4</v>
      </c>
      <c r="E63" s="2" t="s">
        <v>892</v>
      </c>
      <c r="F63" s="2" t="s">
        <v>893</v>
      </c>
      <c r="G63" s="1">
        <v>10</v>
      </c>
      <c r="H63" s="1">
        <v>10</v>
      </c>
      <c r="I63" s="1">
        <v>12</v>
      </c>
      <c r="J63" s="1">
        <v>20</v>
      </c>
      <c r="K63" s="1">
        <v>33</v>
      </c>
      <c r="L63" s="1">
        <v>18</v>
      </c>
      <c r="M63" s="7"/>
      <c r="N63" s="8">
        <v>77</v>
      </c>
      <c r="O63" s="3">
        <v>103</v>
      </c>
      <c r="P63">
        <f t="shared" si="0"/>
        <v>1</v>
      </c>
    </row>
    <row r="64" spans="1:16">
      <c r="B64" s="1">
        <v>24</v>
      </c>
      <c r="C64" s="1" t="s">
        <v>476</v>
      </c>
      <c r="D64" s="1">
        <v>3</v>
      </c>
      <c r="E64" s="2" t="s">
        <v>478</v>
      </c>
      <c r="F64" s="2" t="s">
        <v>371</v>
      </c>
      <c r="G64" s="1">
        <v>7</v>
      </c>
      <c r="H64" s="1" t="s">
        <v>332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41</v>
      </c>
      <c r="O64" s="3">
        <v>7</v>
      </c>
      <c r="P64">
        <f t="shared" si="0"/>
        <v>0</v>
      </c>
    </row>
    <row r="65" spans="1:16">
      <c r="B65" s="1">
        <v>25</v>
      </c>
      <c r="C65" s="1" t="s">
        <v>50</v>
      </c>
      <c r="D65" s="1">
        <v>1</v>
      </c>
      <c r="E65" s="2" t="s">
        <v>240</v>
      </c>
      <c r="F65" s="2" t="s">
        <v>241</v>
      </c>
      <c r="G65" s="1">
        <v>9</v>
      </c>
      <c r="H65" s="1">
        <v>10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38</v>
      </c>
      <c r="O65" s="3">
        <v>19</v>
      </c>
      <c r="P65">
        <f t="shared" si="0"/>
        <v>0</v>
      </c>
    </row>
    <row r="66" spans="1:16">
      <c r="A66" s="1">
        <v>89</v>
      </c>
      <c r="B66" s="1">
        <v>26</v>
      </c>
      <c r="C66" s="1" t="s">
        <v>239</v>
      </c>
      <c r="D66" s="1">
        <v>2</v>
      </c>
      <c r="E66" s="2" t="s">
        <v>240</v>
      </c>
      <c r="F66" s="2" t="s">
        <v>241</v>
      </c>
      <c r="G66" s="1">
        <v>15</v>
      </c>
      <c r="H66" s="1" t="s">
        <v>14</v>
      </c>
      <c r="I66" s="1" t="s">
        <v>14</v>
      </c>
      <c r="J66" s="1" t="s">
        <v>14</v>
      </c>
      <c r="K66" s="1" t="s">
        <v>14</v>
      </c>
      <c r="L66" s="1" t="s">
        <v>14</v>
      </c>
      <c r="M66" s="1"/>
      <c r="N66" s="1">
        <v>71</v>
      </c>
      <c r="O66" s="3">
        <v>15</v>
      </c>
      <c r="P66">
        <f t="shared" si="0"/>
        <v>1</v>
      </c>
    </row>
    <row r="67" spans="1:16">
      <c r="B67" s="1">
        <v>25</v>
      </c>
      <c r="C67" s="1" t="s">
        <v>321</v>
      </c>
      <c r="D67" s="1">
        <v>2</v>
      </c>
      <c r="E67" s="2" t="s">
        <v>417</v>
      </c>
      <c r="F67" s="2" t="s">
        <v>52</v>
      </c>
      <c r="G67" s="1">
        <v>6</v>
      </c>
      <c r="H67" s="1" t="s">
        <v>332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46</v>
      </c>
      <c r="O67" s="3">
        <v>6</v>
      </c>
      <c r="P67">
        <f t="shared" si="0"/>
        <v>0</v>
      </c>
    </row>
    <row r="68" spans="1:16">
      <c r="A68" s="1">
        <v>86</v>
      </c>
      <c r="B68" s="1">
        <v>26</v>
      </c>
      <c r="C68" s="1" t="s">
        <v>58</v>
      </c>
      <c r="D68" s="1">
        <v>4</v>
      </c>
      <c r="E68" s="2" t="s">
        <v>61</v>
      </c>
      <c r="F68" s="2"/>
      <c r="G68" s="1">
        <v>16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14</v>
      </c>
      <c r="M68" s="1"/>
      <c r="N68" s="1">
        <v>70</v>
      </c>
      <c r="O68" s="3">
        <v>16</v>
      </c>
      <c r="P68">
        <f t="shared" ref="P68:P131" si="1">IF(E68=E67,1,0)*COUNT(O68)</f>
        <v>0</v>
      </c>
    </row>
    <row r="69" spans="1:16">
      <c r="B69">
        <v>15</v>
      </c>
      <c r="C69" s="1" t="s">
        <v>8</v>
      </c>
      <c r="D69" s="1">
        <v>2</v>
      </c>
      <c r="E69" s="2" t="s">
        <v>1286</v>
      </c>
      <c r="F69" s="2" t="s">
        <v>1245</v>
      </c>
      <c r="G69" s="1">
        <v>12</v>
      </c>
      <c r="H69" s="1">
        <v>18</v>
      </c>
      <c r="I69" s="1" t="s">
        <v>332</v>
      </c>
      <c r="J69" s="1">
        <v>21</v>
      </c>
      <c r="K69" s="1">
        <v>23</v>
      </c>
      <c r="L69" s="1">
        <v>20</v>
      </c>
      <c r="M69" s="7"/>
      <c r="N69" s="8">
        <v>79</v>
      </c>
      <c r="O69" s="3">
        <v>94</v>
      </c>
      <c r="P69">
        <f t="shared" si="1"/>
        <v>0</v>
      </c>
    </row>
    <row r="70" spans="1:16">
      <c r="B70">
        <v>16</v>
      </c>
      <c r="C70" s="1" t="s">
        <v>476</v>
      </c>
      <c r="D70" s="1">
        <v>4</v>
      </c>
      <c r="E70" s="2" t="s">
        <v>1139</v>
      </c>
      <c r="F70" s="2"/>
      <c r="G70" s="1">
        <v>20</v>
      </c>
      <c r="H70" s="1" t="s">
        <v>332</v>
      </c>
      <c r="I70" s="1" t="s">
        <v>332</v>
      </c>
      <c r="J70" s="1" t="s">
        <v>332</v>
      </c>
      <c r="K70" s="1" t="s">
        <v>332</v>
      </c>
      <c r="L70" s="1" t="s">
        <v>332</v>
      </c>
      <c r="M70" s="7"/>
      <c r="N70" s="8">
        <v>61</v>
      </c>
      <c r="O70" s="3">
        <v>20</v>
      </c>
      <c r="P70">
        <f t="shared" si="1"/>
        <v>0</v>
      </c>
    </row>
    <row r="71" spans="1:16">
      <c r="B71">
        <v>17</v>
      </c>
      <c r="C71" s="1" t="s">
        <v>1071</v>
      </c>
      <c r="D71" s="1">
        <v>3</v>
      </c>
      <c r="E71" s="2" t="s">
        <v>1072</v>
      </c>
      <c r="F71" s="2" t="s">
        <v>1073</v>
      </c>
      <c r="G71" s="1">
        <v>5</v>
      </c>
      <c r="H71" s="1" t="s">
        <v>332</v>
      </c>
      <c r="I71" s="1">
        <v>0</v>
      </c>
      <c r="J71" s="1">
        <v>6</v>
      </c>
      <c r="K71" s="1" t="s">
        <v>332</v>
      </c>
      <c r="L71" s="1" t="s">
        <v>332</v>
      </c>
      <c r="M71" s="7"/>
      <c r="N71" s="8">
        <v>52</v>
      </c>
      <c r="O71" s="3">
        <v>11</v>
      </c>
      <c r="P71">
        <f t="shared" si="1"/>
        <v>0</v>
      </c>
    </row>
    <row r="72" spans="1:16">
      <c r="B72">
        <v>19</v>
      </c>
      <c r="C72" s="1" t="s">
        <v>23</v>
      </c>
      <c r="D72" s="1">
        <v>2</v>
      </c>
      <c r="E72" s="2" t="s">
        <v>626</v>
      </c>
      <c r="F72" s="2" t="s">
        <v>574</v>
      </c>
      <c r="G72" s="1" t="s">
        <v>332</v>
      </c>
      <c r="H72" s="1" t="s">
        <v>332</v>
      </c>
      <c r="I72" s="1">
        <v>24</v>
      </c>
      <c r="J72" s="1">
        <v>17</v>
      </c>
      <c r="K72" s="1" t="s">
        <v>332</v>
      </c>
      <c r="L72" s="1">
        <v>17</v>
      </c>
      <c r="M72" s="7"/>
      <c r="N72" s="8">
        <v>71</v>
      </c>
      <c r="O72" s="3">
        <v>58</v>
      </c>
      <c r="P72">
        <f t="shared" si="1"/>
        <v>0</v>
      </c>
    </row>
    <row r="73" spans="1:16">
      <c r="B73">
        <v>20</v>
      </c>
      <c r="C73" s="1" t="s">
        <v>2</v>
      </c>
      <c r="D73" s="1">
        <v>3</v>
      </c>
      <c r="E73" s="2" t="s">
        <v>626</v>
      </c>
      <c r="F73" s="2" t="s">
        <v>574</v>
      </c>
      <c r="G73" s="1">
        <v>26</v>
      </c>
      <c r="H73" s="1">
        <v>28</v>
      </c>
      <c r="I73" s="1">
        <v>37</v>
      </c>
      <c r="J73" s="1">
        <v>11</v>
      </c>
      <c r="K73" s="1" t="s">
        <v>332</v>
      </c>
      <c r="L73" s="1">
        <v>23</v>
      </c>
      <c r="M73" s="7" t="s">
        <v>466</v>
      </c>
      <c r="N73" s="8">
        <v>93</v>
      </c>
      <c r="O73" s="3">
        <v>125</v>
      </c>
      <c r="P73">
        <f t="shared" si="1"/>
        <v>1</v>
      </c>
    </row>
    <row r="74" spans="1:16">
      <c r="B74">
        <v>21</v>
      </c>
      <c r="C74" s="1" t="s">
        <v>392</v>
      </c>
      <c r="D74" s="1">
        <v>4</v>
      </c>
      <c r="E74" s="2" t="s">
        <v>626</v>
      </c>
      <c r="F74" s="2" t="s">
        <v>574</v>
      </c>
      <c r="G74" s="1" t="s">
        <v>332</v>
      </c>
      <c r="H74" s="1">
        <v>7</v>
      </c>
      <c r="I74" s="1" t="s">
        <v>332</v>
      </c>
      <c r="J74" s="1" t="s">
        <v>332</v>
      </c>
      <c r="K74" s="1">
        <v>5</v>
      </c>
      <c r="L74" s="1" t="s">
        <v>332</v>
      </c>
      <c r="M74" s="7" t="s">
        <v>466</v>
      </c>
      <c r="N74" s="8">
        <v>133</v>
      </c>
      <c r="O74" s="3">
        <v>12</v>
      </c>
      <c r="P74">
        <f t="shared" si="1"/>
        <v>1</v>
      </c>
    </row>
    <row r="75" spans="1:16">
      <c r="B75" s="1">
        <v>25</v>
      </c>
      <c r="C75" s="1" t="s">
        <v>97</v>
      </c>
      <c r="D75" s="1">
        <v>1</v>
      </c>
      <c r="E75" s="2" t="s">
        <v>421</v>
      </c>
      <c r="F75" s="2" t="s">
        <v>422</v>
      </c>
      <c r="G75" s="1">
        <v>15</v>
      </c>
      <c r="H75" s="1">
        <v>18</v>
      </c>
      <c r="I75" s="1">
        <v>17</v>
      </c>
      <c r="J75" s="1">
        <v>21</v>
      </c>
      <c r="K75" s="1">
        <v>26</v>
      </c>
      <c r="L75" s="1">
        <v>21</v>
      </c>
      <c r="M75" s="7"/>
      <c r="N75" s="8">
        <v>62</v>
      </c>
      <c r="O75" s="3">
        <v>118</v>
      </c>
      <c r="P75">
        <f t="shared" si="1"/>
        <v>0</v>
      </c>
    </row>
    <row r="76" spans="1:16">
      <c r="B76">
        <v>19</v>
      </c>
      <c r="C76" s="1" t="s">
        <v>23</v>
      </c>
      <c r="D76" s="1">
        <v>1</v>
      </c>
      <c r="E76" s="2" t="s">
        <v>586</v>
      </c>
      <c r="F76" s="2" t="s">
        <v>83</v>
      </c>
      <c r="G76" s="1">
        <v>8</v>
      </c>
      <c r="H76" s="1">
        <v>4</v>
      </c>
      <c r="I76" s="1" t="s">
        <v>332</v>
      </c>
      <c r="J76" s="1" t="s">
        <v>332</v>
      </c>
      <c r="K76" s="1" t="s">
        <v>332</v>
      </c>
      <c r="L76" s="1" t="s">
        <v>332</v>
      </c>
      <c r="M76" s="7"/>
      <c r="N76" s="8">
        <v>75</v>
      </c>
      <c r="O76" s="3">
        <v>12</v>
      </c>
      <c r="P76">
        <f t="shared" si="1"/>
        <v>0</v>
      </c>
    </row>
    <row r="77" spans="1:16">
      <c r="B77">
        <v>20</v>
      </c>
      <c r="C77" s="1" t="s">
        <v>111</v>
      </c>
      <c r="D77" s="1">
        <v>2</v>
      </c>
      <c r="E77" s="2" t="s">
        <v>586</v>
      </c>
      <c r="F77" s="2" t="s">
        <v>83</v>
      </c>
      <c r="G77" s="1">
        <v>8</v>
      </c>
      <c r="H77" s="1">
        <v>7</v>
      </c>
      <c r="I77" s="1">
        <v>3</v>
      </c>
      <c r="J77" s="1" t="s">
        <v>332</v>
      </c>
      <c r="K77" s="1" t="s">
        <v>332</v>
      </c>
      <c r="L77" s="1">
        <v>5</v>
      </c>
      <c r="M77" s="7"/>
      <c r="N77" s="8">
        <v>68</v>
      </c>
      <c r="O77" s="3">
        <v>23</v>
      </c>
      <c r="P77">
        <f t="shared" si="1"/>
        <v>1</v>
      </c>
    </row>
    <row r="78" spans="1:16">
      <c r="B78">
        <v>21</v>
      </c>
      <c r="C78" s="1" t="s">
        <v>120</v>
      </c>
      <c r="D78" s="1">
        <v>3</v>
      </c>
      <c r="E78" s="2" t="s">
        <v>586</v>
      </c>
      <c r="F78" s="2" t="s">
        <v>83</v>
      </c>
      <c r="G78" s="1">
        <v>5</v>
      </c>
      <c r="H78" s="1">
        <v>6</v>
      </c>
      <c r="I78" s="1">
        <v>1</v>
      </c>
      <c r="J78" s="1">
        <v>9</v>
      </c>
      <c r="K78" s="1">
        <v>4</v>
      </c>
      <c r="L78" s="1">
        <v>8</v>
      </c>
      <c r="M78" s="7"/>
      <c r="N78" s="8">
        <v>63</v>
      </c>
      <c r="O78" s="3">
        <v>33</v>
      </c>
      <c r="P78">
        <f t="shared" si="1"/>
        <v>1</v>
      </c>
    </row>
    <row r="79" spans="1:16">
      <c r="B79">
        <v>22</v>
      </c>
      <c r="C79" s="1" t="s">
        <v>585</v>
      </c>
      <c r="D79" s="1">
        <v>4</v>
      </c>
      <c r="E79" s="2" t="s">
        <v>586</v>
      </c>
      <c r="F79" s="2" t="s">
        <v>83</v>
      </c>
      <c r="G79" s="1">
        <v>3</v>
      </c>
      <c r="H79" s="1" t="s">
        <v>332</v>
      </c>
      <c r="I79" s="1" t="s">
        <v>332</v>
      </c>
      <c r="J79" s="1" t="s">
        <v>332</v>
      </c>
      <c r="K79" s="1" t="s">
        <v>332</v>
      </c>
      <c r="L79" s="1" t="s">
        <v>332</v>
      </c>
      <c r="M79" s="7"/>
      <c r="N79" s="8">
        <v>100</v>
      </c>
      <c r="O79" s="3">
        <v>3</v>
      </c>
      <c r="P79">
        <f t="shared" si="1"/>
        <v>1</v>
      </c>
    </row>
    <row r="80" spans="1:16">
      <c r="B80">
        <v>17</v>
      </c>
      <c r="C80" s="1" t="s">
        <v>23</v>
      </c>
      <c r="D80" s="1">
        <v>3</v>
      </c>
      <c r="E80" s="2" t="s">
        <v>903</v>
      </c>
      <c r="F80" s="2" t="s">
        <v>904</v>
      </c>
      <c r="G80" s="1">
        <v>14</v>
      </c>
      <c r="H80" s="1">
        <v>5</v>
      </c>
      <c r="I80" s="1">
        <v>6</v>
      </c>
      <c r="J80" s="1">
        <v>8</v>
      </c>
      <c r="K80" s="1" t="s">
        <v>332</v>
      </c>
      <c r="L80" s="1" t="s">
        <v>332</v>
      </c>
      <c r="M80" s="7"/>
      <c r="N80" s="8">
        <v>56</v>
      </c>
      <c r="O80" s="3">
        <v>33</v>
      </c>
      <c r="P80">
        <f t="shared" si="1"/>
        <v>0</v>
      </c>
    </row>
    <row r="81" spans="1:16">
      <c r="B81">
        <v>18</v>
      </c>
      <c r="C81" s="1" t="s">
        <v>209</v>
      </c>
      <c r="D81" s="1">
        <v>4</v>
      </c>
      <c r="E81" s="2" t="s">
        <v>903</v>
      </c>
      <c r="F81" s="2" t="s">
        <v>904</v>
      </c>
      <c r="G81" s="1" t="s">
        <v>332</v>
      </c>
      <c r="H81" s="1" t="s">
        <v>332</v>
      </c>
      <c r="I81" s="1">
        <v>10</v>
      </c>
      <c r="J81" s="1">
        <v>16</v>
      </c>
      <c r="K81" s="1" t="s">
        <v>332</v>
      </c>
      <c r="L81" s="1">
        <v>11</v>
      </c>
      <c r="M81" s="7"/>
      <c r="N81" s="8">
        <v>93</v>
      </c>
      <c r="O81" s="3">
        <v>37</v>
      </c>
      <c r="P81">
        <f t="shared" si="1"/>
        <v>1</v>
      </c>
    </row>
    <row r="82" spans="1:16">
      <c r="B82" s="1">
        <v>25</v>
      </c>
      <c r="C82" s="1" t="s">
        <v>406</v>
      </c>
      <c r="D82" s="1">
        <v>2</v>
      </c>
      <c r="E82" s="2" t="s">
        <v>407</v>
      </c>
      <c r="F82" s="2" t="s">
        <v>68</v>
      </c>
      <c r="G82" s="1">
        <v>19</v>
      </c>
      <c r="H82" s="1" t="s">
        <v>332</v>
      </c>
      <c r="I82" s="1" t="s">
        <v>332</v>
      </c>
      <c r="J82" s="1" t="s">
        <v>332</v>
      </c>
      <c r="K82" s="1" t="s">
        <v>332</v>
      </c>
      <c r="L82" s="1" t="s">
        <v>332</v>
      </c>
      <c r="M82" s="7"/>
      <c r="N82" s="8">
        <v>83</v>
      </c>
      <c r="O82" s="3">
        <v>19</v>
      </c>
      <c r="P82">
        <f t="shared" si="1"/>
        <v>0</v>
      </c>
    </row>
    <row r="83" spans="1:16">
      <c r="B83" s="1">
        <v>25</v>
      </c>
      <c r="C83" s="1" t="s">
        <v>100</v>
      </c>
      <c r="D83" s="1">
        <v>4</v>
      </c>
      <c r="E83" s="2" t="s">
        <v>336</v>
      </c>
      <c r="F83" s="2" t="s">
        <v>130</v>
      </c>
      <c r="G83" s="1">
        <v>14</v>
      </c>
      <c r="H83" s="1">
        <v>19</v>
      </c>
      <c r="I83" s="1">
        <v>7</v>
      </c>
      <c r="J83" s="1" t="s">
        <v>332</v>
      </c>
      <c r="K83" s="1" t="s">
        <v>332</v>
      </c>
      <c r="L83" s="1" t="s">
        <v>332</v>
      </c>
      <c r="M83" s="7"/>
      <c r="N83" s="8">
        <v>55</v>
      </c>
      <c r="O83" s="3">
        <v>40</v>
      </c>
      <c r="P83">
        <f t="shared" si="1"/>
        <v>0</v>
      </c>
    </row>
    <row r="84" spans="1:16">
      <c r="A84" s="1">
        <v>93</v>
      </c>
      <c r="B84" s="1">
        <v>26</v>
      </c>
      <c r="C84" s="1" t="s">
        <v>147</v>
      </c>
      <c r="D84" s="1">
        <v>3</v>
      </c>
      <c r="E84" s="2" t="s">
        <v>150</v>
      </c>
      <c r="F84" s="2"/>
      <c r="G84" s="1">
        <v>9</v>
      </c>
      <c r="H84" s="1">
        <v>5</v>
      </c>
      <c r="I84" s="1" t="s">
        <v>14</v>
      </c>
      <c r="J84" s="1" t="s">
        <v>14</v>
      </c>
      <c r="K84" s="1" t="s">
        <v>14</v>
      </c>
      <c r="L84" s="1" t="s">
        <v>14</v>
      </c>
      <c r="M84" s="1"/>
      <c r="N84" s="1">
        <v>48</v>
      </c>
      <c r="O84" s="3">
        <v>14</v>
      </c>
      <c r="P84">
        <f t="shared" si="1"/>
        <v>0</v>
      </c>
    </row>
    <row r="85" spans="1:16">
      <c r="B85" s="1">
        <v>25</v>
      </c>
      <c r="C85" s="1" t="s">
        <v>392</v>
      </c>
      <c r="D85" s="1">
        <v>2</v>
      </c>
      <c r="E85" s="2" t="s">
        <v>103</v>
      </c>
      <c r="F85" s="2" t="s">
        <v>395</v>
      </c>
      <c r="G85" s="1" t="s">
        <v>332</v>
      </c>
      <c r="H85" s="1">
        <v>16</v>
      </c>
      <c r="I85" s="1">
        <v>12</v>
      </c>
      <c r="J85" s="1">
        <v>14</v>
      </c>
      <c r="K85" s="1" t="s">
        <v>332</v>
      </c>
      <c r="L85" s="1">
        <v>10</v>
      </c>
      <c r="M85" s="7"/>
      <c r="N85" s="8">
        <v>43</v>
      </c>
      <c r="O85" s="3">
        <v>52</v>
      </c>
      <c r="P85">
        <f t="shared" si="1"/>
        <v>0</v>
      </c>
    </row>
    <row r="86" spans="1:16">
      <c r="A86" s="1">
        <v>25</v>
      </c>
      <c r="B86" s="1">
        <v>26</v>
      </c>
      <c r="C86" s="1" t="s">
        <v>20</v>
      </c>
      <c r="D86" s="1">
        <v>3</v>
      </c>
      <c r="E86" s="2" t="s">
        <v>103</v>
      </c>
      <c r="F86" s="2" t="s">
        <v>104</v>
      </c>
      <c r="G86" s="1">
        <v>20</v>
      </c>
      <c r="H86" s="1">
        <v>13</v>
      </c>
      <c r="I86" s="1">
        <v>19</v>
      </c>
      <c r="J86" s="1" t="s">
        <v>14</v>
      </c>
      <c r="K86" s="1">
        <v>17</v>
      </c>
      <c r="L86" s="1" t="s">
        <v>14</v>
      </c>
      <c r="M86" s="1"/>
      <c r="N86" s="1">
        <v>70</v>
      </c>
      <c r="O86" s="3">
        <v>69</v>
      </c>
      <c r="P86">
        <f t="shared" si="1"/>
        <v>1</v>
      </c>
    </row>
    <row r="87" spans="1:16">
      <c r="B87">
        <v>18</v>
      </c>
      <c r="C87" s="1" t="s">
        <v>26</v>
      </c>
      <c r="D87" s="1">
        <v>2</v>
      </c>
      <c r="E87" s="2" t="s">
        <v>682</v>
      </c>
      <c r="F87" s="2" t="s">
        <v>683</v>
      </c>
      <c r="G87" s="1" t="s">
        <v>332</v>
      </c>
      <c r="H87" s="1">
        <v>5</v>
      </c>
      <c r="I87" s="1">
        <v>8</v>
      </c>
      <c r="J87" s="1">
        <v>10</v>
      </c>
      <c r="K87" s="1">
        <v>5</v>
      </c>
      <c r="L87" s="1">
        <v>13</v>
      </c>
      <c r="M87" s="7" t="s">
        <v>466</v>
      </c>
      <c r="N87" s="8">
        <v>56</v>
      </c>
      <c r="O87" s="3">
        <v>41</v>
      </c>
      <c r="P87">
        <f t="shared" si="1"/>
        <v>0</v>
      </c>
    </row>
    <row r="88" spans="1:16">
      <c r="B88">
        <v>19</v>
      </c>
      <c r="C88" s="1" t="s">
        <v>8</v>
      </c>
      <c r="D88" s="1">
        <v>3</v>
      </c>
      <c r="E88" s="2" t="s">
        <v>682</v>
      </c>
      <c r="F88" s="2" t="s">
        <v>683</v>
      </c>
      <c r="G88" s="1">
        <v>22</v>
      </c>
      <c r="H88" s="1">
        <v>20</v>
      </c>
      <c r="I88" s="1">
        <v>19</v>
      </c>
      <c r="J88" s="1">
        <v>20</v>
      </c>
      <c r="K88" s="1">
        <v>25</v>
      </c>
      <c r="L88" s="1">
        <v>21</v>
      </c>
      <c r="M88" s="7" t="s">
        <v>466</v>
      </c>
      <c r="N88" s="8">
        <v>79</v>
      </c>
      <c r="O88" s="3">
        <v>127</v>
      </c>
      <c r="P88">
        <f t="shared" si="1"/>
        <v>1</v>
      </c>
    </row>
    <row r="89" spans="1:16">
      <c r="B89">
        <v>20</v>
      </c>
      <c r="C89" s="1" t="s">
        <v>631</v>
      </c>
      <c r="D89" s="1">
        <v>4</v>
      </c>
      <c r="E89" s="2" t="s">
        <v>682</v>
      </c>
      <c r="F89" s="2" t="s">
        <v>683</v>
      </c>
      <c r="G89" s="1">
        <v>21</v>
      </c>
      <c r="H89" s="1">
        <v>8</v>
      </c>
      <c r="I89" s="1">
        <v>8</v>
      </c>
      <c r="J89" s="1" t="s">
        <v>332</v>
      </c>
      <c r="K89" s="1" t="s">
        <v>332</v>
      </c>
      <c r="L89" s="1" t="s">
        <v>332</v>
      </c>
      <c r="M89" s="7" t="s">
        <v>466</v>
      </c>
      <c r="N89" s="8">
        <v>67</v>
      </c>
      <c r="O89" s="3">
        <v>37</v>
      </c>
      <c r="P89">
        <f t="shared" si="1"/>
        <v>1</v>
      </c>
    </row>
    <row r="90" spans="1:16">
      <c r="B90" s="1">
        <v>25</v>
      </c>
      <c r="C90" s="1" t="s">
        <v>214</v>
      </c>
      <c r="D90" s="1">
        <v>4</v>
      </c>
      <c r="E90" s="2" t="s">
        <v>346</v>
      </c>
      <c r="F90" s="2" t="s">
        <v>347</v>
      </c>
      <c r="G90" s="1">
        <v>9</v>
      </c>
      <c r="H90" s="1">
        <v>5</v>
      </c>
      <c r="I90" s="1" t="s">
        <v>332</v>
      </c>
      <c r="J90" s="1" t="s">
        <v>332</v>
      </c>
      <c r="K90" s="1" t="s">
        <v>332</v>
      </c>
      <c r="L90" s="1" t="s">
        <v>332</v>
      </c>
      <c r="M90" s="7"/>
      <c r="N90" s="8">
        <v>56</v>
      </c>
      <c r="O90" s="3">
        <v>14</v>
      </c>
      <c r="P90">
        <f t="shared" si="1"/>
        <v>0</v>
      </c>
    </row>
    <row r="91" spans="1:16">
      <c r="B91" s="1">
        <v>25</v>
      </c>
      <c r="C91" s="1" t="s">
        <v>413</v>
      </c>
      <c r="D91" s="1">
        <v>2</v>
      </c>
      <c r="E91" s="2" t="s">
        <v>182</v>
      </c>
      <c r="F91" s="2" t="s">
        <v>68</v>
      </c>
      <c r="G91" s="1">
        <v>10</v>
      </c>
      <c r="H91" s="1" t="s">
        <v>332</v>
      </c>
      <c r="I91" s="1" t="s">
        <v>332</v>
      </c>
      <c r="J91" s="1" t="s">
        <v>332</v>
      </c>
      <c r="K91" s="1" t="s">
        <v>332</v>
      </c>
      <c r="L91" s="1" t="s">
        <v>332</v>
      </c>
      <c r="M91" s="7"/>
      <c r="N91" s="8">
        <v>83</v>
      </c>
      <c r="O91" s="3">
        <v>10</v>
      </c>
      <c r="P91">
        <f t="shared" si="1"/>
        <v>0</v>
      </c>
    </row>
    <row r="92" spans="1:16">
      <c r="A92" s="1">
        <v>141</v>
      </c>
      <c r="B92" s="1">
        <v>26</v>
      </c>
      <c r="C92" s="1" t="s">
        <v>179</v>
      </c>
      <c r="D92" s="1">
        <v>3</v>
      </c>
      <c r="E92" s="2" t="s">
        <v>182</v>
      </c>
      <c r="F92" s="2" t="s">
        <v>68</v>
      </c>
      <c r="G92" s="1" t="s">
        <v>14</v>
      </c>
      <c r="H92" s="1">
        <v>1</v>
      </c>
      <c r="I92" s="1">
        <v>3</v>
      </c>
      <c r="J92" s="1" t="s">
        <v>14</v>
      </c>
      <c r="K92" s="1" t="s">
        <v>14</v>
      </c>
      <c r="L92" s="1" t="s">
        <v>14</v>
      </c>
      <c r="M92" s="1"/>
      <c r="N92" s="1">
        <v>67</v>
      </c>
      <c r="O92" s="3">
        <v>4</v>
      </c>
      <c r="P92">
        <f t="shared" si="1"/>
        <v>1</v>
      </c>
    </row>
    <row r="93" spans="1:16">
      <c r="B93">
        <v>16</v>
      </c>
      <c r="C93" s="1" t="s">
        <v>26</v>
      </c>
      <c r="D93" s="1">
        <v>1</v>
      </c>
      <c r="E93" s="2" t="s">
        <v>1202</v>
      </c>
      <c r="F93" s="2"/>
      <c r="G93" s="1">
        <v>3</v>
      </c>
      <c r="H93" s="1" t="s">
        <v>332</v>
      </c>
      <c r="I93" s="1" t="s">
        <v>332</v>
      </c>
      <c r="J93" s="1">
        <v>4</v>
      </c>
      <c r="K93" s="1" t="s">
        <v>332</v>
      </c>
      <c r="L93" s="1" t="s">
        <v>332</v>
      </c>
      <c r="M93" s="7"/>
      <c r="N93" s="8">
        <v>37</v>
      </c>
      <c r="O93" s="3">
        <v>7</v>
      </c>
      <c r="P93">
        <f t="shared" si="1"/>
        <v>0</v>
      </c>
    </row>
    <row r="94" spans="1:16">
      <c r="B94">
        <v>18</v>
      </c>
      <c r="C94" s="1" t="s">
        <v>969</v>
      </c>
      <c r="D94" s="1">
        <v>3</v>
      </c>
      <c r="E94" s="2" t="s">
        <v>827</v>
      </c>
      <c r="F94" s="2" t="s">
        <v>828</v>
      </c>
      <c r="G94" s="1">
        <v>3</v>
      </c>
      <c r="H94" s="1">
        <v>1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57</v>
      </c>
      <c r="O94" s="3">
        <v>4</v>
      </c>
      <c r="P94">
        <f t="shared" si="1"/>
        <v>0</v>
      </c>
    </row>
    <row r="95" spans="1:16">
      <c r="B95">
        <v>19</v>
      </c>
      <c r="C95" s="1" t="s">
        <v>76</v>
      </c>
      <c r="D95" s="1">
        <v>4</v>
      </c>
      <c r="E95" s="2" t="s">
        <v>827</v>
      </c>
      <c r="F95" s="2" t="s">
        <v>828</v>
      </c>
      <c r="G95" s="1" t="s">
        <v>332</v>
      </c>
      <c r="H95" s="1" t="s">
        <v>332</v>
      </c>
      <c r="I95" s="1">
        <v>2</v>
      </c>
      <c r="J95" s="1" t="s">
        <v>332</v>
      </c>
      <c r="K95" s="1" t="s">
        <v>332</v>
      </c>
      <c r="L95" s="1" t="s">
        <v>332</v>
      </c>
      <c r="M95" s="7"/>
      <c r="N95" s="8">
        <v>50</v>
      </c>
      <c r="O95" s="3">
        <v>2</v>
      </c>
      <c r="P95">
        <f t="shared" si="1"/>
        <v>1</v>
      </c>
    </row>
    <row r="96" spans="1:16">
      <c r="A96" s="1">
        <v>143</v>
      </c>
      <c r="B96" s="1">
        <v>26</v>
      </c>
      <c r="C96" s="1" t="s">
        <v>258</v>
      </c>
      <c r="D96" s="1">
        <v>2</v>
      </c>
      <c r="E96" s="2" t="s">
        <v>259</v>
      </c>
      <c r="F96" s="2" t="s">
        <v>260</v>
      </c>
      <c r="G96" s="1">
        <v>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/>
      <c r="N96" s="1">
        <v>100</v>
      </c>
      <c r="O96" s="3">
        <v>4</v>
      </c>
      <c r="P96">
        <f t="shared" si="1"/>
        <v>0</v>
      </c>
    </row>
    <row r="97" spans="1:16">
      <c r="B97">
        <v>15</v>
      </c>
      <c r="C97" s="1" t="s">
        <v>1278</v>
      </c>
      <c r="D97" s="1">
        <v>3</v>
      </c>
      <c r="E97" s="2" t="s">
        <v>1279</v>
      </c>
      <c r="F97" s="2" t="s">
        <v>799</v>
      </c>
      <c r="G97" s="1">
        <v>3</v>
      </c>
      <c r="H97" s="1">
        <v>1</v>
      </c>
      <c r="I97" s="1">
        <v>2</v>
      </c>
      <c r="J97" s="1" t="s">
        <v>332</v>
      </c>
      <c r="K97" s="1" t="s">
        <v>332</v>
      </c>
      <c r="L97" s="1" t="s">
        <v>332</v>
      </c>
      <c r="M97" s="7"/>
      <c r="N97" s="8">
        <v>33</v>
      </c>
      <c r="O97" s="3">
        <v>6</v>
      </c>
      <c r="P97">
        <f t="shared" si="1"/>
        <v>0</v>
      </c>
    </row>
    <row r="98" spans="1:16">
      <c r="B98" s="1">
        <v>25</v>
      </c>
      <c r="C98" s="1" t="s">
        <v>20</v>
      </c>
      <c r="D98" s="1">
        <v>3</v>
      </c>
      <c r="E98" s="2" t="s">
        <v>356</v>
      </c>
      <c r="F98" s="2" t="s">
        <v>71</v>
      </c>
      <c r="G98" s="1">
        <v>14</v>
      </c>
      <c r="H98" s="1">
        <v>15</v>
      </c>
      <c r="I98" s="1">
        <v>10</v>
      </c>
      <c r="J98" s="1">
        <v>9</v>
      </c>
      <c r="K98" s="1">
        <v>12</v>
      </c>
      <c r="L98" s="1">
        <v>13</v>
      </c>
      <c r="M98" s="7"/>
      <c r="N98" s="8">
        <v>82</v>
      </c>
      <c r="O98" s="3">
        <v>73</v>
      </c>
      <c r="P98">
        <f t="shared" si="1"/>
        <v>0</v>
      </c>
    </row>
    <row r="99" spans="1:16">
      <c r="B99">
        <v>16</v>
      </c>
      <c r="C99" s="1" t="s">
        <v>217</v>
      </c>
      <c r="D99" s="1">
        <v>1</v>
      </c>
      <c r="E99" s="2" t="s">
        <v>1099</v>
      </c>
      <c r="F99" s="2" t="s">
        <v>1100</v>
      </c>
      <c r="G99" s="1" t="s">
        <v>332</v>
      </c>
      <c r="H99" s="1">
        <v>0</v>
      </c>
      <c r="I99" s="1" t="s">
        <v>332</v>
      </c>
      <c r="J99" s="1" t="s">
        <v>332</v>
      </c>
      <c r="K99" s="1" t="s">
        <v>332</v>
      </c>
      <c r="L99" s="1" t="s">
        <v>332</v>
      </c>
      <c r="M99" s="7"/>
      <c r="N99" s="8">
        <v>0</v>
      </c>
      <c r="O99" s="3">
        <v>0</v>
      </c>
      <c r="P99">
        <f t="shared" si="1"/>
        <v>0</v>
      </c>
    </row>
    <row r="100" spans="1:16">
      <c r="B100">
        <v>17</v>
      </c>
      <c r="C100" s="1" t="s">
        <v>946</v>
      </c>
      <c r="D100" s="1">
        <v>2</v>
      </c>
      <c r="E100" s="2" t="s">
        <v>1099</v>
      </c>
      <c r="F100" s="2" t="s">
        <v>1100</v>
      </c>
      <c r="G100" s="1" t="s">
        <v>332</v>
      </c>
      <c r="H100" s="1" t="s">
        <v>332</v>
      </c>
      <c r="I100" s="1" t="s">
        <v>332</v>
      </c>
      <c r="J100" s="1">
        <v>7</v>
      </c>
      <c r="K100" s="1" t="s">
        <v>332</v>
      </c>
      <c r="L100" s="1" t="s">
        <v>332</v>
      </c>
      <c r="M100" s="7"/>
      <c r="N100" s="8">
        <v>64</v>
      </c>
      <c r="O100" s="3">
        <v>7</v>
      </c>
      <c r="P100">
        <f t="shared" si="1"/>
        <v>1</v>
      </c>
    </row>
    <row r="101" spans="1:16">
      <c r="A101" s="1">
        <v>138</v>
      </c>
      <c r="B101" s="1">
        <v>26</v>
      </c>
      <c r="C101" s="1" t="s">
        <v>76</v>
      </c>
      <c r="D101" s="1">
        <v>4</v>
      </c>
      <c r="E101" s="2" t="s">
        <v>77</v>
      </c>
      <c r="F101" s="2" t="s">
        <v>78</v>
      </c>
      <c r="G101" s="1">
        <v>4</v>
      </c>
      <c r="H101" s="1" t="s">
        <v>14</v>
      </c>
      <c r="I101" s="1" t="s">
        <v>14</v>
      </c>
      <c r="J101" s="1" t="s">
        <v>14</v>
      </c>
      <c r="K101" s="1" t="s">
        <v>14</v>
      </c>
      <c r="L101" s="1" t="s">
        <v>14</v>
      </c>
      <c r="M101" s="1"/>
      <c r="N101" s="1">
        <v>100</v>
      </c>
      <c r="O101" s="3">
        <v>4</v>
      </c>
      <c r="P101">
        <f t="shared" si="1"/>
        <v>0</v>
      </c>
    </row>
    <row r="102" spans="1:16">
      <c r="B102" s="1">
        <v>23</v>
      </c>
      <c r="C102" s="1" t="s">
        <v>20</v>
      </c>
      <c r="D102" s="1">
        <v>3</v>
      </c>
      <c r="E102" s="2" t="s">
        <v>537</v>
      </c>
      <c r="F102" s="2" t="s">
        <v>428</v>
      </c>
      <c r="G102" s="1">
        <v>13</v>
      </c>
      <c r="H102" s="1">
        <v>4</v>
      </c>
      <c r="I102" s="1">
        <v>5</v>
      </c>
      <c r="J102" s="1" t="s">
        <v>332</v>
      </c>
      <c r="K102" s="1">
        <v>6</v>
      </c>
      <c r="L102" s="1" t="s">
        <v>332</v>
      </c>
      <c r="M102" s="7"/>
      <c r="N102" s="8">
        <v>68</v>
      </c>
      <c r="O102" s="3">
        <v>28</v>
      </c>
      <c r="P102">
        <f t="shared" si="1"/>
        <v>0</v>
      </c>
    </row>
    <row r="103" spans="1:16">
      <c r="A103" s="1">
        <v>21</v>
      </c>
      <c r="B103" s="1">
        <v>26</v>
      </c>
      <c r="C103" s="1" t="s">
        <v>15</v>
      </c>
      <c r="D103" s="1">
        <v>4</v>
      </c>
      <c r="E103" s="2" t="s">
        <v>16</v>
      </c>
      <c r="F103" s="2" t="s">
        <v>17</v>
      </c>
      <c r="G103" s="1">
        <v>18</v>
      </c>
      <c r="H103" s="1">
        <v>21</v>
      </c>
      <c r="I103" s="1">
        <v>24</v>
      </c>
      <c r="J103" s="1" t="s">
        <v>14</v>
      </c>
      <c r="K103" s="1">
        <v>6</v>
      </c>
      <c r="L103" s="1">
        <v>7</v>
      </c>
      <c r="M103" s="1"/>
      <c r="N103" s="1">
        <v>80</v>
      </c>
      <c r="O103" s="3">
        <v>76</v>
      </c>
      <c r="P103">
        <f t="shared" si="1"/>
        <v>0</v>
      </c>
    </row>
    <row r="104" spans="1:16">
      <c r="B104">
        <v>19</v>
      </c>
      <c r="C104" s="1" t="s">
        <v>408</v>
      </c>
      <c r="D104" s="1">
        <v>2</v>
      </c>
      <c r="E104" s="2" t="s">
        <v>871</v>
      </c>
      <c r="F104" s="2" t="s">
        <v>872</v>
      </c>
      <c r="G104" s="1" t="s">
        <v>332</v>
      </c>
      <c r="H104" s="1" t="s">
        <v>332</v>
      </c>
      <c r="I104" s="1" t="s">
        <v>332</v>
      </c>
      <c r="J104" s="1" t="s">
        <v>332</v>
      </c>
      <c r="K104" s="1" t="s">
        <v>332</v>
      </c>
      <c r="L104" s="1">
        <v>2</v>
      </c>
      <c r="M104" s="7"/>
      <c r="N104" s="8">
        <v>40</v>
      </c>
      <c r="O104" s="3">
        <v>2</v>
      </c>
      <c r="P104">
        <f t="shared" si="1"/>
        <v>0</v>
      </c>
    </row>
    <row r="105" spans="1:16">
      <c r="A105" s="1">
        <v>106</v>
      </c>
      <c r="B105" s="1">
        <v>26</v>
      </c>
      <c r="C105" s="1" t="s">
        <v>53</v>
      </c>
      <c r="D105" s="1">
        <v>1</v>
      </c>
      <c r="E105" s="2" t="s">
        <v>302</v>
      </c>
      <c r="F105" s="2" t="s">
        <v>227</v>
      </c>
      <c r="G105" s="1">
        <v>11</v>
      </c>
      <c r="H105" s="1" t="s">
        <v>14</v>
      </c>
      <c r="I105" s="1" t="s">
        <v>14</v>
      </c>
      <c r="J105" s="1" t="s">
        <v>14</v>
      </c>
      <c r="K105" s="1" t="s">
        <v>14</v>
      </c>
      <c r="L105" s="1" t="s">
        <v>14</v>
      </c>
      <c r="M105" s="1"/>
      <c r="N105" s="1">
        <v>65</v>
      </c>
      <c r="O105" s="3">
        <v>11</v>
      </c>
      <c r="P105">
        <f t="shared" si="1"/>
        <v>0</v>
      </c>
    </row>
    <row r="106" spans="1:16">
      <c r="A106" s="1">
        <v>158</v>
      </c>
      <c r="B106" s="1">
        <v>26</v>
      </c>
      <c r="C106" s="1" t="s">
        <v>188</v>
      </c>
      <c r="D106" s="1">
        <v>3</v>
      </c>
      <c r="E106" s="2" t="s">
        <v>189</v>
      </c>
      <c r="F106" s="2"/>
      <c r="G106" s="1">
        <v>2</v>
      </c>
      <c r="H106" s="1" t="s">
        <v>14</v>
      </c>
      <c r="I106" s="1" t="s">
        <v>14</v>
      </c>
      <c r="J106" s="1" t="s">
        <v>14</v>
      </c>
      <c r="K106" s="1" t="s">
        <v>14</v>
      </c>
      <c r="L106" s="1" t="s">
        <v>14</v>
      </c>
      <c r="M106" s="1"/>
      <c r="N106" s="1">
        <v>15</v>
      </c>
      <c r="O106" s="3">
        <v>2</v>
      </c>
      <c r="P106">
        <f t="shared" si="1"/>
        <v>0</v>
      </c>
    </row>
    <row r="107" spans="1:16">
      <c r="A107" s="1">
        <v>146</v>
      </c>
      <c r="B107" s="1">
        <v>26</v>
      </c>
      <c r="C107" s="1" t="s">
        <v>258</v>
      </c>
      <c r="D107" s="1">
        <v>2</v>
      </c>
      <c r="E107" s="2" t="s">
        <v>263</v>
      </c>
      <c r="F107" s="2" t="s">
        <v>264</v>
      </c>
      <c r="G107" s="1">
        <v>4</v>
      </c>
      <c r="H107" s="1" t="s">
        <v>14</v>
      </c>
      <c r="I107" s="1" t="s">
        <v>14</v>
      </c>
      <c r="J107" s="1" t="s">
        <v>14</v>
      </c>
      <c r="K107" s="1" t="s">
        <v>14</v>
      </c>
      <c r="L107" s="1" t="s">
        <v>14</v>
      </c>
      <c r="M107" s="1"/>
      <c r="N107" s="1">
        <v>22</v>
      </c>
      <c r="O107" s="3">
        <v>4</v>
      </c>
      <c r="P107">
        <f t="shared" si="1"/>
        <v>0</v>
      </c>
    </row>
    <row r="108" spans="1:16">
      <c r="A108" s="1">
        <v>33</v>
      </c>
      <c r="B108" s="1">
        <v>26</v>
      </c>
      <c r="C108" s="1" t="s">
        <v>23</v>
      </c>
      <c r="D108" s="1">
        <v>4</v>
      </c>
      <c r="E108" s="2" t="s">
        <v>24</v>
      </c>
      <c r="F108" s="2" t="s">
        <v>25</v>
      </c>
      <c r="G108" s="1">
        <v>22</v>
      </c>
      <c r="H108" s="1">
        <v>16</v>
      </c>
      <c r="I108" s="1">
        <v>15</v>
      </c>
      <c r="J108" s="1">
        <v>2</v>
      </c>
      <c r="K108" s="1" t="s">
        <v>14</v>
      </c>
      <c r="L108" s="1" t="s">
        <v>14</v>
      </c>
      <c r="M108" s="1"/>
      <c r="N108" s="1">
        <v>76</v>
      </c>
      <c r="O108" s="3">
        <v>55</v>
      </c>
      <c r="P108">
        <f t="shared" si="1"/>
        <v>0</v>
      </c>
    </row>
    <row r="109" spans="1:16">
      <c r="B109">
        <v>15</v>
      </c>
      <c r="C109" s="1" t="s">
        <v>228</v>
      </c>
      <c r="D109" s="1">
        <v>4</v>
      </c>
      <c r="E109" s="2" t="s">
        <v>1233</v>
      </c>
      <c r="F109" s="2" t="s">
        <v>737</v>
      </c>
      <c r="G109" s="1">
        <v>2</v>
      </c>
      <c r="H109" s="1">
        <v>14</v>
      </c>
      <c r="I109" s="1" t="s">
        <v>332</v>
      </c>
      <c r="J109" s="1" t="s">
        <v>332</v>
      </c>
      <c r="K109" s="1" t="s">
        <v>332</v>
      </c>
      <c r="L109" s="1" t="s">
        <v>332</v>
      </c>
      <c r="M109" s="7"/>
      <c r="N109" s="8">
        <v>44</v>
      </c>
      <c r="O109" s="3">
        <v>16</v>
      </c>
      <c r="P109">
        <f t="shared" si="1"/>
        <v>0</v>
      </c>
    </row>
    <row r="110" spans="1:16">
      <c r="B110">
        <v>15</v>
      </c>
      <c r="C110" s="1" t="s">
        <v>408</v>
      </c>
      <c r="D110" s="1">
        <v>3</v>
      </c>
      <c r="E110" s="2" t="s">
        <v>1276</v>
      </c>
      <c r="F110" s="2" t="s">
        <v>1277</v>
      </c>
      <c r="G110" s="1" t="s">
        <v>332</v>
      </c>
      <c r="H110" s="1" t="s">
        <v>332</v>
      </c>
      <c r="I110" s="1" t="s">
        <v>332</v>
      </c>
      <c r="J110" s="1">
        <v>0</v>
      </c>
      <c r="K110" s="1">
        <v>4</v>
      </c>
      <c r="L110" s="1">
        <v>3</v>
      </c>
      <c r="M110" s="7"/>
      <c r="N110" s="8">
        <v>25</v>
      </c>
      <c r="O110" s="3">
        <v>7</v>
      </c>
      <c r="P110">
        <f t="shared" si="1"/>
        <v>0</v>
      </c>
    </row>
    <row r="111" spans="1:16">
      <c r="B111">
        <v>17</v>
      </c>
      <c r="C111" s="1" t="s">
        <v>374</v>
      </c>
      <c r="D111" s="1">
        <v>3</v>
      </c>
      <c r="E111" s="2" t="s">
        <v>925</v>
      </c>
      <c r="F111" s="2" t="s">
        <v>926</v>
      </c>
      <c r="G111" s="1">
        <v>1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1">
        <v>4</v>
      </c>
      <c r="M111" s="7"/>
      <c r="N111" s="8">
        <v>25</v>
      </c>
      <c r="O111" s="3">
        <v>5</v>
      </c>
      <c r="P111">
        <f t="shared" si="1"/>
        <v>0</v>
      </c>
    </row>
    <row r="112" spans="1:16">
      <c r="B112">
        <v>18</v>
      </c>
      <c r="C112" s="1" t="s">
        <v>365</v>
      </c>
      <c r="D112" s="1">
        <v>4</v>
      </c>
      <c r="E112" s="2" t="s">
        <v>925</v>
      </c>
      <c r="F112" s="2" t="s">
        <v>926</v>
      </c>
      <c r="G112" s="1" t="s">
        <v>332</v>
      </c>
      <c r="H112" s="1">
        <v>7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41</v>
      </c>
      <c r="O112" s="3">
        <v>7</v>
      </c>
      <c r="P112">
        <f t="shared" si="1"/>
        <v>1</v>
      </c>
    </row>
    <row r="113" spans="1:16">
      <c r="A113" s="1">
        <v>64</v>
      </c>
      <c r="B113" s="1">
        <v>26</v>
      </c>
      <c r="C113" s="1" t="s">
        <v>34</v>
      </c>
      <c r="D113" s="1">
        <v>1</v>
      </c>
      <c r="E113" s="2" t="s">
        <v>287</v>
      </c>
      <c r="F113" s="2" t="s">
        <v>288</v>
      </c>
      <c r="G113" s="1">
        <v>26</v>
      </c>
      <c r="H113" s="1" t="s">
        <v>14</v>
      </c>
      <c r="I113" s="1" t="s">
        <v>14</v>
      </c>
      <c r="J113" s="1" t="s">
        <v>14</v>
      </c>
      <c r="K113" s="1" t="s">
        <v>14</v>
      </c>
      <c r="L113" s="1" t="s">
        <v>14</v>
      </c>
      <c r="M113" s="1"/>
      <c r="N113" s="1">
        <v>65</v>
      </c>
      <c r="O113" s="3">
        <v>26</v>
      </c>
      <c r="P113">
        <f t="shared" si="1"/>
        <v>0</v>
      </c>
    </row>
    <row r="114" spans="1:16">
      <c r="B114">
        <v>20</v>
      </c>
      <c r="C114" s="1" t="s">
        <v>47</v>
      </c>
      <c r="D114" s="1">
        <v>2</v>
      </c>
      <c r="E114" s="2" t="s">
        <v>738</v>
      </c>
      <c r="F114" s="2" t="s">
        <v>713</v>
      </c>
      <c r="G114" s="1">
        <v>6</v>
      </c>
      <c r="H114" s="1" t="s">
        <v>332</v>
      </c>
      <c r="I114" s="1" t="s">
        <v>332</v>
      </c>
      <c r="J114" s="1" t="s">
        <v>332</v>
      </c>
      <c r="K114" s="1" t="s">
        <v>332</v>
      </c>
      <c r="L114" s="1" t="s">
        <v>332</v>
      </c>
      <c r="M114" s="7"/>
      <c r="N114" s="8">
        <v>22</v>
      </c>
      <c r="O114" s="3">
        <v>6</v>
      </c>
      <c r="P114">
        <f t="shared" si="1"/>
        <v>0</v>
      </c>
    </row>
    <row r="115" spans="1:16">
      <c r="B115">
        <v>15</v>
      </c>
      <c r="C115" s="1" t="s">
        <v>1189</v>
      </c>
      <c r="D115" s="1">
        <v>4</v>
      </c>
      <c r="E115" s="2" t="s">
        <v>1258</v>
      </c>
      <c r="F115" s="2" t="s">
        <v>1259</v>
      </c>
      <c r="G115" s="1">
        <v>3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1" t="s">
        <v>332</v>
      </c>
      <c r="M115" s="7"/>
      <c r="N115" s="8">
        <v>75</v>
      </c>
      <c r="O115" s="3">
        <v>3</v>
      </c>
      <c r="P115">
        <f t="shared" si="1"/>
        <v>0</v>
      </c>
    </row>
    <row r="116" spans="1:16">
      <c r="B116">
        <v>17</v>
      </c>
      <c r="C116" s="1" t="s">
        <v>1084</v>
      </c>
      <c r="D116" s="1">
        <v>3</v>
      </c>
      <c r="E116" s="2" t="s">
        <v>1085</v>
      </c>
      <c r="F116" s="2" t="s">
        <v>1002</v>
      </c>
      <c r="G116" s="1">
        <v>1</v>
      </c>
      <c r="H116" s="1">
        <v>2</v>
      </c>
      <c r="I116" s="1" t="s">
        <v>332</v>
      </c>
      <c r="J116" s="1">
        <v>0</v>
      </c>
      <c r="K116" s="1" t="s">
        <v>332</v>
      </c>
      <c r="L116" s="1" t="s">
        <v>332</v>
      </c>
      <c r="M116" s="7"/>
      <c r="N116" s="8">
        <v>13</v>
      </c>
      <c r="O116" s="3">
        <v>3</v>
      </c>
      <c r="P116">
        <f t="shared" si="1"/>
        <v>0</v>
      </c>
    </row>
    <row r="117" spans="1:16">
      <c r="B117">
        <v>22</v>
      </c>
      <c r="C117" s="1" t="s">
        <v>20</v>
      </c>
      <c r="D117" s="1">
        <v>2</v>
      </c>
      <c r="E117" s="2" t="s">
        <v>449</v>
      </c>
      <c r="F117" s="2" t="s">
        <v>113</v>
      </c>
      <c r="G117" s="1" t="s">
        <v>332</v>
      </c>
      <c r="H117" s="1" t="s">
        <v>332</v>
      </c>
      <c r="I117" s="1" t="s">
        <v>332</v>
      </c>
      <c r="J117" s="1">
        <v>2</v>
      </c>
      <c r="K117" s="1">
        <v>10</v>
      </c>
      <c r="L117" s="1">
        <v>10</v>
      </c>
      <c r="M117" s="7"/>
      <c r="N117" s="8">
        <v>71</v>
      </c>
      <c r="O117" s="3">
        <v>22</v>
      </c>
      <c r="P117">
        <f t="shared" si="1"/>
        <v>0</v>
      </c>
    </row>
    <row r="118" spans="1:16">
      <c r="B118" s="1">
        <v>23</v>
      </c>
      <c r="C118" s="1" t="s">
        <v>5</v>
      </c>
      <c r="D118" s="1">
        <v>3</v>
      </c>
      <c r="E118" s="2" t="s">
        <v>449</v>
      </c>
      <c r="F118" s="2" t="s">
        <v>113</v>
      </c>
      <c r="G118" s="1">
        <v>17</v>
      </c>
      <c r="H118" s="1">
        <v>13</v>
      </c>
      <c r="I118" s="1">
        <v>12</v>
      </c>
      <c r="J118" s="1">
        <v>20</v>
      </c>
      <c r="K118" s="1">
        <v>3</v>
      </c>
      <c r="L118" s="1">
        <v>17</v>
      </c>
      <c r="M118" s="7"/>
      <c r="N118" s="8">
        <v>59</v>
      </c>
      <c r="O118" s="3">
        <v>82</v>
      </c>
      <c r="P118">
        <f t="shared" si="1"/>
        <v>1</v>
      </c>
    </row>
    <row r="119" spans="1:16">
      <c r="B119" s="1">
        <v>24</v>
      </c>
      <c r="C119" s="1" t="s">
        <v>8</v>
      </c>
      <c r="D119" s="1">
        <v>4</v>
      </c>
      <c r="E119" s="2" t="s">
        <v>449</v>
      </c>
      <c r="F119" s="2" t="s">
        <v>113</v>
      </c>
      <c r="G119" s="1">
        <v>10</v>
      </c>
      <c r="H119" s="1">
        <v>2</v>
      </c>
      <c r="I119" s="1">
        <v>4</v>
      </c>
      <c r="J119" s="1">
        <v>2</v>
      </c>
      <c r="K119" s="1">
        <v>5</v>
      </c>
      <c r="L119" s="1">
        <v>3</v>
      </c>
      <c r="M119" s="7"/>
      <c r="N119" s="8">
        <v>43</v>
      </c>
      <c r="O119" s="3">
        <v>26</v>
      </c>
      <c r="P119">
        <f t="shared" si="1"/>
        <v>1</v>
      </c>
    </row>
    <row r="120" spans="1:16">
      <c r="B120" s="1">
        <v>24</v>
      </c>
      <c r="C120" s="1" t="s">
        <v>11</v>
      </c>
      <c r="D120" s="1">
        <v>1</v>
      </c>
      <c r="E120" s="2" t="s">
        <v>499</v>
      </c>
      <c r="F120" s="2" t="s">
        <v>500</v>
      </c>
      <c r="G120" s="1" t="s">
        <v>332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1">
        <v>9</v>
      </c>
      <c r="M120" s="7"/>
      <c r="N120" s="8">
        <v>31</v>
      </c>
      <c r="O120" s="3">
        <v>9</v>
      </c>
      <c r="P120">
        <f t="shared" si="1"/>
        <v>0</v>
      </c>
    </row>
    <row r="121" spans="1:16">
      <c r="A121" s="1">
        <v>39</v>
      </c>
      <c r="B121" s="1">
        <v>26</v>
      </c>
      <c r="C121" s="1" t="s">
        <v>217</v>
      </c>
      <c r="D121" s="1">
        <v>2</v>
      </c>
      <c r="E121" s="2" t="s">
        <v>218</v>
      </c>
      <c r="F121" s="2" t="s">
        <v>201</v>
      </c>
      <c r="G121" s="1">
        <v>8</v>
      </c>
      <c r="H121" s="1">
        <v>8</v>
      </c>
      <c r="I121" s="1">
        <v>9</v>
      </c>
      <c r="J121" s="1">
        <v>10</v>
      </c>
      <c r="K121" s="1">
        <v>7</v>
      </c>
      <c r="L121" s="1">
        <v>8</v>
      </c>
      <c r="M121" s="1"/>
      <c r="N121" s="1">
        <v>72</v>
      </c>
      <c r="O121" s="3">
        <v>50</v>
      </c>
      <c r="P121">
        <f t="shared" si="1"/>
        <v>0</v>
      </c>
    </row>
    <row r="122" spans="1:16">
      <c r="A122" s="1">
        <v>135</v>
      </c>
      <c r="B122" s="1">
        <v>26</v>
      </c>
      <c r="C122" s="1" t="s">
        <v>174</v>
      </c>
      <c r="D122" s="1">
        <v>3</v>
      </c>
      <c r="E122" s="2" t="s">
        <v>175</v>
      </c>
      <c r="F122" s="2" t="s">
        <v>176</v>
      </c>
      <c r="G122" s="1">
        <v>5</v>
      </c>
      <c r="H122" s="1" t="s">
        <v>14</v>
      </c>
      <c r="I122" s="1" t="s">
        <v>14</v>
      </c>
      <c r="J122" s="1" t="s">
        <v>14</v>
      </c>
      <c r="K122" s="1" t="s">
        <v>14</v>
      </c>
      <c r="L122" s="1" t="s">
        <v>14</v>
      </c>
      <c r="M122" s="1"/>
      <c r="N122" s="1">
        <v>56</v>
      </c>
      <c r="O122" s="3">
        <v>5</v>
      </c>
      <c r="P122">
        <f t="shared" si="1"/>
        <v>0</v>
      </c>
    </row>
    <row r="123" spans="1:16">
      <c r="B123" s="1">
        <v>25</v>
      </c>
      <c r="C123" s="1" t="s">
        <v>97</v>
      </c>
      <c r="D123" s="1">
        <v>4</v>
      </c>
      <c r="E123" s="2" t="s">
        <v>335</v>
      </c>
      <c r="F123" s="2"/>
      <c r="G123" s="1" t="s">
        <v>332</v>
      </c>
      <c r="H123" s="1">
        <v>9</v>
      </c>
      <c r="I123" s="1">
        <v>6</v>
      </c>
      <c r="J123" s="1">
        <v>11</v>
      </c>
      <c r="K123" s="1">
        <v>8</v>
      </c>
      <c r="L123" s="1">
        <v>10</v>
      </c>
      <c r="M123" s="7"/>
      <c r="N123" s="8">
        <v>42</v>
      </c>
      <c r="O123" s="3">
        <v>44</v>
      </c>
      <c r="P123">
        <f t="shared" si="1"/>
        <v>0</v>
      </c>
    </row>
    <row r="124" spans="1:16">
      <c r="B124" s="1">
        <v>25</v>
      </c>
      <c r="C124" s="1" t="s">
        <v>228</v>
      </c>
      <c r="D124" s="1">
        <v>2</v>
      </c>
      <c r="E124" s="2" t="s">
        <v>401</v>
      </c>
      <c r="F124" s="2" t="s">
        <v>402</v>
      </c>
      <c r="G124" s="1">
        <v>16</v>
      </c>
      <c r="H124" s="1">
        <v>15</v>
      </c>
      <c r="I124" s="1" t="s">
        <v>332</v>
      </c>
      <c r="J124" s="1" t="s">
        <v>332</v>
      </c>
      <c r="K124" s="1" t="s">
        <v>332</v>
      </c>
      <c r="L124" s="1" t="s">
        <v>332</v>
      </c>
      <c r="M124" s="7"/>
      <c r="N124" s="8">
        <v>57</v>
      </c>
      <c r="O124" s="3">
        <v>31</v>
      </c>
      <c r="P124">
        <f t="shared" si="1"/>
        <v>0</v>
      </c>
    </row>
    <row r="125" spans="1:16">
      <c r="A125" s="1">
        <v>15</v>
      </c>
      <c r="B125" s="1">
        <v>26</v>
      </c>
      <c r="C125" s="1" t="s">
        <v>100</v>
      </c>
      <c r="D125" s="1">
        <v>2</v>
      </c>
      <c r="E125" s="2" t="s">
        <v>203</v>
      </c>
      <c r="F125" s="2" t="s">
        <v>204</v>
      </c>
      <c r="G125" s="1">
        <v>16</v>
      </c>
      <c r="H125" s="1">
        <v>17</v>
      </c>
      <c r="I125" s="1">
        <v>20</v>
      </c>
      <c r="J125" s="1">
        <v>16</v>
      </c>
      <c r="K125" s="1">
        <v>8</v>
      </c>
      <c r="L125" s="1">
        <v>14</v>
      </c>
      <c r="M125" s="1"/>
      <c r="N125" s="1">
        <v>66</v>
      </c>
      <c r="O125" s="3">
        <v>91</v>
      </c>
      <c r="P125">
        <f t="shared" si="1"/>
        <v>0</v>
      </c>
    </row>
    <row r="126" spans="1:16">
      <c r="B126" s="1">
        <v>25</v>
      </c>
      <c r="C126" s="1" t="s">
        <v>230</v>
      </c>
      <c r="D126" s="1">
        <v>3</v>
      </c>
      <c r="E126" s="2" t="s">
        <v>40</v>
      </c>
      <c r="F126" s="2" t="s">
        <v>41</v>
      </c>
      <c r="G126" s="1">
        <v>14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1" t="s">
        <v>332</v>
      </c>
      <c r="M126" s="7"/>
      <c r="N126" s="8">
        <v>82</v>
      </c>
      <c r="O126" s="3">
        <v>14</v>
      </c>
      <c r="P126">
        <f t="shared" si="1"/>
        <v>0</v>
      </c>
    </row>
    <row r="127" spans="1:16">
      <c r="A127" s="1">
        <v>58</v>
      </c>
      <c r="B127" s="1">
        <v>26</v>
      </c>
      <c r="C127" s="1" t="s">
        <v>37</v>
      </c>
      <c r="D127" s="1">
        <v>4</v>
      </c>
      <c r="E127" s="2" t="s">
        <v>40</v>
      </c>
      <c r="F127" s="2" t="s">
        <v>41</v>
      </c>
      <c r="G127" s="1">
        <v>9</v>
      </c>
      <c r="H127" s="1">
        <v>19</v>
      </c>
      <c r="I127" s="1">
        <v>2</v>
      </c>
      <c r="J127" s="1" t="s">
        <v>14</v>
      </c>
      <c r="K127" s="1" t="s">
        <v>14</v>
      </c>
      <c r="L127" s="1" t="s">
        <v>14</v>
      </c>
      <c r="M127" s="1"/>
      <c r="N127" s="1">
        <v>91</v>
      </c>
      <c r="O127" s="3">
        <v>30</v>
      </c>
      <c r="P127">
        <f t="shared" si="1"/>
        <v>1</v>
      </c>
    </row>
    <row r="128" spans="1:16">
      <c r="B128" s="1">
        <v>25</v>
      </c>
      <c r="C128" s="1" t="s">
        <v>429</v>
      </c>
      <c r="D128" s="1">
        <v>1</v>
      </c>
      <c r="E128" s="2" t="s">
        <v>430</v>
      </c>
      <c r="F128" s="2" t="s">
        <v>350</v>
      </c>
      <c r="G128" s="1">
        <v>12</v>
      </c>
      <c r="H128" s="1" t="s">
        <v>332</v>
      </c>
      <c r="I128" s="1" t="s">
        <v>332</v>
      </c>
      <c r="J128" s="1" t="s">
        <v>332</v>
      </c>
      <c r="K128" s="1" t="s">
        <v>332</v>
      </c>
      <c r="L128" s="1" t="s">
        <v>332</v>
      </c>
      <c r="M128" s="7"/>
      <c r="N128" s="8">
        <v>44</v>
      </c>
      <c r="O128" s="3">
        <v>12</v>
      </c>
      <c r="P128">
        <f t="shared" si="1"/>
        <v>0</v>
      </c>
    </row>
    <row r="129" spans="1:16">
      <c r="B129">
        <v>21</v>
      </c>
      <c r="C129" s="1" t="s">
        <v>131</v>
      </c>
      <c r="D129" s="1">
        <v>3</v>
      </c>
      <c r="E129" s="2" t="s">
        <v>582</v>
      </c>
      <c r="F129" s="2" t="s">
        <v>583</v>
      </c>
      <c r="G129" s="1">
        <v>4</v>
      </c>
      <c r="H129" s="1">
        <v>4</v>
      </c>
      <c r="I129" s="1" t="s">
        <v>332</v>
      </c>
      <c r="J129" s="1">
        <v>7</v>
      </c>
      <c r="K129" s="1" t="s">
        <v>332</v>
      </c>
      <c r="L129" s="1">
        <v>9</v>
      </c>
      <c r="M129" s="7"/>
      <c r="N129" s="8">
        <v>39</v>
      </c>
      <c r="O129" s="3">
        <v>24</v>
      </c>
      <c r="P129">
        <f t="shared" si="1"/>
        <v>0</v>
      </c>
    </row>
    <row r="130" spans="1:16">
      <c r="B130">
        <v>22</v>
      </c>
      <c r="C130" s="1" t="s">
        <v>494</v>
      </c>
      <c r="D130" s="1">
        <v>4</v>
      </c>
      <c r="E130" s="2" t="s">
        <v>582</v>
      </c>
      <c r="F130" s="2" t="s">
        <v>583</v>
      </c>
      <c r="G130" s="1">
        <v>2</v>
      </c>
      <c r="H130" s="1">
        <v>2</v>
      </c>
      <c r="I130" s="1" t="s">
        <v>332</v>
      </c>
      <c r="J130" s="1" t="s">
        <v>332</v>
      </c>
      <c r="K130" s="1" t="s">
        <v>332</v>
      </c>
      <c r="L130" s="1" t="s">
        <v>332</v>
      </c>
      <c r="M130" s="7"/>
      <c r="N130" s="8">
        <v>25</v>
      </c>
      <c r="O130" s="3">
        <v>4</v>
      </c>
      <c r="P130">
        <f t="shared" si="1"/>
        <v>1</v>
      </c>
    </row>
    <row r="131" spans="1:16">
      <c r="B131">
        <v>15</v>
      </c>
      <c r="C131" s="1" t="s">
        <v>877</v>
      </c>
      <c r="D131" s="1">
        <v>2</v>
      </c>
      <c r="E131" s="2" t="s">
        <v>1185</v>
      </c>
      <c r="F131" s="2" t="s">
        <v>855</v>
      </c>
      <c r="G131" s="1">
        <v>1</v>
      </c>
      <c r="H131" s="1">
        <v>5</v>
      </c>
      <c r="I131" s="1">
        <v>4</v>
      </c>
      <c r="J131" s="1" t="s">
        <v>332</v>
      </c>
      <c r="K131" s="1">
        <v>2</v>
      </c>
      <c r="L131" s="1">
        <v>9</v>
      </c>
      <c r="M131" s="7"/>
      <c r="N131" s="8">
        <v>40</v>
      </c>
      <c r="O131" s="3">
        <v>21</v>
      </c>
      <c r="P131">
        <f t="shared" si="1"/>
        <v>0</v>
      </c>
    </row>
    <row r="132" spans="1:16">
      <c r="B132">
        <v>16</v>
      </c>
      <c r="C132" s="1" t="s">
        <v>321</v>
      </c>
      <c r="D132" s="1">
        <v>3</v>
      </c>
      <c r="E132" s="2" t="s">
        <v>1185</v>
      </c>
      <c r="F132" s="2" t="s">
        <v>855</v>
      </c>
      <c r="G132" s="1">
        <v>2</v>
      </c>
      <c r="H132" s="1">
        <v>1</v>
      </c>
      <c r="I132" s="1" t="s">
        <v>332</v>
      </c>
      <c r="J132" s="1" t="s">
        <v>332</v>
      </c>
      <c r="K132" s="1" t="s">
        <v>332</v>
      </c>
      <c r="L132" s="1" t="s">
        <v>332</v>
      </c>
      <c r="M132" s="7"/>
      <c r="N132" s="8">
        <v>25</v>
      </c>
      <c r="O132" s="3">
        <v>3</v>
      </c>
      <c r="P132">
        <f t="shared" ref="P132:P195" si="2">IF(E132=E131,1,0)*COUNT(O132)</f>
        <v>1</v>
      </c>
    </row>
    <row r="133" spans="1:16">
      <c r="B133" s="1">
        <v>25</v>
      </c>
      <c r="C133" s="1" t="s">
        <v>100</v>
      </c>
      <c r="D133" s="1">
        <v>1</v>
      </c>
      <c r="E133" s="2" t="s">
        <v>423</v>
      </c>
      <c r="F133" s="2" t="s">
        <v>146</v>
      </c>
      <c r="G133" s="1">
        <v>17</v>
      </c>
      <c r="H133" s="1">
        <v>25</v>
      </c>
      <c r="I133" s="1">
        <v>16</v>
      </c>
      <c r="J133" s="1">
        <v>18</v>
      </c>
      <c r="K133" s="1">
        <v>14</v>
      </c>
      <c r="L133" s="1">
        <v>15</v>
      </c>
      <c r="M133" s="7"/>
      <c r="N133" s="8">
        <v>60</v>
      </c>
      <c r="O133" s="3">
        <v>105</v>
      </c>
      <c r="P133">
        <f t="shared" si="2"/>
        <v>0</v>
      </c>
    </row>
    <row r="134" spans="1:16">
      <c r="B134">
        <v>15</v>
      </c>
      <c r="C134" s="1" t="s">
        <v>5</v>
      </c>
      <c r="D134" s="1">
        <v>4</v>
      </c>
      <c r="E134" s="2" t="s">
        <v>1208</v>
      </c>
      <c r="F134" s="2" t="s">
        <v>701</v>
      </c>
      <c r="G134" s="1">
        <v>27</v>
      </c>
      <c r="H134" s="1">
        <v>15</v>
      </c>
      <c r="I134" s="1">
        <v>16</v>
      </c>
      <c r="J134" s="1">
        <v>30</v>
      </c>
      <c r="K134" s="1">
        <v>13</v>
      </c>
      <c r="L134" s="1" t="s">
        <v>332</v>
      </c>
      <c r="M134" s="7"/>
      <c r="N134" s="8">
        <v>78</v>
      </c>
      <c r="O134" s="3">
        <v>101</v>
      </c>
      <c r="P134">
        <f t="shared" si="2"/>
        <v>0</v>
      </c>
    </row>
    <row r="135" spans="1:16">
      <c r="B135" s="1">
        <v>25</v>
      </c>
      <c r="C135" s="1" t="s">
        <v>8</v>
      </c>
      <c r="D135" s="1">
        <v>1</v>
      </c>
      <c r="E135" s="2" t="s">
        <v>196</v>
      </c>
      <c r="F135" s="2" t="s">
        <v>83</v>
      </c>
      <c r="G135" s="1">
        <v>14</v>
      </c>
      <c r="H135" s="1">
        <v>12</v>
      </c>
      <c r="I135" s="1">
        <v>21</v>
      </c>
      <c r="J135" s="1">
        <v>23</v>
      </c>
      <c r="K135" s="1">
        <v>29</v>
      </c>
      <c r="L135" s="1">
        <v>28</v>
      </c>
      <c r="M135" s="7"/>
      <c r="N135" s="8">
        <v>66</v>
      </c>
      <c r="O135" s="3">
        <v>127</v>
      </c>
      <c r="P135">
        <f t="shared" si="2"/>
        <v>0</v>
      </c>
    </row>
    <row r="136" spans="1:16">
      <c r="A136" s="1">
        <v>2</v>
      </c>
      <c r="B136" s="1">
        <v>26</v>
      </c>
      <c r="C136" s="1" t="s">
        <v>2</v>
      </c>
      <c r="D136" s="1">
        <v>2</v>
      </c>
      <c r="E136" s="2" t="s">
        <v>196</v>
      </c>
      <c r="F136" s="2" t="s">
        <v>83</v>
      </c>
      <c r="G136" s="1">
        <v>32</v>
      </c>
      <c r="H136" s="1">
        <v>33</v>
      </c>
      <c r="I136" s="1">
        <v>30</v>
      </c>
      <c r="J136" s="1">
        <v>23</v>
      </c>
      <c r="K136" s="1">
        <v>25</v>
      </c>
      <c r="L136" s="1">
        <v>33</v>
      </c>
      <c r="M136" s="1"/>
      <c r="N136" s="1">
        <v>77</v>
      </c>
      <c r="O136" s="3">
        <v>176</v>
      </c>
      <c r="P136">
        <f t="shared" si="2"/>
        <v>1</v>
      </c>
    </row>
    <row r="137" spans="1:16">
      <c r="A137" s="1">
        <v>131</v>
      </c>
      <c r="B137" s="1">
        <v>26</v>
      </c>
      <c r="C137" s="1" t="s">
        <v>169</v>
      </c>
      <c r="D137" s="1">
        <v>3</v>
      </c>
      <c r="E137" s="2" t="s">
        <v>170</v>
      </c>
      <c r="F137" s="2" t="s">
        <v>171</v>
      </c>
      <c r="G137" s="1">
        <v>6</v>
      </c>
      <c r="H137" s="1" t="s">
        <v>14</v>
      </c>
      <c r="I137" s="1" t="s">
        <v>14</v>
      </c>
      <c r="J137" s="1" t="s">
        <v>14</v>
      </c>
      <c r="K137" s="1" t="s">
        <v>14</v>
      </c>
      <c r="L137" s="1" t="s">
        <v>14</v>
      </c>
      <c r="M137" s="1"/>
      <c r="N137" s="1">
        <v>75</v>
      </c>
      <c r="O137" s="3">
        <v>6</v>
      </c>
      <c r="P137">
        <f t="shared" si="2"/>
        <v>0</v>
      </c>
    </row>
    <row r="138" spans="1:16">
      <c r="A138" s="1">
        <v>78</v>
      </c>
      <c r="B138" s="1">
        <v>26</v>
      </c>
      <c r="C138" s="1" t="s">
        <v>144</v>
      </c>
      <c r="D138" s="1">
        <v>2</v>
      </c>
      <c r="E138" s="2" t="s">
        <v>238</v>
      </c>
      <c r="F138" s="2"/>
      <c r="G138" s="1">
        <v>13</v>
      </c>
      <c r="H138" s="1">
        <v>2</v>
      </c>
      <c r="I138" s="1">
        <v>4</v>
      </c>
      <c r="J138" s="1" t="s">
        <v>14</v>
      </c>
      <c r="K138" s="1" t="s">
        <v>14</v>
      </c>
      <c r="L138" s="1" t="s">
        <v>14</v>
      </c>
      <c r="M138" s="1"/>
      <c r="N138" s="1">
        <v>66</v>
      </c>
      <c r="O138" s="3">
        <v>19</v>
      </c>
      <c r="P138">
        <f t="shared" si="2"/>
        <v>0</v>
      </c>
    </row>
    <row r="139" spans="1:16">
      <c r="A139" s="1">
        <v>154</v>
      </c>
      <c r="B139" s="1">
        <v>26</v>
      </c>
      <c r="C139" s="1" t="s">
        <v>185</v>
      </c>
      <c r="D139" s="1">
        <v>3</v>
      </c>
      <c r="E139" s="2" t="s">
        <v>187</v>
      </c>
      <c r="F139" s="2" t="s">
        <v>171</v>
      </c>
      <c r="G139" s="1">
        <v>3</v>
      </c>
      <c r="H139" s="1" t="s">
        <v>14</v>
      </c>
      <c r="I139" s="1" t="s">
        <v>14</v>
      </c>
      <c r="J139" s="1" t="s">
        <v>14</v>
      </c>
      <c r="K139" s="1" t="s">
        <v>14</v>
      </c>
      <c r="L139" s="1" t="s">
        <v>14</v>
      </c>
      <c r="M139" s="1"/>
      <c r="N139" s="1">
        <v>75</v>
      </c>
      <c r="O139" s="3">
        <v>3</v>
      </c>
      <c r="P139">
        <f t="shared" si="2"/>
        <v>0</v>
      </c>
    </row>
    <row r="140" spans="1:16">
      <c r="B140">
        <v>15</v>
      </c>
      <c r="C140" s="1" t="s">
        <v>429</v>
      </c>
      <c r="D140" s="1">
        <v>2</v>
      </c>
      <c r="E140" s="2" t="s">
        <v>1289</v>
      </c>
      <c r="F140" s="2" t="s">
        <v>713</v>
      </c>
      <c r="G140" s="1">
        <v>3</v>
      </c>
      <c r="H140" s="1">
        <v>5</v>
      </c>
      <c r="I140" s="1" t="s">
        <v>332</v>
      </c>
      <c r="J140" s="1">
        <v>1</v>
      </c>
      <c r="K140" s="1">
        <v>3</v>
      </c>
      <c r="L140" s="1" t="s">
        <v>332</v>
      </c>
      <c r="M140" s="7"/>
      <c r="N140" s="8">
        <v>25</v>
      </c>
      <c r="O140" s="3">
        <v>12</v>
      </c>
      <c r="P140">
        <f t="shared" si="2"/>
        <v>0</v>
      </c>
    </row>
    <row r="141" spans="1:16">
      <c r="B141" s="1">
        <v>23</v>
      </c>
      <c r="C141" s="1" t="s">
        <v>5</v>
      </c>
      <c r="D141" s="1">
        <v>1</v>
      </c>
      <c r="E141" s="2" t="s">
        <v>45</v>
      </c>
      <c r="F141" s="2" t="s">
        <v>46</v>
      </c>
      <c r="G141" s="1">
        <v>14</v>
      </c>
      <c r="H141" s="1">
        <v>3</v>
      </c>
      <c r="I141" s="1">
        <v>16</v>
      </c>
      <c r="J141" s="1">
        <v>8</v>
      </c>
      <c r="K141" s="1" t="s">
        <v>332</v>
      </c>
      <c r="L141" s="1">
        <v>3</v>
      </c>
      <c r="M141" s="7"/>
      <c r="N141" s="8">
        <v>86</v>
      </c>
      <c r="O141" s="3">
        <v>44</v>
      </c>
      <c r="P141">
        <f t="shared" si="2"/>
        <v>0</v>
      </c>
    </row>
    <row r="142" spans="1:16">
      <c r="B142" s="1">
        <v>24</v>
      </c>
      <c r="C142" s="1" t="s">
        <v>5</v>
      </c>
      <c r="D142" s="1">
        <v>2</v>
      </c>
      <c r="E142" s="2" t="s">
        <v>45</v>
      </c>
      <c r="F142" s="2" t="s">
        <v>46</v>
      </c>
      <c r="G142" s="1">
        <v>15</v>
      </c>
      <c r="H142" s="1">
        <v>6</v>
      </c>
      <c r="I142" s="1">
        <v>20</v>
      </c>
      <c r="J142" s="1">
        <v>14</v>
      </c>
      <c r="K142" s="1">
        <v>10</v>
      </c>
      <c r="L142" s="1">
        <v>17</v>
      </c>
      <c r="M142" s="7"/>
      <c r="N142" s="8">
        <v>71</v>
      </c>
      <c r="O142" s="3">
        <v>82</v>
      </c>
      <c r="P142">
        <f t="shared" si="2"/>
        <v>1</v>
      </c>
    </row>
    <row r="143" spans="1:16">
      <c r="B143" s="1">
        <v>25</v>
      </c>
      <c r="C143" s="1" t="s">
        <v>5</v>
      </c>
      <c r="D143" s="1">
        <v>3</v>
      </c>
      <c r="E143" s="2" t="s">
        <v>45</v>
      </c>
      <c r="F143" s="2" t="s">
        <v>46</v>
      </c>
      <c r="G143" s="1">
        <v>18</v>
      </c>
      <c r="H143" s="1">
        <v>29</v>
      </c>
      <c r="I143" s="1">
        <v>14</v>
      </c>
      <c r="J143" s="1">
        <v>18</v>
      </c>
      <c r="K143" s="1">
        <v>18</v>
      </c>
      <c r="L143" s="1">
        <v>28</v>
      </c>
      <c r="M143" s="7"/>
      <c r="N143" s="8">
        <v>78</v>
      </c>
      <c r="O143" s="3">
        <v>125</v>
      </c>
      <c r="P143">
        <f t="shared" si="2"/>
        <v>1</v>
      </c>
    </row>
    <row r="144" spans="1:16">
      <c r="A144" s="1">
        <v>61</v>
      </c>
      <c r="B144" s="1">
        <v>26</v>
      </c>
      <c r="C144" s="1" t="s">
        <v>42</v>
      </c>
      <c r="D144" s="1">
        <v>4</v>
      </c>
      <c r="E144" s="2" t="s">
        <v>45</v>
      </c>
      <c r="F144" s="2" t="s">
        <v>46</v>
      </c>
      <c r="G144" s="1">
        <v>16</v>
      </c>
      <c r="H144" s="1" t="s">
        <v>14</v>
      </c>
      <c r="I144" s="1">
        <v>13</v>
      </c>
      <c r="J144" s="1" t="s">
        <v>14</v>
      </c>
      <c r="K144" s="1" t="s">
        <v>14</v>
      </c>
      <c r="L144" s="1" t="s">
        <v>14</v>
      </c>
      <c r="M144" s="1"/>
      <c r="N144" s="1">
        <v>85</v>
      </c>
      <c r="O144" s="3">
        <v>29</v>
      </c>
      <c r="P144">
        <f t="shared" si="2"/>
        <v>1</v>
      </c>
    </row>
    <row r="145" spans="1:16">
      <c r="B145" s="1">
        <v>25</v>
      </c>
      <c r="C145" s="1" t="s">
        <v>445</v>
      </c>
      <c r="D145" s="1">
        <v>1</v>
      </c>
      <c r="E145" s="2" t="s">
        <v>279</v>
      </c>
      <c r="F145" s="2" t="s">
        <v>359</v>
      </c>
      <c r="G145" s="1" t="s">
        <v>332</v>
      </c>
      <c r="H145" s="1" t="s">
        <v>332</v>
      </c>
      <c r="I145" s="1">
        <v>0</v>
      </c>
      <c r="J145" s="1" t="s">
        <v>332</v>
      </c>
      <c r="K145" s="1" t="s">
        <v>332</v>
      </c>
      <c r="L145" s="1" t="s">
        <v>332</v>
      </c>
      <c r="M145" s="7"/>
      <c r="N145" s="8">
        <v>0</v>
      </c>
      <c r="O145" s="3">
        <v>0</v>
      </c>
      <c r="P145">
        <f t="shared" si="2"/>
        <v>0</v>
      </c>
    </row>
    <row r="146" spans="1:16">
      <c r="A146" s="1">
        <v>44</v>
      </c>
      <c r="B146" s="1">
        <v>26</v>
      </c>
      <c r="C146" s="1" t="s">
        <v>100</v>
      </c>
      <c r="D146" s="1">
        <v>1</v>
      </c>
      <c r="E146" s="2" t="s">
        <v>279</v>
      </c>
      <c r="F146" s="2" t="s">
        <v>44</v>
      </c>
      <c r="G146" s="1">
        <v>7</v>
      </c>
      <c r="H146" s="1">
        <v>3</v>
      </c>
      <c r="I146" s="1">
        <v>9</v>
      </c>
      <c r="J146" s="1">
        <v>11</v>
      </c>
      <c r="K146" s="1">
        <v>10</v>
      </c>
      <c r="L146" s="1">
        <v>5</v>
      </c>
      <c r="M146" s="1"/>
      <c r="N146" s="1">
        <v>42</v>
      </c>
      <c r="O146" s="3">
        <v>45</v>
      </c>
      <c r="P146">
        <f t="shared" si="2"/>
        <v>1</v>
      </c>
    </row>
    <row r="147" spans="1:16">
      <c r="B147">
        <v>19</v>
      </c>
      <c r="C147" s="1" t="s">
        <v>585</v>
      </c>
      <c r="D147" s="1">
        <v>3</v>
      </c>
      <c r="E147" s="2" t="s">
        <v>841</v>
      </c>
      <c r="F147" s="2" t="s">
        <v>428</v>
      </c>
      <c r="G147" s="1">
        <v>17</v>
      </c>
      <c r="H147" s="1" t="s">
        <v>332</v>
      </c>
      <c r="I147" s="1" t="s">
        <v>332</v>
      </c>
      <c r="J147" s="1" t="s">
        <v>332</v>
      </c>
      <c r="K147" s="1" t="s">
        <v>332</v>
      </c>
      <c r="L147" s="1" t="s">
        <v>332</v>
      </c>
      <c r="M147" s="7"/>
      <c r="N147" s="8">
        <v>100</v>
      </c>
      <c r="O147" s="3">
        <v>17</v>
      </c>
      <c r="P147">
        <f t="shared" si="2"/>
        <v>0</v>
      </c>
    </row>
    <row r="148" spans="1:16">
      <c r="B148">
        <v>18</v>
      </c>
      <c r="C148" s="1" t="s">
        <v>974</v>
      </c>
      <c r="D148" s="1">
        <v>3</v>
      </c>
      <c r="E148" s="2" t="s">
        <v>975</v>
      </c>
      <c r="F148" s="2" t="s">
        <v>713</v>
      </c>
      <c r="G148" s="1">
        <v>3</v>
      </c>
      <c r="H148" s="1" t="s">
        <v>332</v>
      </c>
      <c r="I148" s="1" t="s">
        <v>332</v>
      </c>
      <c r="J148" s="1" t="s">
        <v>332</v>
      </c>
      <c r="K148" s="1" t="s">
        <v>332</v>
      </c>
      <c r="L148" s="1" t="s">
        <v>332</v>
      </c>
      <c r="M148" s="7"/>
      <c r="N148" s="8">
        <v>20</v>
      </c>
      <c r="O148" s="3">
        <v>3</v>
      </c>
      <c r="P148">
        <f t="shared" si="2"/>
        <v>0</v>
      </c>
    </row>
    <row r="149" spans="1:16">
      <c r="A149" s="1">
        <v>133</v>
      </c>
      <c r="B149" s="1">
        <v>26</v>
      </c>
      <c r="C149" s="1" t="s">
        <v>254</v>
      </c>
      <c r="D149" s="1">
        <v>2</v>
      </c>
      <c r="E149" s="2" t="s">
        <v>255</v>
      </c>
      <c r="F149" s="2"/>
      <c r="G149" s="1">
        <v>6</v>
      </c>
      <c r="H149" s="1" t="s">
        <v>14</v>
      </c>
      <c r="I149" s="1" t="s">
        <v>14</v>
      </c>
      <c r="J149" s="1" t="s">
        <v>14</v>
      </c>
      <c r="K149" s="1" t="s">
        <v>14</v>
      </c>
      <c r="L149" s="1" t="s">
        <v>14</v>
      </c>
      <c r="M149" s="1"/>
      <c r="N149" s="1">
        <v>50</v>
      </c>
      <c r="O149" s="3">
        <v>6</v>
      </c>
      <c r="P149">
        <f t="shared" si="2"/>
        <v>0</v>
      </c>
    </row>
    <row r="150" spans="1:16">
      <c r="A150" s="1">
        <v>132</v>
      </c>
      <c r="B150" s="1">
        <v>26</v>
      </c>
      <c r="C150" s="1" t="s">
        <v>169</v>
      </c>
      <c r="D150" s="1">
        <v>3</v>
      </c>
      <c r="E150" s="2" t="s">
        <v>172</v>
      </c>
      <c r="F150" s="2" t="s">
        <v>173</v>
      </c>
      <c r="G150" s="1">
        <v>6</v>
      </c>
      <c r="H150" s="1" t="s">
        <v>14</v>
      </c>
      <c r="I150" s="1" t="s">
        <v>14</v>
      </c>
      <c r="J150" s="1" t="s">
        <v>14</v>
      </c>
      <c r="K150" s="1" t="s">
        <v>14</v>
      </c>
      <c r="L150" s="1" t="s">
        <v>14</v>
      </c>
      <c r="M150" s="1"/>
      <c r="N150" s="1">
        <v>100</v>
      </c>
      <c r="O150" s="3">
        <v>6</v>
      </c>
      <c r="P150">
        <f t="shared" si="2"/>
        <v>0</v>
      </c>
    </row>
    <row r="151" spans="1:16">
      <c r="B151">
        <v>19</v>
      </c>
      <c r="C151" s="1" t="s">
        <v>47</v>
      </c>
      <c r="D151" s="1">
        <v>2</v>
      </c>
      <c r="E151" s="2" t="s">
        <v>708</v>
      </c>
      <c r="F151" s="2" t="s">
        <v>709</v>
      </c>
      <c r="G151" s="1" t="s">
        <v>332</v>
      </c>
      <c r="H151" s="1" t="s">
        <v>332</v>
      </c>
      <c r="I151" s="1" t="s">
        <v>332</v>
      </c>
      <c r="J151" s="1" t="s">
        <v>332</v>
      </c>
      <c r="K151" s="1">
        <v>10</v>
      </c>
      <c r="L151" s="1">
        <v>7</v>
      </c>
      <c r="M151" s="7"/>
      <c r="N151" s="8">
        <v>38</v>
      </c>
      <c r="O151" s="3">
        <v>17</v>
      </c>
      <c r="P151">
        <f t="shared" si="2"/>
        <v>0</v>
      </c>
    </row>
    <row r="152" spans="1:16">
      <c r="B152">
        <v>20</v>
      </c>
      <c r="C152" s="1" t="s">
        <v>23</v>
      </c>
      <c r="D152" s="1">
        <v>3</v>
      </c>
      <c r="E152" s="2" t="s">
        <v>708</v>
      </c>
      <c r="F152" s="2" t="s">
        <v>709</v>
      </c>
      <c r="G152" s="1">
        <v>16</v>
      </c>
      <c r="H152" s="1">
        <v>15</v>
      </c>
      <c r="I152" s="1">
        <v>17</v>
      </c>
      <c r="J152" s="1" t="s">
        <v>332</v>
      </c>
      <c r="K152" s="1" t="s">
        <v>332</v>
      </c>
      <c r="L152" s="1" t="s">
        <v>332</v>
      </c>
      <c r="M152" s="7"/>
      <c r="N152" s="8">
        <v>49</v>
      </c>
      <c r="O152" s="3">
        <v>48</v>
      </c>
      <c r="P152">
        <f t="shared" si="2"/>
        <v>1</v>
      </c>
    </row>
    <row r="153" spans="1:16">
      <c r="B153">
        <v>21</v>
      </c>
      <c r="C153" s="1" t="s">
        <v>123</v>
      </c>
      <c r="D153" s="1">
        <v>2</v>
      </c>
      <c r="E153" s="2" t="s">
        <v>648</v>
      </c>
      <c r="F153" s="2" t="s">
        <v>649</v>
      </c>
      <c r="G153" s="1">
        <v>10</v>
      </c>
      <c r="H153" s="1" t="s">
        <v>332</v>
      </c>
      <c r="I153" s="1" t="s">
        <v>332</v>
      </c>
      <c r="J153" s="1" t="s">
        <v>332</v>
      </c>
      <c r="K153" s="1" t="s">
        <v>332</v>
      </c>
      <c r="L153" s="1" t="s">
        <v>332</v>
      </c>
      <c r="M153" s="7"/>
      <c r="N153" s="8">
        <v>50</v>
      </c>
      <c r="O153" s="3">
        <v>10</v>
      </c>
      <c r="P153">
        <f t="shared" si="2"/>
        <v>0</v>
      </c>
    </row>
    <row r="154" spans="1:16">
      <c r="A154" s="1">
        <v>35</v>
      </c>
      <c r="B154" s="1">
        <v>26</v>
      </c>
      <c r="C154" s="1" t="s">
        <v>11</v>
      </c>
      <c r="D154" s="1">
        <v>1</v>
      </c>
      <c r="E154" s="2" t="s">
        <v>275</v>
      </c>
      <c r="F154" s="2" t="s">
        <v>276</v>
      </c>
      <c r="G154" s="1">
        <v>14</v>
      </c>
      <c r="H154" s="1">
        <v>4</v>
      </c>
      <c r="I154" s="1">
        <v>11</v>
      </c>
      <c r="J154" s="1">
        <v>10</v>
      </c>
      <c r="K154" s="1">
        <v>6</v>
      </c>
      <c r="L154" s="1">
        <v>9</v>
      </c>
      <c r="M154" s="1"/>
      <c r="N154" s="1">
        <v>78</v>
      </c>
      <c r="O154" s="3">
        <v>54</v>
      </c>
      <c r="P154">
        <f t="shared" si="2"/>
        <v>0</v>
      </c>
    </row>
    <row r="155" spans="1:16">
      <c r="B155" s="1">
        <v>23</v>
      </c>
      <c r="C155" s="1" t="s">
        <v>11</v>
      </c>
      <c r="D155" s="1">
        <v>2</v>
      </c>
      <c r="E155" s="2" t="s">
        <v>471</v>
      </c>
      <c r="F155" s="2"/>
      <c r="G155" s="1" t="s">
        <v>332</v>
      </c>
      <c r="H155" s="1">
        <v>12</v>
      </c>
      <c r="I155" s="1">
        <v>7</v>
      </c>
      <c r="J155" s="1">
        <v>4</v>
      </c>
      <c r="K155" s="1">
        <v>2</v>
      </c>
      <c r="L155" s="1">
        <v>4</v>
      </c>
      <c r="M155" s="7"/>
      <c r="N155" s="8">
        <v>59</v>
      </c>
      <c r="O155" s="3">
        <v>29</v>
      </c>
      <c r="P155">
        <f t="shared" si="2"/>
        <v>0</v>
      </c>
    </row>
    <row r="156" spans="1:16">
      <c r="B156" s="1">
        <v>24</v>
      </c>
      <c r="C156" s="1" t="s">
        <v>468</v>
      </c>
      <c r="D156" s="1">
        <v>3</v>
      </c>
      <c r="E156" s="2" t="s">
        <v>471</v>
      </c>
      <c r="F156" s="2" t="s">
        <v>472</v>
      </c>
      <c r="G156" s="1">
        <v>10</v>
      </c>
      <c r="H156" s="1">
        <v>6</v>
      </c>
      <c r="I156" s="1">
        <v>2</v>
      </c>
      <c r="J156" s="1" t="s">
        <v>332</v>
      </c>
      <c r="K156" s="1" t="s">
        <v>332</v>
      </c>
      <c r="L156" s="1" t="s">
        <v>332</v>
      </c>
      <c r="M156" s="7"/>
      <c r="N156" s="8">
        <v>60</v>
      </c>
      <c r="O156" s="3">
        <v>18</v>
      </c>
      <c r="P156">
        <f t="shared" si="2"/>
        <v>1</v>
      </c>
    </row>
    <row r="157" spans="1:16">
      <c r="B157" s="1">
        <v>25</v>
      </c>
      <c r="C157" s="1" t="s">
        <v>445</v>
      </c>
      <c r="D157" s="1">
        <v>1</v>
      </c>
      <c r="E157" s="2" t="s">
        <v>446</v>
      </c>
      <c r="F157" s="2" t="s">
        <v>359</v>
      </c>
      <c r="G157" s="1" t="s">
        <v>332</v>
      </c>
      <c r="H157" s="1" t="s">
        <v>332</v>
      </c>
      <c r="I157" s="1">
        <v>0</v>
      </c>
      <c r="J157" s="1" t="s">
        <v>332</v>
      </c>
      <c r="K157" s="1" t="s">
        <v>332</v>
      </c>
      <c r="L157" s="1" t="s">
        <v>332</v>
      </c>
      <c r="M157" s="7"/>
      <c r="N157" s="8">
        <v>0</v>
      </c>
      <c r="O157" s="3">
        <v>0</v>
      </c>
      <c r="P157">
        <f t="shared" si="2"/>
        <v>0</v>
      </c>
    </row>
    <row r="158" spans="1:16">
      <c r="B158" s="1">
        <v>24</v>
      </c>
      <c r="C158" s="1" t="s">
        <v>489</v>
      </c>
      <c r="D158" s="1">
        <v>2</v>
      </c>
      <c r="E158" s="2" t="s">
        <v>490</v>
      </c>
      <c r="F158" s="2" t="s">
        <v>472</v>
      </c>
      <c r="G158" s="1" t="s">
        <v>332</v>
      </c>
      <c r="H158" s="1">
        <v>5</v>
      </c>
      <c r="I158" s="1" t="s">
        <v>332</v>
      </c>
      <c r="J158" s="1" t="s">
        <v>332</v>
      </c>
      <c r="K158" s="1" t="s">
        <v>332</v>
      </c>
      <c r="L158" s="1" t="s">
        <v>332</v>
      </c>
      <c r="M158" s="7"/>
      <c r="N158" s="8">
        <v>20</v>
      </c>
      <c r="O158" s="3">
        <v>5</v>
      </c>
      <c r="P158">
        <f t="shared" si="2"/>
        <v>0</v>
      </c>
    </row>
    <row r="159" spans="1:16">
      <c r="B159" s="1">
        <v>24</v>
      </c>
      <c r="C159" s="1" t="s">
        <v>120</v>
      </c>
      <c r="D159" s="1">
        <v>3</v>
      </c>
      <c r="E159" s="2" t="s">
        <v>479</v>
      </c>
      <c r="F159" s="2" t="s">
        <v>472</v>
      </c>
      <c r="G159" s="1" t="s">
        <v>332</v>
      </c>
      <c r="H159" s="1">
        <v>3</v>
      </c>
      <c r="I159" s="1" t="s">
        <v>332</v>
      </c>
      <c r="J159" s="1" t="s">
        <v>332</v>
      </c>
      <c r="K159" s="1" t="s">
        <v>332</v>
      </c>
      <c r="L159" s="1" t="s">
        <v>332</v>
      </c>
      <c r="M159" s="7"/>
      <c r="N159" s="8">
        <v>60</v>
      </c>
      <c r="O159" s="3">
        <v>3</v>
      </c>
      <c r="P159">
        <f t="shared" si="2"/>
        <v>0</v>
      </c>
    </row>
    <row r="160" spans="1:16">
      <c r="B160">
        <v>19</v>
      </c>
      <c r="C160" s="1" t="s">
        <v>214</v>
      </c>
      <c r="D160" s="1">
        <v>3</v>
      </c>
      <c r="E160" s="2" t="s">
        <v>696</v>
      </c>
      <c r="F160" s="2" t="s">
        <v>697</v>
      </c>
      <c r="G160" s="1">
        <v>19</v>
      </c>
      <c r="H160" s="1">
        <v>7</v>
      </c>
      <c r="I160" s="1">
        <v>11</v>
      </c>
      <c r="J160" s="1">
        <v>11</v>
      </c>
      <c r="K160" s="1">
        <v>4</v>
      </c>
      <c r="L160" s="1">
        <v>1</v>
      </c>
      <c r="M160" s="7"/>
      <c r="N160" s="8">
        <v>58</v>
      </c>
      <c r="O160" s="3">
        <v>53</v>
      </c>
      <c r="P160">
        <f t="shared" si="2"/>
        <v>0</v>
      </c>
    </row>
    <row r="161" spans="1:16">
      <c r="B161">
        <v>20</v>
      </c>
      <c r="C161" s="1" t="s">
        <v>47</v>
      </c>
      <c r="D161" s="1">
        <v>4</v>
      </c>
      <c r="E161" s="2" t="s">
        <v>696</v>
      </c>
      <c r="F161" s="2" t="s">
        <v>697</v>
      </c>
      <c r="G161" s="1" t="s">
        <v>332</v>
      </c>
      <c r="H161" s="1">
        <v>7</v>
      </c>
      <c r="I161" s="1" t="s">
        <v>332</v>
      </c>
      <c r="J161" s="1" t="s">
        <v>332</v>
      </c>
      <c r="K161" s="1" t="s">
        <v>332</v>
      </c>
      <c r="L161" s="1" t="s">
        <v>332</v>
      </c>
      <c r="M161" s="7"/>
      <c r="N161" s="8">
        <v>58</v>
      </c>
      <c r="O161" s="3">
        <v>7</v>
      </c>
      <c r="P161">
        <f t="shared" si="2"/>
        <v>1</v>
      </c>
    </row>
    <row r="162" spans="1:16">
      <c r="B162">
        <v>19</v>
      </c>
      <c r="C162" s="1" t="s">
        <v>413</v>
      </c>
      <c r="D162" s="1">
        <v>3</v>
      </c>
      <c r="E162" s="2" t="s">
        <v>851</v>
      </c>
      <c r="F162" s="2" t="s">
        <v>673</v>
      </c>
      <c r="G162" s="1" t="s">
        <v>332</v>
      </c>
      <c r="H162" s="1">
        <v>4</v>
      </c>
      <c r="I162" s="1" t="s">
        <v>332</v>
      </c>
      <c r="J162" s="1" t="s">
        <v>332</v>
      </c>
      <c r="K162" s="1" t="s">
        <v>332</v>
      </c>
      <c r="L162" s="1" t="s">
        <v>332</v>
      </c>
      <c r="M162" s="7"/>
      <c r="N162" s="8">
        <v>50</v>
      </c>
      <c r="O162" s="3">
        <v>4</v>
      </c>
      <c r="P162">
        <f t="shared" si="2"/>
        <v>0</v>
      </c>
    </row>
    <row r="163" spans="1:16">
      <c r="B163">
        <v>15</v>
      </c>
      <c r="C163" s="1" t="s">
        <v>877</v>
      </c>
      <c r="D163" s="1">
        <v>1</v>
      </c>
      <c r="E163" s="2" t="s">
        <v>1070</v>
      </c>
      <c r="F163" s="2" t="s">
        <v>83</v>
      </c>
      <c r="G163" s="1" t="s">
        <v>332</v>
      </c>
      <c r="H163" s="1">
        <v>4</v>
      </c>
      <c r="I163" s="1" t="s">
        <v>332</v>
      </c>
      <c r="J163" s="1" t="s">
        <v>332</v>
      </c>
      <c r="K163" s="1" t="s">
        <v>332</v>
      </c>
      <c r="L163" s="1" t="s">
        <v>332</v>
      </c>
      <c r="M163" s="7"/>
      <c r="N163" s="8">
        <v>44</v>
      </c>
      <c r="O163" s="3">
        <v>4</v>
      </c>
      <c r="P163">
        <f t="shared" si="2"/>
        <v>0</v>
      </c>
    </row>
    <row r="164" spans="1:16">
      <c r="B164">
        <v>16</v>
      </c>
      <c r="C164" s="1" t="s">
        <v>23</v>
      </c>
      <c r="D164" s="1">
        <v>2</v>
      </c>
      <c r="E164" s="2" t="s">
        <v>1070</v>
      </c>
      <c r="F164" s="2" t="s">
        <v>83</v>
      </c>
      <c r="G164" s="1">
        <v>9</v>
      </c>
      <c r="H164" s="1" t="s">
        <v>332</v>
      </c>
      <c r="I164" s="1">
        <v>7</v>
      </c>
      <c r="J164" s="1" t="s">
        <v>332</v>
      </c>
      <c r="K164" s="1" t="s">
        <v>332</v>
      </c>
      <c r="L164" s="1">
        <v>5</v>
      </c>
      <c r="M164" s="7"/>
      <c r="N164" s="8">
        <v>43</v>
      </c>
      <c r="O164" s="3">
        <v>21</v>
      </c>
      <c r="P164">
        <f t="shared" si="2"/>
        <v>1</v>
      </c>
    </row>
    <row r="165" spans="1:16">
      <c r="B165">
        <v>17</v>
      </c>
      <c r="C165" s="1" t="s">
        <v>131</v>
      </c>
      <c r="D165" s="1">
        <v>3</v>
      </c>
      <c r="E165" s="2" t="s">
        <v>1070</v>
      </c>
      <c r="F165" s="2" t="s">
        <v>83</v>
      </c>
      <c r="G165" s="1">
        <v>3</v>
      </c>
      <c r="H165" s="1">
        <v>3</v>
      </c>
      <c r="I165" s="1">
        <v>6</v>
      </c>
      <c r="J165" s="1" t="s">
        <v>332</v>
      </c>
      <c r="K165" s="1" t="s">
        <v>332</v>
      </c>
      <c r="L165" s="1" t="s">
        <v>332</v>
      </c>
      <c r="M165" s="7"/>
      <c r="N165" s="8">
        <v>43</v>
      </c>
      <c r="O165" s="3">
        <v>12</v>
      </c>
      <c r="P165">
        <f t="shared" si="2"/>
        <v>1</v>
      </c>
    </row>
    <row r="166" spans="1:16">
      <c r="A166" s="1">
        <v>98</v>
      </c>
      <c r="B166" s="1">
        <v>26</v>
      </c>
      <c r="C166" s="1" t="s">
        <v>242</v>
      </c>
      <c r="D166" s="1">
        <v>2</v>
      </c>
      <c r="E166" s="2" t="s">
        <v>245</v>
      </c>
      <c r="F166" s="2"/>
      <c r="G166" s="1">
        <v>14</v>
      </c>
      <c r="H166" s="1" t="s">
        <v>14</v>
      </c>
      <c r="I166" s="1" t="s">
        <v>14</v>
      </c>
      <c r="J166" s="1" t="s">
        <v>14</v>
      </c>
      <c r="K166" s="1" t="s">
        <v>14</v>
      </c>
      <c r="L166" s="1" t="s">
        <v>14</v>
      </c>
      <c r="M166" s="1"/>
      <c r="N166" s="1">
        <v>48</v>
      </c>
      <c r="O166" s="3">
        <v>14</v>
      </c>
      <c r="P166">
        <f t="shared" si="2"/>
        <v>0</v>
      </c>
    </row>
    <row r="167" spans="1:16">
      <c r="B167">
        <v>20</v>
      </c>
      <c r="C167" s="1" t="s">
        <v>120</v>
      </c>
      <c r="D167" s="1">
        <v>3</v>
      </c>
      <c r="E167" s="2" t="s">
        <v>627</v>
      </c>
      <c r="F167" s="2" t="s">
        <v>504</v>
      </c>
      <c r="G167" s="1" t="s">
        <v>332</v>
      </c>
      <c r="H167" s="1" t="s">
        <v>332</v>
      </c>
      <c r="I167" s="1" t="s">
        <v>332</v>
      </c>
      <c r="J167" s="1" t="s">
        <v>332</v>
      </c>
      <c r="K167" s="1" t="s">
        <v>332</v>
      </c>
      <c r="L167" s="1">
        <v>28</v>
      </c>
      <c r="M167" s="7"/>
      <c r="N167" s="8">
        <v>108</v>
      </c>
      <c r="O167" s="3">
        <v>28</v>
      </c>
      <c r="P167">
        <f t="shared" si="2"/>
        <v>0</v>
      </c>
    </row>
    <row r="168" spans="1:16">
      <c r="B168">
        <v>21</v>
      </c>
      <c r="C168" s="1" t="s">
        <v>392</v>
      </c>
      <c r="D168" s="1">
        <v>4</v>
      </c>
      <c r="E168" s="2" t="s">
        <v>627</v>
      </c>
      <c r="F168" s="2" t="s">
        <v>504</v>
      </c>
      <c r="G168" s="1" t="s">
        <v>332</v>
      </c>
      <c r="H168" s="1" t="s">
        <v>332</v>
      </c>
      <c r="I168" s="1">
        <v>12</v>
      </c>
      <c r="J168" s="1" t="s">
        <v>332</v>
      </c>
      <c r="K168" s="1" t="s">
        <v>332</v>
      </c>
      <c r="L168" s="1" t="s">
        <v>332</v>
      </c>
      <c r="M168" s="7"/>
      <c r="N168" s="8">
        <v>109</v>
      </c>
      <c r="O168" s="3">
        <v>12</v>
      </c>
      <c r="P168">
        <f t="shared" si="2"/>
        <v>1</v>
      </c>
    </row>
    <row r="169" spans="1:16">
      <c r="B169">
        <v>21</v>
      </c>
      <c r="C169" s="1" t="s">
        <v>629</v>
      </c>
      <c r="D169" s="1">
        <v>3</v>
      </c>
      <c r="E169" s="2" t="s">
        <v>576</v>
      </c>
      <c r="F169" s="2" t="s">
        <v>369</v>
      </c>
      <c r="G169" s="1">
        <v>22</v>
      </c>
      <c r="H169" s="1">
        <v>21</v>
      </c>
      <c r="I169" s="1">
        <v>11</v>
      </c>
      <c r="J169" s="1">
        <v>16</v>
      </c>
      <c r="K169" s="1">
        <v>18</v>
      </c>
      <c r="L169" s="1">
        <v>14</v>
      </c>
      <c r="M169" s="7" t="s">
        <v>466</v>
      </c>
      <c r="N169" s="8">
        <v>53</v>
      </c>
      <c r="O169" s="3">
        <v>102</v>
      </c>
      <c r="P169">
        <f t="shared" si="2"/>
        <v>0</v>
      </c>
    </row>
    <row r="170" spans="1:16">
      <c r="B170">
        <v>22</v>
      </c>
      <c r="C170" s="1" t="s">
        <v>217</v>
      </c>
      <c r="D170" s="1">
        <v>4</v>
      </c>
      <c r="E170" s="2" t="s">
        <v>576</v>
      </c>
      <c r="F170" s="2" t="s">
        <v>369</v>
      </c>
      <c r="G170" s="1">
        <v>8</v>
      </c>
      <c r="H170" s="1">
        <v>10</v>
      </c>
      <c r="I170" s="1" t="s">
        <v>332</v>
      </c>
      <c r="J170" s="1" t="s">
        <v>332</v>
      </c>
      <c r="K170" s="1" t="s">
        <v>332</v>
      </c>
      <c r="L170" s="1" t="s">
        <v>332</v>
      </c>
      <c r="M170" s="7"/>
      <c r="N170" s="8">
        <v>39</v>
      </c>
      <c r="O170" s="3">
        <v>18</v>
      </c>
      <c r="P170">
        <f t="shared" si="2"/>
        <v>1</v>
      </c>
    </row>
    <row r="171" spans="1:16">
      <c r="B171">
        <v>17</v>
      </c>
      <c r="C171" s="1" t="s">
        <v>946</v>
      </c>
      <c r="D171" s="1">
        <v>2</v>
      </c>
      <c r="E171" s="2" t="s">
        <v>820</v>
      </c>
      <c r="F171" s="2" t="s">
        <v>821</v>
      </c>
      <c r="G171" s="1">
        <v>3</v>
      </c>
      <c r="H171" s="1">
        <v>4</v>
      </c>
      <c r="I171" s="1" t="s">
        <v>332</v>
      </c>
      <c r="J171" s="1" t="s">
        <v>332</v>
      </c>
      <c r="K171" s="1" t="s">
        <v>332</v>
      </c>
      <c r="L171" s="1" t="s">
        <v>332</v>
      </c>
      <c r="M171" s="7"/>
      <c r="N171" s="8">
        <v>35</v>
      </c>
      <c r="O171" s="3">
        <v>7</v>
      </c>
      <c r="P171">
        <f t="shared" si="2"/>
        <v>0</v>
      </c>
    </row>
    <row r="172" spans="1:16">
      <c r="B172">
        <v>18</v>
      </c>
      <c r="C172" s="1" t="s">
        <v>959</v>
      </c>
      <c r="D172" s="1">
        <v>3</v>
      </c>
      <c r="E172" s="2" t="s">
        <v>820</v>
      </c>
      <c r="F172" s="2" t="s">
        <v>821</v>
      </c>
      <c r="G172" s="1" t="s">
        <v>332</v>
      </c>
      <c r="H172" s="1">
        <v>5</v>
      </c>
      <c r="I172" s="1" t="s">
        <v>332</v>
      </c>
      <c r="J172" s="1">
        <v>2</v>
      </c>
      <c r="K172" s="1" t="s">
        <v>332</v>
      </c>
      <c r="L172" s="1" t="s">
        <v>332</v>
      </c>
      <c r="M172" s="7"/>
      <c r="N172" s="8">
        <v>54</v>
      </c>
      <c r="O172" s="3">
        <v>7</v>
      </c>
      <c r="P172">
        <f t="shared" si="2"/>
        <v>1</v>
      </c>
    </row>
    <row r="173" spans="1:16">
      <c r="B173">
        <v>19</v>
      </c>
      <c r="C173" s="1" t="s">
        <v>144</v>
      </c>
      <c r="D173" s="1">
        <v>4</v>
      </c>
      <c r="E173" s="2" t="s">
        <v>820</v>
      </c>
      <c r="F173" s="2" t="s">
        <v>821</v>
      </c>
      <c r="G173" s="1" t="s">
        <v>332</v>
      </c>
      <c r="H173" s="1">
        <v>4</v>
      </c>
      <c r="I173" s="1">
        <v>3</v>
      </c>
      <c r="J173" s="1" t="s">
        <v>332</v>
      </c>
      <c r="K173" s="1" t="s">
        <v>332</v>
      </c>
      <c r="L173" s="1" t="s">
        <v>332</v>
      </c>
      <c r="M173" s="7" t="s">
        <v>466</v>
      </c>
      <c r="N173" s="8">
        <v>37</v>
      </c>
      <c r="O173" s="3">
        <v>7</v>
      </c>
      <c r="P173">
        <f t="shared" si="2"/>
        <v>1</v>
      </c>
    </row>
    <row r="174" spans="1:16">
      <c r="B174">
        <v>17</v>
      </c>
      <c r="C174" s="1" t="s">
        <v>1113</v>
      </c>
      <c r="D174" s="1">
        <v>2</v>
      </c>
      <c r="E174" s="2" t="s">
        <v>1114</v>
      </c>
      <c r="F174" s="2" t="s">
        <v>819</v>
      </c>
      <c r="G174" s="1">
        <v>1</v>
      </c>
      <c r="H174" s="1" t="s">
        <v>332</v>
      </c>
      <c r="I174" s="1" t="s">
        <v>332</v>
      </c>
      <c r="J174" s="1" t="s">
        <v>332</v>
      </c>
      <c r="K174" s="1" t="s">
        <v>332</v>
      </c>
      <c r="L174" s="1" t="s">
        <v>332</v>
      </c>
      <c r="M174" s="7"/>
      <c r="N174" s="8">
        <v>13</v>
      </c>
      <c r="O174" s="3">
        <v>1</v>
      </c>
      <c r="P174">
        <f t="shared" si="2"/>
        <v>0</v>
      </c>
    </row>
    <row r="175" spans="1:16">
      <c r="B175">
        <v>20</v>
      </c>
      <c r="C175" s="1" t="s">
        <v>2</v>
      </c>
      <c r="D175" s="1">
        <v>2</v>
      </c>
      <c r="E175" s="2" t="s">
        <v>726</v>
      </c>
      <c r="F175" s="2" t="s">
        <v>697</v>
      </c>
      <c r="G175" s="1">
        <v>15</v>
      </c>
      <c r="H175" s="1">
        <v>15</v>
      </c>
      <c r="I175" s="1">
        <v>18</v>
      </c>
      <c r="J175" s="1">
        <v>15</v>
      </c>
      <c r="K175" s="1">
        <v>17</v>
      </c>
      <c r="L175" s="1">
        <v>14</v>
      </c>
      <c r="M175" s="7"/>
      <c r="N175" s="8">
        <v>61</v>
      </c>
      <c r="O175" s="3">
        <v>94</v>
      </c>
      <c r="P175">
        <f t="shared" si="2"/>
        <v>0</v>
      </c>
    </row>
    <row r="176" spans="1:16">
      <c r="B176">
        <v>19</v>
      </c>
      <c r="C176" s="1" t="s">
        <v>209</v>
      </c>
      <c r="D176" s="1">
        <v>2</v>
      </c>
      <c r="E176" s="2" t="s">
        <v>705</v>
      </c>
      <c r="F176" s="2" t="s">
        <v>675</v>
      </c>
      <c r="G176" s="1">
        <v>12</v>
      </c>
      <c r="H176" s="1">
        <v>7</v>
      </c>
      <c r="I176" s="1">
        <v>7</v>
      </c>
      <c r="J176" s="1">
        <v>7</v>
      </c>
      <c r="K176" s="1">
        <v>7</v>
      </c>
      <c r="L176" s="1">
        <v>5</v>
      </c>
      <c r="M176" s="7"/>
      <c r="N176" s="8">
        <v>41</v>
      </c>
      <c r="O176" s="3">
        <v>45</v>
      </c>
      <c r="P176">
        <f t="shared" si="2"/>
        <v>0</v>
      </c>
    </row>
    <row r="177" spans="1:16">
      <c r="B177">
        <v>20</v>
      </c>
      <c r="C177" s="1" t="s">
        <v>97</v>
      </c>
      <c r="D177" s="1">
        <v>3</v>
      </c>
      <c r="E177" s="2" t="s">
        <v>705</v>
      </c>
      <c r="F177" s="2" t="s">
        <v>675</v>
      </c>
      <c r="G177" s="1">
        <v>22</v>
      </c>
      <c r="H177" s="1">
        <v>26</v>
      </c>
      <c r="I177" s="1">
        <v>16</v>
      </c>
      <c r="J177" s="1" t="s">
        <v>332</v>
      </c>
      <c r="K177" s="1">
        <v>6</v>
      </c>
      <c r="L177" s="1">
        <v>5</v>
      </c>
      <c r="M177" s="7" t="s">
        <v>466</v>
      </c>
      <c r="N177" s="8">
        <v>77</v>
      </c>
      <c r="O177" s="3">
        <v>75</v>
      </c>
      <c r="P177">
        <f t="shared" si="2"/>
        <v>1</v>
      </c>
    </row>
    <row r="178" spans="1:16">
      <c r="B178">
        <v>16</v>
      </c>
      <c r="C178" s="1" t="s">
        <v>217</v>
      </c>
      <c r="D178" s="1">
        <v>3</v>
      </c>
      <c r="E178" s="2" t="s">
        <v>1025</v>
      </c>
      <c r="F178" s="2" t="s">
        <v>1026</v>
      </c>
      <c r="G178" s="1">
        <v>13</v>
      </c>
      <c r="H178" s="1">
        <v>8</v>
      </c>
      <c r="I178" s="1">
        <v>5</v>
      </c>
      <c r="J178" s="1">
        <v>7</v>
      </c>
      <c r="K178" s="1" t="s">
        <v>332</v>
      </c>
      <c r="L178" s="1" t="s">
        <v>332</v>
      </c>
      <c r="M178" s="7"/>
      <c r="N178" s="8">
        <v>45</v>
      </c>
      <c r="O178" s="3">
        <v>33</v>
      </c>
      <c r="P178">
        <f t="shared" si="2"/>
        <v>0</v>
      </c>
    </row>
    <row r="179" spans="1:16">
      <c r="B179">
        <v>17</v>
      </c>
      <c r="C179" s="1" t="s">
        <v>338</v>
      </c>
      <c r="D179" s="1">
        <v>4</v>
      </c>
      <c r="E179" s="2" t="s">
        <v>1025</v>
      </c>
      <c r="F179" s="2" t="s">
        <v>1026</v>
      </c>
      <c r="G179" s="1">
        <v>8</v>
      </c>
      <c r="H179" s="1">
        <v>4</v>
      </c>
      <c r="I179" s="1">
        <v>2</v>
      </c>
      <c r="J179" s="1">
        <v>10</v>
      </c>
      <c r="K179" s="1" t="s">
        <v>332</v>
      </c>
      <c r="L179" s="1" t="s">
        <v>332</v>
      </c>
      <c r="M179" s="7"/>
      <c r="N179" s="8">
        <v>59</v>
      </c>
      <c r="O179" s="3">
        <v>24</v>
      </c>
      <c r="P179">
        <f t="shared" si="2"/>
        <v>1</v>
      </c>
    </row>
    <row r="180" spans="1:16">
      <c r="B180">
        <v>17</v>
      </c>
      <c r="C180" s="1" t="s">
        <v>217</v>
      </c>
      <c r="D180" s="1">
        <v>4</v>
      </c>
      <c r="E180" s="2" t="s">
        <v>1035</v>
      </c>
      <c r="F180" s="2"/>
      <c r="G180" s="1">
        <v>12</v>
      </c>
      <c r="H180" s="1" t="s">
        <v>332</v>
      </c>
      <c r="I180" s="1" t="s">
        <v>332</v>
      </c>
      <c r="J180" s="1" t="s">
        <v>332</v>
      </c>
      <c r="K180" s="1" t="s">
        <v>332</v>
      </c>
      <c r="L180" s="1" t="s">
        <v>332</v>
      </c>
      <c r="M180" s="7"/>
      <c r="N180" s="8">
        <v>100</v>
      </c>
      <c r="O180" s="3">
        <v>12</v>
      </c>
      <c r="P180">
        <f t="shared" si="2"/>
        <v>0</v>
      </c>
    </row>
    <row r="181" spans="1:16">
      <c r="A181" s="1">
        <v>127</v>
      </c>
      <c r="B181" s="1">
        <v>26</v>
      </c>
      <c r="C181" s="1" t="s">
        <v>163</v>
      </c>
      <c r="D181" s="1">
        <v>3</v>
      </c>
      <c r="E181" s="2" t="s">
        <v>164</v>
      </c>
      <c r="F181" s="2"/>
      <c r="G181" s="1">
        <v>7</v>
      </c>
      <c r="H181" s="1" t="s">
        <v>14</v>
      </c>
      <c r="I181" s="1" t="s">
        <v>14</v>
      </c>
      <c r="J181" s="1" t="s">
        <v>14</v>
      </c>
      <c r="K181" s="1" t="s">
        <v>14</v>
      </c>
      <c r="L181" s="1" t="s">
        <v>14</v>
      </c>
      <c r="M181" s="1"/>
      <c r="N181" s="1">
        <v>88</v>
      </c>
      <c r="O181" s="3">
        <v>7</v>
      </c>
      <c r="P181">
        <f t="shared" si="2"/>
        <v>0</v>
      </c>
    </row>
    <row r="182" spans="1:16">
      <c r="B182">
        <v>21</v>
      </c>
      <c r="C182" s="1" t="s">
        <v>230</v>
      </c>
      <c r="D182" s="1">
        <v>2</v>
      </c>
      <c r="E182" s="2" t="s">
        <v>656</v>
      </c>
      <c r="F182" s="2" t="s">
        <v>657</v>
      </c>
      <c r="G182" s="1">
        <v>3</v>
      </c>
      <c r="H182" s="1" t="s">
        <v>332</v>
      </c>
      <c r="I182" s="1" t="s">
        <v>332</v>
      </c>
      <c r="J182" s="1" t="s">
        <v>332</v>
      </c>
      <c r="K182" s="1" t="s">
        <v>332</v>
      </c>
      <c r="L182" s="1" t="s">
        <v>332</v>
      </c>
      <c r="M182" s="7"/>
      <c r="N182" s="8">
        <v>100</v>
      </c>
      <c r="O182" s="3">
        <v>3</v>
      </c>
      <c r="P182">
        <f t="shared" si="2"/>
        <v>0</v>
      </c>
    </row>
    <row r="183" spans="1:16">
      <c r="B183">
        <v>18</v>
      </c>
      <c r="C183" s="1" t="s">
        <v>214</v>
      </c>
      <c r="D183" s="1">
        <v>1</v>
      </c>
      <c r="E183" s="2" t="s">
        <v>723</v>
      </c>
      <c r="F183" s="2" t="s">
        <v>724</v>
      </c>
      <c r="G183" s="1" t="s">
        <v>332</v>
      </c>
      <c r="H183" s="1" t="s">
        <v>332</v>
      </c>
      <c r="I183" s="1" t="s">
        <v>332</v>
      </c>
      <c r="J183" s="1" t="s">
        <v>332</v>
      </c>
      <c r="K183" s="1">
        <v>7</v>
      </c>
      <c r="L183" s="1">
        <v>8</v>
      </c>
      <c r="M183" s="7"/>
      <c r="N183" s="8">
        <v>50</v>
      </c>
      <c r="O183" s="3">
        <v>15</v>
      </c>
      <c r="P183">
        <f t="shared" si="2"/>
        <v>0</v>
      </c>
    </row>
    <row r="184" spans="1:16">
      <c r="B184">
        <v>19</v>
      </c>
      <c r="C184" s="1" t="s">
        <v>100</v>
      </c>
      <c r="D184" s="1">
        <v>2</v>
      </c>
      <c r="E184" s="2" t="s">
        <v>723</v>
      </c>
      <c r="F184" s="2" t="s">
        <v>724</v>
      </c>
      <c r="G184" s="1">
        <v>14</v>
      </c>
      <c r="H184" s="1">
        <v>6</v>
      </c>
      <c r="I184" s="1">
        <v>8</v>
      </c>
      <c r="J184" s="1">
        <v>16</v>
      </c>
      <c r="K184" s="1">
        <v>11</v>
      </c>
      <c r="L184" s="1">
        <v>7</v>
      </c>
      <c r="M184" s="7"/>
      <c r="N184" s="8">
        <v>59</v>
      </c>
      <c r="O184" s="3">
        <v>62</v>
      </c>
      <c r="P184">
        <f t="shared" si="2"/>
        <v>1</v>
      </c>
    </row>
    <row r="185" spans="1:16">
      <c r="B185">
        <v>20</v>
      </c>
      <c r="C185" s="1" t="s">
        <v>131</v>
      </c>
      <c r="D185" s="1">
        <v>3</v>
      </c>
      <c r="E185" s="2" t="s">
        <v>723</v>
      </c>
      <c r="F185" s="2" t="s">
        <v>724</v>
      </c>
      <c r="G185" s="1">
        <v>11</v>
      </c>
      <c r="H185" s="1" t="s">
        <v>332</v>
      </c>
      <c r="I185" s="1" t="s">
        <v>332</v>
      </c>
      <c r="J185" s="1" t="s">
        <v>332</v>
      </c>
      <c r="K185" s="1" t="s">
        <v>332</v>
      </c>
      <c r="L185" s="1" t="s">
        <v>332</v>
      </c>
      <c r="M185" s="7"/>
      <c r="N185" s="8">
        <v>73</v>
      </c>
      <c r="O185" s="3">
        <v>11</v>
      </c>
      <c r="P185">
        <f t="shared" si="2"/>
        <v>1</v>
      </c>
    </row>
    <row r="186" spans="1:16">
      <c r="B186">
        <v>15</v>
      </c>
      <c r="C186" s="1" t="s">
        <v>1250</v>
      </c>
      <c r="D186" s="1">
        <v>4</v>
      </c>
      <c r="E186" s="2" t="s">
        <v>1252</v>
      </c>
      <c r="F186" s="2" t="s">
        <v>812</v>
      </c>
      <c r="G186" s="1">
        <v>5</v>
      </c>
      <c r="H186" s="1" t="s">
        <v>332</v>
      </c>
      <c r="I186" s="1">
        <v>1</v>
      </c>
      <c r="J186" s="1" t="s">
        <v>332</v>
      </c>
      <c r="K186" s="1" t="s">
        <v>332</v>
      </c>
      <c r="L186" s="1" t="s">
        <v>332</v>
      </c>
      <c r="M186" s="7"/>
      <c r="N186" s="8">
        <v>43</v>
      </c>
      <c r="O186" s="3">
        <v>6</v>
      </c>
      <c r="P186">
        <f t="shared" si="2"/>
        <v>0</v>
      </c>
    </row>
    <row r="187" spans="1:16">
      <c r="B187">
        <v>18</v>
      </c>
      <c r="C187" s="1" t="s">
        <v>97</v>
      </c>
      <c r="D187" s="1">
        <v>4</v>
      </c>
      <c r="E187" s="2" t="s">
        <v>895</v>
      </c>
      <c r="F187" s="2"/>
      <c r="G187" s="1">
        <v>28</v>
      </c>
      <c r="H187" s="1">
        <v>22</v>
      </c>
      <c r="I187" s="1">
        <v>19</v>
      </c>
      <c r="J187" s="1" t="s">
        <v>332</v>
      </c>
      <c r="K187" s="1" t="s">
        <v>332</v>
      </c>
      <c r="L187" s="1" t="s">
        <v>332</v>
      </c>
      <c r="M187" s="7"/>
      <c r="N187" s="8">
        <v>69</v>
      </c>
      <c r="O187" s="3">
        <v>69</v>
      </c>
      <c r="P187">
        <f t="shared" si="2"/>
        <v>0</v>
      </c>
    </row>
    <row r="188" spans="1:16">
      <c r="B188">
        <v>17</v>
      </c>
      <c r="C188" s="1" t="s">
        <v>120</v>
      </c>
      <c r="D188" s="1">
        <v>3</v>
      </c>
      <c r="E188" s="2" t="s">
        <v>1066</v>
      </c>
      <c r="F188" s="2" t="s">
        <v>921</v>
      </c>
      <c r="G188" s="1">
        <v>11</v>
      </c>
      <c r="H188" s="1">
        <v>3</v>
      </c>
      <c r="I188" s="1">
        <v>7</v>
      </c>
      <c r="J188" s="1" t="s">
        <v>332</v>
      </c>
      <c r="K188" s="1" t="s">
        <v>332</v>
      </c>
      <c r="L188" s="1" t="s">
        <v>332</v>
      </c>
      <c r="M188" s="7"/>
      <c r="N188" s="8">
        <v>62</v>
      </c>
      <c r="O188" s="3">
        <v>21</v>
      </c>
      <c r="P188">
        <f t="shared" si="2"/>
        <v>0</v>
      </c>
    </row>
    <row r="189" spans="1:16">
      <c r="B189">
        <v>15</v>
      </c>
      <c r="C189" s="1" t="s">
        <v>209</v>
      </c>
      <c r="D189" s="1">
        <v>2</v>
      </c>
      <c r="E189" s="2" t="s">
        <v>1187</v>
      </c>
      <c r="F189" s="2" t="s">
        <v>1188</v>
      </c>
      <c r="G189" s="1">
        <v>4</v>
      </c>
      <c r="H189" s="1">
        <v>7</v>
      </c>
      <c r="I189" s="1">
        <v>5</v>
      </c>
      <c r="J189" s="1">
        <v>8</v>
      </c>
      <c r="K189" s="1">
        <v>4</v>
      </c>
      <c r="L189" s="1">
        <v>2</v>
      </c>
      <c r="M189" s="7"/>
      <c r="N189" s="8">
        <v>34</v>
      </c>
      <c r="O189" s="3">
        <v>30</v>
      </c>
      <c r="P189">
        <f t="shared" si="2"/>
        <v>0</v>
      </c>
    </row>
    <row r="190" spans="1:16">
      <c r="B190">
        <v>16</v>
      </c>
      <c r="C190" s="1" t="s">
        <v>1109</v>
      </c>
      <c r="D190" s="1">
        <v>3</v>
      </c>
      <c r="E190" s="2" t="s">
        <v>1187</v>
      </c>
      <c r="F190" s="2" t="s">
        <v>1188</v>
      </c>
      <c r="G190" s="1" t="s">
        <v>332</v>
      </c>
      <c r="H190" s="1" t="s">
        <v>332</v>
      </c>
      <c r="I190" s="1">
        <v>2</v>
      </c>
      <c r="J190" s="1" t="s">
        <v>332</v>
      </c>
      <c r="K190" s="1" t="s">
        <v>332</v>
      </c>
      <c r="L190" s="1" t="s">
        <v>332</v>
      </c>
      <c r="M190" s="7"/>
      <c r="N190" s="8">
        <v>17</v>
      </c>
      <c r="O190" s="3">
        <v>2</v>
      </c>
      <c r="P190">
        <f t="shared" si="2"/>
        <v>1</v>
      </c>
    </row>
    <row r="191" spans="1:16">
      <c r="A191" s="1">
        <v>80</v>
      </c>
      <c r="B191" s="1">
        <v>26</v>
      </c>
      <c r="C191" s="1" t="s">
        <v>53</v>
      </c>
      <c r="D191" s="1">
        <v>4</v>
      </c>
      <c r="E191" s="2" t="s">
        <v>56</v>
      </c>
      <c r="F191" s="2" t="s">
        <v>49</v>
      </c>
      <c r="G191" s="1">
        <v>18</v>
      </c>
      <c r="H191" s="1" t="s">
        <v>14</v>
      </c>
      <c r="I191" s="1" t="s">
        <v>14</v>
      </c>
      <c r="J191" s="1" t="s">
        <v>14</v>
      </c>
      <c r="K191" s="1" t="s">
        <v>14</v>
      </c>
      <c r="L191" s="1" t="s">
        <v>14</v>
      </c>
      <c r="M191" s="1"/>
      <c r="N191" s="1">
        <v>60</v>
      </c>
      <c r="O191" s="3">
        <v>18</v>
      </c>
      <c r="P191">
        <f t="shared" si="2"/>
        <v>0</v>
      </c>
    </row>
    <row r="192" spans="1:16">
      <c r="B192" s="1">
        <v>24</v>
      </c>
      <c r="C192" s="1" t="s">
        <v>26</v>
      </c>
      <c r="D192" s="1">
        <v>3</v>
      </c>
      <c r="E192" s="2" t="s">
        <v>339</v>
      </c>
      <c r="F192" s="2" t="s">
        <v>340</v>
      </c>
      <c r="G192" s="1">
        <v>11</v>
      </c>
      <c r="H192" s="1">
        <v>5</v>
      </c>
      <c r="I192" s="1" t="s">
        <v>332</v>
      </c>
      <c r="J192" s="1" t="s">
        <v>332</v>
      </c>
      <c r="K192" s="1" t="s">
        <v>332</v>
      </c>
      <c r="L192" s="1" t="s">
        <v>332</v>
      </c>
      <c r="M192" s="7"/>
      <c r="N192" s="8">
        <v>55</v>
      </c>
      <c r="O192" s="3">
        <v>16</v>
      </c>
      <c r="P192">
        <f t="shared" si="2"/>
        <v>0</v>
      </c>
    </row>
    <row r="193" spans="1:16">
      <c r="B193" s="1">
        <v>25</v>
      </c>
      <c r="C193" s="1" t="s">
        <v>338</v>
      </c>
      <c r="D193" s="1">
        <v>4</v>
      </c>
      <c r="E193" s="2" t="s">
        <v>339</v>
      </c>
      <c r="F193" s="2" t="s">
        <v>340</v>
      </c>
      <c r="G193" s="1">
        <v>20</v>
      </c>
      <c r="H193" s="1">
        <v>6</v>
      </c>
      <c r="I193" s="1" t="s">
        <v>332</v>
      </c>
      <c r="J193" s="1" t="s">
        <v>332</v>
      </c>
      <c r="K193" s="1" t="s">
        <v>332</v>
      </c>
      <c r="L193" s="1" t="s">
        <v>332</v>
      </c>
      <c r="M193" s="7"/>
      <c r="N193" s="8">
        <v>48</v>
      </c>
      <c r="O193" s="3">
        <v>26</v>
      </c>
      <c r="P193">
        <f t="shared" si="2"/>
        <v>1</v>
      </c>
    </row>
    <row r="194" spans="1:16">
      <c r="B194">
        <v>15</v>
      </c>
      <c r="C194" s="1" t="s">
        <v>74</v>
      </c>
      <c r="D194" s="1">
        <v>2</v>
      </c>
      <c r="E194" s="2" t="s">
        <v>1294</v>
      </c>
      <c r="F194" s="2" t="s">
        <v>52</v>
      </c>
      <c r="G194" s="1" t="s">
        <v>332</v>
      </c>
      <c r="H194" s="1">
        <v>4</v>
      </c>
      <c r="I194" s="1" t="s">
        <v>332</v>
      </c>
      <c r="J194" s="1" t="s">
        <v>332</v>
      </c>
      <c r="K194" s="1" t="s">
        <v>332</v>
      </c>
      <c r="L194" s="1" t="s">
        <v>332</v>
      </c>
      <c r="M194" s="7"/>
      <c r="N194" s="8">
        <v>80</v>
      </c>
      <c r="O194" s="3">
        <v>4</v>
      </c>
      <c r="P194">
        <f t="shared" si="2"/>
        <v>0</v>
      </c>
    </row>
    <row r="195" spans="1:16">
      <c r="B195" s="1">
        <v>23</v>
      </c>
      <c r="C195" s="1" t="s">
        <v>120</v>
      </c>
      <c r="D195" s="1">
        <v>4</v>
      </c>
      <c r="E195" s="2" t="s">
        <v>521</v>
      </c>
      <c r="F195" s="2" t="s">
        <v>22</v>
      </c>
      <c r="G195" s="1" t="s">
        <v>332</v>
      </c>
      <c r="H195" s="1" t="s">
        <v>332</v>
      </c>
      <c r="I195" s="1" t="s">
        <v>332</v>
      </c>
      <c r="J195" s="1">
        <v>11</v>
      </c>
      <c r="K195" s="1" t="s">
        <v>332</v>
      </c>
      <c r="L195" s="1" t="s">
        <v>332</v>
      </c>
      <c r="M195" s="7"/>
      <c r="N195" s="8">
        <v>92</v>
      </c>
      <c r="O195" s="3">
        <v>11</v>
      </c>
      <c r="P195">
        <f t="shared" si="2"/>
        <v>0</v>
      </c>
    </row>
    <row r="196" spans="1:16">
      <c r="A196" s="1">
        <v>20</v>
      </c>
      <c r="B196" s="1">
        <v>26</v>
      </c>
      <c r="C196" s="1" t="s">
        <v>11</v>
      </c>
      <c r="D196" s="1">
        <v>4</v>
      </c>
      <c r="E196" s="2" t="s">
        <v>12</v>
      </c>
      <c r="F196" s="2" t="s">
        <v>13</v>
      </c>
      <c r="G196" s="1">
        <v>27</v>
      </c>
      <c r="H196" s="1">
        <v>26</v>
      </c>
      <c r="I196" s="1">
        <v>24</v>
      </c>
      <c r="J196" s="1" t="s">
        <v>14</v>
      </c>
      <c r="K196" s="1" t="s">
        <v>14</v>
      </c>
      <c r="L196" s="1" t="s">
        <v>14</v>
      </c>
      <c r="M196" s="1"/>
      <c r="N196" s="1">
        <v>71</v>
      </c>
      <c r="O196" s="3">
        <v>77</v>
      </c>
      <c r="P196">
        <f t="shared" ref="P196:P259" si="3">IF(E196=E195,1,0)*COUNT(O196)</f>
        <v>0</v>
      </c>
    </row>
    <row r="197" spans="1:16">
      <c r="B197">
        <v>17</v>
      </c>
      <c r="C197" s="1" t="s">
        <v>5</v>
      </c>
      <c r="D197" s="1">
        <v>1</v>
      </c>
      <c r="E197" s="2" t="s">
        <v>671</v>
      </c>
      <c r="F197" s="2" t="s">
        <v>78</v>
      </c>
      <c r="G197" s="1">
        <v>10</v>
      </c>
      <c r="H197" s="1">
        <v>12</v>
      </c>
      <c r="I197" s="1">
        <v>3</v>
      </c>
      <c r="J197" s="1">
        <v>4</v>
      </c>
      <c r="K197" s="1">
        <v>5</v>
      </c>
      <c r="L197" s="1">
        <v>14</v>
      </c>
      <c r="M197" s="7"/>
      <c r="N197" s="8">
        <v>64</v>
      </c>
      <c r="O197" s="3">
        <v>48</v>
      </c>
      <c r="P197">
        <f t="shared" si="3"/>
        <v>0</v>
      </c>
    </row>
    <row r="198" spans="1:16">
      <c r="B198">
        <v>18</v>
      </c>
      <c r="C198" s="1" t="s">
        <v>5</v>
      </c>
      <c r="D198" s="1">
        <v>2</v>
      </c>
      <c r="E198" s="2" t="s">
        <v>671</v>
      </c>
      <c r="F198" s="2" t="s">
        <v>78</v>
      </c>
      <c r="G198" s="1">
        <v>28</v>
      </c>
      <c r="H198" s="1">
        <v>28</v>
      </c>
      <c r="I198" s="1">
        <v>11</v>
      </c>
      <c r="J198" s="1">
        <v>18</v>
      </c>
      <c r="K198" s="1">
        <v>16</v>
      </c>
      <c r="L198" s="1">
        <v>27</v>
      </c>
      <c r="M198" s="7"/>
      <c r="N198" s="8">
        <v>85</v>
      </c>
      <c r="O198" s="3">
        <v>128</v>
      </c>
      <c r="P198">
        <f t="shared" si="3"/>
        <v>1</v>
      </c>
    </row>
    <row r="199" spans="1:16">
      <c r="B199">
        <v>19</v>
      </c>
      <c r="C199" s="1" t="s">
        <v>5</v>
      </c>
      <c r="D199" s="1">
        <v>3</v>
      </c>
      <c r="E199" s="2" t="s">
        <v>671</v>
      </c>
      <c r="F199" s="2" t="s">
        <v>78</v>
      </c>
      <c r="G199" s="1">
        <v>26</v>
      </c>
      <c r="H199" s="1">
        <v>24</v>
      </c>
      <c r="I199" s="1">
        <v>25</v>
      </c>
      <c r="J199" s="1">
        <v>22</v>
      </c>
      <c r="K199" s="1">
        <v>18</v>
      </c>
      <c r="L199" s="1">
        <v>26</v>
      </c>
      <c r="M199" s="7"/>
      <c r="N199" s="8">
        <v>72</v>
      </c>
      <c r="O199" s="3">
        <v>141</v>
      </c>
      <c r="P199">
        <f t="shared" si="3"/>
        <v>1</v>
      </c>
    </row>
    <row r="200" spans="1:16">
      <c r="B200">
        <v>20</v>
      </c>
      <c r="C200" s="1" t="s">
        <v>2</v>
      </c>
      <c r="D200" s="1">
        <v>4</v>
      </c>
      <c r="E200" s="2" t="s">
        <v>671</v>
      </c>
      <c r="F200" s="2" t="s">
        <v>78</v>
      </c>
      <c r="G200" s="1">
        <v>23</v>
      </c>
      <c r="H200" s="1">
        <v>35</v>
      </c>
      <c r="I200" s="1">
        <v>36</v>
      </c>
      <c r="J200" s="1">
        <v>22</v>
      </c>
      <c r="K200" s="1">
        <v>27</v>
      </c>
      <c r="L200" s="1" t="s">
        <v>332</v>
      </c>
      <c r="M200" s="7"/>
      <c r="N200" s="8">
        <v>97</v>
      </c>
      <c r="O200" s="3">
        <v>143</v>
      </c>
      <c r="P200">
        <f t="shared" si="3"/>
        <v>1</v>
      </c>
    </row>
    <row r="201" spans="1:16">
      <c r="B201" s="1">
        <v>25</v>
      </c>
      <c r="C201" s="1" t="s">
        <v>217</v>
      </c>
      <c r="D201" s="1">
        <v>3</v>
      </c>
      <c r="E201" s="2" t="s">
        <v>360</v>
      </c>
      <c r="F201" s="2" t="s">
        <v>184</v>
      </c>
      <c r="G201" s="1" t="s">
        <v>332</v>
      </c>
      <c r="H201" s="1" t="s">
        <v>332</v>
      </c>
      <c r="I201" s="1">
        <v>21</v>
      </c>
      <c r="J201" s="1">
        <v>16</v>
      </c>
      <c r="K201" s="1">
        <v>6</v>
      </c>
      <c r="L201" s="1">
        <v>6</v>
      </c>
      <c r="M201" s="7"/>
      <c r="N201" s="8">
        <v>64</v>
      </c>
      <c r="O201" s="3">
        <v>49</v>
      </c>
      <c r="P201">
        <f t="shared" si="3"/>
        <v>0</v>
      </c>
    </row>
    <row r="202" spans="1:16">
      <c r="B202">
        <v>15</v>
      </c>
      <c r="C202" s="1" t="s">
        <v>1308</v>
      </c>
      <c r="D202" s="1">
        <v>2</v>
      </c>
      <c r="E202" s="2" t="s">
        <v>1309</v>
      </c>
      <c r="F202" s="2" t="s">
        <v>1087</v>
      </c>
      <c r="G202" s="1">
        <v>0</v>
      </c>
      <c r="H202" s="1" t="s">
        <v>332</v>
      </c>
      <c r="I202" s="1" t="s">
        <v>332</v>
      </c>
      <c r="J202" s="1" t="s">
        <v>332</v>
      </c>
      <c r="K202" s="1" t="s">
        <v>332</v>
      </c>
      <c r="L202" s="1" t="s">
        <v>332</v>
      </c>
      <c r="M202" s="7"/>
      <c r="N202" s="8">
        <v>0</v>
      </c>
      <c r="O202" s="3">
        <v>0</v>
      </c>
      <c r="P202">
        <f t="shared" si="3"/>
        <v>0</v>
      </c>
    </row>
    <row r="203" spans="1:16">
      <c r="B203" s="1">
        <v>25</v>
      </c>
      <c r="C203" s="1" t="s">
        <v>20</v>
      </c>
      <c r="D203" s="1">
        <v>1</v>
      </c>
      <c r="E203" s="2" t="s">
        <v>200</v>
      </c>
      <c r="F203" s="2" t="s">
        <v>201</v>
      </c>
      <c r="G203" s="1">
        <v>13</v>
      </c>
      <c r="H203" s="1">
        <v>21</v>
      </c>
      <c r="I203" s="1">
        <v>19</v>
      </c>
      <c r="J203" s="1">
        <v>15</v>
      </c>
      <c r="K203" s="1">
        <v>15</v>
      </c>
      <c r="L203" s="1">
        <v>11</v>
      </c>
      <c r="M203" s="7"/>
      <c r="N203" s="8">
        <v>59</v>
      </c>
      <c r="O203" s="3">
        <v>94</v>
      </c>
      <c r="P203">
        <f t="shared" si="3"/>
        <v>0</v>
      </c>
    </row>
    <row r="204" spans="1:16">
      <c r="A204" s="1">
        <v>9</v>
      </c>
      <c r="B204" s="1">
        <v>26</v>
      </c>
      <c r="C204" s="1" t="s">
        <v>11</v>
      </c>
      <c r="D204" s="1">
        <v>2</v>
      </c>
      <c r="E204" s="2" t="s">
        <v>200</v>
      </c>
      <c r="F204" s="2" t="s">
        <v>201</v>
      </c>
      <c r="G204" s="1">
        <v>22</v>
      </c>
      <c r="H204" s="1">
        <v>19</v>
      </c>
      <c r="I204" s="1">
        <v>19</v>
      </c>
      <c r="J204" s="1">
        <v>14</v>
      </c>
      <c r="K204" s="1">
        <v>27</v>
      </c>
      <c r="L204" s="1">
        <v>18</v>
      </c>
      <c r="M204" s="1"/>
      <c r="N204" s="1">
        <v>73</v>
      </c>
      <c r="O204" s="3">
        <v>119</v>
      </c>
      <c r="P204">
        <f t="shared" si="3"/>
        <v>1</v>
      </c>
    </row>
    <row r="205" spans="1:16">
      <c r="B205" s="1">
        <v>24</v>
      </c>
      <c r="C205" s="1" t="s">
        <v>23</v>
      </c>
      <c r="D205" s="1">
        <v>2</v>
      </c>
      <c r="E205" s="2" t="s">
        <v>54</v>
      </c>
      <c r="F205" s="2" t="s">
        <v>55</v>
      </c>
      <c r="G205" s="1">
        <v>10</v>
      </c>
      <c r="H205" s="1">
        <v>4</v>
      </c>
      <c r="I205" s="1">
        <v>4</v>
      </c>
      <c r="J205" s="1">
        <v>3</v>
      </c>
      <c r="K205" s="1">
        <v>4</v>
      </c>
      <c r="L205" s="1" t="s">
        <v>332</v>
      </c>
      <c r="M205" s="7"/>
      <c r="N205" s="8">
        <v>40</v>
      </c>
      <c r="O205" s="3">
        <v>25</v>
      </c>
      <c r="P205">
        <f t="shared" si="3"/>
        <v>0</v>
      </c>
    </row>
    <row r="206" spans="1:16">
      <c r="B206" s="1">
        <v>25</v>
      </c>
      <c r="C206" s="1" t="s">
        <v>23</v>
      </c>
      <c r="D206" s="1">
        <v>3</v>
      </c>
      <c r="E206" s="2" t="s">
        <v>54</v>
      </c>
      <c r="F206" s="2" t="s">
        <v>55</v>
      </c>
      <c r="G206" s="1">
        <v>2</v>
      </c>
      <c r="H206" s="1">
        <v>18</v>
      </c>
      <c r="I206" s="1">
        <v>21</v>
      </c>
      <c r="J206" s="1">
        <v>15</v>
      </c>
      <c r="K206" s="1">
        <v>15</v>
      </c>
      <c r="L206" s="1" t="s">
        <v>332</v>
      </c>
      <c r="M206" s="7"/>
      <c r="N206" s="8">
        <v>63</v>
      </c>
      <c r="O206" s="3">
        <v>71</v>
      </c>
      <c r="P206">
        <f t="shared" si="3"/>
        <v>1</v>
      </c>
    </row>
    <row r="207" spans="1:16">
      <c r="A207" s="1">
        <v>79</v>
      </c>
      <c r="B207" s="1">
        <v>26</v>
      </c>
      <c r="C207" s="1" t="s">
        <v>53</v>
      </c>
      <c r="D207" s="1">
        <v>4</v>
      </c>
      <c r="E207" s="2" t="s">
        <v>54</v>
      </c>
      <c r="F207" s="2" t="s">
        <v>55</v>
      </c>
      <c r="G207" s="1" t="s">
        <v>14</v>
      </c>
      <c r="H207" s="1" t="s">
        <v>14</v>
      </c>
      <c r="I207" s="1">
        <v>18</v>
      </c>
      <c r="J207" s="1" t="s">
        <v>14</v>
      </c>
      <c r="K207" s="1" t="s">
        <v>14</v>
      </c>
      <c r="L207" s="1" t="s">
        <v>14</v>
      </c>
      <c r="M207" s="1"/>
      <c r="N207" s="1">
        <v>64</v>
      </c>
      <c r="O207" s="3">
        <v>18</v>
      </c>
      <c r="P207">
        <f t="shared" si="3"/>
        <v>1</v>
      </c>
    </row>
    <row r="208" spans="1:16">
      <c r="B208" s="1">
        <v>25</v>
      </c>
      <c r="C208" s="1" t="s">
        <v>374</v>
      </c>
      <c r="D208" s="1">
        <v>1</v>
      </c>
      <c r="E208" s="2" t="s">
        <v>439</v>
      </c>
      <c r="F208" s="2" t="s">
        <v>130</v>
      </c>
      <c r="G208" s="1">
        <v>7</v>
      </c>
      <c r="H208" s="1" t="s">
        <v>332</v>
      </c>
      <c r="I208" s="1" t="s">
        <v>332</v>
      </c>
      <c r="J208" s="1" t="s">
        <v>332</v>
      </c>
      <c r="K208" s="1" t="s">
        <v>332</v>
      </c>
      <c r="L208" s="1" t="s">
        <v>332</v>
      </c>
      <c r="M208" s="7"/>
      <c r="N208" s="8">
        <v>58</v>
      </c>
      <c r="O208" s="3">
        <v>7</v>
      </c>
      <c r="P208">
        <f t="shared" si="3"/>
        <v>0</v>
      </c>
    </row>
    <row r="209" spans="1:16">
      <c r="A209" s="1">
        <v>45</v>
      </c>
      <c r="B209" s="1">
        <v>26</v>
      </c>
      <c r="C209" s="1" t="s">
        <v>123</v>
      </c>
      <c r="D209" s="1">
        <v>2</v>
      </c>
      <c r="E209" s="2" t="s">
        <v>221</v>
      </c>
      <c r="F209" s="2" t="s">
        <v>222</v>
      </c>
      <c r="G209" s="1">
        <v>14</v>
      </c>
      <c r="H209" s="1">
        <v>7</v>
      </c>
      <c r="I209" s="1">
        <v>3</v>
      </c>
      <c r="J209" s="1">
        <v>12</v>
      </c>
      <c r="K209" s="1" t="s">
        <v>14</v>
      </c>
      <c r="L209" s="1">
        <v>8</v>
      </c>
      <c r="M209" s="1"/>
      <c r="N209" s="1">
        <v>76</v>
      </c>
      <c r="O209" s="3">
        <v>44</v>
      </c>
      <c r="P209">
        <f t="shared" si="3"/>
        <v>0</v>
      </c>
    </row>
    <row r="210" spans="1:16">
      <c r="B210">
        <v>15</v>
      </c>
      <c r="C210" s="1" t="s">
        <v>984</v>
      </c>
      <c r="D210" s="1">
        <v>4</v>
      </c>
      <c r="E210" s="2" t="s">
        <v>1225</v>
      </c>
      <c r="F210" s="2" t="s">
        <v>66</v>
      </c>
      <c r="G210" s="1">
        <v>13</v>
      </c>
      <c r="H210" s="1">
        <v>7</v>
      </c>
      <c r="I210" s="1" t="s">
        <v>332</v>
      </c>
      <c r="J210" s="1" t="s">
        <v>332</v>
      </c>
      <c r="K210" s="1" t="s">
        <v>332</v>
      </c>
      <c r="L210" s="1" t="s">
        <v>332</v>
      </c>
      <c r="M210" s="7"/>
      <c r="N210" s="8">
        <v>91</v>
      </c>
      <c r="O210" s="3">
        <v>20</v>
      </c>
      <c r="P210">
        <f t="shared" si="3"/>
        <v>0</v>
      </c>
    </row>
    <row r="211" spans="1:16">
      <c r="B211">
        <v>20</v>
      </c>
      <c r="C211" s="1" t="s">
        <v>214</v>
      </c>
      <c r="D211" s="1">
        <v>4</v>
      </c>
      <c r="E211" s="2" t="s">
        <v>689</v>
      </c>
      <c r="F211" s="2" t="s">
        <v>690</v>
      </c>
      <c r="G211" s="1">
        <v>6</v>
      </c>
      <c r="H211" s="1">
        <v>10</v>
      </c>
      <c r="I211" s="1">
        <v>3</v>
      </c>
      <c r="J211" s="1" t="s">
        <v>332</v>
      </c>
      <c r="K211" s="1">
        <v>3</v>
      </c>
      <c r="L211" s="1" t="s">
        <v>332</v>
      </c>
      <c r="M211" s="7"/>
      <c r="N211" s="8">
        <v>81</v>
      </c>
      <c r="O211" s="3">
        <v>22</v>
      </c>
      <c r="P211">
        <f t="shared" si="3"/>
        <v>0</v>
      </c>
    </row>
    <row r="212" spans="1:16">
      <c r="B212">
        <v>21</v>
      </c>
      <c r="C212" s="1" t="s">
        <v>209</v>
      </c>
      <c r="D212" s="1">
        <v>2</v>
      </c>
      <c r="E212" s="2" t="s">
        <v>502</v>
      </c>
      <c r="F212" s="2" t="s">
        <v>216</v>
      </c>
      <c r="G212" s="1">
        <v>9</v>
      </c>
      <c r="H212" s="1" t="s">
        <v>332</v>
      </c>
      <c r="I212" s="1">
        <v>7</v>
      </c>
      <c r="J212" s="1">
        <v>10</v>
      </c>
      <c r="K212" s="1">
        <v>12</v>
      </c>
      <c r="L212" s="1">
        <v>10</v>
      </c>
      <c r="M212" s="7"/>
      <c r="N212" s="8">
        <v>63</v>
      </c>
      <c r="O212" s="3">
        <v>48</v>
      </c>
      <c r="P212">
        <f t="shared" si="3"/>
        <v>0</v>
      </c>
    </row>
    <row r="213" spans="1:16">
      <c r="B213">
        <v>22</v>
      </c>
      <c r="C213" s="1" t="s">
        <v>100</v>
      </c>
      <c r="D213" s="1">
        <v>3</v>
      </c>
      <c r="E213" s="2" t="s">
        <v>502</v>
      </c>
      <c r="F213" s="2" t="s">
        <v>216</v>
      </c>
      <c r="G213" s="1">
        <v>3</v>
      </c>
      <c r="H213" s="1">
        <v>8</v>
      </c>
      <c r="I213" s="1">
        <v>11</v>
      </c>
      <c r="J213" s="1">
        <v>13</v>
      </c>
      <c r="K213" s="1">
        <v>17</v>
      </c>
      <c r="L213" s="1" t="s">
        <v>332</v>
      </c>
      <c r="M213" s="7"/>
      <c r="N213" s="8">
        <v>70</v>
      </c>
      <c r="O213" s="3">
        <v>52</v>
      </c>
      <c r="P213">
        <f t="shared" si="3"/>
        <v>1</v>
      </c>
    </row>
    <row r="214" spans="1:16">
      <c r="B214" s="1">
        <v>23</v>
      </c>
      <c r="C214" s="1" t="s">
        <v>5</v>
      </c>
      <c r="D214" s="1">
        <v>4</v>
      </c>
      <c r="E214" s="2" t="s">
        <v>502</v>
      </c>
      <c r="F214" s="2" t="s">
        <v>216</v>
      </c>
      <c r="G214" s="1">
        <v>20</v>
      </c>
      <c r="H214" s="1">
        <v>19</v>
      </c>
      <c r="I214" s="1">
        <v>11</v>
      </c>
      <c r="J214" s="1">
        <v>16</v>
      </c>
      <c r="K214" s="1">
        <v>12</v>
      </c>
      <c r="L214" s="1">
        <v>9</v>
      </c>
      <c r="M214" s="7"/>
      <c r="N214" s="8">
        <v>76</v>
      </c>
      <c r="O214" s="3">
        <v>87</v>
      </c>
      <c r="P214">
        <f t="shared" si="3"/>
        <v>1</v>
      </c>
    </row>
    <row r="215" spans="1:16">
      <c r="B215">
        <v>19</v>
      </c>
      <c r="C215" s="1" t="s">
        <v>372</v>
      </c>
      <c r="D215" s="1">
        <v>4</v>
      </c>
      <c r="E215" s="2" t="s">
        <v>823</v>
      </c>
      <c r="F215" s="2" t="s">
        <v>683</v>
      </c>
      <c r="G215" s="1" t="s">
        <v>332</v>
      </c>
      <c r="H215" s="1">
        <v>6</v>
      </c>
      <c r="I215" s="1" t="s">
        <v>332</v>
      </c>
      <c r="J215" s="1" t="s">
        <v>332</v>
      </c>
      <c r="K215" s="1" t="s">
        <v>332</v>
      </c>
      <c r="L215" s="1" t="s">
        <v>332</v>
      </c>
      <c r="M215" s="7"/>
      <c r="N215" s="8">
        <v>50</v>
      </c>
      <c r="O215" s="3">
        <v>6</v>
      </c>
      <c r="P215">
        <f t="shared" si="3"/>
        <v>0</v>
      </c>
    </row>
    <row r="216" spans="1:16">
      <c r="B216" s="1">
        <v>24</v>
      </c>
      <c r="C216" s="1" t="s">
        <v>458</v>
      </c>
      <c r="D216" s="1">
        <v>4</v>
      </c>
      <c r="E216" s="2" t="s">
        <v>460</v>
      </c>
      <c r="F216" s="2" t="s">
        <v>461</v>
      </c>
      <c r="G216" s="1">
        <v>5</v>
      </c>
      <c r="H216" s="1" t="s">
        <v>332</v>
      </c>
      <c r="I216" s="1" t="s">
        <v>332</v>
      </c>
      <c r="J216" s="1" t="s">
        <v>332</v>
      </c>
      <c r="K216" s="1" t="s">
        <v>332</v>
      </c>
      <c r="L216" s="1" t="s">
        <v>332</v>
      </c>
      <c r="M216" s="7"/>
      <c r="N216" s="8">
        <v>63</v>
      </c>
      <c r="O216" s="3">
        <v>5</v>
      </c>
      <c r="P216">
        <f t="shared" si="3"/>
        <v>0</v>
      </c>
    </row>
    <row r="217" spans="1:16">
      <c r="A217" s="1">
        <v>48</v>
      </c>
      <c r="B217" s="1">
        <v>26</v>
      </c>
      <c r="C217" s="1" t="s">
        <v>26</v>
      </c>
      <c r="D217" s="1">
        <v>1</v>
      </c>
      <c r="E217" s="2" t="s">
        <v>283</v>
      </c>
      <c r="F217" s="2" t="s">
        <v>284</v>
      </c>
      <c r="G217" s="1">
        <v>8</v>
      </c>
      <c r="H217" s="1">
        <v>4</v>
      </c>
      <c r="I217" s="1">
        <v>2</v>
      </c>
      <c r="J217" s="1">
        <v>8</v>
      </c>
      <c r="K217" s="1">
        <v>8</v>
      </c>
      <c r="L217" s="1">
        <v>10</v>
      </c>
      <c r="M217" s="1"/>
      <c r="N217" s="1">
        <v>47</v>
      </c>
      <c r="O217" s="3">
        <v>40</v>
      </c>
      <c r="P217">
        <f t="shared" si="3"/>
        <v>0</v>
      </c>
    </row>
    <row r="218" spans="1:16">
      <c r="B218">
        <v>15</v>
      </c>
      <c r="C218" s="1" t="s">
        <v>429</v>
      </c>
      <c r="D218" s="1">
        <v>2</v>
      </c>
      <c r="E218" s="2" t="s">
        <v>1288</v>
      </c>
      <c r="F218" s="2" t="s">
        <v>83</v>
      </c>
      <c r="G218" s="1" t="s">
        <v>332</v>
      </c>
      <c r="H218" s="1">
        <v>4</v>
      </c>
      <c r="I218" s="1">
        <v>8</v>
      </c>
      <c r="J218" s="1" t="s">
        <v>332</v>
      </c>
      <c r="K218" s="1" t="s">
        <v>332</v>
      </c>
      <c r="L218" s="1" t="s">
        <v>332</v>
      </c>
      <c r="M218" s="7"/>
      <c r="N218" s="8">
        <v>38</v>
      </c>
      <c r="O218" s="3">
        <v>12</v>
      </c>
      <c r="P218">
        <f t="shared" si="3"/>
        <v>0</v>
      </c>
    </row>
    <row r="219" spans="1:16">
      <c r="B219">
        <v>15</v>
      </c>
      <c r="C219" s="1" t="s">
        <v>111</v>
      </c>
      <c r="D219" s="1">
        <v>4</v>
      </c>
      <c r="E219" s="2" t="s">
        <v>1219</v>
      </c>
      <c r="F219" s="2"/>
      <c r="G219" s="1">
        <v>10</v>
      </c>
      <c r="H219" s="1">
        <v>8</v>
      </c>
      <c r="I219" s="1">
        <v>3</v>
      </c>
      <c r="J219" s="1" t="s">
        <v>332</v>
      </c>
      <c r="K219" s="1">
        <v>11</v>
      </c>
      <c r="L219" s="1" t="s">
        <v>332</v>
      </c>
      <c r="M219" s="7"/>
      <c r="N219" s="8">
        <v>48</v>
      </c>
      <c r="O219" s="3">
        <v>32</v>
      </c>
      <c r="P219">
        <f t="shared" si="3"/>
        <v>0</v>
      </c>
    </row>
    <row r="220" spans="1:16">
      <c r="B220">
        <v>15</v>
      </c>
      <c r="C220" s="1" t="s">
        <v>807</v>
      </c>
      <c r="D220" s="1">
        <v>2</v>
      </c>
      <c r="E220" s="2" t="s">
        <v>1287</v>
      </c>
      <c r="F220" s="2" t="s">
        <v>713</v>
      </c>
      <c r="G220" s="1">
        <v>4</v>
      </c>
      <c r="H220" s="1">
        <v>4</v>
      </c>
      <c r="I220" s="1">
        <v>2</v>
      </c>
      <c r="J220" s="1" t="s">
        <v>332</v>
      </c>
      <c r="K220" s="1">
        <v>4</v>
      </c>
      <c r="L220" s="1" t="s">
        <v>332</v>
      </c>
      <c r="M220" s="7"/>
      <c r="N220" s="8">
        <v>23</v>
      </c>
      <c r="O220" s="3">
        <v>14</v>
      </c>
      <c r="P220">
        <f t="shared" si="3"/>
        <v>0</v>
      </c>
    </row>
    <row r="221" spans="1:16">
      <c r="B221" s="1">
        <v>24</v>
      </c>
      <c r="C221" s="1" t="s">
        <v>8</v>
      </c>
      <c r="D221" s="1">
        <v>3</v>
      </c>
      <c r="E221" s="2" t="s">
        <v>333</v>
      </c>
      <c r="F221" s="2" t="s">
        <v>276</v>
      </c>
      <c r="G221" s="1">
        <v>16</v>
      </c>
      <c r="H221" s="1">
        <v>10</v>
      </c>
      <c r="I221" s="1">
        <v>6</v>
      </c>
      <c r="J221" s="1">
        <v>12</v>
      </c>
      <c r="K221" s="1">
        <v>5</v>
      </c>
      <c r="L221" s="1" t="s">
        <v>332</v>
      </c>
      <c r="M221" s="7"/>
      <c r="N221" s="8">
        <v>52</v>
      </c>
      <c r="O221" s="3">
        <v>49</v>
      </c>
      <c r="P221">
        <f t="shared" si="3"/>
        <v>0</v>
      </c>
    </row>
    <row r="222" spans="1:16">
      <c r="B222" s="1">
        <v>25</v>
      </c>
      <c r="C222" s="1" t="s">
        <v>8</v>
      </c>
      <c r="D222" s="1">
        <v>4</v>
      </c>
      <c r="E222" s="2" t="s">
        <v>333</v>
      </c>
      <c r="F222" s="2" t="s">
        <v>276</v>
      </c>
      <c r="G222" s="1">
        <v>23</v>
      </c>
      <c r="H222" s="1">
        <v>20</v>
      </c>
      <c r="I222" s="1">
        <v>10</v>
      </c>
      <c r="J222" s="1">
        <v>10</v>
      </c>
      <c r="K222" s="1">
        <v>4</v>
      </c>
      <c r="L222" s="1" t="s">
        <v>332</v>
      </c>
      <c r="M222" s="7"/>
      <c r="N222" s="8">
        <v>58</v>
      </c>
      <c r="O222" s="3">
        <v>67</v>
      </c>
      <c r="P222">
        <f t="shared" si="3"/>
        <v>1</v>
      </c>
    </row>
    <row r="223" spans="1:16">
      <c r="A223" s="1">
        <v>115</v>
      </c>
      <c r="B223" s="1">
        <v>26</v>
      </c>
      <c r="C223" s="1" t="s">
        <v>159</v>
      </c>
      <c r="D223" s="1">
        <v>3</v>
      </c>
      <c r="E223" s="2" t="s">
        <v>160</v>
      </c>
      <c r="F223" s="2"/>
      <c r="G223" s="1">
        <v>7</v>
      </c>
      <c r="H223" s="1">
        <v>1</v>
      </c>
      <c r="I223" s="1" t="s">
        <v>14</v>
      </c>
      <c r="J223" s="1" t="s">
        <v>14</v>
      </c>
      <c r="K223" s="1" t="s">
        <v>14</v>
      </c>
      <c r="L223" s="1" t="s">
        <v>14</v>
      </c>
      <c r="M223" s="1"/>
      <c r="N223" s="1">
        <v>30</v>
      </c>
      <c r="O223" s="3">
        <v>8</v>
      </c>
      <c r="P223">
        <f t="shared" si="3"/>
        <v>0</v>
      </c>
    </row>
    <row r="224" spans="1:16">
      <c r="B224" s="1">
        <v>25</v>
      </c>
      <c r="C224" s="1" t="s">
        <v>8</v>
      </c>
      <c r="D224" s="1">
        <v>2</v>
      </c>
      <c r="E224" s="2" t="s">
        <v>91</v>
      </c>
      <c r="F224" s="2" t="s">
        <v>389</v>
      </c>
      <c r="G224" s="1">
        <v>24</v>
      </c>
      <c r="H224" s="1">
        <v>18</v>
      </c>
      <c r="I224" s="1">
        <v>21</v>
      </c>
      <c r="J224" s="1">
        <v>23</v>
      </c>
      <c r="K224" s="1">
        <v>16</v>
      </c>
      <c r="L224" s="1">
        <v>23</v>
      </c>
      <c r="M224" s="7"/>
      <c r="N224" s="8">
        <v>59</v>
      </c>
      <c r="O224" s="3">
        <v>125</v>
      </c>
      <c r="P224">
        <f t="shared" si="3"/>
        <v>0</v>
      </c>
    </row>
    <row r="225" spans="1:16">
      <c r="A225" s="1">
        <v>4</v>
      </c>
      <c r="B225" s="1">
        <v>26</v>
      </c>
      <c r="C225" s="1" t="s">
        <v>2</v>
      </c>
      <c r="D225" s="1">
        <v>3</v>
      </c>
      <c r="E225" s="2" t="s">
        <v>91</v>
      </c>
      <c r="F225" s="2" t="s">
        <v>17</v>
      </c>
      <c r="G225" s="1">
        <v>33</v>
      </c>
      <c r="H225" s="1">
        <v>22</v>
      </c>
      <c r="I225" s="1">
        <v>29</v>
      </c>
      <c r="J225" s="1">
        <v>19</v>
      </c>
      <c r="K225" s="1">
        <v>30</v>
      </c>
      <c r="L225" s="1">
        <v>22</v>
      </c>
      <c r="M225" s="1"/>
      <c r="N225" s="1">
        <v>77</v>
      </c>
      <c r="O225" s="3">
        <v>155</v>
      </c>
      <c r="P225">
        <f t="shared" si="3"/>
        <v>1</v>
      </c>
    </row>
    <row r="226" spans="1:16">
      <c r="B226">
        <v>19</v>
      </c>
      <c r="C226" s="1" t="s">
        <v>413</v>
      </c>
      <c r="D226" s="1">
        <v>3</v>
      </c>
      <c r="E226" s="2" t="s">
        <v>852</v>
      </c>
      <c r="F226" s="2" t="s">
        <v>853</v>
      </c>
      <c r="G226" s="1">
        <v>4</v>
      </c>
      <c r="H226" s="1" t="s">
        <v>332</v>
      </c>
      <c r="I226" s="1" t="s">
        <v>332</v>
      </c>
      <c r="J226" s="1" t="s">
        <v>332</v>
      </c>
      <c r="K226" s="1" t="s">
        <v>332</v>
      </c>
      <c r="L226" s="1" t="s">
        <v>332</v>
      </c>
      <c r="M226" s="7"/>
      <c r="N226" s="8">
        <v>24</v>
      </c>
      <c r="O226" s="3">
        <v>4</v>
      </c>
      <c r="P226">
        <f t="shared" si="3"/>
        <v>0</v>
      </c>
    </row>
    <row r="227" spans="1:16">
      <c r="B227" s="1">
        <v>24</v>
      </c>
      <c r="C227" s="1" t="s">
        <v>468</v>
      </c>
      <c r="D227" s="1">
        <v>3</v>
      </c>
      <c r="E227" s="2" t="s">
        <v>469</v>
      </c>
      <c r="F227" s="2" t="s">
        <v>470</v>
      </c>
      <c r="G227" s="1">
        <v>12</v>
      </c>
      <c r="H227" s="1">
        <v>6</v>
      </c>
      <c r="I227" s="1" t="s">
        <v>332</v>
      </c>
      <c r="J227" s="1" t="s">
        <v>332</v>
      </c>
      <c r="K227" s="1" t="s">
        <v>332</v>
      </c>
      <c r="L227" s="1" t="s">
        <v>332</v>
      </c>
      <c r="M227" s="7"/>
      <c r="N227" s="8">
        <v>60</v>
      </c>
      <c r="O227" s="3">
        <v>18</v>
      </c>
      <c r="P227">
        <f t="shared" si="3"/>
        <v>0</v>
      </c>
    </row>
    <row r="228" spans="1:16">
      <c r="B228">
        <v>20</v>
      </c>
      <c r="C228" s="1" t="s">
        <v>476</v>
      </c>
      <c r="D228" s="1">
        <v>3</v>
      </c>
      <c r="E228" s="2" t="s">
        <v>715</v>
      </c>
      <c r="F228" s="2" t="s">
        <v>716</v>
      </c>
      <c r="G228" s="1">
        <v>12</v>
      </c>
      <c r="H228" s="1" t="s">
        <v>332</v>
      </c>
      <c r="I228" s="1" t="s">
        <v>332</v>
      </c>
      <c r="J228" s="1" t="s">
        <v>332</v>
      </c>
      <c r="K228" s="1" t="s">
        <v>332</v>
      </c>
      <c r="L228" s="1">
        <v>20</v>
      </c>
      <c r="M228" s="7"/>
      <c r="N228" s="8">
        <v>71</v>
      </c>
      <c r="O228" s="3">
        <v>32</v>
      </c>
      <c r="P228">
        <f t="shared" si="3"/>
        <v>0</v>
      </c>
    </row>
    <row r="229" spans="1:16">
      <c r="A229" s="1">
        <v>63</v>
      </c>
      <c r="B229" s="1">
        <v>26</v>
      </c>
      <c r="C229" s="1" t="s">
        <v>228</v>
      </c>
      <c r="D229" s="1">
        <v>2</v>
      </c>
      <c r="E229" s="2" t="s">
        <v>229</v>
      </c>
      <c r="F229" s="2" t="s">
        <v>156</v>
      </c>
      <c r="G229" s="1">
        <v>14</v>
      </c>
      <c r="H229" s="1">
        <v>4</v>
      </c>
      <c r="I229" s="1" t="s">
        <v>14</v>
      </c>
      <c r="J229" s="1">
        <v>8</v>
      </c>
      <c r="K229" s="1" t="s">
        <v>14</v>
      </c>
      <c r="L229" s="1" t="s">
        <v>14</v>
      </c>
      <c r="M229" s="1"/>
      <c r="N229" s="1">
        <v>63</v>
      </c>
      <c r="O229" s="3">
        <v>26</v>
      </c>
      <c r="P229">
        <f t="shared" si="3"/>
        <v>0</v>
      </c>
    </row>
    <row r="230" spans="1:16">
      <c r="B230">
        <v>19</v>
      </c>
      <c r="C230" s="1" t="s">
        <v>2</v>
      </c>
      <c r="D230" s="1">
        <v>2</v>
      </c>
      <c r="E230" s="2" t="s">
        <v>618</v>
      </c>
      <c r="F230" s="2" t="s">
        <v>574</v>
      </c>
      <c r="G230" s="1">
        <v>33</v>
      </c>
      <c r="H230" s="1">
        <v>33</v>
      </c>
      <c r="I230" s="1">
        <v>26</v>
      </c>
      <c r="J230" s="1">
        <v>29</v>
      </c>
      <c r="K230" s="1">
        <v>28</v>
      </c>
      <c r="L230" s="1">
        <v>30</v>
      </c>
      <c r="M230" s="7" t="s">
        <v>466</v>
      </c>
      <c r="N230" s="8">
        <v>90</v>
      </c>
      <c r="O230" s="3">
        <v>179</v>
      </c>
      <c r="P230">
        <f t="shared" si="3"/>
        <v>0</v>
      </c>
    </row>
    <row r="231" spans="1:16">
      <c r="B231">
        <v>20</v>
      </c>
      <c r="C231" s="1" t="s">
        <v>111</v>
      </c>
      <c r="D231" s="1">
        <v>3</v>
      </c>
      <c r="E231" s="2" t="s">
        <v>618</v>
      </c>
      <c r="F231" s="2" t="s">
        <v>574</v>
      </c>
      <c r="G231" s="1">
        <v>23</v>
      </c>
      <c r="H231" s="1">
        <v>12</v>
      </c>
      <c r="I231" s="1" t="s">
        <v>332</v>
      </c>
      <c r="J231" s="1" t="s">
        <v>332</v>
      </c>
      <c r="K231" s="1" t="s">
        <v>332</v>
      </c>
      <c r="L231" s="1" t="s">
        <v>332</v>
      </c>
      <c r="M231" s="7" t="s">
        <v>466</v>
      </c>
      <c r="N231" s="8">
        <v>90</v>
      </c>
      <c r="O231" s="3">
        <v>35</v>
      </c>
      <c r="P231">
        <f t="shared" si="3"/>
        <v>1</v>
      </c>
    </row>
    <row r="232" spans="1:16">
      <c r="B232">
        <v>21</v>
      </c>
      <c r="C232" s="1" t="s">
        <v>2</v>
      </c>
      <c r="D232" s="1">
        <v>4</v>
      </c>
      <c r="E232" s="2" t="s">
        <v>618</v>
      </c>
      <c r="F232" s="2" t="s">
        <v>574</v>
      </c>
      <c r="G232" s="1">
        <v>30</v>
      </c>
      <c r="H232" s="1">
        <v>24</v>
      </c>
      <c r="I232" s="1">
        <v>23</v>
      </c>
      <c r="J232" s="1">
        <v>18</v>
      </c>
      <c r="K232" s="1">
        <v>14</v>
      </c>
      <c r="L232" s="1" t="s">
        <v>332</v>
      </c>
      <c r="M232" s="7" t="s">
        <v>466</v>
      </c>
      <c r="N232" s="8">
        <v>81</v>
      </c>
      <c r="O232" s="3">
        <v>109</v>
      </c>
      <c r="P232">
        <f t="shared" si="3"/>
        <v>1</v>
      </c>
    </row>
    <row r="233" spans="1:16">
      <c r="B233">
        <v>19</v>
      </c>
      <c r="C233" s="1" t="s">
        <v>881</v>
      </c>
      <c r="D233" s="1">
        <v>1</v>
      </c>
      <c r="E233" s="2" t="s">
        <v>884</v>
      </c>
      <c r="F233" s="2" t="s">
        <v>66</v>
      </c>
      <c r="G233" s="1" t="s">
        <v>332</v>
      </c>
      <c r="H233" s="1">
        <v>3</v>
      </c>
      <c r="I233" s="1" t="s">
        <v>332</v>
      </c>
      <c r="J233" s="1" t="s">
        <v>332</v>
      </c>
      <c r="K233" s="1" t="s">
        <v>332</v>
      </c>
      <c r="L233" s="1" t="s">
        <v>332</v>
      </c>
      <c r="M233" s="7"/>
      <c r="N233" s="8">
        <v>75</v>
      </c>
      <c r="O233" s="3">
        <v>3</v>
      </c>
      <c r="P233">
        <f t="shared" si="3"/>
        <v>0</v>
      </c>
    </row>
    <row r="234" spans="1:16">
      <c r="B234">
        <v>17</v>
      </c>
      <c r="C234" s="1" t="s">
        <v>144</v>
      </c>
      <c r="D234" s="1">
        <v>2</v>
      </c>
      <c r="E234" s="2" t="s">
        <v>1097</v>
      </c>
      <c r="F234" s="2" t="s">
        <v>819</v>
      </c>
      <c r="G234" s="1">
        <v>7</v>
      </c>
      <c r="H234" s="1">
        <v>2</v>
      </c>
      <c r="I234" s="1" t="s">
        <v>332</v>
      </c>
      <c r="J234" s="1">
        <v>2</v>
      </c>
      <c r="K234" s="1" t="s">
        <v>332</v>
      </c>
      <c r="L234" s="1" t="s">
        <v>332</v>
      </c>
      <c r="M234" s="7"/>
      <c r="N234" s="8">
        <v>22</v>
      </c>
      <c r="O234" s="3">
        <v>11</v>
      </c>
      <c r="P234">
        <f t="shared" si="3"/>
        <v>0</v>
      </c>
    </row>
    <row r="235" spans="1:16">
      <c r="A235" s="1">
        <v>105</v>
      </c>
      <c r="B235" s="1">
        <v>26</v>
      </c>
      <c r="C235" s="1" t="s">
        <v>53</v>
      </c>
      <c r="D235" s="1">
        <v>1</v>
      </c>
      <c r="E235" s="2" t="s">
        <v>300</v>
      </c>
      <c r="F235" s="2" t="s">
        <v>301</v>
      </c>
      <c r="G235" s="1">
        <v>4</v>
      </c>
      <c r="H235" s="1">
        <v>5</v>
      </c>
      <c r="I235" s="1" t="s">
        <v>14</v>
      </c>
      <c r="J235" s="1" t="s">
        <v>14</v>
      </c>
      <c r="K235" s="1">
        <v>2</v>
      </c>
      <c r="L235" s="1" t="s">
        <v>14</v>
      </c>
      <c r="M235" s="1"/>
      <c r="N235" s="1">
        <v>52</v>
      </c>
      <c r="O235" s="3">
        <v>11</v>
      </c>
      <c r="P235">
        <f t="shared" si="3"/>
        <v>0</v>
      </c>
    </row>
    <row r="236" spans="1:16">
      <c r="B236">
        <v>18</v>
      </c>
      <c r="C236" s="1" t="s">
        <v>209</v>
      </c>
      <c r="D236" s="1">
        <v>2</v>
      </c>
      <c r="E236" s="2" t="s">
        <v>835</v>
      </c>
      <c r="F236" s="2" t="s">
        <v>713</v>
      </c>
      <c r="G236" s="1">
        <v>6</v>
      </c>
      <c r="H236" s="1">
        <v>12</v>
      </c>
      <c r="I236" s="1">
        <v>7</v>
      </c>
      <c r="J236" s="1">
        <v>2</v>
      </c>
      <c r="K236" s="1" t="s">
        <v>332</v>
      </c>
      <c r="L236" s="1">
        <v>7</v>
      </c>
      <c r="M236" s="7"/>
      <c r="N236" s="8">
        <v>63</v>
      </c>
      <c r="O236" s="3">
        <v>34</v>
      </c>
      <c r="P236">
        <f t="shared" si="3"/>
        <v>0</v>
      </c>
    </row>
    <row r="237" spans="1:16">
      <c r="B237">
        <v>19</v>
      </c>
      <c r="C237" s="1" t="s">
        <v>47</v>
      </c>
      <c r="D237" s="1">
        <v>3</v>
      </c>
      <c r="E237" s="2" t="s">
        <v>835</v>
      </c>
      <c r="F237" s="2" t="s">
        <v>713</v>
      </c>
      <c r="G237" s="1">
        <v>8</v>
      </c>
      <c r="H237" s="1">
        <v>4</v>
      </c>
      <c r="I237" s="1">
        <v>7</v>
      </c>
      <c r="J237" s="1">
        <v>5</v>
      </c>
      <c r="K237" s="1">
        <v>5</v>
      </c>
      <c r="L237" s="1" t="s">
        <v>332</v>
      </c>
      <c r="M237" s="7"/>
      <c r="N237" s="8">
        <v>54</v>
      </c>
      <c r="O237" s="3">
        <v>29</v>
      </c>
      <c r="P237">
        <f t="shared" si="3"/>
        <v>1</v>
      </c>
    </row>
    <row r="238" spans="1:16">
      <c r="A238" s="1">
        <v>3</v>
      </c>
      <c r="B238" s="1">
        <v>26</v>
      </c>
      <c r="C238" s="1" t="s">
        <v>5</v>
      </c>
      <c r="D238" s="1">
        <v>4</v>
      </c>
      <c r="E238" s="2" t="s">
        <v>6</v>
      </c>
      <c r="F238" s="2" t="s">
        <v>7</v>
      </c>
      <c r="G238" s="1">
        <v>31</v>
      </c>
      <c r="H238" s="1">
        <v>27</v>
      </c>
      <c r="I238" s="1">
        <v>29</v>
      </c>
      <c r="J238" s="1">
        <v>23</v>
      </c>
      <c r="K238" s="1">
        <v>23</v>
      </c>
      <c r="L238" s="1">
        <v>28</v>
      </c>
      <c r="M238" s="1"/>
      <c r="N238" s="1">
        <v>81</v>
      </c>
      <c r="O238" s="3">
        <v>161</v>
      </c>
      <c r="P238">
        <f t="shared" si="3"/>
        <v>0</v>
      </c>
    </row>
    <row r="239" spans="1:16">
      <c r="B239" s="1">
        <v>24</v>
      </c>
      <c r="C239" s="1" t="s">
        <v>8</v>
      </c>
      <c r="D239" s="1">
        <v>2</v>
      </c>
      <c r="E239" s="2" t="s">
        <v>485</v>
      </c>
      <c r="F239" s="2" t="s">
        <v>7</v>
      </c>
      <c r="G239" s="1">
        <v>24</v>
      </c>
      <c r="H239" s="1">
        <v>15</v>
      </c>
      <c r="I239" s="1">
        <v>26</v>
      </c>
      <c r="J239" s="1" t="s">
        <v>332</v>
      </c>
      <c r="K239" s="1" t="s">
        <v>332</v>
      </c>
      <c r="L239" s="1" t="s">
        <v>332</v>
      </c>
      <c r="M239" s="7"/>
      <c r="N239" s="8">
        <v>67</v>
      </c>
      <c r="O239" s="3">
        <v>65</v>
      </c>
      <c r="P239">
        <f t="shared" si="3"/>
        <v>0</v>
      </c>
    </row>
    <row r="240" spans="1:16">
      <c r="B240">
        <v>15</v>
      </c>
      <c r="C240" s="1" t="s">
        <v>372</v>
      </c>
      <c r="D240" s="1">
        <v>2</v>
      </c>
      <c r="E240" s="2" t="s">
        <v>1292</v>
      </c>
      <c r="F240" s="2" t="s">
        <v>1200</v>
      </c>
      <c r="G240" s="1">
        <v>4</v>
      </c>
      <c r="H240" s="1" t="s">
        <v>332</v>
      </c>
      <c r="I240" s="1" t="s">
        <v>332</v>
      </c>
      <c r="J240" s="1" t="s">
        <v>332</v>
      </c>
      <c r="K240" s="1">
        <v>4</v>
      </c>
      <c r="L240" s="1" t="s">
        <v>332</v>
      </c>
      <c r="M240" s="7"/>
      <c r="N240" s="8">
        <v>38</v>
      </c>
      <c r="O240" s="3">
        <v>8</v>
      </c>
      <c r="P240">
        <f t="shared" si="3"/>
        <v>0</v>
      </c>
    </row>
    <row r="241" spans="1:16">
      <c r="B241">
        <v>21</v>
      </c>
      <c r="C241" s="1" t="s">
        <v>111</v>
      </c>
      <c r="D241" s="1">
        <v>3</v>
      </c>
      <c r="E241" s="2" t="s">
        <v>573</v>
      </c>
      <c r="F241" s="2" t="s">
        <v>574</v>
      </c>
      <c r="G241" s="1">
        <v>13</v>
      </c>
      <c r="H241" s="1">
        <v>3</v>
      </c>
      <c r="I241" s="1">
        <v>9</v>
      </c>
      <c r="J241" s="1">
        <v>10</v>
      </c>
      <c r="K241" s="1" t="s">
        <v>332</v>
      </c>
      <c r="L241" s="1">
        <v>8</v>
      </c>
      <c r="M241" s="7" t="s">
        <v>466</v>
      </c>
      <c r="N241" s="8">
        <v>54</v>
      </c>
      <c r="O241" s="3">
        <v>43</v>
      </c>
      <c r="P241">
        <f t="shared" si="3"/>
        <v>0</v>
      </c>
    </row>
    <row r="242" spans="1:16">
      <c r="B242">
        <v>22</v>
      </c>
      <c r="C242" s="1" t="s">
        <v>570</v>
      </c>
      <c r="D242" s="1">
        <v>4</v>
      </c>
      <c r="E242" s="2" t="s">
        <v>573</v>
      </c>
      <c r="F242" s="2" t="s">
        <v>574</v>
      </c>
      <c r="G242" s="1" t="s">
        <v>332</v>
      </c>
      <c r="H242" s="1" t="s">
        <v>332</v>
      </c>
      <c r="I242" s="1">
        <v>14</v>
      </c>
      <c r="J242" s="1">
        <v>6</v>
      </c>
      <c r="K242" s="1" t="s">
        <v>332</v>
      </c>
      <c r="L242" s="1" t="s">
        <v>332</v>
      </c>
      <c r="M242" s="7" t="s">
        <v>466</v>
      </c>
      <c r="N242" s="8">
        <v>59</v>
      </c>
      <c r="O242" s="3">
        <v>20</v>
      </c>
      <c r="P242">
        <f t="shared" si="3"/>
        <v>1</v>
      </c>
    </row>
    <row r="243" spans="1:16">
      <c r="B243">
        <v>19</v>
      </c>
      <c r="C243" s="1" t="s">
        <v>228</v>
      </c>
      <c r="D243" s="1">
        <v>3</v>
      </c>
      <c r="E243" s="2" t="s">
        <v>839</v>
      </c>
      <c r="F243" s="2" t="s">
        <v>796</v>
      </c>
      <c r="G243" s="1" t="s">
        <v>332</v>
      </c>
      <c r="H243" s="1">
        <v>10</v>
      </c>
      <c r="I243" s="1">
        <v>2</v>
      </c>
      <c r="J243" s="1" t="s">
        <v>332</v>
      </c>
      <c r="K243" s="1">
        <v>10</v>
      </c>
      <c r="L243" s="1" t="s">
        <v>332</v>
      </c>
      <c r="M243" s="7"/>
      <c r="N243" s="8">
        <v>52</v>
      </c>
      <c r="O243" s="3">
        <v>22</v>
      </c>
      <c r="P243">
        <f t="shared" si="3"/>
        <v>0</v>
      </c>
    </row>
    <row r="244" spans="1:16">
      <c r="B244" s="1">
        <v>23</v>
      </c>
      <c r="C244" s="1" t="s">
        <v>2</v>
      </c>
      <c r="D244" s="1">
        <v>2</v>
      </c>
      <c r="E244" s="2" t="s">
        <v>465</v>
      </c>
      <c r="F244" s="2" t="s">
        <v>241</v>
      </c>
      <c r="G244" s="1">
        <v>19</v>
      </c>
      <c r="H244" s="1">
        <v>30</v>
      </c>
      <c r="I244" s="1">
        <v>18</v>
      </c>
      <c r="J244" s="1">
        <v>13</v>
      </c>
      <c r="K244" s="1">
        <v>32</v>
      </c>
      <c r="L244" s="1" t="s">
        <v>332</v>
      </c>
      <c r="M244" s="7"/>
      <c r="N244" s="8">
        <v>82</v>
      </c>
      <c r="O244" s="3">
        <v>112</v>
      </c>
      <c r="P244">
        <f t="shared" si="3"/>
        <v>0</v>
      </c>
    </row>
    <row r="245" spans="1:16">
      <c r="B245" s="1">
        <v>24</v>
      </c>
      <c r="C245" s="1" t="s">
        <v>2</v>
      </c>
      <c r="D245" s="1">
        <v>3</v>
      </c>
      <c r="E245" s="2" t="s">
        <v>465</v>
      </c>
      <c r="F245" s="2" t="s">
        <v>241</v>
      </c>
      <c r="G245" s="1">
        <v>28</v>
      </c>
      <c r="H245" s="1">
        <v>35</v>
      </c>
      <c r="I245" s="1">
        <v>20</v>
      </c>
      <c r="J245" s="1">
        <v>8</v>
      </c>
      <c r="K245" s="1">
        <v>5</v>
      </c>
      <c r="L245" s="1">
        <v>25</v>
      </c>
      <c r="M245" s="7" t="s">
        <v>466</v>
      </c>
      <c r="N245" s="8">
        <v>88</v>
      </c>
      <c r="O245" s="3">
        <v>121</v>
      </c>
      <c r="P245">
        <f t="shared" si="3"/>
        <v>1</v>
      </c>
    </row>
    <row r="246" spans="1:16">
      <c r="B246">
        <v>16</v>
      </c>
      <c r="C246" s="1" t="s">
        <v>123</v>
      </c>
      <c r="D246" s="1">
        <v>3</v>
      </c>
      <c r="E246" s="2" t="s">
        <v>905</v>
      </c>
      <c r="F246" s="2" t="s">
        <v>906</v>
      </c>
      <c r="G246" s="1">
        <v>19</v>
      </c>
      <c r="H246" s="1">
        <v>7</v>
      </c>
      <c r="I246" s="1" t="s">
        <v>332</v>
      </c>
      <c r="J246" s="1">
        <v>1</v>
      </c>
      <c r="K246" s="1" t="s">
        <v>332</v>
      </c>
      <c r="L246" s="1" t="s">
        <v>332</v>
      </c>
      <c r="M246" s="7"/>
      <c r="N246" s="8">
        <v>69</v>
      </c>
      <c r="O246" s="3">
        <v>27</v>
      </c>
      <c r="P246">
        <f t="shared" si="3"/>
        <v>0</v>
      </c>
    </row>
    <row r="247" spans="1:16">
      <c r="B247">
        <v>18</v>
      </c>
      <c r="C247" s="1" t="s">
        <v>111</v>
      </c>
      <c r="D247" s="1">
        <v>4</v>
      </c>
      <c r="E247" s="2" t="s">
        <v>905</v>
      </c>
      <c r="F247" s="2" t="s">
        <v>906</v>
      </c>
      <c r="G247" s="1">
        <v>14</v>
      </c>
      <c r="H247" s="1">
        <v>18</v>
      </c>
      <c r="I247" s="1" t="s">
        <v>332</v>
      </c>
      <c r="J247" s="1" t="s">
        <v>332</v>
      </c>
      <c r="K247" s="1" t="s">
        <v>332</v>
      </c>
      <c r="L247" s="1" t="s">
        <v>332</v>
      </c>
      <c r="M247" s="7"/>
      <c r="N247" s="8">
        <v>80</v>
      </c>
      <c r="O247" s="3">
        <v>32</v>
      </c>
      <c r="P247">
        <f t="shared" si="3"/>
        <v>1</v>
      </c>
    </row>
    <row r="248" spans="1:16">
      <c r="A248" s="1">
        <v>147</v>
      </c>
      <c r="B248" s="1">
        <v>26</v>
      </c>
      <c r="C248" s="1" t="s">
        <v>313</v>
      </c>
      <c r="D248" s="1">
        <v>1</v>
      </c>
      <c r="E248" s="2" t="s">
        <v>314</v>
      </c>
      <c r="F248" s="2" t="s">
        <v>315</v>
      </c>
      <c r="G248" s="1" t="s">
        <v>14</v>
      </c>
      <c r="H248" s="1" t="s">
        <v>14</v>
      </c>
      <c r="I248" s="1" t="s">
        <v>14</v>
      </c>
      <c r="J248" s="1">
        <v>4</v>
      </c>
      <c r="K248" s="1" t="s">
        <v>14</v>
      </c>
      <c r="L248" s="1" t="s">
        <v>14</v>
      </c>
      <c r="M248" s="1"/>
      <c r="N248" s="1">
        <v>100</v>
      </c>
      <c r="O248" s="3">
        <v>4</v>
      </c>
      <c r="P248">
        <f t="shared" si="3"/>
        <v>0</v>
      </c>
    </row>
    <row r="249" spans="1:16">
      <c r="B249">
        <v>16</v>
      </c>
      <c r="C249" s="1" t="s">
        <v>100</v>
      </c>
      <c r="D249" s="1">
        <v>1</v>
      </c>
      <c r="E249" s="2" t="s">
        <v>804</v>
      </c>
      <c r="F249" s="2" t="s">
        <v>713</v>
      </c>
      <c r="G249" s="1">
        <v>6</v>
      </c>
      <c r="H249" s="1" t="s">
        <v>332</v>
      </c>
      <c r="I249" s="1">
        <v>4</v>
      </c>
      <c r="J249" s="1">
        <v>3</v>
      </c>
      <c r="K249" s="1">
        <v>6</v>
      </c>
      <c r="L249" s="1">
        <v>8</v>
      </c>
      <c r="M249" s="7"/>
      <c r="N249" s="8">
        <v>66</v>
      </c>
      <c r="O249" s="3">
        <v>27</v>
      </c>
      <c r="P249">
        <f t="shared" si="3"/>
        <v>0</v>
      </c>
    </row>
    <row r="250" spans="1:16">
      <c r="B250">
        <v>17</v>
      </c>
      <c r="C250" s="1" t="s">
        <v>652</v>
      </c>
      <c r="D250" s="1">
        <v>2</v>
      </c>
      <c r="E250" s="2" t="s">
        <v>804</v>
      </c>
      <c r="F250" s="2" t="s">
        <v>713</v>
      </c>
      <c r="G250" s="1">
        <v>3</v>
      </c>
      <c r="H250" s="1">
        <v>7</v>
      </c>
      <c r="I250" s="1">
        <v>6</v>
      </c>
      <c r="J250" s="1">
        <v>1</v>
      </c>
      <c r="K250" s="1">
        <v>1</v>
      </c>
      <c r="L250" s="1">
        <v>1</v>
      </c>
      <c r="M250" s="7"/>
      <c r="N250" s="8">
        <v>31</v>
      </c>
      <c r="O250" s="3">
        <v>19</v>
      </c>
      <c r="P250">
        <f t="shared" si="3"/>
        <v>1</v>
      </c>
    </row>
    <row r="251" spans="1:16">
      <c r="B251">
        <v>18</v>
      </c>
      <c r="C251" s="1" t="s">
        <v>935</v>
      </c>
      <c r="D251" s="1">
        <v>3</v>
      </c>
      <c r="E251" s="2" t="s">
        <v>804</v>
      </c>
      <c r="F251" s="2" t="s">
        <v>713</v>
      </c>
      <c r="G251" s="1">
        <v>15</v>
      </c>
      <c r="H251" s="1">
        <v>9</v>
      </c>
      <c r="I251" s="1">
        <v>6</v>
      </c>
      <c r="J251" s="1">
        <v>4</v>
      </c>
      <c r="K251" s="1" t="s">
        <v>332</v>
      </c>
      <c r="L251" s="1">
        <v>14</v>
      </c>
      <c r="M251" s="7"/>
      <c r="N251" s="8">
        <v>68</v>
      </c>
      <c r="O251" s="3">
        <v>48</v>
      </c>
      <c r="P251">
        <f t="shared" si="3"/>
        <v>1</v>
      </c>
    </row>
    <row r="252" spans="1:16">
      <c r="B252">
        <v>19</v>
      </c>
      <c r="C252" s="1" t="s">
        <v>123</v>
      </c>
      <c r="D252" s="1">
        <v>4</v>
      </c>
      <c r="E252" s="2" t="s">
        <v>804</v>
      </c>
      <c r="F252" s="2" t="s">
        <v>713</v>
      </c>
      <c r="G252" s="1">
        <v>10</v>
      </c>
      <c r="H252" s="1">
        <v>7</v>
      </c>
      <c r="I252" s="1">
        <v>7</v>
      </c>
      <c r="J252" s="1">
        <v>2</v>
      </c>
      <c r="K252" s="1">
        <v>6</v>
      </c>
      <c r="L252" s="1" t="s">
        <v>332</v>
      </c>
      <c r="M252" s="7"/>
      <c r="N252" s="8">
        <v>67</v>
      </c>
      <c r="O252" s="3">
        <v>32</v>
      </c>
      <c r="P252">
        <f t="shared" si="3"/>
        <v>1</v>
      </c>
    </row>
    <row r="253" spans="1:16">
      <c r="B253">
        <v>15</v>
      </c>
      <c r="C253" s="1" t="s">
        <v>1189</v>
      </c>
      <c r="D253" s="1">
        <v>4</v>
      </c>
      <c r="E253" s="2" t="s">
        <v>1257</v>
      </c>
      <c r="F253" s="2" t="s">
        <v>675</v>
      </c>
      <c r="G253" s="1">
        <v>3</v>
      </c>
      <c r="H253" s="1" t="s">
        <v>332</v>
      </c>
      <c r="I253" s="1" t="s">
        <v>332</v>
      </c>
      <c r="J253" s="1" t="s">
        <v>332</v>
      </c>
      <c r="K253" s="1" t="s">
        <v>332</v>
      </c>
      <c r="L253" s="1" t="s">
        <v>332</v>
      </c>
      <c r="M253" s="7"/>
      <c r="N253" s="8">
        <v>43</v>
      </c>
      <c r="O253" s="3">
        <v>3</v>
      </c>
      <c r="P253">
        <f t="shared" si="3"/>
        <v>0</v>
      </c>
    </row>
    <row r="254" spans="1:16">
      <c r="B254">
        <v>20</v>
      </c>
      <c r="C254" s="1" t="s">
        <v>2</v>
      </c>
      <c r="D254" s="1">
        <v>1</v>
      </c>
      <c r="E254" s="2" t="s">
        <v>509</v>
      </c>
      <c r="F254" s="2" t="s">
        <v>83</v>
      </c>
      <c r="G254" s="1">
        <v>23</v>
      </c>
      <c r="H254" s="1">
        <v>13</v>
      </c>
      <c r="I254" s="1">
        <v>10</v>
      </c>
      <c r="J254" s="1">
        <v>14</v>
      </c>
      <c r="K254" s="1">
        <v>14</v>
      </c>
      <c r="L254" s="1">
        <v>13</v>
      </c>
      <c r="M254" s="7"/>
      <c r="N254" s="8">
        <v>63</v>
      </c>
      <c r="O254" s="3">
        <v>87</v>
      </c>
      <c r="P254">
        <f t="shared" si="3"/>
        <v>0</v>
      </c>
    </row>
    <row r="255" spans="1:16">
      <c r="B255">
        <v>21</v>
      </c>
      <c r="C255" s="1" t="s">
        <v>97</v>
      </c>
      <c r="D255" s="1">
        <v>2</v>
      </c>
      <c r="E255" s="2" t="s">
        <v>509</v>
      </c>
      <c r="F255" s="2" t="s">
        <v>83</v>
      </c>
      <c r="G255" s="1">
        <v>16</v>
      </c>
      <c r="H255" s="1">
        <v>11</v>
      </c>
      <c r="I255" s="1">
        <v>17</v>
      </c>
      <c r="J255" s="1">
        <v>19</v>
      </c>
      <c r="K255" s="1">
        <v>10</v>
      </c>
      <c r="L255" s="1">
        <v>17</v>
      </c>
      <c r="M255" s="7"/>
      <c r="N255" s="8">
        <v>66</v>
      </c>
      <c r="O255" s="3">
        <v>90</v>
      </c>
      <c r="P255">
        <f t="shared" si="3"/>
        <v>1</v>
      </c>
    </row>
    <row r="256" spans="1:16">
      <c r="B256">
        <v>22</v>
      </c>
      <c r="C256" s="1" t="s">
        <v>97</v>
      </c>
      <c r="D256" s="1">
        <v>3</v>
      </c>
      <c r="E256" s="2" t="s">
        <v>509</v>
      </c>
      <c r="F256" s="2" t="s">
        <v>83</v>
      </c>
      <c r="G256" s="1">
        <v>9</v>
      </c>
      <c r="H256" s="1">
        <v>14</v>
      </c>
      <c r="I256" s="1">
        <v>21</v>
      </c>
      <c r="J256" s="1">
        <v>22</v>
      </c>
      <c r="K256" s="1" t="s">
        <v>332</v>
      </c>
      <c r="L256" s="1" t="s">
        <v>332</v>
      </c>
      <c r="M256" s="7"/>
      <c r="N256" s="8">
        <v>72</v>
      </c>
      <c r="O256" s="3">
        <v>66</v>
      </c>
      <c r="P256">
        <f t="shared" si="3"/>
        <v>1</v>
      </c>
    </row>
    <row r="257" spans="1:16">
      <c r="B257" s="1">
        <v>23</v>
      </c>
      <c r="C257" s="1" t="s">
        <v>468</v>
      </c>
      <c r="D257" s="1">
        <v>4</v>
      </c>
      <c r="E257" s="2" t="s">
        <v>509</v>
      </c>
      <c r="F257" s="2" t="s">
        <v>83</v>
      </c>
      <c r="G257" s="1">
        <v>11</v>
      </c>
      <c r="H257" s="1">
        <v>18</v>
      </c>
      <c r="I257" s="1" t="s">
        <v>332</v>
      </c>
      <c r="J257" s="1" t="s">
        <v>332</v>
      </c>
      <c r="K257" s="1" t="s">
        <v>332</v>
      </c>
      <c r="L257" s="1" t="s">
        <v>332</v>
      </c>
      <c r="M257" s="7"/>
      <c r="N257" s="8">
        <v>74</v>
      </c>
      <c r="O257" s="3">
        <v>29</v>
      </c>
      <c r="P257">
        <f t="shared" si="3"/>
        <v>1</v>
      </c>
    </row>
    <row r="258" spans="1:16">
      <c r="B258" s="1">
        <v>24</v>
      </c>
      <c r="C258" s="1" t="s">
        <v>97</v>
      </c>
      <c r="D258" s="1">
        <v>4</v>
      </c>
      <c r="E258" s="2" t="s">
        <v>451</v>
      </c>
      <c r="F258" s="2" t="s">
        <v>22</v>
      </c>
      <c r="G258" s="1">
        <v>17</v>
      </c>
      <c r="H258" s="1" t="s">
        <v>332</v>
      </c>
      <c r="I258" s="1" t="s">
        <v>332</v>
      </c>
      <c r="J258" s="1" t="s">
        <v>332</v>
      </c>
      <c r="K258" s="1" t="s">
        <v>332</v>
      </c>
      <c r="L258" s="1" t="s">
        <v>332</v>
      </c>
      <c r="M258" s="7"/>
      <c r="N258" s="8">
        <v>65</v>
      </c>
      <c r="O258" s="3">
        <v>17</v>
      </c>
      <c r="P258">
        <f t="shared" si="3"/>
        <v>0</v>
      </c>
    </row>
    <row r="259" spans="1:16">
      <c r="B259" s="1">
        <v>25</v>
      </c>
      <c r="C259" s="1" t="s">
        <v>139</v>
      </c>
      <c r="D259" s="1">
        <v>2</v>
      </c>
      <c r="E259" s="2" t="s">
        <v>405</v>
      </c>
      <c r="F259" s="2" t="s">
        <v>153</v>
      </c>
      <c r="G259" s="1">
        <v>8</v>
      </c>
      <c r="H259" s="1">
        <v>11</v>
      </c>
      <c r="I259" s="1" t="s">
        <v>332</v>
      </c>
      <c r="J259" s="1" t="s">
        <v>332</v>
      </c>
      <c r="K259" s="1" t="s">
        <v>332</v>
      </c>
      <c r="L259" s="1">
        <v>3</v>
      </c>
      <c r="M259" s="7"/>
      <c r="N259" s="8">
        <v>48</v>
      </c>
      <c r="O259" s="3">
        <v>22</v>
      </c>
      <c r="P259">
        <f t="shared" si="3"/>
        <v>0</v>
      </c>
    </row>
    <row r="260" spans="1:16">
      <c r="B260" s="1">
        <v>23</v>
      </c>
      <c r="C260" s="1" t="s">
        <v>20</v>
      </c>
      <c r="D260" s="1">
        <v>2</v>
      </c>
      <c r="E260" s="2" t="s">
        <v>477</v>
      </c>
      <c r="F260" s="2" t="s">
        <v>41</v>
      </c>
      <c r="G260" s="1" t="s">
        <v>332</v>
      </c>
      <c r="H260" s="1">
        <v>8</v>
      </c>
      <c r="I260" s="1">
        <v>1</v>
      </c>
      <c r="J260" s="1" t="s">
        <v>332</v>
      </c>
      <c r="K260" s="1" t="s">
        <v>332</v>
      </c>
      <c r="L260" s="1" t="s">
        <v>332</v>
      </c>
      <c r="M260" s="7"/>
      <c r="N260" s="8">
        <v>69</v>
      </c>
      <c r="O260" s="3">
        <v>9</v>
      </c>
      <c r="P260">
        <f t="shared" ref="P260:P323" si="4">IF(E260=E259,1,0)*COUNT(O260)</f>
        <v>0</v>
      </c>
    </row>
    <row r="261" spans="1:16">
      <c r="B261" s="1">
        <v>24</v>
      </c>
      <c r="C261" s="1" t="s">
        <v>476</v>
      </c>
      <c r="D261" s="1">
        <v>3</v>
      </c>
      <c r="E261" s="2" t="s">
        <v>477</v>
      </c>
      <c r="F261" s="2" t="s">
        <v>41</v>
      </c>
      <c r="G261" s="1">
        <v>6</v>
      </c>
      <c r="H261" s="1">
        <v>1</v>
      </c>
      <c r="I261" s="1" t="s">
        <v>332</v>
      </c>
      <c r="J261" s="1" t="s">
        <v>332</v>
      </c>
      <c r="K261" s="1" t="s">
        <v>332</v>
      </c>
      <c r="L261" s="1" t="s">
        <v>332</v>
      </c>
      <c r="M261" s="7"/>
      <c r="N261" s="8">
        <v>41</v>
      </c>
      <c r="O261" s="3">
        <v>7</v>
      </c>
      <c r="P261">
        <f t="shared" si="4"/>
        <v>1</v>
      </c>
    </row>
    <row r="262" spans="1:16">
      <c r="B262">
        <v>18</v>
      </c>
      <c r="C262" s="1" t="s">
        <v>631</v>
      </c>
      <c r="D262" s="1">
        <v>1</v>
      </c>
      <c r="E262" s="2" t="s">
        <v>863</v>
      </c>
      <c r="F262" s="2" t="s">
        <v>864</v>
      </c>
      <c r="G262" s="1">
        <v>2</v>
      </c>
      <c r="H262" s="1">
        <v>10</v>
      </c>
      <c r="I262" s="1">
        <v>5</v>
      </c>
      <c r="J262" s="1" t="s">
        <v>332</v>
      </c>
      <c r="K262" s="1" t="s">
        <v>332</v>
      </c>
      <c r="L262" s="1" t="s">
        <v>332</v>
      </c>
      <c r="M262" s="7"/>
      <c r="N262" s="8">
        <v>38</v>
      </c>
      <c r="O262" s="3">
        <v>17</v>
      </c>
      <c r="P262">
        <f t="shared" si="4"/>
        <v>0</v>
      </c>
    </row>
    <row r="263" spans="1:16">
      <c r="B263">
        <v>19</v>
      </c>
      <c r="C263" s="1" t="s">
        <v>585</v>
      </c>
      <c r="D263" s="1">
        <v>2</v>
      </c>
      <c r="E263" s="2" t="s">
        <v>863</v>
      </c>
      <c r="F263" s="2" t="s">
        <v>864</v>
      </c>
      <c r="G263" s="1" t="s">
        <v>332</v>
      </c>
      <c r="H263" s="1" t="s">
        <v>332</v>
      </c>
      <c r="I263" s="1">
        <v>4</v>
      </c>
      <c r="J263" s="1" t="s">
        <v>332</v>
      </c>
      <c r="K263" s="1" t="s">
        <v>332</v>
      </c>
      <c r="L263" s="1" t="s">
        <v>332</v>
      </c>
      <c r="M263" s="7"/>
      <c r="N263" s="8">
        <v>50</v>
      </c>
      <c r="O263" s="3">
        <v>4</v>
      </c>
      <c r="P263">
        <f t="shared" si="4"/>
        <v>1</v>
      </c>
    </row>
    <row r="264" spans="1:16">
      <c r="B264" s="1">
        <v>23</v>
      </c>
      <c r="C264" s="1" t="s">
        <v>392</v>
      </c>
      <c r="D264" s="1">
        <v>2</v>
      </c>
      <c r="E264" s="2" t="s">
        <v>483</v>
      </c>
      <c r="F264" s="2" t="s">
        <v>484</v>
      </c>
      <c r="G264" s="1" t="s">
        <v>332</v>
      </c>
      <c r="H264" s="1" t="s">
        <v>332</v>
      </c>
      <c r="I264" s="1">
        <v>3</v>
      </c>
      <c r="J264" s="1" t="s">
        <v>332</v>
      </c>
      <c r="K264" s="1" t="s">
        <v>332</v>
      </c>
      <c r="L264" s="1" t="s">
        <v>332</v>
      </c>
      <c r="M264" s="7"/>
      <c r="N264" s="8">
        <v>38</v>
      </c>
      <c r="O264" s="3">
        <v>3</v>
      </c>
      <c r="P264">
        <f t="shared" si="4"/>
        <v>0</v>
      </c>
    </row>
    <row r="265" spans="1:16">
      <c r="B265" s="1">
        <v>24</v>
      </c>
      <c r="C265" s="1" t="s">
        <v>131</v>
      </c>
      <c r="D265" s="1">
        <v>3</v>
      </c>
      <c r="E265" s="2" t="s">
        <v>483</v>
      </c>
      <c r="F265" s="2" t="s">
        <v>484</v>
      </c>
      <c r="G265" s="1" t="s">
        <v>332</v>
      </c>
      <c r="H265" s="1">
        <v>0</v>
      </c>
      <c r="I265" s="1" t="s">
        <v>332</v>
      </c>
      <c r="J265" s="1" t="s">
        <v>332</v>
      </c>
      <c r="K265" s="1" t="s">
        <v>332</v>
      </c>
      <c r="L265" s="1" t="s">
        <v>332</v>
      </c>
      <c r="M265" s="7"/>
      <c r="N265" s="8">
        <v>0</v>
      </c>
      <c r="O265" s="3">
        <v>0</v>
      </c>
      <c r="P265">
        <f t="shared" si="4"/>
        <v>1</v>
      </c>
    </row>
    <row r="266" spans="1:16">
      <c r="B266">
        <v>15</v>
      </c>
      <c r="C266" s="1" t="s">
        <v>338</v>
      </c>
      <c r="D266" s="1">
        <v>1</v>
      </c>
      <c r="E266" s="2" t="s">
        <v>1115</v>
      </c>
      <c r="F266" s="2" t="s">
        <v>1201</v>
      </c>
      <c r="G266" s="1">
        <v>1</v>
      </c>
      <c r="H266" s="1">
        <v>4</v>
      </c>
      <c r="I266" s="1">
        <v>3</v>
      </c>
      <c r="J266" s="1" t="s">
        <v>332</v>
      </c>
      <c r="K266" s="1" t="s">
        <v>332</v>
      </c>
      <c r="L266" s="1" t="s">
        <v>332</v>
      </c>
      <c r="M266" s="7"/>
      <c r="N266" s="8">
        <v>32</v>
      </c>
      <c r="O266" s="3">
        <v>8</v>
      </c>
      <c r="P266">
        <f t="shared" si="4"/>
        <v>0</v>
      </c>
    </row>
    <row r="267" spans="1:16">
      <c r="B267">
        <v>17</v>
      </c>
      <c r="C267" s="1" t="s">
        <v>570</v>
      </c>
      <c r="D267" s="1">
        <v>1</v>
      </c>
      <c r="E267" s="2" t="s">
        <v>1115</v>
      </c>
      <c r="F267" s="2" t="s">
        <v>83</v>
      </c>
      <c r="G267" s="1">
        <v>3</v>
      </c>
      <c r="H267" s="1" t="s">
        <v>332</v>
      </c>
      <c r="I267" s="1" t="s">
        <v>332</v>
      </c>
      <c r="J267" s="1" t="s">
        <v>332</v>
      </c>
      <c r="K267" s="1" t="s">
        <v>332</v>
      </c>
      <c r="L267" s="1" t="s">
        <v>332</v>
      </c>
      <c r="M267" s="7"/>
      <c r="N267" s="8">
        <v>38</v>
      </c>
      <c r="O267" s="3">
        <v>3</v>
      </c>
      <c r="P267">
        <f t="shared" si="4"/>
        <v>1</v>
      </c>
    </row>
    <row r="268" spans="1:16">
      <c r="A268" s="1">
        <v>110</v>
      </c>
      <c r="B268" s="1">
        <v>26</v>
      </c>
      <c r="C268" s="1" t="s">
        <v>62</v>
      </c>
      <c r="D268" s="1">
        <v>4</v>
      </c>
      <c r="E268" s="2" t="s">
        <v>63</v>
      </c>
      <c r="F268" s="2" t="s">
        <v>64</v>
      </c>
      <c r="G268" s="1">
        <v>9</v>
      </c>
      <c r="H268" s="1" t="s">
        <v>14</v>
      </c>
      <c r="I268" s="1" t="s">
        <v>14</v>
      </c>
      <c r="J268" s="1" t="s">
        <v>14</v>
      </c>
      <c r="K268" s="1" t="s">
        <v>14</v>
      </c>
      <c r="L268" s="1" t="s">
        <v>14</v>
      </c>
      <c r="M268" s="1"/>
      <c r="N268" s="1">
        <v>82</v>
      </c>
      <c r="O268" s="3">
        <v>9</v>
      </c>
      <c r="P268">
        <f t="shared" si="4"/>
        <v>0</v>
      </c>
    </row>
    <row r="269" spans="1:16">
      <c r="B269">
        <v>16</v>
      </c>
      <c r="C269" s="1" t="s">
        <v>120</v>
      </c>
      <c r="D269" s="1">
        <v>3</v>
      </c>
      <c r="E269" s="2" t="s">
        <v>1020</v>
      </c>
      <c r="F269" s="2" t="s">
        <v>1021</v>
      </c>
      <c r="G269" s="1" t="s">
        <v>332</v>
      </c>
      <c r="H269" s="1" t="s">
        <v>332</v>
      </c>
      <c r="I269" s="1">
        <v>9</v>
      </c>
      <c r="J269" s="1">
        <v>11</v>
      </c>
      <c r="K269" s="1" t="s">
        <v>332</v>
      </c>
      <c r="L269" s="1">
        <v>8</v>
      </c>
      <c r="M269" s="7"/>
      <c r="N269" s="8">
        <v>60</v>
      </c>
      <c r="O269" s="3">
        <v>28</v>
      </c>
      <c r="P269">
        <f t="shared" si="4"/>
        <v>0</v>
      </c>
    </row>
    <row r="270" spans="1:16">
      <c r="B270">
        <v>17</v>
      </c>
      <c r="C270" s="1" t="s">
        <v>97</v>
      </c>
      <c r="D270" s="1">
        <v>4</v>
      </c>
      <c r="E270" s="2" t="s">
        <v>1020</v>
      </c>
      <c r="F270" s="2" t="s">
        <v>1021</v>
      </c>
      <c r="G270" s="1">
        <v>13</v>
      </c>
      <c r="H270" s="1">
        <v>12</v>
      </c>
      <c r="I270" s="1">
        <v>12</v>
      </c>
      <c r="J270" s="1">
        <v>12</v>
      </c>
      <c r="K270" s="1" t="s">
        <v>332</v>
      </c>
      <c r="L270" s="1" t="s">
        <v>332</v>
      </c>
      <c r="M270" s="7"/>
      <c r="N270" s="8">
        <v>58</v>
      </c>
      <c r="O270" s="3">
        <v>49</v>
      </c>
      <c r="P270">
        <f t="shared" si="4"/>
        <v>1</v>
      </c>
    </row>
    <row r="271" spans="1:16">
      <c r="B271">
        <v>19</v>
      </c>
      <c r="C271" s="1" t="s">
        <v>217</v>
      </c>
      <c r="D271" s="1">
        <v>2</v>
      </c>
      <c r="E271" s="2" t="s">
        <v>621</v>
      </c>
      <c r="F271" s="2" t="s">
        <v>702</v>
      </c>
      <c r="G271" s="1">
        <v>19</v>
      </c>
      <c r="H271" s="1">
        <v>8</v>
      </c>
      <c r="I271" s="1" t="s">
        <v>332</v>
      </c>
      <c r="J271" s="1" t="s">
        <v>332</v>
      </c>
      <c r="K271" s="1" t="s">
        <v>332</v>
      </c>
      <c r="L271" s="1" t="s">
        <v>332</v>
      </c>
      <c r="M271" s="7"/>
      <c r="N271" s="8">
        <v>93</v>
      </c>
      <c r="O271" s="3">
        <v>27</v>
      </c>
      <c r="P271">
        <f t="shared" si="4"/>
        <v>0</v>
      </c>
    </row>
    <row r="272" spans="1:16">
      <c r="B272">
        <v>20</v>
      </c>
      <c r="C272" s="1" t="s">
        <v>5</v>
      </c>
      <c r="D272" s="1">
        <v>3</v>
      </c>
      <c r="E272" s="2" t="s">
        <v>621</v>
      </c>
      <c r="F272" s="2" t="s">
        <v>702</v>
      </c>
      <c r="G272" s="1">
        <v>18</v>
      </c>
      <c r="H272" s="1">
        <v>20</v>
      </c>
      <c r="I272" s="1">
        <v>24</v>
      </c>
      <c r="J272" s="1">
        <v>7</v>
      </c>
      <c r="K272" s="1">
        <v>18</v>
      </c>
      <c r="L272" s="1">
        <v>13</v>
      </c>
      <c r="M272" s="7" t="s">
        <v>466</v>
      </c>
      <c r="N272" s="8">
        <v>82</v>
      </c>
      <c r="O272" s="3">
        <v>100</v>
      </c>
      <c r="P272">
        <f t="shared" si="4"/>
        <v>1</v>
      </c>
    </row>
    <row r="273" spans="2:16">
      <c r="B273">
        <v>21</v>
      </c>
      <c r="C273" s="1" t="s">
        <v>11</v>
      </c>
      <c r="D273" s="1">
        <v>4</v>
      </c>
      <c r="E273" s="2" t="s">
        <v>621</v>
      </c>
      <c r="F273" s="2" t="s">
        <v>622</v>
      </c>
      <c r="G273" s="1">
        <v>24</v>
      </c>
      <c r="H273" s="1">
        <v>14</v>
      </c>
      <c r="I273" s="1">
        <v>23</v>
      </c>
      <c r="J273" s="1">
        <v>14</v>
      </c>
      <c r="K273" s="1" t="s">
        <v>332</v>
      </c>
      <c r="L273" s="1" t="s">
        <v>332</v>
      </c>
      <c r="M273" s="7"/>
      <c r="N273" s="8">
        <v>91</v>
      </c>
      <c r="O273" s="3">
        <v>75</v>
      </c>
      <c r="P273">
        <f t="shared" si="4"/>
        <v>1</v>
      </c>
    </row>
    <row r="274" spans="2:16">
      <c r="B274">
        <v>22</v>
      </c>
      <c r="C274" s="1" t="s">
        <v>482</v>
      </c>
      <c r="D274" s="1">
        <v>3</v>
      </c>
      <c r="E274" s="2" t="s">
        <v>522</v>
      </c>
      <c r="F274" s="2" t="s">
        <v>523</v>
      </c>
      <c r="G274" s="1">
        <v>6</v>
      </c>
      <c r="H274" s="1">
        <v>4</v>
      </c>
      <c r="I274" s="1" t="s">
        <v>332</v>
      </c>
      <c r="J274" s="1" t="s">
        <v>332</v>
      </c>
      <c r="K274" s="1" t="s">
        <v>332</v>
      </c>
      <c r="L274" s="1" t="s">
        <v>332</v>
      </c>
      <c r="M274" s="7"/>
      <c r="N274" s="8">
        <v>31</v>
      </c>
      <c r="O274" s="3">
        <v>10</v>
      </c>
      <c r="P274">
        <f t="shared" si="4"/>
        <v>0</v>
      </c>
    </row>
    <row r="275" spans="2:16">
      <c r="B275" s="1">
        <v>23</v>
      </c>
      <c r="C275" s="1" t="s">
        <v>123</v>
      </c>
      <c r="D275" s="1">
        <v>4</v>
      </c>
      <c r="E275" s="2" t="s">
        <v>522</v>
      </c>
      <c r="F275" s="2" t="s">
        <v>523</v>
      </c>
      <c r="G275" s="1">
        <v>10</v>
      </c>
      <c r="H275" s="1" t="s">
        <v>332</v>
      </c>
      <c r="I275" s="1" t="s">
        <v>332</v>
      </c>
      <c r="J275" s="1" t="s">
        <v>332</v>
      </c>
      <c r="K275" s="1" t="s">
        <v>332</v>
      </c>
      <c r="L275" s="1" t="s">
        <v>332</v>
      </c>
      <c r="M275" s="7"/>
      <c r="N275" s="8">
        <v>48</v>
      </c>
      <c r="O275" s="3">
        <v>10</v>
      </c>
      <c r="P275">
        <f t="shared" si="4"/>
        <v>1</v>
      </c>
    </row>
    <row r="276" spans="2:16">
      <c r="B276">
        <v>19</v>
      </c>
      <c r="C276" s="1" t="s">
        <v>76</v>
      </c>
      <c r="D276" s="1">
        <v>3</v>
      </c>
      <c r="E276" s="2" t="s">
        <v>850</v>
      </c>
      <c r="F276" s="2" t="s">
        <v>288</v>
      </c>
      <c r="G276" s="1">
        <v>6</v>
      </c>
      <c r="H276" s="1" t="s">
        <v>332</v>
      </c>
      <c r="I276" s="1" t="s">
        <v>332</v>
      </c>
      <c r="J276" s="1" t="s">
        <v>332</v>
      </c>
      <c r="K276" s="1" t="s">
        <v>332</v>
      </c>
      <c r="L276" s="1" t="s">
        <v>332</v>
      </c>
      <c r="M276" s="7"/>
      <c r="N276" s="8">
        <v>46</v>
      </c>
      <c r="O276" s="3">
        <v>6</v>
      </c>
      <c r="P276">
        <f t="shared" si="4"/>
        <v>0</v>
      </c>
    </row>
    <row r="277" spans="2:16">
      <c r="B277">
        <v>22</v>
      </c>
      <c r="C277" s="1" t="s">
        <v>214</v>
      </c>
      <c r="D277" s="1">
        <v>4</v>
      </c>
      <c r="E277" s="2" t="s">
        <v>575</v>
      </c>
      <c r="F277" s="2" t="s">
        <v>130</v>
      </c>
      <c r="G277" s="1">
        <v>9</v>
      </c>
      <c r="H277" s="1" t="s">
        <v>332</v>
      </c>
      <c r="I277" s="1">
        <v>10</v>
      </c>
      <c r="J277" s="1" t="s">
        <v>332</v>
      </c>
      <c r="K277" s="1" t="s">
        <v>332</v>
      </c>
      <c r="L277" s="1" t="s">
        <v>332</v>
      </c>
      <c r="M277" s="7"/>
      <c r="N277" s="8">
        <v>73</v>
      </c>
      <c r="O277" s="3">
        <v>19</v>
      </c>
      <c r="P277">
        <f t="shared" si="4"/>
        <v>0</v>
      </c>
    </row>
    <row r="278" spans="2:16">
      <c r="B278">
        <v>20</v>
      </c>
      <c r="C278" s="1" t="s">
        <v>34</v>
      </c>
      <c r="D278" s="1">
        <v>2</v>
      </c>
      <c r="E278" s="2" t="s">
        <v>731</v>
      </c>
      <c r="F278" s="2" t="s">
        <v>732</v>
      </c>
      <c r="G278" s="1" t="s">
        <v>332</v>
      </c>
      <c r="H278" s="1" t="s">
        <v>332</v>
      </c>
      <c r="I278" s="1" t="s">
        <v>332</v>
      </c>
      <c r="J278" s="1">
        <v>8</v>
      </c>
      <c r="K278" s="1">
        <v>9</v>
      </c>
      <c r="L278" s="1" t="s">
        <v>332</v>
      </c>
      <c r="M278" s="7"/>
      <c r="N278" s="8">
        <v>61</v>
      </c>
      <c r="O278" s="3">
        <v>17</v>
      </c>
      <c r="P278">
        <f t="shared" si="4"/>
        <v>0</v>
      </c>
    </row>
    <row r="279" spans="2:16">
      <c r="B279">
        <v>15</v>
      </c>
      <c r="C279" s="1" t="s">
        <v>323</v>
      </c>
      <c r="D279" s="1">
        <v>3</v>
      </c>
      <c r="E279" s="2" t="s">
        <v>1284</v>
      </c>
      <c r="F279" s="2" t="s">
        <v>1183</v>
      </c>
      <c r="G279" s="1">
        <v>2</v>
      </c>
      <c r="H279" s="1" t="s">
        <v>332</v>
      </c>
      <c r="I279" s="1" t="s">
        <v>332</v>
      </c>
      <c r="J279" s="1" t="s">
        <v>332</v>
      </c>
      <c r="K279" s="1" t="s">
        <v>332</v>
      </c>
      <c r="L279" s="1" t="s">
        <v>332</v>
      </c>
      <c r="M279" s="7"/>
      <c r="N279" s="8">
        <v>67</v>
      </c>
      <c r="O279" s="3">
        <v>2</v>
      </c>
      <c r="P279">
        <f t="shared" si="4"/>
        <v>0</v>
      </c>
    </row>
    <row r="280" spans="2:16">
      <c r="B280">
        <v>19</v>
      </c>
      <c r="C280" s="1" t="s">
        <v>97</v>
      </c>
      <c r="D280" s="1">
        <v>3</v>
      </c>
      <c r="E280" s="2" t="s">
        <v>672</v>
      </c>
      <c r="F280" s="2" t="s">
        <v>673</v>
      </c>
      <c r="G280" s="1">
        <v>18</v>
      </c>
      <c r="H280" s="1">
        <v>17</v>
      </c>
      <c r="I280" s="1">
        <v>24</v>
      </c>
      <c r="J280" s="1">
        <v>11</v>
      </c>
      <c r="K280" s="1">
        <v>11</v>
      </c>
      <c r="L280" s="1">
        <v>18</v>
      </c>
      <c r="M280" s="7"/>
      <c r="N280" s="8">
        <v>55</v>
      </c>
      <c r="O280" s="3">
        <v>99</v>
      </c>
      <c r="P280">
        <f t="shared" si="4"/>
        <v>0</v>
      </c>
    </row>
    <row r="281" spans="2:16">
      <c r="B281">
        <v>20</v>
      </c>
      <c r="C281" s="1" t="s">
        <v>5</v>
      </c>
      <c r="D281" s="1">
        <v>4</v>
      </c>
      <c r="E281" s="2" t="s">
        <v>672</v>
      </c>
      <c r="F281" s="2" t="s">
        <v>673</v>
      </c>
      <c r="G281" s="1">
        <v>15</v>
      </c>
      <c r="H281" s="1">
        <v>30</v>
      </c>
      <c r="I281" s="1">
        <v>26</v>
      </c>
      <c r="J281" s="1">
        <v>20</v>
      </c>
      <c r="K281" s="1">
        <v>21</v>
      </c>
      <c r="L281" s="1" t="s">
        <v>332</v>
      </c>
      <c r="M281" s="7"/>
      <c r="N281" s="8">
        <v>70</v>
      </c>
      <c r="O281" s="3">
        <v>112</v>
      </c>
      <c r="P281">
        <f t="shared" si="4"/>
        <v>1</v>
      </c>
    </row>
    <row r="282" spans="2:16">
      <c r="B282">
        <v>17</v>
      </c>
      <c r="C282" s="1" t="s">
        <v>386</v>
      </c>
      <c r="D282" s="1">
        <v>3</v>
      </c>
      <c r="E282" s="2" t="s">
        <v>1086</v>
      </c>
      <c r="F282" s="2" t="s">
        <v>1087</v>
      </c>
      <c r="G282" s="1">
        <v>1</v>
      </c>
      <c r="H282" s="1">
        <v>1</v>
      </c>
      <c r="I282" s="1" t="s">
        <v>332</v>
      </c>
      <c r="J282" s="1" t="s">
        <v>332</v>
      </c>
      <c r="K282" s="1" t="s">
        <v>332</v>
      </c>
      <c r="L282" s="1" t="s">
        <v>332</v>
      </c>
      <c r="M282" s="7"/>
      <c r="N282" s="8">
        <v>13</v>
      </c>
      <c r="O282" s="3">
        <v>2</v>
      </c>
      <c r="P282">
        <f t="shared" si="4"/>
        <v>0</v>
      </c>
    </row>
    <row r="283" spans="2:16">
      <c r="B283">
        <v>17</v>
      </c>
      <c r="C283" s="1" t="s">
        <v>445</v>
      </c>
      <c r="D283" s="1">
        <v>2</v>
      </c>
      <c r="E283" s="2" t="s">
        <v>1103</v>
      </c>
      <c r="F283" s="2" t="s">
        <v>1104</v>
      </c>
      <c r="G283" s="1">
        <v>5</v>
      </c>
      <c r="H283" s="1" t="s">
        <v>332</v>
      </c>
      <c r="I283" s="1" t="s">
        <v>332</v>
      </c>
      <c r="J283" s="1" t="s">
        <v>332</v>
      </c>
      <c r="K283" s="1" t="s">
        <v>332</v>
      </c>
      <c r="L283" s="1" t="s">
        <v>332</v>
      </c>
      <c r="M283" s="7"/>
      <c r="N283" s="8">
        <v>63</v>
      </c>
      <c r="O283" s="3">
        <v>5</v>
      </c>
      <c r="P283">
        <f t="shared" si="4"/>
        <v>0</v>
      </c>
    </row>
    <row r="284" spans="2:16">
      <c r="B284">
        <v>15</v>
      </c>
      <c r="C284" s="1" t="s">
        <v>429</v>
      </c>
      <c r="D284" s="1">
        <v>2</v>
      </c>
      <c r="E284" s="2" t="s">
        <v>1177</v>
      </c>
      <c r="F284" s="2" t="s">
        <v>241</v>
      </c>
      <c r="G284" s="1" t="s">
        <v>332</v>
      </c>
      <c r="H284" s="1">
        <v>4</v>
      </c>
      <c r="I284" s="1" t="s">
        <v>332</v>
      </c>
      <c r="J284" s="1" t="s">
        <v>332</v>
      </c>
      <c r="K284" s="1">
        <v>5</v>
      </c>
      <c r="L284" s="1">
        <v>3</v>
      </c>
      <c r="M284" s="7"/>
      <c r="N284" s="8">
        <v>86</v>
      </c>
      <c r="O284" s="3">
        <v>12</v>
      </c>
      <c r="P284">
        <f t="shared" si="4"/>
        <v>0</v>
      </c>
    </row>
    <row r="285" spans="2:16">
      <c r="B285">
        <v>16</v>
      </c>
      <c r="C285" s="1" t="s">
        <v>848</v>
      </c>
      <c r="D285" s="1">
        <v>3</v>
      </c>
      <c r="E285" s="2" t="s">
        <v>1177</v>
      </c>
      <c r="F285" s="2" t="s">
        <v>241</v>
      </c>
      <c r="G285" s="1" t="s">
        <v>332</v>
      </c>
      <c r="H285" s="1">
        <v>4</v>
      </c>
      <c r="I285" s="1">
        <v>4</v>
      </c>
      <c r="J285" s="1">
        <v>0</v>
      </c>
      <c r="K285" s="1" t="s">
        <v>332</v>
      </c>
      <c r="L285" s="1" t="s">
        <v>332</v>
      </c>
      <c r="M285" s="7"/>
      <c r="N285" s="8">
        <v>67</v>
      </c>
      <c r="O285" s="3">
        <v>8</v>
      </c>
      <c r="P285">
        <f t="shared" si="4"/>
        <v>1</v>
      </c>
    </row>
    <row r="286" spans="2:16">
      <c r="B286">
        <v>15</v>
      </c>
      <c r="C286" s="1" t="s">
        <v>406</v>
      </c>
      <c r="D286" s="1">
        <v>3</v>
      </c>
      <c r="E286" s="2" t="s">
        <v>1274</v>
      </c>
      <c r="F286" s="2" t="s">
        <v>713</v>
      </c>
      <c r="G286" s="1">
        <v>4</v>
      </c>
      <c r="H286" s="1">
        <v>0</v>
      </c>
      <c r="I286" s="1">
        <v>0</v>
      </c>
      <c r="J286" s="1" t="s">
        <v>332</v>
      </c>
      <c r="K286" s="1">
        <v>4</v>
      </c>
      <c r="L286" s="1">
        <v>0</v>
      </c>
      <c r="M286" s="7"/>
      <c r="N286" s="8">
        <v>30</v>
      </c>
      <c r="O286" s="3">
        <v>8</v>
      </c>
      <c r="P286">
        <f t="shared" si="4"/>
        <v>0</v>
      </c>
    </row>
    <row r="287" spans="2:16">
      <c r="B287">
        <v>15</v>
      </c>
      <c r="C287" s="1" t="s">
        <v>144</v>
      </c>
      <c r="D287" s="1">
        <v>2</v>
      </c>
      <c r="E287" s="2" t="s">
        <v>1045</v>
      </c>
      <c r="F287" s="2" t="s">
        <v>273</v>
      </c>
      <c r="G287" s="1">
        <v>4</v>
      </c>
      <c r="H287" s="1" t="s">
        <v>332</v>
      </c>
      <c r="I287" s="1">
        <v>1</v>
      </c>
      <c r="J287" s="1">
        <v>1</v>
      </c>
      <c r="K287" s="1">
        <v>3</v>
      </c>
      <c r="L287" s="1" t="s">
        <v>332</v>
      </c>
      <c r="M287" s="7"/>
      <c r="N287" s="8">
        <v>23</v>
      </c>
      <c r="O287" s="3">
        <v>9</v>
      </c>
      <c r="P287">
        <f t="shared" si="4"/>
        <v>0</v>
      </c>
    </row>
    <row r="288" spans="2:16">
      <c r="B288">
        <v>16</v>
      </c>
      <c r="C288" s="1" t="s">
        <v>1081</v>
      </c>
      <c r="D288" s="1">
        <v>3</v>
      </c>
      <c r="E288" s="2" t="s">
        <v>1045</v>
      </c>
      <c r="F288" s="2" t="s">
        <v>273</v>
      </c>
      <c r="G288" s="1">
        <v>2</v>
      </c>
      <c r="H288" s="1">
        <v>3</v>
      </c>
      <c r="I288" s="1">
        <v>2</v>
      </c>
      <c r="J288" s="1" t="s">
        <v>332</v>
      </c>
      <c r="K288" s="1" t="s">
        <v>332</v>
      </c>
      <c r="L288" s="1" t="s">
        <v>332</v>
      </c>
      <c r="M288" s="7"/>
      <c r="N288" s="8">
        <v>29</v>
      </c>
      <c r="O288" s="3">
        <v>7</v>
      </c>
      <c r="P288">
        <f t="shared" si="4"/>
        <v>1</v>
      </c>
    </row>
    <row r="289" spans="1:16">
      <c r="B289">
        <v>17</v>
      </c>
      <c r="C289" s="1" t="s">
        <v>228</v>
      </c>
      <c r="D289" s="1">
        <v>4</v>
      </c>
      <c r="E289" s="2" t="s">
        <v>1045</v>
      </c>
      <c r="F289" s="2" t="s">
        <v>273</v>
      </c>
      <c r="G289" s="1">
        <v>7</v>
      </c>
      <c r="H289" s="1" t="s">
        <v>332</v>
      </c>
      <c r="I289" s="1" t="s">
        <v>332</v>
      </c>
      <c r="J289" s="1" t="s">
        <v>332</v>
      </c>
      <c r="K289" s="1" t="s">
        <v>332</v>
      </c>
      <c r="L289" s="1" t="s">
        <v>332</v>
      </c>
      <c r="M289" s="7"/>
      <c r="N289" s="8">
        <v>47</v>
      </c>
      <c r="O289" s="3">
        <v>7</v>
      </c>
      <c r="P289">
        <f t="shared" si="4"/>
        <v>1</v>
      </c>
    </row>
    <row r="290" spans="1:16">
      <c r="B290">
        <v>18</v>
      </c>
      <c r="C290" s="1" t="s">
        <v>47</v>
      </c>
      <c r="D290" s="1">
        <v>1</v>
      </c>
      <c r="E290" s="2" t="s">
        <v>1010</v>
      </c>
      <c r="F290" s="2" t="s">
        <v>869</v>
      </c>
      <c r="G290" s="1">
        <v>3</v>
      </c>
      <c r="H290" s="1">
        <v>1</v>
      </c>
      <c r="I290" s="1">
        <v>1</v>
      </c>
      <c r="J290" s="1" t="s">
        <v>332</v>
      </c>
      <c r="K290" s="1" t="s">
        <v>332</v>
      </c>
      <c r="L290" s="1" t="s">
        <v>332</v>
      </c>
      <c r="M290" s="7"/>
      <c r="N290" s="8">
        <v>18</v>
      </c>
      <c r="O290" s="3">
        <v>5</v>
      </c>
      <c r="P290">
        <f t="shared" si="4"/>
        <v>0</v>
      </c>
    </row>
    <row r="291" spans="1:16">
      <c r="B291" s="1">
        <v>25</v>
      </c>
      <c r="C291" s="1" t="s">
        <v>217</v>
      </c>
      <c r="D291" s="1">
        <v>1</v>
      </c>
      <c r="E291" s="2" t="s">
        <v>249</v>
      </c>
      <c r="F291" s="2" t="s">
        <v>250</v>
      </c>
      <c r="G291" s="1">
        <v>11</v>
      </c>
      <c r="H291" s="1">
        <v>9</v>
      </c>
      <c r="I291" s="1">
        <v>5</v>
      </c>
      <c r="J291" s="1">
        <v>8</v>
      </c>
      <c r="K291" s="1" t="s">
        <v>332</v>
      </c>
      <c r="L291" s="1">
        <v>2</v>
      </c>
      <c r="M291" s="7"/>
      <c r="N291" s="8">
        <v>49</v>
      </c>
      <c r="O291" s="3">
        <v>35</v>
      </c>
      <c r="P291">
        <f t="shared" si="4"/>
        <v>0</v>
      </c>
    </row>
    <row r="292" spans="1:16">
      <c r="A292" s="1">
        <v>119</v>
      </c>
      <c r="B292" s="1">
        <v>26</v>
      </c>
      <c r="C292" s="1" t="s">
        <v>247</v>
      </c>
      <c r="D292" s="1">
        <v>2</v>
      </c>
      <c r="E292" s="2" t="s">
        <v>249</v>
      </c>
      <c r="F292" s="2" t="s">
        <v>250</v>
      </c>
      <c r="G292" s="1">
        <v>8</v>
      </c>
      <c r="H292" s="1" t="s">
        <v>14</v>
      </c>
      <c r="I292" s="1" t="s">
        <v>14</v>
      </c>
      <c r="J292" s="1" t="s">
        <v>14</v>
      </c>
      <c r="K292" s="1" t="s">
        <v>14</v>
      </c>
      <c r="L292" s="1" t="s">
        <v>14</v>
      </c>
      <c r="M292" s="1"/>
      <c r="N292" s="1">
        <v>100</v>
      </c>
      <c r="O292" s="3">
        <v>8</v>
      </c>
      <c r="P292">
        <f t="shared" si="4"/>
        <v>1</v>
      </c>
    </row>
    <row r="293" spans="1:16">
      <c r="B293">
        <v>18</v>
      </c>
      <c r="C293" s="1" t="s">
        <v>969</v>
      </c>
      <c r="D293" s="1">
        <v>3</v>
      </c>
      <c r="E293" s="2" t="s">
        <v>972</v>
      </c>
      <c r="F293" s="2" t="s">
        <v>973</v>
      </c>
      <c r="G293" s="1">
        <v>4</v>
      </c>
      <c r="H293" s="1">
        <v>0</v>
      </c>
      <c r="I293" s="1" t="s">
        <v>332</v>
      </c>
      <c r="J293" s="1" t="s">
        <v>332</v>
      </c>
      <c r="K293" s="1" t="s">
        <v>332</v>
      </c>
      <c r="L293" s="1" t="s">
        <v>332</v>
      </c>
      <c r="M293" s="7"/>
      <c r="N293" s="8">
        <v>25</v>
      </c>
      <c r="O293" s="3">
        <v>4</v>
      </c>
      <c r="P293">
        <f t="shared" si="4"/>
        <v>0</v>
      </c>
    </row>
    <row r="294" spans="1:16">
      <c r="B294">
        <v>19</v>
      </c>
      <c r="C294" s="1" t="s">
        <v>877</v>
      </c>
      <c r="D294" s="1">
        <v>1</v>
      </c>
      <c r="E294" s="2" t="s">
        <v>879</v>
      </c>
      <c r="F294" s="2" t="s">
        <v>713</v>
      </c>
      <c r="G294" s="1">
        <v>0</v>
      </c>
      <c r="H294" s="1">
        <v>1</v>
      </c>
      <c r="I294" s="1">
        <v>2</v>
      </c>
      <c r="J294" s="1">
        <v>1</v>
      </c>
      <c r="K294" s="1" t="s">
        <v>332</v>
      </c>
      <c r="L294" s="1">
        <v>0</v>
      </c>
      <c r="M294" s="7"/>
      <c r="N294" s="8">
        <v>10</v>
      </c>
      <c r="O294" s="3">
        <v>4</v>
      </c>
      <c r="P294">
        <f t="shared" si="4"/>
        <v>0</v>
      </c>
    </row>
    <row r="295" spans="1:16">
      <c r="B295">
        <v>19</v>
      </c>
      <c r="C295" s="1" t="s">
        <v>230</v>
      </c>
      <c r="D295" s="1">
        <v>4</v>
      </c>
      <c r="E295" s="2" t="s">
        <v>813</v>
      </c>
      <c r="F295" s="2" t="s">
        <v>814</v>
      </c>
      <c r="G295" s="1">
        <v>20</v>
      </c>
      <c r="H295" s="1" t="s">
        <v>332</v>
      </c>
      <c r="I295" s="1" t="s">
        <v>332</v>
      </c>
      <c r="J295" s="1" t="s">
        <v>332</v>
      </c>
      <c r="K295" s="1" t="s">
        <v>332</v>
      </c>
      <c r="L295" s="1" t="s">
        <v>332</v>
      </c>
      <c r="M295" s="7"/>
      <c r="N295" s="8">
        <v>80</v>
      </c>
      <c r="O295" s="3">
        <v>20</v>
      </c>
      <c r="P295">
        <f t="shared" si="4"/>
        <v>0</v>
      </c>
    </row>
    <row r="296" spans="1:16">
      <c r="B296">
        <v>16</v>
      </c>
      <c r="C296" s="1" t="s">
        <v>11</v>
      </c>
      <c r="D296" s="1">
        <v>3</v>
      </c>
      <c r="E296" s="2" t="s">
        <v>1032</v>
      </c>
      <c r="F296" s="2" t="s">
        <v>493</v>
      </c>
      <c r="G296" s="1">
        <v>23</v>
      </c>
      <c r="H296" s="1">
        <v>17</v>
      </c>
      <c r="I296" s="1">
        <v>17</v>
      </c>
      <c r="J296" s="1">
        <v>12</v>
      </c>
      <c r="K296" s="1" t="s">
        <v>332</v>
      </c>
      <c r="L296" s="1" t="s">
        <v>332</v>
      </c>
      <c r="M296" s="7"/>
      <c r="N296" s="8">
        <v>90</v>
      </c>
      <c r="O296" s="3">
        <v>69</v>
      </c>
      <c r="P296">
        <f t="shared" si="4"/>
        <v>0</v>
      </c>
    </row>
    <row r="297" spans="1:16">
      <c r="B297">
        <v>17</v>
      </c>
      <c r="C297" s="1" t="s">
        <v>34</v>
      </c>
      <c r="D297" s="1">
        <v>4</v>
      </c>
      <c r="E297" s="2" t="s">
        <v>1032</v>
      </c>
      <c r="F297" s="2" t="s">
        <v>493</v>
      </c>
      <c r="G297" s="1">
        <v>17</v>
      </c>
      <c r="H297" s="1" t="s">
        <v>332</v>
      </c>
      <c r="I297" s="1" t="s">
        <v>332</v>
      </c>
      <c r="J297" s="1" t="s">
        <v>332</v>
      </c>
      <c r="K297" s="1" t="s">
        <v>332</v>
      </c>
      <c r="L297" s="1" t="s">
        <v>332</v>
      </c>
      <c r="M297" s="7"/>
      <c r="N297" s="8">
        <v>85</v>
      </c>
      <c r="O297" s="3">
        <v>17</v>
      </c>
      <c r="P297">
        <f t="shared" si="4"/>
        <v>1</v>
      </c>
    </row>
    <row r="298" spans="1:16">
      <c r="B298">
        <v>18</v>
      </c>
      <c r="C298" s="1" t="s">
        <v>494</v>
      </c>
      <c r="D298" s="1">
        <v>1</v>
      </c>
      <c r="E298" s="2" t="s">
        <v>1013</v>
      </c>
      <c r="F298" s="2" t="s">
        <v>713</v>
      </c>
      <c r="G298" s="1">
        <v>2</v>
      </c>
      <c r="H298" s="1" t="s">
        <v>332</v>
      </c>
      <c r="I298" s="1" t="s">
        <v>332</v>
      </c>
      <c r="J298" s="1" t="s">
        <v>332</v>
      </c>
      <c r="K298" s="1" t="s">
        <v>332</v>
      </c>
      <c r="L298" s="1" t="s">
        <v>332</v>
      </c>
      <c r="M298" s="7"/>
      <c r="N298" s="8">
        <v>18</v>
      </c>
      <c r="O298" s="3">
        <v>2</v>
      </c>
      <c r="P298">
        <f t="shared" si="4"/>
        <v>0</v>
      </c>
    </row>
    <row r="299" spans="1:16">
      <c r="B299">
        <v>22</v>
      </c>
      <c r="C299" s="1" t="s">
        <v>228</v>
      </c>
      <c r="D299" s="1">
        <v>3</v>
      </c>
      <c r="E299" s="2" t="s">
        <v>599</v>
      </c>
      <c r="F299" s="2" t="s">
        <v>600</v>
      </c>
      <c r="G299" s="1">
        <v>5</v>
      </c>
      <c r="H299" s="1" t="s">
        <v>332</v>
      </c>
      <c r="I299" s="1" t="s">
        <v>332</v>
      </c>
      <c r="J299" s="1" t="s">
        <v>332</v>
      </c>
      <c r="K299" s="1" t="s">
        <v>332</v>
      </c>
      <c r="L299" s="1" t="s">
        <v>332</v>
      </c>
      <c r="M299" s="7"/>
      <c r="N299" s="8">
        <v>45</v>
      </c>
      <c r="O299" s="3">
        <v>5</v>
      </c>
      <c r="P299">
        <f t="shared" si="4"/>
        <v>0</v>
      </c>
    </row>
    <row r="300" spans="1:16">
      <c r="B300">
        <v>15</v>
      </c>
      <c r="C300" s="1" t="s">
        <v>11</v>
      </c>
      <c r="D300" s="1">
        <v>4</v>
      </c>
      <c r="E300" s="2" t="s">
        <v>1210</v>
      </c>
      <c r="F300" s="2" t="s">
        <v>727</v>
      </c>
      <c r="G300" s="1">
        <v>11</v>
      </c>
      <c r="H300" s="1">
        <v>14</v>
      </c>
      <c r="I300" s="1">
        <v>7</v>
      </c>
      <c r="J300" s="1" t="s">
        <v>332</v>
      </c>
      <c r="K300" s="1">
        <v>15</v>
      </c>
      <c r="L300" s="1">
        <v>21</v>
      </c>
      <c r="M300" s="7"/>
      <c r="N300" s="8">
        <v>48</v>
      </c>
      <c r="O300" s="3">
        <v>68</v>
      </c>
      <c r="P300">
        <f t="shared" si="4"/>
        <v>0</v>
      </c>
    </row>
    <row r="301" spans="1:16">
      <c r="B301">
        <v>16</v>
      </c>
      <c r="C301" s="1" t="s">
        <v>50</v>
      </c>
      <c r="D301" s="1">
        <v>3</v>
      </c>
      <c r="E301" s="2" t="s">
        <v>1168</v>
      </c>
      <c r="F301" s="2" t="s">
        <v>1040</v>
      </c>
      <c r="G301" s="1">
        <v>21</v>
      </c>
      <c r="H301" s="1" t="s">
        <v>332</v>
      </c>
      <c r="I301" s="1" t="s">
        <v>332</v>
      </c>
      <c r="J301" s="1" t="s">
        <v>332</v>
      </c>
      <c r="K301" s="1" t="s">
        <v>332</v>
      </c>
      <c r="L301" s="1" t="s">
        <v>332</v>
      </c>
      <c r="M301" s="7"/>
      <c r="N301" s="8">
        <v>72</v>
      </c>
      <c r="O301" s="3">
        <v>21</v>
      </c>
      <c r="P301">
        <f t="shared" si="4"/>
        <v>0</v>
      </c>
    </row>
    <row r="302" spans="1:16">
      <c r="A302" s="1">
        <v>94</v>
      </c>
      <c r="B302" s="1">
        <v>26</v>
      </c>
      <c r="C302" s="1" t="s">
        <v>147</v>
      </c>
      <c r="D302" s="1">
        <v>3</v>
      </c>
      <c r="E302" s="2" t="s">
        <v>151</v>
      </c>
      <c r="F302" s="2" t="s">
        <v>39</v>
      </c>
      <c r="G302" s="1">
        <v>14</v>
      </c>
      <c r="H302" s="1" t="s">
        <v>14</v>
      </c>
      <c r="I302" s="1" t="s">
        <v>14</v>
      </c>
      <c r="J302" s="1" t="s">
        <v>14</v>
      </c>
      <c r="K302" s="1" t="s">
        <v>14</v>
      </c>
      <c r="L302" s="1" t="s">
        <v>14</v>
      </c>
      <c r="M302" s="1"/>
      <c r="N302" s="1">
        <v>74</v>
      </c>
      <c r="O302" s="3">
        <v>14</v>
      </c>
      <c r="P302">
        <f t="shared" si="4"/>
        <v>0</v>
      </c>
    </row>
    <row r="303" spans="1:16">
      <c r="B303">
        <v>16</v>
      </c>
      <c r="C303" s="1" t="s">
        <v>209</v>
      </c>
      <c r="D303" s="1">
        <v>3</v>
      </c>
      <c r="E303" s="2" t="s">
        <v>1043</v>
      </c>
      <c r="F303" s="2" t="s">
        <v>1044</v>
      </c>
      <c r="G303" s="1">
        <v>15</v>
      </c>
      <c r="H303" s="1">
        <v>2</v>
      </c>
      <c r="I303" s="1">
        <v>8</v>
      </c>
      <c r="J303" s="1">
        <v>6</v>
      </c>
      <c r="K303" s="1">
        <v>7</v>
      </c>
      <c r="L303" s="1" t="s">
        <v>332</v>
      </c>
      <c r="M303" s="7"/>
      <c r="N303" s="8">
        <v>48</v>
      </c>
      <c r="O303" s="3">
        <v>38</v>
      </c>
      <c r="P303">
        <f t="shared" si="4"/>
        <v>0</v>
      </c>
    </row>
    <row r="304" spans="1:16">
      <c r="B304">
        <v>17</v>
      </c>
      <c r="C304" s="1" t="s">
        <v>807</v>
      </c>
      <c r="D304" s="1">
        <v>4</v>
      </c>
      <c r="E304" s="2" t="s">
        <v>1043</v>
      </c>
      <c r="F304" s="2" t="s">
        <v>1044</v>
      </c>
      <c r="G304" s="1">
        <v>8</v>
      </c>
      <c r="H304" s="1" t="s">
        <v>332</v>
      </c>
      <c r="I304" s="1" t="s">
        <v>332</v>
      </c>
      <c r="J304" s="1" t="s">
        <v>332</v>
      </c>
      <c r="K304" s="1" t="s">
        <v>332</v>
      </c>
      <c r="L304" s="1" t="s">
        <v>332</v>
      </c>
      <c r="M304" s="7"/>
      <c r="N304" s="8">
        <v>40</v>
      </c>
      <c r="O304" s="3">
        <v>8</v>
      </c>
      <c r="P304">
        <f t="shared" si="4"/>
        <v>1</v>
      </c>
    </row>
    <row r="305" spans="1:16">
      <c r="B305" s="1">
        <v>24</v>
      </c>
      <c r="C305" s="1" t="s">
        <v>97</v>
      </c>
      <c r="D305" s="1">
        <v>1</v>
      </c>
      <c r="E305" s="2" t="s">
        <v>418</v>
      </c>
      <c r="F305" s="2" t="s">
        <v>22</v>
      </c>
      <c r="G305" s="1">
        <v>6</v>
      </c>
      <c r="H305" s="1" t="s">
        <v>332</v>
      </c>
      <c r="I305" s="1" t="s">
        <v>332</v>
      </c>
      <c r="J305" s="1" t="s">
        <v>332</v>
      </c>
      <c r="K305" s="1" t="s">
        <v>332</v>
      </c>
      <c r="L305" s="1" t="s">
        <v>332</v>
      </c>
      <c r="M305" s="7"/>
      <c r="N305" s="8">
        <v>60</v>
      </c>
      <c r="O305" s="3">
        <v>6</v>
      </c>
      <c r="P305">
        <f t="shared" si="4"/>
        <v>0</v>
      </c>
    </row>
    <row r="306" spans="1:16">
      <c r="B306" s="1">
        <v>25</v>
      </c>
      <c r="C306" s="1" t="s">
        <v>323</v>
      </c>
      <c r="D306" s="1">
        <v>2</v>
      </c>
      <c r="E306" s="2" t="s">
        <v>418</v>
      </c>
      <c r="F306" s="2" t="s">
        <v>22</v>
      </c>
      <c r="G306" s="1">
        <v>4</v>
      </c>
      <c r="H306" s="1">
        <v>1</v>
      </c>
      <c r="I306" s="1" t="s">
        <v>332</v>
      </c>
      <c r="J306" s="1" t="s">
        <v>332</v>
      </c>
      <c r="K306" s="1" t="s">
        <v>332</v>
      </c>
      <c r="L306" s="1" t="s">
        <v>332</v>
      </c>
      <c r="M306" s="7"/>
      <c r="N306" s="8">
        <v>36</v>
      </c>
      <c r="O306" s="3">
        <v>5</v>
      </c>
      <c r="P306">
        <f t="shared" si="4"/>
        <v>1</v>
      </c>
    </row>
    <row r="307" spans="1:16">
      <c r="B307">
        <v>17</v>
      </c>
      <c r="C307" s="1" t="s">
        <v>1071</v>
      </c>
      <c r="D307" s="1">
        <v>3</v>
      </c>
      <c r="E307" s="2" t="s">
        <v>1074</v>
      </c>
      <c r="F307" s="2" t="s">
        <v>803</v>
      </c>
      <c r="G307" s="1">
        <v>11</v>
      </c>
      <c r="H307" s="1" t="s">
        <v>332</v>
      </c>
      <c r="I307" s="1" t="s">
        <v>332</v>
      </c>
      <c r="J307" s="1" t="s">
        <v>332</v>
      </c>
      <c r="K307" s="1" t="s">
        <v>332</v>
      </c>
      <c r="L307" s="1" t="s">
        <v>332</v>
      </c>
      <c r="M307" s="7"/>
      <c r="N307" s="8">
        <v>58</v>
      </c>
      <c r="O307" s="3">
        <v>11</v>
      </c>
      <c r="P307">
        <f t="shared" si="4"/>
        <v>0</v>
      </c>
    </row>
    <row r="308" spans="1:16">
      <c r="B308">
        <v>16</v>
      </c>
      <c r="C308" s="1" t="s">
        <v>392</v>
      </c>
      <c r="D308" s="1">
        <v>4</v>
      </c>
      <c r="E308" s="2" t="s">
        <v>1135</v>
      </c>
      <c r="F308" s="2" t="s">
        <v>1136</v>
      </c>
      <c r="G308" s="1">
        <v>11</v>
      </c>
      <c r="H308" s="1">
        <v>6</v>
      </c>
      <c r="I308" s="1">
        <v>2</v>
      </c>
      <c r="J308" s="1">
        <v>4</v>
      </c>
      <c r="K308" s="1" t="s">
        <v>332</v>
      </c>
      <c r="L308" s="1" t="s">
        <v>332</v>
      </c>
      <c r="M308" s="7" t="s">
        <v>466</v>
      </c>
      <c r="N308" s="8">
        <v>30</v>
      </c>
      <c r="O308" s="3">
        <v>23</v>
      </c>
      <c r="P308">
        <f t="shared" si="4"/>
        <v>0</v>
      </c>
    </row>
    <row r="309" spans="1:16">
      <c r="B309" s="1">
        <v>24</v>
      </c>
      <c r="C309" s="1" t="s">
        <v>26</v>
      </c>
      <c r="D309" s="1">
        <v>2</v>
      </c>
      <c r="E309" s="2" t="s">
        <v>387</v>
      </c>
      <c r="F309" s="2" t="s">
        <v>371</v>
      </c>
      <c r="G309" s="1" t="s">
        <v>332</v>
      </c>
      <c r="H309" s="1" t="s">
        <v>332</v>
      </c>
      <c r="I309" s="1" t="s">
        <v>332</v>
      </c>
      <c r="J309" s="1">
        <v>10</v>
      </c>
      <c r="K309" s="1">
        <v>4</v>
      </c>
      <c r="L309" s="1">
        <v>5</v>
      </c>
      <c r="M309" s="7"/>
      <c r="N309" s="8">
        <v>70</v>
      </c>
      <c r="O309" s="3">
        <v>19</v>
      </c>
      <c r="P309">
        <f t="shared" si="4"/>
        <v>0</v>
      </c>
    </row>
    <row r="310" spans="1:16">
      <c r="B310" s="1">
        <v>25</v>
      </c>
      <c r="C310" s="1" t="s">
        <v>386</v>
      </c>
      <c r="D310" s="1">
        <v>3</v>
      </c>
      <c r="E310" s="2" t="s">
        <v>387</v>
      </c>
      <c r="F310" s="2" t="s">
        <v>371</v>
      </c>
      <c r="G310" s="1">
        <v>3</v>
      </c>
      <c r="H310" s="1" t="s">
        <v>332</v>
      </c>
      <c r="I310" s="1" t="s">
        <v>332</v>
      </c>
      <c r="J310" s="1" t="s">
        <v>332</v>
      </c>
      <c r="K310" s="1" t="s">
        <v>332</v>
      </c>
      <c r="L310" s="1" t="s">
        <v>332</v>
      </c>
      <c r="M310" s="7"/>
      <c r="N310" s="8">
        <v>75</v>
      </c>
      <c r="O310" s="3">
        <v>3</v>
      </c>
      <c r="P310">
        <f t="shared" si="4"/>
        <v>1</v>
      </c>
    </row>
    <row r="311" spans="1:16">
      <c r="B311">
        <v>15</v>
      </c>
      <c r="C311" s="1" t="s">
        <v>5</v>
      </c>
      <c r="D311" s="1">
        <v>3</v>
      </c>
      <c r="E311" s="2" t="s">
        <v>1124</v>
      </c>
      <c r="F311" s="2" t="s">
        <v>1044</v>
      </c>
      <c r="G311" s="1">
        <v>21</v>
      </c>
      <c r="H311" s="1">
        <v>20</v>
      </c>
      <c r="I311" s="1">
        <v>20</v>
      </c>
      <c r="J311" s="1">
        <v>14</v>
      </c>
      <c r="K311" s="1">
        <v>31</v>
      </c>
      <c r="L311" s="1">
        <v>36</v>
      </c>
      <c r="M311" s="7"/>
      <c r="N311" s="8">
        <v>84</v>
      </c>
      <c r="O311" s="3">
        <v>142</v>
      </c>
      <c r="P311">
        <f t="shared" si="4"/>
        <v>0</v>
      </c>
    </row>
    <row r="312" spans="1:16">
      <c r="B312">
        <v>16</v>
      </c>
      <c r="C312" s="1" t="s">
        <v>8</v>
      </c>
      <c r="D312" s="1">
        <v>4</v>
      </c>
      <c r="E312" s="2" t="s">
        <v>1124</v>
      </c>
      <c r="F312" s="2" t="s">
        <v>1044</v>
      </c>
      <c r="G312" s="1">
        <v>29</v>
      </c>
      <c r="H312" s="1">
        <v>15</v>
      </c>
      <c r="I312" s="1">
        <v>17</v>
      </c>
      <c r="J312" s="1" t="s">
        <v>332</v>
      </c>
      <c r="K312" s="1" t="s">
        <v>332</v>
      </c>
      <c r="L312" s="1">
        <v>20</v>
      </c>
      <c r="M312" s="7" t="s">
        <v>466</v>
      </c>
      <c r="N312" s="8">
        <v>84</v>
      </c>
      <c r="O312" s="3">
        <v>81</v>
      </c>
      <c r="P312">
        <f t="shared" si="4"/>
        <v>1</v>
      </c>
    </row>
    <row r="313" spans="1:16">
      <c r="B313" s="1">
        <v>24</v>
      </c>
      <c r="C313" s="1" t="s">
        <v>2</v>
      </c>
      <c r="D313" s="1">
        <v>4</v>
      </c>
      <c r="E313" s="2" t="s">
        <v>447</v>
      </c>
      <c r="F313" s="2" t="s">
        <v>39</v>
      </c>
      <c r="G313" s="1" t="s">
        <v>332</v>
      </c>
      <c r="H313" s="1">
        <v>3</v>
      </c>
      <c r="I313" s="1">
        <v>4</v>
      </c>
      <c r="J313" s="1">
        <v>14</v>
      </c>
      <c r="K313" s="1">
        <v>22</v>
      </c>
      <c r="L313" s="1">
        <v>20</v>
      </c>
      <c r="M313" s="7"/>
      <c r="N313" s="8">
        <v>84</v>
      </c>
      <c r="O313" s="3">
        <v>63</v>
      </c>
      <c r="P313">
        <f t="shared" si="4"/>
        <v>0</v>
      </c>
    </row>
    <row r="314" spans="1:16">
      <c r="B314" s="1">
        <v>25</v>
      </c>
      <c r="C314" s="1" t="s">
        <v>365</v>
      </c>
      <c r="D314" s="1">
        <v>3</v>
      </c>
      <c r="E314" s="2" t="s">
        <v>368</v>
      </c>
      <c r="F314" s="2" t="s">
        <v>369</v>
      </c>
      <c r="G314" s="1">
        <v>11</v>
      </c>
      <c r="H314" s="1" t="s">
        <v>332</v>
      </c>
      <c r="I314" s="1" t="s">
        <v>332</v>
      </c>
      <c r="J314" s="1" t="s">
        <v>332</v>
      </c>
      <c r="K314" s="1" t="s">
        <v>332</v>
      </c>
      <c r="L314" s="1" t="s">
        <v>332</v>
      </c>
      <c r="M314" s="7"/>
      <c r="N314" s="8">
        <v>92</v>
      </c>
      <c r="O314" s="3">
        <v>11</v>
      </c>
      <c r="P314">
        <f t="shared" si="4"/>
        <v>0</v>
      </c>
    </row>
    <row r="315" spans="1:16">
      <c r="B315">
        <v>16</v>
      </c>
      <c r="C315" s="1" t="s">
        <v>531</v>
      </c>
      <c r="D315" s="1">
        <v>3</v>
      </c>
      <c r="E315" s="2" t="s">
        <v>1170</v>
      </c>
      <c r="F315" s="2" t="s">
        <v>1171</v>
      </c>
      <c r="G315" s="1">
        <v>5</v>
      </c>
      <c r="H315" s="1" t="s">
        <v>332</v>
      </c>
      <c r="I315" s="1" t="s">
        <v>332</v>
      </c>
      <c r="J315" s="1">
        <v>7</v>
      </c>
      <c r="K315" s="1" t="s">
        <v>332</v>
      </c>
      <c r="L315" s="1" t="s">
        <v>332</v>
      </c>
      <c r="M315" s="7"/>
      <c r="N315" s="8">
        <v>46</v>
      </c>
      <c r="O315" s="3">
        <v>12</v>
      </c>
      <c r="P315">
        <f t="shared" si="4"/>
        <v>0</v>
      </c>
    </row>
    <row r="316" spans="1:16">
      <c r="B316" s="1">
        <v>24</v>
      </c>
      <c r="C316" s="1" t="s">
        <v>5</v>
      </c>
      <c r="D316" s="1">
        <v>4</v>
      </c>
      <c r="E316" s="2" t="s">
        <v>448</v>
      </c>
      <c r="F316" s="2" t="s">
        <v>416</v>
      </c>
      <c r="G316" s="1">
        <v>9</v>
      </c>
      <c r="H316" s="1" t="s">
        <v>332</v>
      </c>
      <c r="I316" s="1">
        <v>9</v>
      </c>
      <c r="J316" s="1">
        <v>11</v>
      </c>
      <c r="K316" s="1" t="s">
        <v>332</v>
      </c>
      <c r="L316" s="1" t="s">
        <v>332</v>
      </c>
      <c r="M316" s="7"/>
      <c r="N316" s="8">
        <v>58</v>
      </c>
      <c r="O316" s="3">
        <v>29</v>
      </c>
      <c r="P316">
        <f t="shared" si="4"/>
        <v>0</v>
      </c>
    </row>
    <row r="317" spans="1:16">
      <c r="B317" s="1">
        <v>25</v>
      </c>
      <c r="C317" s="1" t="s">
        <v>228</v>
      </c>
      <c r="D317" s="1">
        <v>1</v>
      </c>
      <c r="E317" s="2" t="s">
        <v>251</v>
      </c>
      <c r="F317" s="2" t="s">
        <v>216</v>
      </c>
      <c r="G317" s="1">
        <v>6</v>
      </c>
      <c r="H317" s="1">
        <v>7</v>
      </c>
      <c r="I317" s="1">
        <v>2</v>
      </c>
      <c r="J317" s="1" t="s">
        <v>332</v>
      </c>
      <c r="K317" s="1" t="s">
        <v>332</v>
      </c>
      <c r="L317" s="1" t="s">
        <v>332</v>
      </c>
      <c r="M317" s="7"/>
      <c r="N317" s="8">
        <v>44</v>
      </c>
      <c r="O317" s="3">
        <v>15</v>
      </c>
      <c r="P317">
        <f t="shared" si="4"/>
        <v>0</v>
      </c>
    </row>
    <row r="318" spans="1:16">
      <c r="A318" s="1">
        <v>120</v>
      </c>
      <c r="B318" s="1">
        <v>26</v>
      </c>
      <c r="C318" s="1" t="s">
        <v>247</v>
      </c>
      <c r="D318" s="1">
        <v>2</v>
      </c>
      <c r="E318" s="2" t="s">
        <v>251</v>
      </c>
      <c r="F318" s="2" t="s">
        <v>216</v>
      </c>
      <c r="G318" s="1">
        <v>8</v>
      </c>
      <c r="H318" s="1" t="s">
        <v>14</v>
      </c>
      <c r="I318" s="1" t="s">
        <v>14</v>
      </c>
      <c r="J318" s="1" t="s">
        <v>14</v>
      </c>
      <c r="K318" s="1" t="s">
        <v>14</v>
      </c>
      <c r="L318" s="1" t="s">
        <v>14</v>
      </c>
      <c r="M318" s="1"/>
      <c r="N318" s="1">
        <v>100</v>
      </c>
      <c r="O318" s="3">
        <v>8</v>
      </c>
      <c r="P318">
        <f t="shared" si="4"/>
        <v>1</v>
      </c>
    </row>
    <row r="319" spans="1:16">
      <c r="B319">
        <v>19</v>
      </c>
      <c r="C319" s="1" t="s">
        <v>406</v>
      </c>
      <c r="D319" s="1">
        <v>3</v>
      </c>
      <c r="E319" s="2" t="s">
        <v>846</v>
      </c>
      <c r="F319" s="2" t="s">
        <v>847</v>
      </c>
      <c r="G319" s="1">
        <v>10</v>
      </c>
      <c r="H319" s="1" t="s">
        <v>332</v>
      </c>
      <c r="I319" s="1" t="s">
        <v>332</v>
      </c>
      <c r="J319" s="1" t="s">
        <v>332</v>
      </c>
      <c r="K319" s="1" t="s">
        <v>332</v>
      </c>
      <c r="L319" s="1" t="s">
        <v>332</v>
      </c>
      <c r="M319" s="7"/>
      <c r="N319" s="8">
        <v>45</v>
      </c>
      <c r="O319" s="3">
        <v>10</v>
      </c>
      <c r="P319">
        <f t="shared" si="4"/>
        <v>0</v>
      </c>
    </row>
    <row r="320" spans="1:16">
      <c r="B320" s="1">
        <v>25</v>
      </c>
      <c r="C320" s="1" t="s">
        <v>397</v>
      </c>
      <c r="D320" s="1">
        <v>2</v>
      </c>
      <c r="E320" s="2" t="s">
        <v>145</v>
      </c>
      <c r="F320" s="2" t="s">
        <v>146</v>
      </c>
      <c r="G320" s="1">
        <v>8</v>
      </c>
      <c r="H320" s="1">
        <v>19</v>
      </c>
      <c r="I320" s="1" t="s">
        <v>332</v>
      </c>
      <c r="J320" s="1">
        <v>12</v>
      </c>
      <c r="K320" s="1">
        <v>8</v>
      </c>
      <c r="L320" s="1" t="s">
        <v>332</v>
      </c>
      <c r="M320" s="7"/>
      <c r="N320" s="8">
        <v>48</v>
      </c>
      <c r="O320" s="3">
        <v>47</v>
      </c>
      <c r="P320">
        <f t="shared" si="4"/>
        <v>0</v>
      </c>
    </row>
    <row r="321" spans="1:16">
      <c r="A321" s="1">
        <v>88</v>
      </c>
      <c r="B321" s="1">
        <v>26</v>
      </c>
      <c r="C321" s="1" t="s">
        <v>144</v>
      </c>
      <c r="D321" s="1">
        <v>3</v>
      </c>
      <c r="E321" s="2" t="s">
        <v>145</v>
      </c>
      <c r="F321" s="2" t="s">
        <v>146</v>
      </c>
      <c r="G321" s="1">
        <v>4</v>
      </c>
      <c r="H321" s="1">
        <v>11</v>
      </c>
      <c r="I321" s="1" t="s">
        <v>14</v>
      </c>
      <c r="J321" s="1" t="s">
        <v>14</v>
      </c>
      <c r="K321" s="1" t="s">
        <v>14</v>
      </c>
      <c r="L321" s="1" t="s">
        <v>14</v>
      </c>
      <c r="M321" s="1"/>
      <c r="N321" s="1">
        <v>94</v>
      </c>
      <c r="O321" s="3">
        <v>15</v>
      </c>
      <c r="P321">
        <f t="shared" si="4"/>
        <v>1</v>
      </c>
    </row>
    <row r="322" spans="1:16">
      <c r="B322">
        <v>19</v>
      </c>
      <c r="C322" s="1" t="s">
        <v>100</v>
      </c>
      <c r="D322" s="1">
        <v>1</v>
      </c>
      <c r="E322" s="2" t="s">
        <v>734</v>
      </c>
      <c r="F322" s="2" t="s">
        <v>713</v>
      </c>
      <c r="G322" s="1">
        <v>4</v>
      </c>
      <c r="H322" s="1">
        <v>7</v>
      </c>
      <c r="I322" s="1">
        <v>3</v>
      </c>
      <c r="J322" s="1">
        <v>1</v>
      </c>
      <c r="K322" s="1">
        <v>4</v>
      </c>
      <c r="L322" s="1">
        <v>1</v>
      </c>
      <c r="M322" s="7"/>
      <c r="N322" s="8">
        <v>37</v>
      </c>
      <c r="O322" s="3">
        <v>20</v>
      </c>
      <c r="P322">
        <f t="shared" si="4"/>
        <v>0</v>
      </c>
    </row>
    <row r="323" spans="1:16">
      <c r="B323">
        <v>20</v>
      </c>
      <c r="C323" s="1" t="s">
        <v>397</v>
      </c>
      <c r="D323" s="1">
        <v>2</v>
      </c>
      <c r="E323" s="2" t="s">
        <v>734</v>
      </c>
      <c r="F323" s="2" t="s">
        <v>713</v>
      </c>
      <c r="G323" s="1">
        <v>1</v>
      </c>
      <c r="H323" s="1">
        <v>6</v>
      </c>
      <c r="I323" s="1">
        <v>4</v>
      </c>
      <c r="J323" s="1" t="s">
        <v>332</v>
      </c>
      <c r="K323" s="1" t="s">
        <v>332</v>
      </c>
      <c r="L323" s="1" t="s">
        <v>332</v>
      </c>
      <c r="M323" s="7"/>
      <c r="N323" s="8">
        <v>69</v>
      </c>
      <c r="O323" s="3">
        <v>11</v>
      </c>
      <c r="P323">
        <f t="shared" si="4"/>
        <v>1</v>
      </c>
    </row>
    <row r="324" spans="1:16">
      <c r="B324">
        <v>16</v>
      </c>
      <c r="C324" s="1" t="s">
        <v>139</v>
      </c>
      <c r="D324" s="1">
        <v>3</v>
      </c>
      <c r="E324" s="2" t="s">
        <v>1173</v>
      </c>
      <c r="F324" s="2" t="s">
        <v>961</v>
      </c>
      <c r="G324" s="1">
        <v>9</v>
      </c>
      <c r="H324" s="1">
        <v>0</v>
      </c>
      <c r="I324" s="1" t="s">
        <v>332</v>
      </c>
      <c r="J324" s="1">
        <v>1</v>
      </c>
      <c r="K324" s="1" t="s">
        <v>332</v>
      </c>
      <c r="L324" s="1" t="s">
        <v>332</v>
      </c>
      <c r="M324" s="7"/>
      <c r="N324" s="8">
        <v>20</v>
      </c>
      <c r="O324" s="3">
        <v>10</v>
      </c>
      <c r="P324">
        <f t="shared" ref="P324:P387" si="5">IF(E324=E323,1,0)*COUNT(O324)</f>
        <v>0</v>
      </c>
    </row>
    <row r="325" spans="1:16">
      <c r="B325" s="1">
        <v>25</v>
      </c>
      <c r="C325" s="1" t="s">
        <v>123</v>
      </c>
      <c r="D325" s="1">
        <v>4</v>
      </c>
      <c r="E325" s="2" t="s">
        <v>351</v>
      </c>
      <c r="F325" s="2" t="s">
        <v>343</v>
      </c>
      <c r="G325" s="1">
        <v>10</v>
      </c>
      <c r="H325" s="1" t="s">
        <v>332</v>
      </c>
      <c r="I325" s="1" t="s">
        <v>332</v>
      </c>
      <c r="J325" s="1" t="s">
        <v>332</v>
      </c>
      <c r="K325" s="1" t="s">
        <v>332</v>
      </c>
      <c r="L325" s="1" t="s">
        <v>332</v>
      </c>
      <c r="M325" s="7"/>
      <c r="N325" s="8">
        <v>83</v>
      </c>
      <c r="O325" s="3">
        <v>10</v>
      </c>
      <c r="P325">
        <f t="shared" si="5"/>
        <v>0</v>
      </c>
    </row>
    <row r="326" spans="1:16">
      <c r="A326" s="1">
        <v>125</v>
      </c>
      <c r="B326" s="1">
        <v>26</v>
      </c>
      <c r="C326" s="1" t="s">
        <v>307</v>
      </c>
      <c r="D326" s="1">
        <v>1</v>
      </c>
      <c r="E326" s="2" t="s">
        <v>311</v>
      </c>
      <c r="F326" s="2"/>
      <c r="G326" s="1">
        <v>8</v>
      </c>
      <c r="H326" s="1" t="s">
        <v>14</v>
      </c>
      <c r="I326" s="1" t="s">
        <v>14</v>
      </c>
      <c r="J326" s="1" t="s">
        <v>14</v>
      </c>
      <c r="K326" s="1" t="s">
        <v>14</v>
      </c>
      <c r="L326" s="1" t="s">
        <v>14</v>
      </c>
      <c r="M326" s="1"/>
      <c r="N326" s="1">
        <v>67</v>
      </c>
      <c r="O326" s="3">
        <v>8</v>
      </c>
      <c r="P326">
        <f t="shared" si="5"/>
        <v>0</v>
      </c>
    </row>
    <row r="327" spans="1:16">
      <c r="A327" s="1">
        <v>102</v>
      </c>
      <c r="B327" s="1">
        <v>26</v>
      </c>
      <c r="C327" s="1" t="s">
        <v>76</v>
      </c>
      <c r="D327" s="1">
        <v>2</v>
      </c>
      <c r="E327" s="2" t="s">
        <v>246</v>
      </c>
      <c r="F327" s="2"/>
      <c r="G327" s="1">
        <v>12</v>
      </c>
      <c r="H327" s="1" t="s">
        <v>14</v>
      </c>
      <c r="I327" s="1" t="s">
        <v>14</v>
      </c>
      <c r="J327" s="1" t="s">
        <v>14</v>
      </c>
      <c r="K327" s="1" t="s">
        <v>14</v>
      </c>
      <c r="L327" s="1" t="s">
        <v>14</v>
      </c>
      <c r="M327" s="1"/>
      <c r="N327" s="1">
        <v>71</v>
      </c>
      <c r="O327" s="3">
        <v>12</v>
      </c>
      <c r="P327">
        <f t="shared" si="5"/>
        <v>0</v>
      </c>
    </row>
    <row r="328" spans="1:16">
      <c r="B328">
        <v>18</v>
      </c>
      <c r="C328" s="1" t="s">
        <v>5</v>
      </c>
      <c r="D328" s="1">
        <v>1</v>
      </c>
      <c r="E328" s="2" t="s">
        <v>717</v>
      </c>
      <c r="F328" s="2" t="s">
        <v>675</v>
      </c>
      <c r="G328" s="1">
        <v>9</v>
      </c>
      <c r="H328" s="1">
        <v>12</v>
      </c>
      <c r="I328" s="1" t="s">
        <v>332</v>
      </c>
      <c r="J328" s="1">
        <v>10</v>
      </c>
      <c r="K328" s="1">
        <v>11</v>
      </c>
      <c r="L328" s="1">
        <v>13</v>
      </c>
      <c r="M328" s="7"/>
      <c r="N328" s="8">
        <v>63</v>
      </c>
      <c r="O328" s="3">
        <v>55</v>
      </c>
      <c r="P328">
        <f t="shared" si="5"/>
        <v>0</v>
      </c>
    </row>
    <row r="329" spans="1:16">
      <c r="B329">
        <v>19</v>
      </c>
      <c r="C329" s="1" t="s">
        <v>228</v>
      </c>
      <c r="D329" s="1">
        <v>2</v>
      </c>
      <c r="E329" s="2" t="s">
        <v>717</v>
      </c>
      <c r="F329" s="2" t="s">
        <v>675</v>
      </c>
      <c r="G329" s="1" t="s">
        <v>332</v>
      </c>
      <c r="H329" s="1">
        <v>6</v>
      </c>
      <c r="I329" s="1" t="s">
        <v>332</v>
      </c>
      <c r="J329" s="1" t="s">
        <v>332</v>
      </c>
      <c r="K329" s="1" t="s">
        <v>332</v>
      </c>
      <c r="L329" s="1" t="s">
        <v>332</v>
      </c>
      <c r="M329" s="7"/>
      <c r="N329" s="8">
        <v>50</v>
      </c>
      <c r="O329" s="3">
        <v>6</v>
      </c>
      <c r="P329">
        <f t="shared" si="5"/>
        <v>1</v>
      </c>
    </row>
    <row r="330" spans="1:16">
      <c r="B330">
        <v>20</v>
      </c>
      <c r="C330" s="1" t="s">
        <v>217</v>
      </c>
      <c r="D330" s="1">
        <v>3</v>
      </c>
      <c r="E330" s="2" t="s">
        <v>717</v>
      </c>
      <c r="F330" s="2" t="s">
        <v>675</v>
      </c>
      <c r="G330" s="1" t="s">
        <v>332</v>
      </c>
      <c r="H330" s="1">
        <v>12</v>
      </c>
      <c r="I330" s="1">
        <v>12</v>
      </c>
      <c r="J330" s="1" t="s">
        <v>332</v>
      </c>
      <c r="K330" s="1">
        <v>7</v>
      </c>
      <c r="L330" s="1" t="s">
        <v>332</v>
      </c>
      <c r="M330" s="7"/>
      <c r="N330" s="8">
        <v>70</v>
      </c>
      <c r="O330" s="3">
        <v>31</v>
      </c>
      <c r="P330">
        <f t="shared" si="5"/>
        <v>1</v>
      </c>
    </row>
    <row r="331" spans="1:16">
      <c r="B331">
        <v>19</v>
      </c>
      <c r="C331" s="1" t="s">
        <v>789</v>
      </c>
      <c r="D331" s="1">
        <v>4</v>
      </c>
      <c r="E331" s="2" t="s">
        <v>792</v>
      </c>
      <c r="F331" s="2" t="s">
        <v>739</v>
      </c>
      <c r="G331" s="1">
        <v>25</v>
      </c>
      <c r="H331" s="1">
        <v>13</v>
      </c>
      <c r="I331" s="1">
        <v>7</v>
      </c>
      <c r="J331" s="1">
        <v>13</v>
      </c>
      <c r="K331" s="1" t="s">
        <v>332</v>
      </c>
      <c r="L331" s="1" t="s">
        <v>332</v>
      </c>
      <c r="M331" s="7"/>
      <c r="N331" s="8">
        <v>70</v>
      </c>
      <c r="O331" s="3">
        <v>58</v>
      </c>
      <c r="P331">
        <f t="shared" si="5"/>
        <v>0</v>
      </c>
    </row>
    <row r="332" spans="1:16">
      <c r="B332">
        <v>16</v>
      </c>
      <c r="C332" s="1" t="s">
        <v>434</v>
      </c>
      <c r="D332" s="1">
        <v>2</v>
      </c>
      <c r="E332" s="2" t="s">
        <v>1199</v>
      </c>
      <c r="F332" s="2" t="s">
        <v>1200</v>
      </c>
      <c r="G332" s="1">
        <v>0</v>
      </c>
      <c r="H332" s="1" t="s">
        <v>332</v>
      </c>
      <c r="I332" s="1" t="s">
        <v>332</v>
      </c>
      <c r="J332" s="1" t="s">
        <v>332</v>
      </c>
      <c r="K332" s="1" t="s">
        <v>332</v>
      </c>
      <c r="L332" s="1" t="s">
        <v>332</v>
      </c>
      <c r="M332" s="7"/>
      <c r="N332" s="8">
        <v>0</v>
      </c>
      <c r="O332" s="3">
        <v>0</v>
      </c>
      <c r="P332">
        <f t="shared" si="5"/>
        <v>0</v>
      </c>
    </row>
    <row r="333" spans="1:16">
      <c r="B333">
        <v>15</v>
      </c>
      <c r="C333" s="1" t="s">
        <v>20</v>
      </c>
      <c r="D333" s="1">
        <v>1</v>
      </c>
      <c r="E333" s="2" t="s">
        <v>918</v>
      </c>
      <c r="F333" s="2" t="s">
        <v>919</v>
      </c>
      <c r="G333" s="1">
        <v>2</v>
      </c>
      <c r="H333" s="1">
        <v>7</v>
      </c>
      <c r="I333" s="1" t="s">
        <v>332</v>
      </c>
      <c r="J333" s="1" t="s">
        <v>332</v>
      </c>
      <c r="K333" s="1" t="s">
        <v>332</v>
      </c>
      <c r="L333" s="1" t="s">
        <v>332</v>
      </c>
      <c r="M333" s="7"/>
      <c r="N333" s="8">
        <v>38</v>
      </c>
      <c r="O333" s="3">
        <v>9</v>
      </c>
      <c r="P333">
        <f t="shared" si="5"/>
        <v>0</v>
      </c>
    </row>
    <row r="334" spans="1:16">
      <c r="B334">
        <v>16</v>
      </c>
      <c r="C334" s="1" t="s">
        <v>434</v>
      </c>
      <c r="D334" s="1">
        <v>2</v>
      </c>
      <c r="E334" s="2" t="s">
        <v>918</v>
      </c>
      <c r="F334" s="2" t="s">
        <v>919</v>
      </c>
      <c r="G334" s="1" t="s">
        <v>332</v>
      </c>
      <c r="H334" s="1" t="s">
        <v>332</v>
      </c>
      <c r="I334" s="1" t="s">
        <v>332</v>
      </c>
      <c r="J334" s="1">
        <v>0</v>
      </c>
      <c r="K334" s="1" t="s">
        <v>332</v>
      </c>
      <c r="L334" s="1" t="s">
        <v>332</v>
      </c>
      <c r="M334" s="7"/>
      <c r="N334" s="8">
        <v>0</v>
      </c>
      <c r="O334" s="3">
        <v>0</v>
      </c>
      <c r="P334">
        <f t="shared" si="5"/>
        <v>1</v>
      </c>
    </row>
    <row r="335" spans="1:16">
      <c r="B335">
        <v>17</v>
      </c>
      <c r="C335" s="1" t="s">
        <v>959</v>
      </c>
      <c r="D335" s="1">
        <v>3</v>
      </c>
      <c r="E335" s="2" t="s">
        <v>918</v>
      </c>
      <c r="F335" s="2" t="s">
        <v>919</v>
      </c>
      <c r="G335" s="1">
        <v>0</v>
      </c>
      <c r="H335" s="1" t="s">
        <v>332</v>
      </c>
      <c r="I335" s="1" t="s">
        <v>332</v>
      </c>
      <c r="J335" s="1" t="s">
        <v>332</v>
      </c>
      <c r="K335" s="1" t="s">
        <v>332</v>
      </c>
      <c r="L335" s="1" t="s">
        <v>332</v>
      </c>
      <c r="M335" s="7"/>
      <c r="N335" s="8">
        <v>0</v>
      </c>
      <c r="O335" s="3">
        <v>0</v>
      </c>
      <c r="P335">
        <f t="shared" si="5"/>
        <v>1</v>
      </c>
    </row>
    <row r="336" spans="1:16">
      <c r="B336">
        <v>18</v>
      </c>
      <c r="C336" s="1" t="s">
        <v>494</v>
      </c>
      <c r="D336" s="1">
        <v>4</v>
      </c>
      <c r="E336" s="2" t="s">
        <v>918</v>
      </c>
      <c r="F336" s="2" t="s">
        <v>919</v>
      </c>
      <c r="G336" s="1">
        <v>8</v>
      </c>
      <c r="H336" s="1" t="s">
        <v>332</v>
      </c>
      <c r="I336" s="1" t="s">
        <v>332</v>
      </c>
      <c r="J336" s="1" t="s">
        <v>332</v>
      </c>
      <c r="K336" s="1" t="s">
        <v>332</v>
      </c>
      <c r="L336" s="1" t="s">
        <v>332</v>
      </c>
      <c r="M336" s="7"/>
      <c r="N336" s="8">
        <v>42</v>
      </c>
      <c r="O336" s="3">
        <v>8</v>
      </c>
      <c r="P336">
        <f t="shared" si="5"/>
        <v>1</v>
      </c>
    </row>
    <row r="337" spans="1:16">
      <c r="B337">
        <v>20</v>
      </c>
      <c r="C337" s="1" t="s">
        <v>8</v>
      </c>
      <c r="D337" s="1">
        <v>1</v>
      </c>
      <c r="E337" s="2" t="s">
        <v>518</v>
      </c>
      <c r="F337" s="2" t="s">
        <v>83</v>
      </c>
      <c r="G337" s="1">
        <v>13</v>
      </c>
      <c r="H337" s="1">
        <v>10</v>
      </c>
      <c r="I337" s="1">
        <v>9</v>
      </c>
      <c r="J337" s="1">
        <v>6</v>
      </c>
      <c r="K337" s="1">
        <v>15</v>
      </c>
      <c r="L337" s="1">
        <v>5</v>
      </c>
      <c r="M337" s="7"/>
      <c r="N337" s="8">
        <v>72</v>
      </c>
      <c r="O337" s="3">
        <v>58</v>
      </c>
      <c r="P337">
        <f t="shared" si="5"/>
        <v>0</v>
      </c>
    </row>
    <row r="338" spans="1:16">
      <c r="B338">
        <v>21</v>
      </c>
      <c r="C338" s="1" t="s">
        <v>23</v>
      </c>
      <c r="D338" s="1">
        <v>2</v>
      </c>
      <c r="E338" s="2" t="s">
        <v>518</v>
      </c>
      <c r="F338" s="2" t="s">
        <v>83</v>
      </c>
      <c r="G338" s="1">
        <v>9</v>
      </c>
      <c r="H338" s="1">
        <v>4</v>
      </c>
      <c r="I338" s="1">
        <v>11</v>
      </c>
      <c r="J338" s="1">
        <v>12</v>
      </c>
      <c r="K338" s="1">
        <v>7</v>
      </c>
      <c r="L338" s="1">
        <v>15</v>
      </c>
      <c r="M338" s="7"/>
      <c r="N338" s="8">
        <v>55</v>
      </c>
      <c r="O338" s="3">
        <v>58</v>
      </c>
      <c r="P338">
        <f t="shared" si="5"/>
        <v>1</v>
      </c>
    </row>
    <row r="339" spans="1:16">
      <c r="B339">
        <v>22</v>
      </c>
      <c r="C339" s="1" t="s">
        <v>23</v>
      </c>
      <c r="D339" s="1">
        <v>3</v>
      </c>
      <c r="E339" s="2" t="s">
        <v>518</v>
      </c>
      <c r="F339" s="2" t="s">
        <v>83</v>
      </c>
      <c r="G339" s="1">
        <v>14</v>
      </c>
      <c r="H339" s="1">
        <v>7</v>
      </c>
      <c r="I339" s="1">
        <v>10</v>
      </c>
      <c r="J339" s="1">
        <v>8</v>
      </c>
      <c r="K339" s="1">
        <v>7</v>
      </c>
      <c r="L339" s="1" t="s">
        <v>332</v>
      </c>
      <c r="M339" s="7"/>
      <c r="N339" s="8">
        <v>61</v>
      </c>
      <c r="O339" s="3">
        <v>46</v>
      </c>
      <c r="P339">
        <f t="shared" si="5"/>
        <v>1</v>
      </c>
    </row>
    <row r="340" spans="1:16">
      <c r="B340" s="1">
        <v>23</v>
      </c>
      <c r="C340" s="1" t="s">
        <v>34</v>
      </c>
      <c r="D340" s="1">
        <v>4</v>
      </c>
      <c r="E340" s="2" t="s">
        <v>518</v>
      </c>
      <c r="F340" s="2" t="s">
        <v>83</v>
      </c>
      <c r="G340" s="1">
        <v>8</v>
      </c>
      <c r="H340" s="1" t="s">
        <v>332</v>
      </c>
      <c r="I340" s="1">
        <v>6</v>
      </c>
      <c r="J340" s="1" t="s">
        <v>332</v>
      </c>
      <c r="K340" s="1" t="s">
        <v>332</v>
      </c>
      <c r="L340" s="1" t="s">
        <v>332</v>
      </c>
      <c r="M340" s="7"/>
      <c r="N340" s="8">
        <v>56</v>
      </c>
      <c r="O340" s="3">
        <v>14</v>
      </c>
      <c r="P340">
        <f t="shared" si="5"/>
        <v>1</v>
      </c>
    </row>
    <row r="341" spans="1:16">
      <c r="B341">
        <v>19</v>
      </c>
      <c r="C341" s="1" t="s">
        <v>20</v>
      </c>
      <c r="D341" s="1">
        <v>1</v>
      </c>
      <c r="E341" s="2" t="s">
        <v>571</v>
      </c>
      <c r="F341" s="2" t="s">
        <v>83</v>
      </c>
      <c r="G341" s="1">
        <v>8</v>
      </c>
      <c r="H341" s="1">
        <v>4</v>
      </c>
      <c r="I341" s="1">
        <v>1</v>
      </c>
      <c r="J341" s="1">
        <v>2</v>
      </c>
      <c r="K341" s="1" t="s">
        <v>332</v>
      </c>
      <c r="L341" s="1" t="s">
        <v>332</v>
      </c>
      <c r="M341" s="7"/>
      <c r="N341" s="8">
        <v>56</v>
      </c>
      <c r="O341" s="3">
        <v>15</v>
      </c>
      <c r="P341">
        <f t="shared" si="5"/>
        <v>0</v>
      </c>
    </row>
    <row r="342" spans="1:16">
      <c r="B342">
        <v>20</v>
      </c>
      <c r="C342" s="1" t="s">
        <v>209</v>
      </c>
      <c r="D342" s="1">
        <v>2</v>
      </c>
      <c r="E342" s="2" t="s">
        <v>571</v>
      </c>
      <c r="F342" s="2" t="s">
        <v>83</v>
      </c>
      <c r="G342" s="1">
        <v>6</v>
      </c>
      <c r="H342" s="1">
        <v>5</v>
      </c>
      <c r="I342" s="1">
        <v>3</v>
      </c>
      <c r="J342" s="1">
        <v>11</v>
      </c>
      <c r="K342" s="1">
        <v>3</v>
      </c>
      <c r="L342" s="1">
        <v>1</v>
      </c>
      <c r="M342" s="7"/>
      <c r="N342" s="8">
        <v>47</v>
      </c>
      <c r="O342" s="3">
        <v>29</v>
      </c>
      <c r="P342">
        <f t="shared" si="5"/>
        <v>1</v>
      </c>
    </row>
    <row r="343" spans="1:16">
      <c r="B343">
        <v>21</v>
      </c>
      <c r="C343" s="1" t="s">
        <v>23</v>
      </c>
      <c r="D343" s="1">
        <v>3</v>
      </c>
      <c r="E343" s="2" t="s">
        <v>571</v>
      </c>
      <c r="F343" s="2" t="s">
        <v>83</v>
      </c>
      <c r="G343" s="1">
        <v>7</v>
      </c>
      <c r="H343" s="1">
        <v>4</v>
      </c>
      <c r="I343" s="1">
        <v>12</v>
      </c>
      <c r="J343" s="1">
        <v>7</v>
      </c>
      <c r="K343" s="1">
        <v>7</v>
      </c>
      <c r="L343" s="1">
        <v>10</v>
      </c>
      <c r="M343" s="7"/>
      <c r="N343" s="8">
        <v>70</v>
      </c>
      <c r="O343" s="3">
        <v>47</v>
      </c>
      <c r="P343">
        <f t="shared" si="5"/>
        <v>1</v>
      </c>
    </row>
    <row r="344" spans="1:16">
      <c r="B344">
        <v>22</v>
      </c>
      <c r="C344" s="1" t="s">
        <v>570</v>
      </c>
      <c r="D344" s="1">
        <v>4</v>
      </c>
      <c r="E344" s="2" t="s">
        <v>571</v>
      </c>
      <c r="F344" s="2" t="s">
        <v>83</v>
      </c>
      <c r="G344" s="1">
        <v>6</v>
      </c>
      <c r="H344" s="1">
        <v>10</v>
      </c>
      <c r="I344" s="1">
        <v>4</v>
      </c>
      <c r="J344" s="1" t="s">
        <v>332</v>
      </c>
      <c r="K344" s="1" t="s">
        <v>332</v>
      </c>
      <c r="L344" s="1" t="s">
        <v>332</v>
      </c>
      <c r="M344" s="7"/>
      <c r="N344" s="8">
        <v>53</v>
      </c>
      <c r="O344" s="3">
        <v>20</v>
      </c>
      <c r="P344">
        <f t="shared" si="5"/>
        <v>1</v>
      </c>
    </row>
    <row r="345" spans="1:16">
      <c r="A345" s="1">
        <v>164</v>
      </c>
      <c r="B345" s="1">
        <v>26</v>
      </c>
      <c r="C345" s="1" t="s">
        <v>86</v>
      </c>
      <c r="D345" s="1">
        <v>4</v>
      </c>
      <c r="E345" s="2" t="s">
        <v>88</v>
      </c>
      <c r="F345" s="2" t="s">
        <v>89</v>
      </c>
      <c r="G345" s="1" t="s">
        <v>14</v>
      </c>
      <c r="H345" s="1">
        <v>1</v>
      </c>
      <c r="I345" s="1" t="s">
        <v>14</v>
      </c>
      <c r="J345" s="1" t="s">
        <v>14</v>
      </c>
      <c r="K345" s="1" t="s">
        <v>14</v>
      </c>
      <c r="L345" s="1" t="s">
        <v>14</v>
      </c>
      <c r="M345" s="1"/>
      <c r="N345" s="1">
        <v>50</v>
      </c>
      <c r="O345" s="3">
        <v>1</v>
      </c>
      <c r="P345">
        <f t="shared" si="5"/>
        <v>0</v>
      </c>
    </row>
    <row r="346" spans="1:16">
      <c r="B346">
        <v>16</v>
      </c>
      <c r="C346" s="1" t="s">
        <v>47</v>
      </c>
      <c r="D346" s="1">
        <v>3</v>
      </c>
      <c r="E346" s="2" t="s">
        <v>1033</v>
      </c>
      <c r="F346" s="2" t="s">
        <v>1034</v>
      </c>
      <c r="G346" s="1">
        <v>6</v>
      </c>
      <c r="H346" s="1">
        <v>8</v>
      </c>
      <c r="I346" s="1">
        <v>9</v>
      </c>
      <c r="J346" s="1" t="s">
        <v>332</v>
      </c>
      <c r="K346" s="1" t="s">
        <v>332</v>
      </c>
      <c r="L346" s="1" t="s">
        <v>332</v>
      </c>
      <c r="M346" s="7"/>
      <c r="N346" s="8">
        <v>82</v>
      </c>
      <c r="O346" s="3">
        <v>23</v>
      </c>
      <c r="P346">
        <f t="shared" si="5"/>
        <v>0</v>
      </c>
    </row>
    <row r="347" spans="1:16">
      <c r="B347">
        <v>17</v>
      </c>
      <c r="C347" s="1" t="s">
        <v>214</v>
      </c>
      <c r="D347" s="1">
        <v>4</v>
      </c>
      <c r="E347" s="2" t="s">
        <v>1033</v>
      </c>
      <c r="F347" s="2" t="s">
        <v>1034</v>
      </c>
      <c r="G347" s="1">
        <v>5</v>
      </c>
      <c r="H347" s="1">
        <v>4</v>
      </c>
      <c r="I347" s="1" t="s">
        <v>332</v>
      </c>
      <c r="J347" s="1">
        <v>4</v>
      </c>
      <c r="K347" s="1" t="s">
        <v>332</v>
      </c>
      <c r="L347" s="1" t="s">
        <v>332</v>
      </c>
      <c r="M347" s="7"/>
      <c r="N347" s="8">
        <v>72</v>
      </c>
      <c r="O347" s="3">
        <v>13</v>
      </c>
      <c r="P347">
        <f t="shared" si="5"/>
        <v>1</v>
      </c>
    </row>
    <row r="348" spans="1:16">
      <c r="B348">
        <v>18</v>
      </c>
      <c r="C348" s="1" t="s">
        <v>20</v>
      </c>
      <c r="D348" s="1">
        <v>2</v>
      </c>
      <c r="E348" s="2" t="s">
        <v>832</v>
      </c>
      <c r="F348" s="2" t="s">
        <v>833</v>
      </c>
      <c r="G348" s="1">
        <v>12</v>
      </c>
      <c r="H348" s="1">
        <v>11</v>
      </c>
      <c r="I348" s="1">
        <v>11</v>
      </c>
      <c r="J348" s="1">
        <v>8</v>
      </c>
      <c r="K348" s="1">
        <v>4</v>
      </c>
      <c r="L348" s="1">
        <v>4</v>
      </c>
      <c r="M348" s="7"/>
      <c r="N348" s="8">
        <v>46</v>
      </c>
      <c r="O348" s="3">
        <v>50</v>
      </c>
      <c r="P348">
        <f t="shared" si="5"/>
        <v>0</v>
      </c>
    </row>
    <row r="349" spans="1:16">
      <c r="B349">
        <v>19</v>
      </c>
      <c r="C349" s="1" t="s">
        <v>120</v>
      </c>
      <c r="D349" s="1">
        <v>3</v>
      </c>
      <c r="E349" s="2" t="s">
        <v>832</v>
      </c>
      <c r="F349" s="2" t="s">
        <v>833</v>
      </c>
      <c r="G349" s="1">
        <v>9</v>
      </c>
      <c r="H349" s="1">
        <v>7</v>
      </c>
      <c r="I349" s="1">
        <v>8</v>
      </c>
      <c r="J349" s="1">
        <v>2</v>
      </c>
      <c r="K349" s="1" t="s">
        <v>332</v>
      </c>
      <c r="L349" s="1">
        <v>9</v>
      </c>
      <c r="M349" s="7" t="s">
        <v>466</v>
      </c>
      <c r="N349" s="8">
        <v>38</v>
      </c>
      <c r="O349" s="3">
        <v>35</v>
      </c>
      <c r="P349">
        <f t="shared" si="5"/>
        <v>1</v>
      </c>
    </row>
    <row r="350" spans="1:16">
      <c r="A350" s="1">
        <v>145</v>
      </c>
      <c r="B350" s="1">
        <v>26</v>
      </c>
      <c r="C350" s="1" t="s">
        <v>258</v>
      </c>
      <c r="D350" s="1">
        <v>2</v>
      </c>
      <c r="E350" s="2" t="s">
        <v>262</v>
      </c>
      <c r="F350" s="2"/>
      <c r="G350" s="1">
        <v>4</v>
      </c>
      <c r="H350" s="1">
        <v>0</v>
      </c>
      <c r="I350" s="1" t="s">
        <v>14</v>
      </c>
      <c r="J350" s="1" t="s">
        <v>14</v>
      </c>
      <c r="K350" s="1" t="s">
        <v>14</v>
      </c>
      <c r="L350" s="1" t="s">
        <v>14</v>
      </c>
      <c r="M350" s="1"/>
      <c r="N350" s="1">
        <v>24</v>
      </c>
      <c r="O350" s="3">
        <v>4</v>
      </c>
      <c r="P350">
        <f t="shared" si="5"/>
        <v>0</v>
      </c>
    </row>
    <row r="351" spans="1:16">
      <c r="B351">
        <v>16</v>
      </c>
      <c r="C351" s="1" t="s">
        <v>1189</v>
      </c>
      <c r="D351" s="1">
        <v>3</v>
      </c>
      <c r="E351" s="2" t="s">
        <v>1190</v>
      </c>
      <c r="F351" s="2" t="s">
        <v>1069</v>
      </c>
      <c r="G351" s="1">
        <v>1</v>
      </c>
      <c r="H351" s="1" t="s">
        <v>332</v>
      </c>
      <c r="I351" s="1" t="s">
        <v>332</v>
      </c>
      <c r="J351" s="1" t="s">
        <v>332</v>
      </c>
      <c r="K351" s="1" t="s">
        <v>332</v>
      </c>
      <c r="L351" s="1" t="s">
        <v>332</v>
      </c>
      <c r="M351" s="7"/>
      <c r="N351" s="8">
        <v>11</v>
      </c>
      <c r="O351" s="3">
        <v>1</v>
      </c>
      <c r="P351">
        <f t="shared" si="5"/>
        <v>0</v>
      </c>
    </row>
    <row r="352" spans="1:16">
      <c r="B352">
        <v>18</v>
      </c>
      <c r="C352" s="1" t="s">
        <v>79</v>
      </c>
      <c r="D352" s="1">
        <v>3</v>
      </c>
      <c r="E352" s="2" t="s">
        <v>951</v>
      </c>
      <c r="F352" s="2" t="s">
        <v>713</v>
      </c>
      <c r="G352" s="1">
        <v>7</v>
      </c>
      <c r="H352" s="1">
        <v>6</v>
      </c>
      <c r="I352" s="1">
        <v>1</v>
      </c>
      <c r="J352" s="1" t="s">
        <v>332</v>
      </c>
      <c r="K352" s="1" t="s">
        <v>332</v>
      </c>
      <c r="L352" s="1" t="s">
        <v>332</v>
      </c>
      <c r="M352" s="7"/>
      <c r="N352" s="8">
        <v>58</v>
      </c>
      <c r="O352" s="3">
        <v>14</v>
      </c>
      <c r="P352">
        <f t="shared" si="5"/>
        <v>0</v>
      </c>
    </row>
    <row r="353" spans="1:16">
      <c r="B353">
        <v>17</v>
      </c>
      <c r="C353" s="1" t="s">
        <v>26</v>
      </c>
      <c r="D353" s="1">
        <v>1</v>
      </c>
      <c r="E353" s="2" t="s">
        <v>837</v>
      </c>
      <c r="F353" s="2" t="s">
        <v>838</v>
      </c>
      <c r="G353" s="1">
        <v>5</v>
      </c>
      <c r="H353" s="1">
        <v>1</v>
      </c>
      <c r="I353" s="1" t="s">
        <v>332</v>
      </c>
      <c r="J353" s="1" t="s">
        <v>332</v>
      </c>
      <c r="K353" s="1" t="s">
        <v>332</v>
      </c>
      <c r="L353" s="1" t="s">
        <v>332</v>
      </c>
      <c r="M353" s="7"/>
      <c r="N353" s="8">
        <v>13</v>
      </c>
      <c r="O353" s="3">
        <v>6</v>
      </c>
      <c r="P353">
        <f t="shared" si="5"/>
        <v>0</v>
      </c>
    </row>
    <row r="354" spans="1:16">
      <c r="B354">
        <v>18</v>
      </c>
      <c r="C354" s="1" t="s">
        <v>97</v>
      </c>
      <c r="D354" s="1">
        <v>2</v>
      </c>
      <c r="E354" s="2" t="s">
        <v>837</v>
      </c>
      <c r="F354" s="2" t="s">
        <v>838</v>
      </c>
      <c r="G354" s="1">
        <v>0</v>
      </c>
      <c r="H354" s="1">
        <v>19</v>
      </c>
      <c r="I354" s="1">
        <v>14</v>
      </c>
      <c r="J354" s="1">
        <v>9</v>
      </c>
      <c r="K354" s="1">
        <v>5</v>
      </c>
      <c r="L354" s="1">
        <v>14</v>
      </c>
      <c r="M354" s="7"/>
      <c r="N354" s="8">
        <v>53</v>
      </c>
      <c r="O354" s="3">
        <v>61</v>
      </c>
      <c r="P354">
        <f t="shared" si="5"/>
        <v>1</v>
      </c>
    </row>
    <row r="355" spans="1:16">
      <c r="B355">
        <v>19</v>
      </c>
      <c r="C355" s="1" t="s">
        <v>131</v>
      </c>
      <c r="D355" s="1">
        <v>3</v>
      </c>
      <c r="E355" s="2" t="s">
        <v>837</v>
      </c>
      <c r="F355" s="2" t="s">
        <v>838</v>
      </c>
      <c r="G355" s="1">
        <v>13</v>
      </c>
      <c r="H355" s="1">
        <v>11</v>
      </c>
      <c r="I355" s="1" t="s">
        <v>332</v>
      </c>
      <c r="J355" s="1" t="s">
        <v>332</v>
      </c>
      <c r="K355" s="1" t="s">
        <v>332</v>
      </c>
      <c r="L355" s="1" t="s">
        <v>332</v>
      </c>
      <c r="M355" s="7"/>
      <c r="N355" s="8">
        <v>44</v>
      </c>
      <c r="O355" s="3">
        <v>24</v>
      </c>
      <c r="P355">
        <f t="shared" si="5"/>
        <v>1</v>
      </c>
    </row>
    <row r="356" spans="1:16">
      <c r="B356">
        <v>15</v>
      </c>
      <c r="C356" s="1" t="s">
        <v>11</v>
      </c>
      <c r="D356" s="1">
        <v>2</v>
      </c>
      <c r="E356" s="2" t="s">
        <v>1029</v>
      </c>
      <c r="F356" s="2" t="s">
        <v>1030</v>
      </c>
      <c r="G356" s="1">
        <v>15</v>
      </c>
      <c r="H356" s="1">
        <v>8</v>
      </c>
      <c r="I356" s="1">
        <v>17</v>
      </c>
      <c r="J356" s="1">
        <v>5</v>
      </c>
      <c r="K356" s="1">
        <v>20</v>
      </c>
      <c r="L356" s="1" t="s">
        <v>332</v>
      </c>
      <c r="M356" s="7"/>
      <c r="N356" s="8">
        <v>58</v>
      </c>
      <c r="O356" s="3">
        <v>65</v>
      </c>
      <c r="P356">
        <f t="shared" si="5"/>
        <v>0</v>
      </c>
    </row>
    <row r="357" spans="1:16">
      <c r="B357">
        <v>16</v>
      </c>
      <c r="C357" s="1" t="s">
        <v>5</v>
      </c>
      <c r="D357" s="1">
        <v>3</v>
      </c>
      <c r="E357" s="2" t="s">
        <v>1029</v>
      </c>
      <c r="F357" s="2" t="s">
        <v>1030</v>
      </c>
      <c r="G357" s="1">
        <v>26</v>
      </c>
      <c r="H357" s="1">
        <v>18</v>
      </c>
      <c r="I357" s="1">
        <v>20</v>
      </c>
      <c r="J357" s="1">
        <v>23</v>
      </c>
      <c r="K357" s="1">
        <v>23</v>
      </c>
      <c r="L357" s="1">
        <v>24</v>
      </c>
      <c r="M357" s="7"/>
      <c r="N357" s="8">
        <v>85</v>
      </c>
      <c r="O357" s="3">
        <v>134</v>
      </c>
      <c r="P357">
        <f t="shared" si="5"/>
        <v>1</v>
      </c>
    </row>
    <row r="358" spans="1:16">
      <c r="B358">
        <v>17</v>
      </c>
      <c r="C358" s="1" t="s">
        <v>209</v>
      </c>
      <c r="D358" s="1">
        <v>4</v>
      </c>
      <c r="E358" s="2" t="s">
        <v>1029</v>
      </c>
      <c r="F358" s="2" t="s">
        <v>1030</v>
      </c>
      <c r="G358" s="1">
        <v>22</v>
      </c>
      <c r="H358" s="1" t="s">
        <v>332</v>
      </c>
      <c r="I358" s="1" t="s">
        <v>332</v>
      </c>
      <c r="J358" s="1" t="s">
        <v>332</v>
      </c>
      <c r="K358" s="1" t="s">
        <v>332</v>
      </c>
      <c r="L358" s="1" t="s">
        <v>332</v>
      </c>
      <c r="M358" s="7"/>
      <c r="N358" s="8">
        <v>92</v>
      </c>
      <c r="O358" s="3">
        <v>22</v>
      </c>
      <c r="P358">
        <f t="shared" si="5"/>
        <v>1</v>
      </c>
    </row>
    <row r="359" spans="1:16">
      <c r="B359">
        <v>18</v>
      </c>
      <c r="C359" s="1" t="s">
        <v>824</v>
      </c>
      <c r="D359" s="1">
        <v>2</v>
      </c>
      <c r="E359" s="2" t="s">
        <v>998</v>
      </c>
      <c r="F359" s="2" t="s">
        <v>990</v>
      </c>
      <c r="G359" s="1">
        <v>0</v>
      </c>
      <c r="H359" s="1" t="s">
        <v>332</v>
      </c>
      <c r="I359" s="1" t="s">
        <v>332</v>
      </c>
      <c r="J359" s="1" t="s">
        <v>332</v>
      </c>
      <c r="K359" s="1" t="s">
        <v>332</v>
      </c>
      <c r="L359" s="1" t="s">
        <v>332</v>
      </c>
      <c r="M359" s="7"/>
      <c r="N359" s="8">
        <v>0</v>
      </c>
      <c r="O359" s="3">
        <v>0</v>
      </c>
      <c r="P359">
        <f t="shared" si="5"/>
        <v>0</v>
      </c>
    </row>
    <row r="360" spans="1:16">
      <c r="B360">
        <v>15</v>
      </c>
      <c r="C360" s="1" t="s">
        <v>8</v>
      </c>
      <c r="D360" s="1">
        <v>1</v>
      </c>
      <c r="E360" s="2" t="s">
        <v>950</v>
      </c>
      <c r="F360" s="2" t="s">
        <v>1201</v>
      </c>
      <c r="G360" s="1">
        <v>1</v>
      </c>
      <c r="H360" s="1">
        <v>7</v>
      </c>
      <c r="I360" s="1">
        <v>4</v>
      </c>
      <c r="J360" s="1" t="s">
        <v>332</v>
      </c>
      <c r="K360" s="1">
        <v>7</v>
      </c>
      <c r="L360" s="1">
        <v>6</v>
      </c>
      <c r="M360" s="7"/>
      <c r="N360" s="8">
        <v>52</v>
      </c>
      <c r="O360" s="3">
        <v>25</v>
      </c>
      <c r="P360">
        <f t="shared" si="5"/>
        <v>0</v>
      </c>
    </row>
    <row r="361" spans="1:16">
      <c r="B361">
        <v>16</v>
      </c>
      <c r="C361" s="1" t="s">
        <v>8</v>
      </c>
      <c r="D361" s="1">
        <v>1</v>
      </c>
      <c r="E361" s="2" t="s">
        <v>950</v>
      </c>
      <c r="F361" s="2" t="s">
        <v>83</v>
      </c>
      <c r="G361" s="1">
        <v>6</v>
      </c>
      <c r="H361" s="1">
        <v>5</v>
      </c>
      <c r="I361" s="1">
        <v>6</v>
      </c>
      <c r="J361" s="1">
        <v>7</v>
      </c>
      <c r="K361" s="1">
        <v>7</v>
      </c>
      <c r="L361" s="1">
        <v>5</v>
      </c>
      <c r="M361" s="7" t="s">
        <v>466</v>
      </c>
      <c r="N361" s="8">
        <v>44</v>
      </c>
      <c r="O361" s="3">
        <v>36</v>
      </c>
      <c r="P361">
        <f t="shared" si="5"/>
        <v>1</v>
      </c>
    </row>
    <row r="362" spans="1:16">
      <c r="B362">
        <v>17</v>
      </c>
      <c r="C362" s="1" t="s">
        <v>1094</v>
      </c>
      <c r="D362" s="1">
        <v>2</v>
      </c>
      <c r="E362" s="2" t="s">
        <v>950</v>
      </c>
      <c r="F362" s="2" t="s">
        <v>83</v>
      </c>
      <c r="G362" s="1">
        <v>5</v>
      </c>
      <c r="H362" s="1">
        <v>3</v>
      </c>
      <c r="I362" s="1">
        <v>9</v>
      </c>
      <c r="J362" s="1" t="s">
        <v>332</v>
      </c>
      <c r="K362" s="1" t="s">
        <v>332</v>
      </c>
      <c r="L362" s="1">
        <v>11</v>
      </c>
      <c r="M362" s="7"/>
      <c r="N362" s="8">
        <v>57</v>
      </c>
      <c r="O362" s="3">
        <v>28</v>
      </c>
      <c r="P362">
        <f t="shared" si="5"/>
        <v>1</v>
      </c>
    </row>
    <row r="363" spans="1:16">
      <c r="B363">
        <v>18</v>
      </c>
      <c r="C363" s="1" t="s">
        <v>946</v>
      </c>
      <c r="D363" s="1">
        <v>3</v>
      </c>
      <c r="E363" s="2" t="s">
        <v>950</v>
      </c>
      <c r="F363" s="2" t="s">
        <v>83</v>
      </c>
      <c r="G363" s="1">
        <v>8</v>
      </c>
      <c r="H363" s="1" t="s">
        <v>332</v>
      </c>
      <c r="I363" s="1" t="s">
        <v>332</v>
      </c>
      <c r="J363" s="1" t="s">
        <v>332</v>
      </c>
      <c r="K363" s="1">
        <v>7</v>
      </c>
      <c r="L363" s="1" t="s">
        <v>332</v>
      </c>
      <c r="M363" s="7"/>
      <c r="N363" s="8">
        <v>48</v>
      </c>
      <c r="O363" s="3">
        <v>15</v>
      </c>
      <c r="P363">
        <f t="shared" si="5"/>
        <v>1</v>
      </c>
    </row>
    <row r="364" spans="1:16">
      <c r="A364" s="1">
        <v>112</v>
      </c>
      <c r="B364" s="1">
        <v>26</v>
      </c>
      <c r="C364" s="1" t="s">
        <v>62</v>
      </c>
      <c r="D364" s="1">
        <v>4</v>
      </c>
      <c r="E364" s="2" t="s">
        <v>67</v>
      </c>
      <c r="F364" s="2" t="s">
        <v>68</v>
      </c>
      <c r="G364" s="1" t="s">
        <v>14</v>
      </c>
      <c r="H364" s="1" t="s">
        <v>14</v>
      </c>
      <c r="I364" s="1">
        <v>9</v>
      </c>
      <c r="J364" s="1" t="s">
        <v>14</v>
      </c>
      <c r="K364" s="1" t="s">
        <v>14</v>
      </c>
      <c r="L364" s="1" t="s">
        <v>14</v>
      </c>
      <c r="M364" s="1"/>
      <c r="N364" s="1">
        <v>69</v>
      </c>
      <c r="O364" s="3">
        <v>9</v>
      </c>
      <c r="P364">
        <f t="shared" si="5"/>
        <v>0</v>
      </c>
    </row>
    <row r="365" spans="1:16">
      <c r="B365" s="1">
        <v>23</v>
      </c>
      <c r="C365" s="1" t="s">
        <v>545</v>
      </c>
      <c r="D365" s="1">
        <v>3</v>
      </c>
      <c r="E365" s="2" t="s">
        <v>547</v>
      </c>
      <c r="F365" s="2" t="s">
        <v>83</v>
      </c>
      <c r="G365" s="1" t="s">
        <v>332</v>
      </c>
      <c r="H365" s="1" t="s">
        <v>332</v>
      </c>
      <c r="I365" s="1">
        <v>8</v>
      </c>
      <c r="J365" s="1" t="s">
        <v>332</v>
      </c>
      <c r="K365" s="1" t="s">
        <v>332</v>
      </c>
      <c r="L365" s="1" t="s">
        <v>332</v>
      </c>
      <c r="M365" s="7"/>
      <c r="N365" s="8">
        <v>67</v>
      </c>
      <c r="O365" s="3">
        <v>8</v>
      </c>
      <c r="P365">
        <f t="shared" si="5"/>
        <v>0</v>
      </c>
    </row>
    <row r="366" spans="1:16">
      <c r="B366">
        <v>15</v>
      </c>
      <c r="C366" s="1" t="s">
        <v>1305</v>
      </c>
      <c r="D366" s="1">
        <v>2</v>
      </c>
      <c r="E366" s="2" t="s">
        <v>1306</v>
      </c>
      <c r="F366" s="2" t="s">
        <v>1307</v>
      </c>
      <c r="G366" s="1" t="s">
        <v>332</v>
      </c>
      <c r="H366" s="1">
        <v>1</v>
      </c>
      <c r="I366" s="1" t="s">
        <v>332</v>
      </c>
      <c r="J366" s="1" t="s">
        <v>332</v>
      </c>
      <c r="K366" s="1" t="s">
        <v>332</v>
      </c>
      <c r="L366" s="1" t="s">
        <v>332</v>
      </c>
      <c r="M366" s="7"/>
      <c r="N366" s="8">
        <v>33</v>
      </c>
      <c r="O366" s="3">
        <v>1</v>
      </c>
      <c r="P366">
        <f t="shared" si="5"/>
        <v>0</v>
      </c>
    </row>
    <row r="367" spans="1:16">
      <c r="A367" s="1">
        <v>46</v>
      </c>
      <c r="B367" s="1">
        <v>26</v>
      </c>
      <c r="C367" s="1" t="s">
        <v>20</v>
      </c>
      <c r="D367" s="1">
        <v>1</v>
      </c>
      <c r="E367" s="2" t="s">
        <v>280</v>
      </c>
      <c r="F367" s="2" t="s">
        <v>281</v>
      </c>
      <c r="G367" s="1">
        <v>7</v>
      </c>
      <c r="H367" s="1">
        <v>10</v>
      </c>
      <c r="I367" s="1">
        <v>9</v>
      </c>
      <c r="J367" s="1">
        <v>7</v>
      </c>
      <c r="K367" s="1">
        <v>4</v>
      </c>
      <c r="L367" s="1">
        <v>6</v>
      </c>
      <c r="M367" s="1"/>
      <c r="N367" s="1">
        <v>57</v>
      </c>
      <c r="O367" s="3">
        <v>43</v>
      </c>
      <c r="P367">
        <f t="shared" si="5"/>
        <v>0</v>
      </c>
    </row>
    <row r="368" spans="1:16">
      <c r="B368">
        <v>18</v>
      </c>
      <c r="C368" s="1" t="s">
        <v>323</v>
      </c>
      <c r="D368" s="1">
        <v>3</v>
      </c>
      <c r="E368" s="2" t="s">
        <v>958</v>
      </c>
      <c r="F368" s="2" t="s">
        <v>273</v>
      </c>
      <c r="G368" s="1">
        <v>8</v>
      </c>
      <c r="H368" s="1" t="s">
        <v>332</v>
      </c>
      <c r="I368" s="1" t="s">
        <v>332</v>
      </c>
      <c r="J368" s="1" t="s">
        <v>332</v>
      </c>
      <c r="K368" s="1" t="s">
        <v>332</v>
      </c>
      <c r="L368" s="1" t="s">
        <v>332</v>
      </c>
      <c r="M368" s="7"/>
      <c r="N368" s="8">
        <v>73</v>
      </c>
      <c r="O368" s="3">
        <v>8</v>
      </c>
      <c r="P368">
        <f t="shared" si="5"/>
        <v>0</v>
      </c>
    </row>
    <row r="369" spans="1:16">
      <c r="B369" s="1">
        <v>25</v>
      </c>
      <c r="C369" s="1" t="s">
        <v>26</v>
      </c>
      <c r="D369" s="1">
        <v>2</v>
      </c>
      <c r="E369" s="2" t="s">
        <v>134</v>
      </c>
      <c r="F369" s="2" t="s">
        <v>49</v>
      </c>
      <c r="G369" s="1">
        <v>22</v>
      </c>
      <c r="H369" s="1">
        <v>13</v>
      </c>
      <c r="I369" s="1">
        <v>6</v>
      </c>
      <c r="J369" s="1">
        <v>5</v>
      </c>
      <c r="K369" s="1">
        <v>8</v>
      </c>
      <c r="L369" s="1" t="s">
        <v>332</v>
      </c>
      <c r="M369" s="7"/>
      <c r="N369" s="8">
        <v>68</v>
      </c>
      <c r="O369" s="3">
        <v>54</v>
      </c>
      <c r="P369">
        <f t="shared" si="5"/>
        <v>0</v>
      </c>
    </row>
    <row r="370" spans="1:16">
      <c r="A370" s="1">
        <v>74</v>
      </c>
      <c r="B370" s="1">
        <v>26</v>
      </c>
      <c r="C370" s="1" t="s">
        <v>133</v>
      </c>
      <c r="D370" s="1">
        <v>3</v>
      </c>
      <c r="E370" s="2" t="s">
        <v>134</v>
      </c>
      <c r="F370" s="2" t="s">
        <v>49</v>
      </c>
      <c r="G370" s="1">
        <v>14</v>
      </c>
      <c r="H370" s="1">
        <v>7</v>
      </c>
      <c r="I370" s="1" t="s">
        <v>14</v>
      </c>
      <c r="J370" s="1" t="s">
        <v>14</v>
      </c>
      <c r="K370" s="1" t="s">
        <v>14</v>
      </c>
      <c r="L370" s="1" t="s">
        <v>14</v>
      </c>
      <c r="M370" s="1"/>
      <c r="N370" s="1">
        <v>81</v>
      </c>
      <c r="O370" s="3">
        <v>21</v>
      </c>
      <c r="P370">
        <f t="shared" si="5"/>
        <v>1</v>
      </c>
    </row>
    <row r="371" spans="1:16">
      <c r="B371" s="1">
        <v>25</v>
      </c>
      <c r="C371" s="1" t="s">
        <v>74</v>
      </c>
      <c r="D371" s="1">
        <v>1</v>
      </c>
      <c r="E371" s="2" t="s">
        <v>440</v>
      </c>
      <c r="F371" s="2" t="s">
        <v>441</v>
      </c>
      <c r="G371" s="1">
        <v>4</v>
      </c>
      <c r="H371" s="1" t="s">
        <v>332</v>
      </c>
      <c r="I371" s="1" t="s">
        <v>332</v>
      </c>
      <c r="J371" s="1" t="s">
        <v>332</v>
      </c>
      <c r="K371" s="1" t="s">
        <v>332</v>
      </c>
      <c r="L371" s="1" t="s">
        <v>332</v>
      </c>
      <c r="M371" s="7"/>
      <c r="N371" s="8">
        <v>100</v>
      </c>
      <c r="O371" s="3">
        <v>4</v>
      </c>
      <c r="P371">
        <f t="shared" si="5"/>
        <v>0</v>
      </c>
    </row>
    <row r="372" spans="1:16">
      <c r="B372">
        <v>15</v>
      </c>
      <c r="C372" s="1" t="s">
        <v>131</v>
      </c>
      <c r="D372" s="1">
        <v>3</v>
      </c>
      <c r="E372" s="2" t="s">
        <v>1267</v>
      </c>
      <c r="F372" s="2" t="s">
        <v>971</v>
      </c>
      <c r="G372" s="1">
        <v>6</v>
      </c>
      <c r="H372" s="1" t="s">
        <v>332</v>
      </c>
      <c r="I372" s="1" t="s">
        <v>332</v>
      </c>
      <c r="J372" s="1">
        <v>9</v>
      </c>
      <c r="K372" s="1" t="s">
        <v>332</v>
      </c>
      <c r="L372" s="1" t="s">
        <v>332</v>
      </c>
      <c r="M372" s="7"/>
      <c r="N372" s="8">
        <v>45</v>
      </c>
      <c r="O372" s="3">
        <v>15</v>
      </c>
      <c r="P372">
        <f t="shared" si="5"/>
        <v>0</v>
      </c>
    </row>
    <row r="373" spans="1:16">
      <c r="B373">
        <v>22</v>
      </c>
      <c r="C373" s="1" t="s">
        <v>141</v>
      </c>
      <c r="D373" s="1">
        <v>3</v>
      </c>
      <c r="E373" s="2" t="s">
        <v>607</v>
      </c>
      <c r="F373" s="2" t="s">
        <v>504</v>
      </c>
      <c r="G373" s="1" t="s">
        <v>332</v>
      </c>
      <c r="H373" s="1" t="s">
        <v>332</v>
      </c>
      <c r="I373" s="1" t="s">
        <v>332</v>
      </c>
      <c r="J373" s="1">
        <v>2</v>
      </c>
      <c r="K373" s="1" t="s">
        <v>332</v>
      </c>
      <c r="L373" s="1" t="s">
        <v>332</v>
      </c>
      <c r="M373" s="7"/>
      <c r="N373" s="8">
        <v>67</v>
      </c>
      <c r="O373" s="3">
        <v>2</v>
      </c>
      <c r="P373">
        <f t="shared" si="5"/>
        <v>0</v>
      </c>
    </row>
    <row r="374" spans="1:16">
      <c r="B374" s="1">
        <v>25</v>
      </c>
      <c r="C374" s="1" t="s">
        <v>11</v>
      </c>
      <c r="D374" s="1">
        <v>3</v>
      </c>
      <c r="E374" s="2" t="s">
        <v>59</v>
      </c>
      <c r="F374" s="2" t="s">
        <v>60</v>
      </c>
      <c r="G374" s="1">
        <v>18</v>
      </c>
      <c r="H374" s="1">
        <v>23</v>
      </c>
      <c r="I374" s="1">
        <v>10</v>
      </c>
      <c r="J374" s="1">
        <v>19</v>
      </c>
      <c r="K374" s="1">
        <v>21</v>
      </c>
      <c r="L374" s="1">
        <v>14</v>
      </c>
      <c r="M374" s="7"/>
      <c r="N374" s="8">
        <v>54</v>
      </c>
      <c r="O374" s="3">
        <v>105</v>
      </c>
      <c r="P374">
        <f t="shared" si="5"/>
        <v>0</v>
      </c>
    </row>
    <row r="375" spans="1:16">
      <c r="A375" s="1">
        <v>85</v>
      </c>
      <c r="B375" s="1">
        <v>26</v>
      </c>
      <c r="C375" s="1" t="s">
        <v>58</v>
      </c>
      <c r="D375" s="1">
        <v>4</v>
      </c>
      <c r="E375" s="2" t="s">
        <v>59</v>
      </c>
      <c r="F375" s="2" t="s">
        <v>60</v>
      </c>
      <c r="G375" s="1">
        <v>16</v>
      </c>
      <c r="H375" s="1" t="s">
        <v>14</v>
      </c>
      <c r="I375" s="1" t="s">
        <v>14</v>
      </c>
      <c r="J375" s="1" t="s">
        <v>14</v>
      </c>
      <c r="K375" s="1" t="s">
        <v>14</v>
      </c>
      <c r="L375" s="1" t="s">
        <v>14</v>
      </c>
      <c r="M375" s="1"/>
      <c r="N375" s="1">
        <v>53</v>
      </c>
      <c r="O375" s="3">
        <v>16</v>
      </c>
      <c r="P375">
        <f t="shared" si="5"/>
        <v>1</v>
      </c>
    </row>
    <row r="376" spans="1:16">
      <c r="B376">
        <v>15</v>
      </c>
      <c r="C376" s="1" t="s">
        <v>1278</v>
      </c>
      <c r="D376" s="1">
        <v>3</v>
      </c>
      <c r="E376" s="2" t="s">
        <v>1281</v>
      </c>
      <c r="F376" s="2" t="s">
        <v>713</v>
      </c>
      <c r="G376" s="1">
        <v>3</v>
      </c>
      <c r="H376" s="1">
        <v>3</v>
      </c>
      <c r="I376" s="1" t="s">
        <v>332</v>
      </c>
      <c r="J376" s="1" t="s">
        <v>332</v>
      </c>
      <c r="K376" s="1" t="s">
        <v>332</v>
      </c>
      <c r="L376" s="1" t="s">
        <v>332</v>
      </c>
      <c r="M376" s="7"/>
      <c r="N376" s="8">
        <v>33</v>
      </c>
      <c r="O376" s="3">
        <v>6</v>
      </c>
      <c r="P376">
        <f t="shared" si="5"/>
        <v>0</v>
      </c>
    </row>
    <row r="377" spans="1:16">
      <c r="B377">
        <v>15</v>
      </c>
      <c r="C377" s="1" t="s">
        <v>8</v>
      </c>
      <c r="D377" s="1">
        <v>3</v>
      </c>
      <c r="E377" s="2" t="s">
        <v>1121</v>
      </c>
      <c r="F377" s="2" t="s">
        <v>1122</v>
      </c>
      <c r="G377" s="1">
        <v>16</v>
      </c>
      <c r="H377" s="1">
        <v>20</v>
      </c>
      <c r="I377" s="1">
        <v>25</v>
      </c>
      <c r="J377" s="1">
        <v>9</v>
      </c>
      <c r="K377" s="1">
        <v>23</v>
      </c>
      <c r="L377" s="1">
        <v>34</v>
      </c>
      <c r="M377" s="7"/>
      <c r="N377" s="8">
        <v>65</v>
      </c>
      <c r="O377" s="3">
        <v>127</v>
      </c>
      <c r="P377">
        <f t="shared" si="5"/>
        <v>0</v>
      </c>
    </row>
    <row r="378" spans="1:16">
      <c r="B378">
        <v>16</v>
      </c>
      <c r="C378" s="1" t="s">
        <v>2</v>
      </c>
      <c r="D378" s="1">
        <v>4</v>
      </c>
      <c r="E378" s="2" t="s">
        <v>1121</v>
      </c>
      <c r="F378" s="2" t="s">
        <v>1122</v>
      </c>
      <c r="G378" s="1">
        <v>32</v>
      </c>
      <c r="H378" s="1">
        <v>33</v>
      </c>
      <c r="I378" s="1">
        <v>22</v>
      </c>
      <c r="J378" s="1">
        <v>27</v>
      </c>
      <c r="K378" s="1">
        <v>21</v>
      </c>
      <c r="L378" s="1">
        <v>29</v>
      </c>
      <c r="M378" s="7" t="s">
        <v>466</v>
      </c>
      <c r="N378" s="8">
        <v>88</v>
      </c>
      <c r="O378" s="3">
        <v>164</v>
      </c>
      <c r="P378">
        <f t="shared" si="5"/>
        <v>1</v>
      </c>
    </row>
    <row r="379" spans="1:16">
      <c r="B379">
        <v>18</v>
      </c>
      <c r="C379" s="1" t="s">
        <v>984</v>
      </c>
      <c r="D379" s="1">
        <v>2</v>
      </c>
      <c r="E379" s="2" t="s">
        <v>700</v>
      </c>
      <c r="F379" s="2" t="s">
        <v>701</v>
      </c>
      <c r="G379" s="1">
        <v>14</v>
      </c>
      <c r="H379" s="1">
        <v>2</v>
      </c>
      <c r="I379" s="1" t="s">
        <v>332</v>
      </c>
      <c r="J379" s="1" t="s">
        <v>332</v>
      </c>
      <c r="K379" s="1" t="s">
        <v>332</v>
      </c>
      <c r="L379" s="1" t="s">
        <v>332</v>
      </c>
      <c r="M379" s="7"/>
      <c r="N379" s="8">
        <v>40</v>
      </c>
      <c r="O379" s="3">
        <v>16</v>
      </c>
      <c r="P379">
        <f t="shared" si="5"/>
        <v>0</v>
      </c>
    </row>
    <row r="380" spans="1:16">
      <c r="B380">
        <v>19</v>
      </c>
      <c r="C380" s="1" t="s">
        <v>585</v>
      </c>
      <c r="D380" s="1">
        <v>3</v>
      </c>
      <c r="E380" s="2" t="s">
        <v>700</v>
      </c>
      <c r="F380" s="2" t="s">
        <v>701</v>
      </c>
      <c r="G380" s="1">
        <v>17</v>
      </c>
      <c r="H380" s="1" t="s">
        <v>332</v>
      </c>
      <c r="I380" s="1" t="s">
        <v>332</v>
      </c>
      <c r="J380" s="1" t="s">
        <v>332</v>
      </c>
      <c r="K380" s="1" t="s">
        <v>332</v>
      </c>
      <c r="L380" s="1" t="s">
        <v>332</v>
      </c>
      <c r="M380" s="7"/>
      <c r="N380" s="8">
        <v>68</v>
      </c>
      <c r="O380" s="3">
        <v>17</v>
      </c>
      <c r="P380">
        <f t="shared" si="5"/>
        <v>1</v>
      </c>
    </row>
    <row r="381" spans="1:16">
      <c r="B381">
        <v>20</v>
      </c>
      <c r="C381" s="1" t="s">
        <v>131</v>
      </c>
      <c r="D381" s="1">
        <v>4</v>
      </c>
      <c r="E381" s="2" t="s">
        <v>700</v>
      </c>
      <c r="F381" s="2" t="s">
        <v>701</v>
      </c>
      <c r="G381" s="1">
        <v>2</v>
      </c>
      <c r="H381" s="1" t="s">
        <v>332</v>
      </c>
      <c r="I381" s="1" t="s">
        <v>332</v>
      </c>
      <c r="J381" s="1" t="s">
        <v>332</v>
      </c>
      <c r="K381" s="1" t="s">
        <v>332</v>
      </c>
      <c r="L381" s="1" t="s">
        <v>332</v>
      </c>
      <c r="M381" s="7"/>
      <c r="N381" s="8">
        <v>22</v>
      </c>
      <c r="O381" s="3">
        <v>2</v>
      </c>
      <c r="P381">
        <f t="shared" si="5"/>
        <v>1</v>
      </c>
    </row>
    <row r="382" spans="1:16">
      <c r="B382">
        <v>16</v>
      </c>
      <c r="C382" s="1" t="s">
        <v>5</v>
      </c>
      <c r="D382" s="1">
        <v>1</v>
      </c>
      <c r="E382" s="2" t="s">
        <v>795</v>
      </c>
      <c r="F382" s="2" t="s">
        <v>796</v>
      </c>
      <c r="G382" s="1">
        <v>7</v>
      </c>
      <c r="H382" s="1">
        <v>7</v>
      </c>
      <c r="I382" s="1">
        <v>4</v>
      </c>
      <c r="J382" s="1">
        <v>11</v>
      </c>
      <c r="K382" s="1">
        <v>7</v>
      </c>
      <c r="L382" s="1">
        <v>5</v>
      </c>
      <c r="M382" s="7" t="s">
        <v>466</v>
      </c>
      <c r="N382" s="8">
        <v>66</v>
      </c>
      <c r="O382" s="3">
        <v>41</v>
      </c>
      <c r="P382">
        <f t="shared" si="5"/>
        <v>0</v>
      </c>
    </row>
    <row r="383" spans="1:16">
      <c r="B383">
        <v>17</v>
      </c>
      <c r="C383" s="1" t="s">
        <v>20</v>
      </c>
      <c r="D383" s="1">
        <v>2</v>
      </c>
      <c r="E383" s="2" t="s">
        <v>795</v>
      </c>
      <c r="F383" s="2" t="s">
        <v>796</v>
      </c>
      <c r="G383" s="1">
        <v>12</v>
      </c>
      <c r="H383" s="1">
        <v>8</v>
      </c>
      <c r="I383" s="1">
        <v>6</v>
      </c>
      <c r="J383" s="1">
        <v>10</v>
      </c>
      <c r="K383" s="1">
        <v>8</v>
      </c>
      <c r="L383" s="1">
        <v>6</v>
      </c>
      <c r="M383" s="7"/>
      <c r="N383" s="8">
        <v>56</v>
      </c>
      <c r="O383" s="3">
        <v>50</v>
      </c>
      <c r="P383">
        <f t="shared" si="5"/>
        <v>1</v>
      </c>
    </row>
    <row r="384" spans="1:16">
      <c r="B384">
        <v>18</v>
      </c>
      <c r="C384" s="1" t="s">
        <v>935</v>
      </c>
      <c r="D384" s="1">
        <v>3</v>
      </c>
      <c r="E384" s="2" t="s">
        <v>795</v>
      </c>
      <c r="F384" s="2" t="s">
        <v>796</v>
      </c>
      <c r="G384" s="1">
        <v>12</v>
      </c>
      <c r="H384" s="1">
        <v>11</v>
      </c>
      <c r="I384" s="1">
        <v>6</v>
      </c>
      <c r="J384" s="1">
        <v>9</v>
      </c>
      <c r="K384" s="1" t="s">
        <v>332</v>
      </c>
      <c r="L384" s="1">
        <v>10</v>
      </c>
      <c r="M384" s="7"/>
      <c r="N384" s="8">
        <v>67</v>
      </c>
      <c r="O384" s="3">
        <v>48</v>
      </c>
      <c r="P384">
        <f t="shared" si="5"/>
        <v>1</v>
      </c>
    </row>
    <row r="385" spans="1:16">
      <c r="B385">
        <v>19</v>
      </c>
      <c r="C385" s="1" t="s">
        <v>111</v>
      </c>
      <c r="D385" s="1">
        <v>4</v>
      </c>
      <c r="E385" s="2" t="s">
        <v>795</v>
      </c>
      <c r="F385" s="2" t="s">
        <v>796</v>
      </c>
      <c r="G385" s="1">
        <v>12</v>
      </c>
      <c r="H385" s="1">
        <v>13</v>
      </c>
      <c r="I385" s="1">
        <v>13</v>
      </c>
      <c r="J385" s="1">
        <v>6</v>
      </c>
      <c r="K385" s="1" t="s">
        <v>332</v>
      </c>
      <c r="L385" s="1" t="s">
        <v>332</v>
      </c>
      <c r="M385" s="7" t="s">
        <v>466</v>
      </c>
      <c r="N385" s="8">
        <v>76</v>
      </c>
      <c r="O385" s="3">
        <v>44</v>
      </c>
      <c r="P385">
        <f t="shared" si="5"/>
        <v>1</v>
      </c>
    </row>
    <row r="386" spans="1:16">
      <c r="B386">
        <v>21</v>
      </c>
      <c r="C386" s="1" t="s">
        <v>20</v>
      </c>
      <c r="D386" s="1">
        <v>1</v>
      </c>
      <c r="E386" s="2" t="s">
        <v>665</v>
      </c>
      <c r="F386" s="2" t="s">
        <v>647</v>
      </c>
      <c r="G386" s="1">
        <v>12</v>
      </c>
      <c r="H386" s="1" t="s">
        <v>332</v>
      </c>
      <c r="I386" s="1" t="s">
        <v>332</v>
      </c>
      <c r="J386" s="1" t="s">
        <v>332</v>
      </c>
      <c r="K386" s="1" t="s">
        <v>332</v>
      </c>
      <c r="L386" s="1" t="s">
        <v>332</v>
      </c>
      <c r="M386" s="7"/>
      <c r="N386" s="8">
        <v>44</v>
      </c>
      <c r="O386" s="3">
        <v>12</v>
      </c>
      <c r="P386">
        <f t="shared" si="5"/>
        <v>0</v>
      </c>
    </row>
    <row r="387" spans="1:16">
      <c r="B387">
        <v>17</v>
      </c>
      <c r="C387" s="1" t="s">
        <v>408</v>
      </c>
      <c r="D387" s="1">
        <v>3</v>
      </c>
      <c r="E387" s="2" t="s">
        <v>1080</v>
      </c>
      <c r="F387" s="2" t="s">
        <v>828</v>
      </c>
      <c r="G387" s="1" t="s">
        <v>332</v>
      </c>
      <c r="H387" s="1" t="s">
        <v>332</v>
      </c>
      <c r="I387" s="1" t="s">
        <v>332</v>
      </c>
      <c r="J387" s="1">
        <v>3</v>
      </c>
      <c r="K387" s="1" t="s">
        <v>332</v>
      </c>
      <c r="L387" s="1">
        <v>3</v>
      </c>
      <c r="M387" s="7"/>
      <c r="N387" s="8">
        <v>35</v>
      </c>
      <c r="O387" s="3">
        <v>6</v>
      </c>
      <c r="P387">
        <f t="shared" si="5"/>
        <v>0</v>
      </c>
    </row>
    <row r="388" spans="1:16">
      <c r="B388">
        <v>15</v>
      </c>
      <c r="C388" s="1" t="s">
        <v>209</v>
      </c>
      <c r="D388" s="1">
        <v>4</v>
      </c>
      <c r="E388" s="2" t="s">
        <v>1218</v>
      </c>
      <c r="F388" s="2" t="s">
        <v>924</v>
      </c>
      <c r="G388" s="1">
        <v>8</v>
      </c>
      <c r="H388" s="1">
        <v>8</v>
      </c>
      <c r="I388" s="1">
        <v>5</v>
      </c>
      <c r="J388" s="1">
        <v>6</v>
      </c>
      <c r="K388" s="1">
        <v>4</v>
      </c>
      <c r="L388" s="1">
        <v>5</v>
      </c>
      <c r="M388" s="7"/>
      <c r="N388" s="8">
        <v>49</v>
      </c>
      <c r="O388" s="3">
        <v>36</v>
      </c>
      <c r="P388">
        <f t="shared" ref="P388:P451" si="6">IF(E388=E387,1,0)*COUNT(O388)</f>
        <v>0</v>
      </c>
    </row>
    <row r="389" spans="1:16">
      <c r="A389" s="1">
        <v>16</v>
      </c>
      <c r="B389" s="1">
        <v>26</v>
      </c>
      <c r="C389" s="1" t="s">
        <v>97</v>
      </c>
      <c r="D389" s="1">
        <v>3</v>
      </c>
      <c r="E389" s="2" t="s">
        <v>98</v>
      </c>
      <c r="F389" s="2" t="s">
        <v>99</v>
      </c>
      <c r="G389" s="1">
        <v>25</v>
      </c>
      <c r="H389" s="1">
        <v>19</v>
      </c>
      <c r="I389" s="1">
        <v>13</v>
      </c>
      <c r="J389" s="1">
        <v>13</v>
      </c>
      <c r="K389" s="1">
        <v>10</v>
      </c>
      <c r="L389" s="1">
        <v>8</v>
      </c>
      <c r="M389" s="1"/>
      <c r="N389" s="1">
        <v>89</v>
      </c>
      <c r="O389" s="3">
        <v>88</v>
      </c>
      <c r="P389">
        <f t="shared" si="6"/>
        <v>0</v>
      </c>
    </row>
    <row r="390" spans="1:16">
      <c r="B390">
        <v>15</v>
      </c>
      <c r="C390" s="1" t="s">
        <v>1241</v>
      </c>
      <c r="D390" s="1">
        <v>4</v>
      </c>
      <c r="E390" s="2" t="s">
        <v>1242</v>
      </c>
      <c r="F390" s="2" t="s">
        <v>1069</v>
      </c>
      <c r="G390" s="1">
        <v>5</v>
      </c>
      <c r="H390" s="1">
        <v>6</v>
      </c>
      <c r="I390" s="1" t="s">
        <v>332</v>
      </c>
      <c r="J390" s="1" t="s">
        <v>332</v>
      </c>
      <c r="K390" s="1" t="s">
        <v>332</v>
      </c>
      <c r="L390" s="1" t="s">
        <v>332</v>
      </c>
      <c r="M390" s="7"/>
      <c r="N390" s="8">
        <v>85</v>
      </c>
      <c r="O390" s="3">
        <v>11</v>
      </c>
      <c r="P390">
        <f t="shared" si="6"/>
        <v>0</v>
      </c>
    </row>
    <row r="391" spans="1:16">
      <c r="B391" s="1">
        <v>25</v>
      </c>
      <c r="C391" s="1" t="s">
        <v>11</v>
      </c>
      <c r="D391" s="1">
        <v>2</v>
      </c>
      <c r="E391" s="2" t="s">
        <v>390</v>
      </c>
      <c r="F391" s="2" t="s">
        <v>99</v>
      </c>
      <c r="G391" s="1">
        <v>31</v>
      </c>
      <c r="H391" s="1">
        <v>22</v>
      </c>
      <c r="I391" s="1" t="s">
        <v>332</v>
      </c>
      <c r="J391" s="1">
        <v>12</v>
      </c>
      <c r="K391" s="1">
        <v>9</v>
      </c>
      <c r="L391" s="1">
        <v>22</v>
      </c>
      <c r="M391" s="7"/>
      <c r="N391" s="8">
        <v>73</v>
      </c>
      <c r="O391" s="3">
        <v>96</v>
      </c>
      <c r="P391">
        <f t="shared" si="6"/>
        <v>0</v>
      </c>
    </row>
    <row r="392" spans="1:16">
      <c r="B392">
        <v>15</v>
      </c>
      <c r="C392" s="1" t="s">
        <v>1241</v>
      </c>
      <c r="D392" s="1">
        <v>4</v>
      </c>
      <c r="E392" s="2" t="s">
        <v>1243</v>
      </c>
      <c r="F392" s="2" t="s">
        <v>713</v>
      </c>
      <c r="G392" s="1">
        <v>5</v>
      </c>
      <c r="H392" s="1">
        <v>5</v>
      </c>
      <c r="I392" s="1">
        <v>1</v>
      </c>
      <c r="J392" s="1" t="s">
        <v>332</v>
      </c>
      <c r="K392" s="1" t="s">
        <v>332</v>
      </c>
      <c r="L392" s="1" t="s">
        <v>332</v>
      </c>
      <c r="M392" s="7"/>
      <c r="N392" s="8">
        <v>22</v>
      </c>
      <c r="O392" s="3">
        <v>11</v>
      </c>
      <c r="P392">
        <f t="shared" si="6"/>
        <v>0</v>
      </c>
    </row>
    <row r="393" spans="1:16">
      <c r="B393">
        <v>17</v>
      </c>
      <c r="C393" s="1" t="s">
        <v>652</v>
      </c>
      <c r="D393" s="1">
        <v>2</v>
      </c>
      <c r="E393" s="2" t="s">
        <v>949</v>
      </c>
      <c r="F393" s="2" t="s">
        <v>697</v>
      </c>
      <c r="G393" s="1">
        <v>5</v>
      </c>
      <c r="H393" s="1">
        <v>5</v>
      </c>
      <c r="I393" s="1">
        <v>5</v>
      </c>
      <c r="J393" s="1">
        <v>3</v>
      </c>
      <c r="K393" s="1">
        <v>1</v>
      </c>
      <c r="L393" s="1">
        <v>0</v>
      </c>
      <c r="M393" s="7"/>
      <c r="N393" s="8">
        <v>38</v>
      </c>
      <c r="O393" s="3">
        <v>19</v>
      </c>
      <c r="P393">
        <f t="shared" si="6"/>
        <v>0</v>
      </c>
    </row>
    <row r="394" spans="1:16">
      <c r="B394">
        <v>18</v>
      </c>
      <c r="C394" s="1" t="s">
        <v>946</v>
      </c>
      <c r="D394" s="1">
        <v>3</v>
      </c>
      <c r="E394" s="2" t="s">
        <v>949</v>
      </c>
      <c r="F394" s="2" t="s">
        <v>697</v>
      </c>
      <c r="G394" s="1">
        <v>11</v>
      </c>
      <c r="H394" s="1">
        <v>4</v>
      </c>
      <c r="I394" s="1" t="s">
        <v>332</v>
      </c>
      <c r="J394" s="1" t="s">
        <v>332</v>
      </c>
      <c r="K394" s="1" t="s">
        <v>332</v>
      </c>
      <c r="L394" s="1" t="s">
        <v>332</v>
      </c>
      <c r="M394" s="7"/>
      <c r="N394" s="8">
        <v>60</v>
      </c>
      <c r="O394" s="3">
        <v>15</v>
      </c>
      <c r="P394">
        <f t="shared" si="6"/>
        <v>1</v>
      </c>
    </row>
    <row r="395" spans="1:16">
      <c r="A395" s="1">
        <v>6</v>
      </c>
      <c r="B395" s="1">
        <v>26</v>
      </c>
      <c r="C395" s="1" t="s">
        <v>2</v>
      </c>
      <c r="D395" s="1">
        <v>1</v>
      </c>
      <c r="E395" s="2" t="s">
        <v>271</v>
      </c>
      <c r="F395" s="2" t="s">
        <v>216</v>
      </c>
      <c r="G395" s="1">
        <v>26</v>
      </c>
      <c r="H395" s="1">
        <v>25</v>
      </c>
      <c r="I395" s="1">
        <v>24</v>
      </c>
      <c r="J395" s="1">
        <v>19</v>
      </c>
      <c r="K395" s="1">
        <v>24</v>
      </c>
      <c r="L395" s="1">
        <v>21</v>
      </c>
      <c r="M395" s="1"/>
      <c r="N395" s="1">
        <v>61</v>
      </c>
      <c r="O395" s="3">
        <v>139</v>
      </c>
      <c r="P395">
        <f t="shared" si="6"/>
        <v>0</v>
      </c>
    </row>
    <row r="396" spans="1:16">
      <c r="A396" s="1">
        <v>77</v>
      </c>
      <c r="B396" s="1">
        <v>26</v>
      </c>
      <c r="C396" s="1" t="s">
        <v>137</v>
      </c>
      <c r="D396" s="1">
        <v>3</v>
      </c>
      <c r="E396" s="2" t="s">
        <v>138</v>
      </c>
      <c r="F396" s="2" t="s">
        <v>136</v>
      </c>
      <c r="G396" s="1">
        <v>8</v>
      </c>
      <c r="H396" s="1">
        <v>11</v>
      </c>
      <c r="I396" s="1" t="s">
        <v>14</v>
      </c>
      <c r="J396" s="1" t="s">
        <v>14</v>
      </c>
      <c r="K396" s="1" t="s">
        <v>14</v>
      </c>
      <c r="L396" s="1" t="s">
        <v>14</v>
      </c>
      <c r="M396" s="1"/>
      <c r="N396" s="1">
        <v>56</v>
      </c>
      <c r="O396" s="3">
        <v>19</v>
      </c>
      <c r="P396">
        <f t="shared" si="6"/>
        <v>0</v>
      </c>
    </row>
    <row r="397" spans="1:16">
      <c r="B397" s="1">
        <v>23</v>
      </c>
      <c r="C397" s="1" t="s">
        <v>34</v>
      </c>
      <c r="D397" s="1">
        <v>3</v>
      </c>
      <c r="E397" s="2" t="s">
        <v>542</v>
      </c>
      <c r="F397" s="2" t="s">
        <v>543</v>
      </c>
      <c r="G397" s="1">
        <v>4</v>
      </c>
      <c r="H397" s="1">
        <v>12</v>
      </c>
      <c r="I397" s="1" t="s">
        <v>332</v>
      </c>
      <c r="J397" s="1" t="s">
        <v>332</v>
      </c>
      <c r="K397" s="1" t="s">
        <v>332</v>
      </c>
      <c r="L397" s="1" t="s">
        <v>332</v>
      </c>
      <c r="M397" s="7"/>
      <c r="N397" s="8">
        <v>70</v>
      </c>
      <c r="O397" s="3">
        <v>16</v>
      </c>
      <c r="P397">
        <f t="shared" si="6"/>
        <v>0</v>
      </c>
    </row>
    <row r="398" spans="1:16">
      <c r="B398" s="1">
        <v>24</v>
      </c>
      <c r="C398" s="1" t="s">
        <v>111</v>
      </c>
      <c r="D398" s="1">
        <v>2</v>
      </c>
      <c r="E398" s="2" t="s">
        <v>487</v>
      </c>
      <c r="F398" s="2" t="s">
        <v>359</v>
      </c>
      <c r="G398" s="1">
        <v>11</v>
      </c>
      <c r="H398" s="1" t="s">
        <v>332</v>
      </c>
      <c r="I398" s="1" t="s">
        <v>332</v>
      </c>
      <c r="J398" s="1" t="s">
        <v>332</v>
      </c>
      <c r="K398" s="1" t="s">
        <v>332</v>
      </c>
      <c r="L398" s="1" t="s">
        <v>332</v>
      </c>
      <c r="M398" s="7"/>
      <c r="N398" s="8">
        <v>85</v>
      </c>
      <c r="O398" s="3">
        <v>11</v>
      </c>
      <c r="P398">
        <f t="shared" si="6"/>
        <v>0</v>
      </c>
    </row>
    <row r="399" spans="1:16">
      <c r="B399">
        <v>22</v>
      </c>
      <c r="C399" s="1" t="s">
        <v>585</v>
      </c>
      <c r="D399" s="1">
        <v>3</v>
      </c>
      <c r="E399" s="2" t="s">
        <v>605</v>
      </c>
      <c r="F399" s="2" t="s">
        <v>606</v>
      </c>
      <c r="G399" s="1">
        <v>3</v>
      </c>
      <c r="H399" s="1" t="s">
        <v>332</v>
      </c>
      <c r="I399" s="1" t="s">
        <v>332</v>
      </c>
      <c r="J399" s="1" t="s">
        <v>332</v>
      </c>
      <c r="K399" s="1" t="s">
        <v>332</v>
      </c>
      <c r="L399" s="1" t="s">
        <v>332</v>
      </c>
      <c r="M399" s="7"/>
      <c r="N399" s="8">
        <v>100</v>
      </c>
      <c r="O399" s="3">
        <v>3</v>
      </c>
      <c r="P399">
        <f t="shared" si="6"/>
        <v>0</v>
      </c>
    </row>
    <row r="400" spans="1:16">
      <c r="B400">
        <v>15</v>
      </c>
      <c r="C400" s="1" t="s">
        <v>1246</v>
      </c>
      <c r="D400" s="1">
        <v>4</v>
      </c>
      <c r="E400" s="2" t="s">
        <v>1248</v>
      </c>
      <c r="F400" s="2" t="s">
        <v>812</v>
      </c>
      <c r="G400" s="1">
        <v>7</v>
      </c>
      <c r="H400" s="1" t="s">
        <v>332</v>
      </c>
      <c r="I400" s="1">
        <v>2</v>
      </c>
      <c r="J400" s="1" t="s">
        <v>332</v>
      </c>
      <c r="K400" s="1" t="s">
        <v>332</v>
      </c>
      <c r="L400" s="1" t="s">
        <v>332</v>
      </c>
      <c r="M400" s="7"/>
      <c r="N400" s="8">
        <v>90</v>
      </c>
      <c r="O400" s="3">
        <v>9</v>
      </c>
      <c r="P400">
        <f t="shared" si="6"/>
        <v>0</v>
      </c>
    </row>
    <row r="401" spans="2:16">
      <c r="B401">
        <v>16</v>
      </c>
      <c r="C401" s="1" t="s">
        <v>217</v>
      </c>
      <c r="D401" s="1">
        <v>2</v>
      </c>
      <c r="E401" s="2" t="s">
        <v>932</v>
      </c>
      <c r="F401" s="2" t="s">
        <v>713</v>
      </c>
      <c r="G401" s="1">
        <v>5</v>
      </c>
      <c r="H401" s="1" t="s">
        <v>332</v>
      </c>
      <c r="I401" s="1" t="s">
        <v>332</v>
      </c>
      <c r="J401" s="1">
        <v>4</v>
      </c>
      <c r="K401" s="1" t="s">
        <v>332</v>
      </c>
      <c r="L401" s="1" t="s">
        <v>332</v>
      </c>
      <c r="M401" s="7"/>
      <c r="N401" s="8">
        <v>38</v>
      </c>
      <c r="O401" s="3">
        <v>9</v>
      </c>
      <c r="P401">
        <f t="shared" si="6"/>
        <v>0</v>
      </c>
    </row>
    <row r="402" spans="2:16">
      <c r="B402">
        <v>17</v>
      </c>
      <c r="C402" s="1" t="s">
        <v>1084</v>
      </c>
      <c r="D402" s="1">
        <v>3</v>
      </c>
      <c r="E402" s="2" t="s">
        <v>932</v>
      </c>
      <c r="F402" s="2" t="s">
        <v>713</v>
      </c>
      <c r="G402" s="1" t="s">
        <v>332</v>
      </c>
      <c r="H402" s="1" t="s">
        <v>332</v>
      </c>
      <c r="I402" s="1" t="s">
        <v>332</v>
      </c>
      <c r="J402" s="1">
        <v>3</v>
      </c>
      <c r="K402" s="1" t="s">
        <v>332</v>
      </c>
      <c r="L402" s="1" t="s">
        <v>332</v>
      </c>
      <c r="M402" s="7"/>
      <c r="N402" s="8">
        <v>43</v>
      </c>
      <c r="O402" s="3">
        <v>3</v>
      </c>
      <c r="P402">
        <f t="shared" si="6"/>
        <v>1</v>
      </c>
    </row>
    <row r="403" spans="2:16">
      <c r="B403">
        <v>18</v>
      </c>
      <c r="C403" s="1" t="s">
        <v>374</v>
      </c>
      <c r="D403" s="1">
        <v>4</v>
      </c>
      <c r="E403" s="2" t="s">
        <v>932</v>
      </c>
      <c r="F403" s="2" t="s">
        <v>713</v>
      </c>
      <c r="G403" s="1">
        <v>3</v>
      </c>
      <c r="H403" s="1" t="s">
        <v>332</v>
      </c>
      <c r="I403" s="1" t="s">
        <v>332</v>
      </c>
      <c r="J403" s="1" t="s">
        <v>332</v>
      </c>
      <c r="K403" s="1" t="s">
        <v>332</v>
      </c>
      <c r="L403" s="1" t="s">
        <v>332</v>
      </c>
      <c r="M403" s="7"/>
      <c r="N403" s="8">
        <v>27</v>
      </c>
      <c r="O403" s="3">
        <v>3</v>
      </c>
      <c r="P403">
        <f t="shared" si="6"/>
        <v>1</v>
      </c>
    </row>
    <row r="404" spans="2:16">
      <c r="B404">
        <v>16</v>
      </c>
      <c r="C404" s="1" t="s">
        <v>111</v>
      </c>
      <c r="D404" s="1">
        <v>2</v>
      </c>
      <c r="E404" s="2" t="s">
        <v>1076</v>
      </c>
      <c r="F404" s="2" t="s">
        <v>713</v>
      </c>
      <c r="G404" s="1">
        <v>1</v>
      </c>
      <c r="H404" s="1">
        <v>3</v>
      </c>
      <c r="I404" s="1">
        <v>0</v>
      </c>
      <c r="J404" s="1">
        <v>12</v>
      </c>
      <c r="K404" s="1" t="s">
        <v>332</v>
      </c>
      <c r="L404" s="1" t="s">
        <v>332</v>
      </c>
      <c r="M404" s="7"/>
      <c r="N404" s="8">
        <v>46</v>
      </c>
      <c r="O404" s="3">
        <v>16</v>
      </c>
      <c r="P404">
        <f t="shared" si="6"/>
        <v>0</v>
      </c>
    </row>
    <row r="405" spans="2:16">
      <c r="B405">
        <v>17</v>
      </c>
      <c r="C405" s="1" t="s">
        <v>139</v>
      </c>
      <c r="D405" s="1">
        <v>3</v>
      </c>
      <c r="E405" s="2" t="s">
        <v>1076</v>
      </c>
      <c r="F405" s="2" t="s">
        <v>713</v>
      </c>
      <c r="G405" s="1">
        <v>1</v>
      </c>
      <c r="H405" s="1">
        <v>5</v>
      </c>
      <c r="I405" s="1">
        <v>3</v>
      </c>
      <c r="J405" s="1" t="s">
        <v>332</v>
      </c>
      <c r="K405" s="1" t="s">
        <v>332</v>
      </c>
      <c r="L405" s="1" t="s">
        <v>332</v>
      </c>
      <c r="M405" s="7"/>
      <c r="N405" s="8">
        <v>33</v>
      </c>
      <c r="O405" s="3">
        <v>9</v>
      </c>
      <c r="P405">
        <f t="shared" si="6"/>
        <v>1</v>
      </c>
    </row>
    <row r="406" spans="2:16">
      <c r="B406">
        <v>15</v>
      </c>
      <c r="C406" s="1" t="s">
        <v>111</v>
      </c>
      <c r="D406" s="1">
        <v>3</v>
      </c>
      <c r="E406" s="2" t="s">
        <v>1129</v>
      </c>
      <c r="F406" s="2" t="s">
        <v>821</v>
      </c>
      <c r="G406" s="1">
        <v>13</v>
      </c>
      <c r="H406" s="1">
        <v>9</v>
      </c>
      <c r="I406" s="1" t="s">
        <v>332</v>
      </c>
      <c r="J406" s="1">
        <v>5</v>
      </c>
      <c r="K406" s="1">
        <v>20</v>
      </c>
      <c r="L406" s="1" t="s">
        <v>332</v>
      </c>
      <c r="M406" s="7"/>
      <c r="N406" s="8">
        <v>52</v>
      </c>
      <c r="O406" s="3">
        <v>47</v>
      </c>
      <c r="P406">
        <f t="shared" si="6"/>
        <v>0</v>
      </c>
    </row>
    <row r="407" spans="2:16">
      <c r="B407">
        <v>16</v>
      </c>
      <c r="C407" s="1" t="s">
        <v>20</v>
      </c>
      <c r="D407" s="1">
        <v>4</v>
      </c>
      <c r="E407" s="2" t="s">
        <v>1129</v>
      </c>
      <c r="F407" s="2" t="s">
        <v>821</v>
      </c>
      <c r="G407" s="1">
        <v>17</v>
      </c>
      <c r="H407" s="1">
        <v>15</v>
      </c>
      <c r="I407" s="1" t="s">
        <v>332</v>
      </c>
      <c r="J407" s="1" t="s">
        <v>332</v>
      </c>
      <c r="K407" s="1" t="s">
        <v>332</v>
      </c>
      <c r="L407" s="1" t="s">
        <v>332</v>
      </c>
      <c r="M407" s="7"/>
      <c r="N407" s="8">
        <v>86</v>
      </c>
      <c r="O407" s="3">
        <v>32</v>
      </c>
      <c r="P407">
        <f t="shared" si="6"/>
        <v>1</v>
      </c>
    </row>
    <row r="408" spans="2:16">
      <c r="B408">
        <v>22</v>
      </c>
      <c r="C408" s="1" t="s">
        <v>11</v>
      </c>
      <c r="D408" s="1">
        <v>2</v>
      </c>
      <c r="E408" s="2" t="s">
        <v>464</v>
      </c>
      <c r="F408" s="2" t="s">
        <v>113</v>
      </c>
      <c r="G408" s="1">
        <v>6</v>
      </c>
      <c r="H408" s="1" t="s">
        <v>332</v>
      </c>
      <c r="I408" s="1">
        <v>9</v>
      </c>
      <c r="J408" s="1" t="s">
        <v>332</v>
      </c>
      <c r="K408" s="1">
        <v>6</v>
      </c>
      <c r="L408" s="1">
        <v>18</v>
      </c>
      <c r="M408" s="7" t="s">
        <v>466</v>
      </c>
      <c r="N408" s="8">
        <v>83</v>
      </c>
      <c r="O408" s="3">
        <v>39</v>
      </c>
      <c r="P408">
        <f t="shared" si="6"/>
        <v>0</v>
      </c>
    </row>
    <row r="409" spans="2:16">
      <c r="B409" s="1">
        <v>23</v>
      </c>
      <c r="C409" s="1" t="s">
        <v>26</v>
      </c>
      <c r="D409" s="1">
        <v>3</v>
      </c>
      <c r="E409" s="2" t="s">
        <v>464</v>
      </c>
      <c r="F409" s="2" t="s">
        <v>113</v>
      </c>
      <c r="G409" s="1">
        <v>9</v>
      </c>
      <c r="H409" s="1">
        <v>12</v>
      </c>
      <c r="I409" s="1" t="s">
        <v>332</v>
      </c>
      <c r="J409" s="1" t="s">
        <v>332</v>
      </c>
      <c r="K409" s="1" t="s">
        <v>332</v>
      </c>
      <c r="L409" s="1" t="s">
        <v>332</v>
      </c>
      <c r="M409" s="7"/>
      <c r="N409" s="8">
        <v>88</v>
      </c>
      <c r="O409" s="3">
        <v>21</v>
      </c>
      <c r="P409">
        <f t="shared" si="6"/>
        <v>1</v>
      </c>
    </row>
    <row r="410" spans="2:16">
      <c r="B410" s="1">
        <v>24</v>
      </c>
      <c r="C410" s="1" t="s">
        <v>217</v>
      </c>
      <c r="D410" s="1">
        <v>4</v>
      </c>
      <c r="E410" s="2" t="s">
        <v>464</v>
      </c>
      <c r="F410" s="2" t="s">
        <v>113</v>
      </c>
      <c r="G410" s="1" t="s">
        <v>332</v>
      </c>
      <c r="H410" s="1" t="s">
        <v>332</v>
      </c>
      <c r="I410" s="1">
        <v>3</v>
      </c>
      <c r="J410" s="1" t="s">
        <v>332</v>
      </c>
      <c r="K410" s="1" t="s">
        <v>332</v>
      </c>
      <c r="L410" s="1" t="s">
        <v>332</v>
      </c>
      <c r="M410" s="7"/>
      <c r="N410" s="8">
        <v>50</v>
      </c>
      <c r="O410" s="3">
        <v>3</v>
      </c>
      <c r="P410">
        <f t="shared" si="6"/>
        <v>1</v>
      </c>
    </row>
    <row r="411" spans="2:16">
      <c r="B411">
        <v>19</v>
      </c>
      <c r="C411" s="1" t="s">
        <v>881</v>
      </c>
      <c r="D411" s="1">
        <v>1</v>
      </c>
      <c r="E411" s="2" t="s">
        <v>885</v>
      </c>
      <c r="F411" s="2" t="s">
        <v>713</v>
      </c>
      <c r="G411" s="1">
        <v>3</v>
      </c>
      <c r="H411" s="1" t="s">
        <v>332</v>
      </c>
      <c r="I411" s="1" t="s">
        <v>332</v>
      </c>
      <c r="J411" s="1" t="s">
        <v>332</v>
      </c>
      <c r="K411" s="1" t="s">
        <v>332</v>
      </c>
      <c r="L411" s="1" t="s">
        <v>332</v>
      </c>
      <c r="M411" s="7"/>
      <c r="N411" s="8">
        <v>10</v>
      </c>
      <c r="O411" s="3">
        <v>3</v>
      </c>
      <c r="P411">
        <f t="shared" si="6"/>
        <v>0</v>
      </c>
    </row>
    <row r="412" spans="2:16">
      <c r="B412">
        <v>19</v>
      </c>
      <c r="C412" s="1" t="s">
        <v>120</v>
      </c>
      <c r="D412" s="1">
        <v>2</v>
      </c>
      <c r="E412" s="2" t="s">
        <v>857</v>
      </c>
      <c r="F412" s="2" t="s">
        <v>711</v>
      </c>
      <c r="G412" s="1" t="s">
        <v>332</v>
      </c>
      <c r="H412" s="1">
        <v>2</v>
      </c>
      <c r="I412" s="1">
        <v>8</v>
      </c>
      <c r="J412" s="1">
        <v>3</v>
      </c>
      <c r="K412" s="1">
        <v>6</v>
      </c>
      <c r="L412" s="1">
        <v>2</v>
      </c>
      <c r="M412" s="7" t="s">
        <v>466</v>
      </c>
      <c r="N412" s="8">
        <v>40</v>
      </c>
      <c r="O412" s="3">
        <v>21</v>
      </c>
      <c r="P412">
        <f t="shared" si="6"/>
        <v>0</v>
      </c>
    </row>
    <row r="413" spans="2:16">
      <c r="B413" s="1">
        <v>25</v>
      </c>
      <c r="C413" s="1" t="s">
        <v>76</v>
      </c>
      <c r="D413" s="1">
        <v>2</v>
      </c>
      <c r="E413" s="2" t="s">
        <v>412</v>
      </c>
      <c r="F413" s="2" t="s">
        <v>276</v>
      </c>
      <c r="G413" s="1">
        <v>6</v>
      </c>
      <c r="H413" s="1">
        <v>5</v>
      </c>
      <c r="I413" s="1" t="s">
        <v>332</v>
      </c>
      <c r="J413" s="1" t="s">
        <v>332</v>
      </c>
      <c r="K413" s="1" t="s">
        <v>332</v>
      </c>
      <c r="L413" s="1" t="s">
        <v>332</v>
      </c>
      <c r="M413" s="7"/>
      <c r="N413" s="8">
        <v>39</v>
      </c>
      <c r="O413" s="3">
        <v>11</v>
      </c>
      <c r="P413">
        <f t="shared" si="6"/>
        <v>0</v>
      </c>
    </row>
    <row r="414" spans="2:16">
      <c r="B414">
        <v>18</v>
      </c>
      <c r="C414" s="1" t="s">
        <v>230</v>
      </c>
      <c r="D414" s="1">
        <v>2</v>
      </c>
      <c r="E414" s="2" t="s">
        <v>989</v>
      </c>
      <c r="F414" s="2" t="s">
        <v>990</v>
      </c>
      <c r="G414" s="1">
        <v>8</v>
      </c>
      <c r="H414" s="1" t="s">
        <v>332</v>
      </c>
      <c r="I414" s="1" t="s">
        <v>332</v>
      </c>
      <c r="J414" s="1" t="s">
        <v>332</v>
      </c>
      <c r="K414" s="1" t="s">
        <v>332</v>
      </c>
      <c r="L414" s="1" t="s">
        <v>332</v>
      </c>
      <c r="M414" s="7"/>
      <c r="N414" s="8">
        <v>73</v>
      </c>
      <c r="O414" s="3">
        <v>8</v>
      </c>
      <c r="P414">
        <f t="shared" si="6"/>
        <v>0</v>
      </c>
    </row>
    <row r="415" spans="2:16">
      <c r="B415">
        <v>17</v>
      </c>
      <c r="C415" s="1" t="s">
        <v>141</v>
      </c>
      <c r="D415" s="1">
        <v>2</v>
      </c>
      <c r="E415" s="2" t="s">
        <v>811</v>
      </c>
      <c r="F415" s="2" t="s">
        <v>812</v>
      </c>
      <c r="G415" s="1">
        <v>8</v>
      </c>
      <c r="H415" s="1" t="s">
        <v>332</v>
      </c>
      <c r="I415" s="1">
        <v>4</v>
      </c>
      <c r="J415" s="1" t="s">
        <v>332</v>
      </c>
      <c r="K415" s="1" t="s">
        <v>332</v>
      </c>
      <c r="L415" s="1" t="s">
        <v>332</v>
      </c>
      <c r="M415" s="7"/>
      <c r="N415" s="8">
        <v>43</v>
      </c>
      <c r="O415" s="3">
        <v>12</v>
      </c>
      <c r="P415">
        <f t="shared" si="6"/>
        <v>0</v>
      </c>
    </row>
    <row r="416" spans="2:16">
      <c r="B416">
        <v>19</v>
      </c>
      <c r="C416" s="1" t="s">
        <v>228</v>
      </c>
      <c r="D416" s="1">
        <v>4</v>
      </c>
      <c r="E416" s="2" t="s">
        <v>811</v>
      </c>
      <c r="F416" s="2" t="s">
        <v>812</v>
      </c>
      <c r="G416" s="1">
        <v>10</v>
      </c>
      <c r="H416" s="1">
        <v>11</v>
      </c>
      <c r="I416" s="1">
        <v>0</v>
      </c>
      <c r="J416" s="1" t="s">
        <v>332</v>
      </c>
      <c r="K416" s="1" t="s">
        <v>332</v>
      </c>
      <c r="L416" s="1" t="s">
        <v>332</v>
      </c>
      <c r="M416" s="7"/>
      <c r="N416" s="8">
        <v>75</v>
      </c>
      <c r="O416" s="3">
        <v>21</v>
      </c>
      <c r="P416">
        <f t="shared" si="6"/>
        <v>1</v>
      </c>
    </row>
    <row r="417" spans="1:16">
      <c r="B417" s="1">
        <v>23</v>
      </c>
      <c r="C417" s="1" t="s">
        <v>123</v>
      </c>
      <c r="D417" s="1">
        <v>3</v>
      </c>
      <c r="E417" s="2" t="s">
        <v>548</v>
      </c>
      <c r="F417" s="2" t="s">
        <v>549</v>
      </c>
      <c r="G417" s="1">
        <v>7</v>
      </c>
      <c r="H417" s="1" t="s">
        <v>332</v>
      </c>
      <c r="I417" s="1" t="s">
        <v>332</v>
      </c>
      <c r="J417" s="1" t="s">
        <v>332</v>
      </c>
      <c r="K417" s="1" t="s">
        <v>332</v>
      </c>
      <c r="L417" s="1" t="s">
        <v>332</v>
      </c>
      <c r="M417" s="7"/>
      <c r="N417" s="8">
        <v>41</v>
      </c>
      <c r="O417" s="3">
        <v>7</v>
      </c>
      <c r="P417">
        <f t="shared" si="6"/>
        <v>0</v>
      </c>
    </row>
    <row r="418" spans="1:16">
      <c r="B418">
        <v>17</v>
      </c>
      <c r="C418" s="1" t="s">
        <v>79</v>
      </c>
      <c r="D418" s="1">
        <v>2</v>
      </c>
      <c r="E418" s="2" t="s">
        <v>1101</v>
      </c>
      <c r="F418" s="2" t="s">
        <v>1102</v>
      </c>
      <c r="G418" s="1" t="s">
        <v>332</v>
      </c>
      <c r="H418" s="1" t="s">
        <v>332</v>
      </c>
      <c r="I418" s="1" t="s">
        <v>332</v>
      </c>
      <c r="J418" s="1">
        <v>2</v>
      </c>
      <c r="K418" s="1" t="s">
        <v>332</v>
      </c>
      <c r="L418" s="1">
        <v>4</v>
      </c>
      <c r="M418" s="7"/>
      <c r="N418" s="8">
        <v>32</v>
      </c>
      <c r="O418" s="3">
        <v>6</v>
      </c>
      <c r="P418">
        <f t="shared" si="6"/>
        <v>0</v>
      </c>
    </row>
    <row r="419" spans="1:16">
      <c r="B419" s="1">
        <v>25</v>
      </c>
      <c r="C419" s="1" t="s">
        <v>338</v>
      </c>
      <c r="D419" s="1">
        <v>4</v>
      </c>
      <c r="E419" s="2" t="s">
        <v>341</v>
      </c>
      <c r="F419" s="2" t="s">
        <v>201</v>
      </c>
      <c r="G419" s="1">
        <v>16</v>
      </c>
      <c r="H419" s="1">
        <v>10</v>
      </c>
      <c r="I419" s="1" t="s">
        <v>332</v>
      </c>
      <c r="J419" s="1" t="s">
        <v>332</v>
      </c>
      <c r="K419" s="1" t="s">
        <v>332</v>
      </c>
      <c r="L419" s="1" t="s">
        <v>332</v>
      </c>
      <c r="M419" s="7"/>
      <c r="N419" s="8">
        <v>65</v>
      </c>
      <c r="O419" s="3">
        <v>26</v>
      </c>
      <c r="P419">
        <f t="shared" si="6"/>
        <v>0</v>
      </c>
    </row>
    <row r="420" spans="1:16">
      <c r="A420" s="1">
        <v>101</v>
      </c>
      <c r="B420" s="1">
        <v>26</v>
      </c>
      <c r="C420" s="1" t="s">
        <v>154</v>
      </c>
      <c r="D420" s="1">
        <v>3</v>
      </c>
      <c r="E420" s="2" t="s">
        <v>157</v>
      </c>
      <c r="F420" s="2" t="s">
        <v>158</v>
      </c>
      <c r="G420" s="1">
        <v>12</v>
      </c>
      <c r="H420" s="1" t="s">
        <v>14</v>
      </c>
      <c r="I420" s="1" t="s">
        <v>14</v>
      </c>
      <c r="J420" s="1" t="s">
        <v>14</v>
      </c>
      <c r="K420" s="1" t="s">
        <v>14</v>
      </c>
      <c r="L420" s="1" t="s">
        <v>14</v>
      </c>
      <c r="M420" s="1"/>
      <c r="N420" s="1">
        <v>52</v>
      </c>
      <c r="O420" s="3">
        <v>12</v>
      </c>
      <c r="P420">
        <f t="shared" si="6"/>
        <v>0</v>
      </c>
    </row>
    <row r="421" spans="1:16">
      <c r="B421">
        <v>17</v>
      </c>
      <c r="C421" s="1" t="s">
        <v>74</v>
      </c>
      <c r="D421" s="1">
        <v>4</v>
      </c>
      <c r="E421" s="2" t="s">
        <v>1059</v>
      </c>
      <c r="F421" s="2" t="s">
        <v>1060</v>
      </c>
      <c r="G421" s="1">
        <v>0</v>
      </c>
      <c r="H421" s="1" t="s">
        <v>332</v>
      </c>
      <c r="I421" s="1" t="s">
        <v>332</v>
      </c>
      <c r="J421" s="1" t="s">
        <v>332</v>
      </c>
      <c r="K421" s="1" t="s">
        <v>332</v>
      </c>
      <c r="L421" s="1" t="s">
        <v>332</v>
      </c>
      <c r="M421" s="7"/>
      <c r="N421" s="8">
        <v>0</v>
      </c>
      <c r="O421" s="3">
        <v>0</v>
      </c>
      <c r="P421">
        <f t="shared" si="6"/>
        <v>0</v>
      </c>
    </row>
    <row r="422" spans="1:16">
      <c r="B422">
        <v>16</v>
      </c>
      <c r="C422" s="1" t="s">
        <v>1154</v>
      </c>
      <c r="D422" s="1">
        <v>4</v>
      </c>
      <c r="E422" s="2" t="s">
        <v>1155</v>
      </c>
      <c r="F422" s="2" t="s">
        <v>737</v>
      </c>
      <c r="G422" s="1">
        <v>4</v>
      </c>
      <c r="H422" s="1" t="s">
        <v>332</v>
      </c>
      <c r="I422" s="1" t="s">
        <v>332</v>
      </c>
      <c r="J422" s="1" t="s">
        <v>332</v>
      </c>
      <c r="K422" s="1" t="s">
        <v>332</v>
      </c>
      <c r="L422" s="1" t="s">
        <v>332</v>
      </c>
      <c r="M422" s="7"/>
      <c r="N422" s="8">
        <v>19</v>
      </c>
      <c r="O422" s="3">
        <v>4</v>
      </c>
      <c r="P422">
        <f t="shared" si="6"/>
        <v>0</v>
      </c>
    </row>
    <row r="423" spans="1:16">
      <c r="B423" s="1">
        <v>25</v>
      </c>
      <c r="C423" s="1" t="s">
        <v>34</v>
      </c>
      <c r="D423" s="1">
        <v>2</v>
      </c>
      <c r="E423" s="2" t="s">
        <v>396</v>
      </c>
      <c r="F423" s="2" t="s">
        <v>276</v>
      </c>
      <c r="G423" s="1">
        <v>16</v>
      </c>
      <c r="H423" s="1">
        <v>11</v>
      </c>
      <c r="I423" s="1">
        <v>5</v>
      </c>
      <c r="J423" s="1">
        <v>5</v>
      </c>
      <c r="K423" s="1" t="s">
        <v>332</v>
      </c>
      <c r="L423" s="1">
        <v>13</v>
      </c>
      <c r="M423" s="7"/>
      <c r="N423" s="8">
        <v>70</v>
      </c>
      <c r="O423" s="3">
        <v>50</v>
      </c>
      <c r="P423">
        <f t="shared" si="6"/>
        <v>0</v>
      </c>
    </row>
    <row r="424" spans="1:16">
      <c r="A424" s="1">
        <v>108</v>
      </c>
      <c r="B424" s="1">
        <v>26</v>
      </c>
      <c r="C424" s="1" t="s">
        <v>303</v>
      </c>
      <c r="D424" s="1">
        <v>1</v>
      </c>
      <c r="E424" s="2" t="s">
        <v>305</v>
      </c>
      <c r="F424" s="2"/>
      <c r="G424" s="1">
        <v>8</v>
      </c>
      <c r="H424" s="1" t="s">
        <v>14</v>
      </c>
      <c r="I424" s="1" t="s">
        <v>14</v>
      </c>
      <c r="J424" s="1" t="s">
        <v>14</v>
      </c>
      <c r="K424" s="1">
        <v>2</v>
      </c>
      <c r="L424" s="1" t="s">
        <v>14</v>
      </c>
      <c r="M424" s="1"/>
      <c r="N424" s="1">
        <v>83</v>
      </c>
      <c r="O424" s="3">
        <v>10</v>
      </c>
      <c r="P424">
        <f t="shared" si="6"/>
        <v>0</v>
      </c>
    </row>
    <row r="425" spans="1:16">
      <c r="B425">
        <v>17</v>
      </c>
      <c r="C425" s="1" t="s">
        <v>50</v>
      </c>
      <c r="D425" s="1">
        <v>3</v>
      </c>
      <c r="E425" s="2" t="s">
        <v>1068</v>
      </c>
      <c r="F425" s="2" t="s">
        <v>1069</v>
      </c>
      <c r="G425" s="1">
        <v>3</v>
      </c>
      <c r="H425" s="1" t="s">
        <v>332</v>
      </c>
      <c r="I425" s="1">
        <v>8</v>
      </c>
      <c r="J425" s="1">
        <v>3</v>
      </c>
      <c r="K425" s="1" t="s">
        <v>332</v>
      </c>
      <c r="L425" s="1" t="s">
        <v>332</v>
      </c>
      <c r="M425" s="7"/>
      <c r="N425" s="8">
        <v>26</v>
      </c>
      <c r="O425" s="3">
        <v>14</v>
      </c>
      <c r="P425">
        <f t="shared" si="6"/>
        <v>0</v>
      </c>
    </row>
    <row r="426" spans="1:16">
      <c r="B426">
        <v>18</v>
      </c>
      <c r="C426" s="1" t="s">
        <v>23</v>
      </c>
      <c r="D426" s="1">
        <v>1</v>
      </c>
      <c r="E426" s="2" t="s">
        <v>1001</v>
      </c>
      <c r="F426" s="2" t="s">
        <v>1002</v>
      </c>
      <c r="G426" s="1">
        <v>7</v>
      </c>
      <c r="H426" s="1">
        <v>11</v>
      </c>
      <c r="I426" s="1" t="s">
        <v>332</v>
      </c>
      <c r="J426" s="1" t="s">
        <v>332</v>
      </c>
      <c r="K426" s="1" t="s">
        <v>332</v>
      </c>
      <c r="L426" s="1" t="s">
        <v>332</v>
      </c>
      <c r="M426" s="7"/>
      <c r="N426" s="8">
        <v>38</v>
      </c>
      <c r="O426" s="3">
        <v>18</v>
      </c>
      <c r="P426">
        <f t="shared" si="6"/>
        <v>0</v>
      </c>
    </row>
    <row r="427" spans="1:16">
      <c r="B427">
        <v>17</v>
      </c>
      <c r="C427" s="1" t="s">
        <v>239</v>
      </c>
      <c r="D427" s="1">
        <v>2</v>
      </c>
      <c r="E427" s="2" t="s">
        <v>1098</v>
      </c>
      <c r="F427" s="2" t="s">
        <v>216</v>
      </c>
      <c r="G427" s="1">
        <v>6</v>
      </c>
      <c r="H427" s="1">
        <v>3</v>
      </c>
      <c r="I427" s="1">
        <v>0</v>
      </c>
      <c r="J427" s="1">
        <v>1</v>
      </c>
      <c r="K427" s="1" t="s">
        <v>332</v>
      </c>
      <c r="L427" s="1" t="s">
        <v>332</v>
      </c>
      <c r="M427" s="7"/>
      <c r="N427" s="8">
        <v>14</v>
      </c>
      <c r="O427" s="3">
        <v>10</v>
      </c>
      <c r="P427">
        <f t="shared" si="6"/>
        <v>0</v>
      </c>
    </row>
    <row r="428" spans="1:16">
      <c r="B428">
        <v>21</v>
      </c>
      <c r="C428" s="1" t="s">
        <v>228</v>
      </c>
      <c r="D428" s="1">
        <v>3</v>
      </c>
      <c r="E428" s="2" t="s">
        <v>638</v>
      </c>
      <c r="F428" s="2" t="s">
        <v>574</v>
      </c>
      <c r="G428" s="1">
        <v>11</v>
      </c>
      <c r="H428" s="1" t="s">
        <v>332</v>
      </c>
      <c r="I428" s="1" t="s">
        <v>332</v>
      </c>
      <c r="J428" s="1" t="s">
        <v>332</v>
      </c>
      <c r="K428" s="1" t="s">
        <v>332</v>
      </c>
      <c r="L428" s="1">
        <v>12</v>
      </c>
      <c r="M428" s="7"/>
      <c r="N428" s="8">
        <v>68</v>
      </c>
      <c r="O428" s="3">
        <v>23</v>
      </c>
      <c r="P428">
        <f t="shared" si="6"/>
        <v>0</v>
      </c>
    </row>
    <row r="429" spans="1:16">
      <c r="B429" s="1">
        <v>25</v>
      </c>
      <c r="C429" s="1" t="s">
        <v>5</v>
      </c>
      <c r="D429" s="1">
        <v>1</v>
      </c>
      <c r="E429" s="2" t="s">
        <v>205</v>
      </c>
      <c r="F429" s="2" t="s">
        <v>420</v>
      </c>
      <c r="G429" s="1">
        <v>17</v>
      </c>
      <c r="H429" s="1">
        <v>18</v>
      </c>
      <c r="I429" s="1">
        <v>21</v>
      </c>
      <c r="J429" s="1">
        <v>22</v>
      </c>
      <c r="K429" s="1">
        <v>29</v>
      </c>
      <c r="L429" s="1">
        <v>22</v>
      </c>
      <c r="M429" s="7"/>
      <c r="N429" s="8">
        <v>64</v>
      </c>
      <c r="O429" s="3">
        <v>129</v>
      </c>
      <c r="P429">
        <f t="shared" si="6"/>
        <v>0</v>
      </c>
    </row>
    <row r="430" spans="1:16">
      <c r="A430" s="1">
        <v>18</v>
      </c>
      <c r="B430" s="1">
        <v>26</v>
      </c>
      <c r="C430" s="1" t="s">
        <v>20</v>
      </c>
      <c r="D430" s="1">
        <v>2</v>
      </c>
      <c r="E430" s="2" t="s">
        <v>205</v>
      </c>
      <c r="F430" s="2" t="s">
        <v>10</v>
      </c>
      <c r="G430" s="1">
        <v>30</v>
      </c>
      <c r="H430" s="1">
        <v>26</v>
      </c>
      <c r="I430" s="1">
        <v>28</v>
      </c>
      <c r="J430" s="1" t="s">
        <v>14</v>
      </c>
      <c r="K430" s="1" t="s">
        <v>14</v>
      </c>
      <c r="L430" s="1" t="s">
        <v>14</v>
      </c>
      <c r="M430" s="1"/>
      <c r="N430" s="1">
        <v>73</v>
      </c>
      <c r="O430" s="3">
        <v>84</v>
      </c>
      <c r="P430">
        <f t="shared" si="6"/>
        <v>1</v>
      </c>
    </row>
    <row r="431" spans="1:16">
      <c r="B431" s="1">
        <v>25</v>
      </c>
      <c r="C431" s="1" t="s">
        <v>209</v>
      </c>
      <c r="D431" s="1">
        <v>3</v>
      </c>
      <c r="E431" s="2" t="s">
        <v>357</v>
      </c>
      <c r="F431" s="2" t="s">
        <v>358</v>
      </c>
      <c r="G431" s="1">
        <v>18</v>
      </c>
      <c r="H431" s="1">
        <v>19</v>
      </c>
      <c r="I431" s="1">
        <v>14</v>
      </c>
      <c r="J431" s="1">
        <v>8</v>
      </c>
      <c r="K431" s="1">
        <v>6</v>
      </c>
      <c r="L431" s="1" t="s">
        <v>332</v>
      </c>
      <c r="M431" s="7"/>
      <c r="N431" s="8">
        <v>49</v>
      </c>
      <c r="O431" s="3">
        <v>65</v>
      </c>
      <c r="P431">
        <f t="shared" si="6"/>
        <v>0</v>
      </c>
    </row>
    <row r="432" spans="1:16">
      <c r="B432">
        <v>15</v>
      </c>
      <c r="C432" s="1" t="s">
        <v>228</v>
      </c>
      <c r="D432" s="1">
        <v>3</v>
      </c>
      <c r="E432" s="2" t="s">
        <v>1268</v>
      </c>
      <c r="F432" s="2" t="s">
        <v>1269</v>
      </c>
      <c r="G432" s="1">
        <v>6</v>
      </c>
      <c r="H432" s="1">
        <v>7</v>
      </c>
      <c r="I432" s="1" t="s">
        <v>332</v>
      </c>
      <c r="J432" s="1" t="s">
        <v>332</v>
      </c>
      <c r="K432" s="1" t="s">
        <v>332</v>
      </c>
      <c r="L432" s="1" t="s">
        <v>332</v>
      </c>
      <c r="M432" s="7"/>
      <c r="N432" s="8">
        <v>24</v>
      </c>
      <c r="O432" s="3">
        <v>13</v>
      </c>
      <c r="P432">
        <f t="shared" si="6"/>
        <v>0</v>
      </c>
    </row>
    <row r="433" spans="1:16">
      <c r="A433" s="1">
        <v>159</v>
      </c>
      <c r="B433" s="1">
        <v>26</v>
      </c>
      <c r="C433" s="1" t="s">
        <v>188</v>
      </c>
      <c r="D433" s="1">
        <v>3</v>
      </c>
      <c r="E433" s="2" t="s">
        <v>190</v>
      </c>
      <c r="F433" s="2" t="s">
        <v>191</v>
      </c>
      <c r="G433" s="1" t="s">
        <v>14</v>
      </c>
      <c r="H433" s="1" t="s">
        <v>14</v>
      </c>
      <c r="I433" s="1">
        <v>2</v>
      </c>
      <c r="J433" s="1" t="s">
        <v>14</v>
      </c>
      <c r="K433" s="1" t="s">
        <v>14</v>
      </c>
      <c r="L433" s="1" t="s">
        <v>14</v>
      </c>
      <c r="M433" s="1"/>
      <c r="N433" s="1">
        <v>100</v>
      </c>
      <c r="O433" s="3">
        <v>2</v>
      </c>
      <c r="P433">
        <f t="shared" si="6"/>
        <v>0</v>
      </c>
    </row>
    <row r="434" spans="1:16">
      <c r="B434">
        <v>19</v>
      </c>
      <c r="C434" s="1" t="s">
        <v>629</v>
      </c>
      <c r="D434" s="1">
        <v>2</v>
      </c>
      <c r="E434" s="2" t="s">
        <v>625</v>
      </c>
      <c r="F434" s="2" t="s">
        <v>714</v>
      </c>
      <c r="G434" s="1" t="s">
        <v>332</v>
      </c>
      <c r="H434" s="1">
        <v>12</v>
      </c>
      <c r="I434" s="1">
        <v>22</v>
      </c>
      <c r="J434" s="1">
        <v>13</v>
      </c>
      <c r="K434" s="1">
        <v>10</v>
      </c>
      <c r="L434" s="1">
        <v>13</v>
      </c>
      <c r="M434" s="7"/>
      <c r="N434" s="8">
        <v>67</v>
      </c>
      <c r="O434" s="3">
        <v>70</v>
      </c>
      <c r="P434">
        <f t="shared" si="6"/>
        <v>0</v>
      </c>
    </row>
    <row r="435" spans="1:16">
      <c r="B435">
        <v>20</v>
      </c>
      <c r="C435" s="1" t="s">
        <v>476</v>
      </c>
      <c r="D435" s="1">
        <v>3</v>
      </c>
      <c r="E435" s="2" t="s">
        <v>625</v>
      </c>
      <c r="F435" s="2" t="s">
        <v>714</v>
      </c>
      <c r="G435" s="1">
        <v>10</v>
      </c>
      <c r="H435" s="1">
        <v>4</v>
      </c>
      <c r="I435" s="1">
        <v>4</v>
      </c>
      <c r="J435" s="1">
        <v>5</v>
      </c>
      <c r="K435" s="1">
        <v>5</v>
      </c>
      <c r="L435" s="1">
        <v>4</v>
      </c>
      <c r="M435" s="7"/>
      <c r="N435" s="8">
        <v>56</v>
      </c>
      <c r="O435" s="3">
        <v>32</v>
      </c>
      <c r="P435">
        <f t="shared" si="6"/>
        <v>1</v>
      </c>
    </row>
    <row r="436" spans="1:16">
      <c r="B436">
        <v>21</v>
      </c>
      <c r="C436" s="1" t="s">
        <v>23</v>
      </c>
      <c r="D436" s="1">
        <v>4</v>
      </c>
      <c r="E436" s="2" t="s">
        <v>625</v>
      </c>
      <c r="F436" s="2" t="s">
        <v>68</v>
      </c>
      <c r="G436" s="1">
        <v>12</v>
      </c>
      <c r="H436" s="1">
        <v>5</v>
      </c>
      <c r="I436" s="1">
        <v>5</v>
      </c>
      <c r="J436" s="1" t="s">
        <v>332</v>
      </c>
      <c r="K436" s="1">
        <v>5</v>
      </c>
      <c r="L436" s="1" t="s">
        <v>332</v>
      </c>
      <c r="M436" s="7"/>
      <c r="N436" s="8">
        <v>61</v>
      </c>
      <c r="O436" s="3">
        <v>27</v>
      </c>
      <c r="P436">
        <f t="shared" si="6"/>
        <v>1</v>
      </c>
    </row>
    <row r="437" spans="1:16">
      <c r="B437">
        <v>17</v>
      </c>
      <c r="C437" s="1" t="s">
        <v>468</v>
      </c>
      <c r="D437" s="1">
        <v>1</v>
      </c>
      <c r="E437" s="2" t="s">
        <v>980</v>
      </c>
      <c r="F437" s="2" t="s">
        <v>83</v>
      </c>
      <c r="G437" s="1">
        <v>3</v>
      </c>
      <c r="H437" s="1" t="s">
        <v>332</v>
      </c>
      <c r="I437" s="1">
        <v>7</v>
      </c>
      <c r="J437" s="1" t="s">
        <v>332</v>
      </c>
      <c r="K437" s="1" t="s">
        <v>332</v>
      </c>
      <c r="L437" s="1" t="s">
        <v>332</v>
      </c>
      <c r="M437" s="7"/>
      <c r="N437" s="8">
        <v>43</v>
      </c>
      <c r="O437" s="3">
        <v>10</v>
      </c>
      <c r="P437">
        <f t="shared" si="6"/>
        <v>0</v>
      </c>
    </row>
    <row r="438" spans="1:16">
      <c r="B438">
        <v>18</v>
      </c>
      <c r="C438" s="1" t="s">
        <v>111</v>
      </c>
      <c r="D438" s="1">
        <v>2</v>
      </c>
      <c r="E438" s="2" t="s">
        <v>980</v>
      </c>
      <c r="F438" s="2" t="s">
        <v>83</v>
      </c>
      <c r="G438" s="1">
        <v>11</v>
      </c>
      <c r="H438" s="1">
        <v>5</v>
      </c>
      <c r="I438" s="1">
        <v>4</v>
      </c>
      <c r="J438" s="1" t="s">
        <v>332</v>
      </c>
      <c r="K438" s="1" t="s">
        <v>332</v>
      </c>
      <c r="L438" s="1">
        <v>11</v>
      </c>
      <c r="M438" s="7"/>
      <c r="N438" s="8">
        <v>57</v>
      </c>
      <c r="O438" s="3">
        <v>31</v>
      </c>
      <c r="P438">
        <f t="shared" si="6"/>
        <v>1</v>
      </c>
    </row>
    <row r="439" spans="1:16">
      <c r="B439">
        <v>15</v>
      </c>
      <c r="C439" s="1" t="s">
        <v>209</v>
      </c>
      <c r="D439" s="1">
        <v>1</v>
      </c>
      <c r="E439" s="2" t="s">
        <v>1194</v>
      </c>
      <c r="F439" s="2" t="s">
        <v>713</v>
      </c>
      <c r="G439" s="1">
        <v>4</v>
      </c>
      <c r="H439" s="1">
        <v>3</v>
      </c>
      <c r="I439" s="1" t="s">
        <v>332</v>
      </c>
      <c r="J439" s="1" t="s">
        <v>332</v>
      </c>
      <c r="K439" s="1" t="s">
        <v>332</v>
      </c>
      <c r="L439" s="1" t="s">
        <v>332</v>
      </c>
      <c r="M439" s="7"/>
      <c r="N439" s="8">
        <v>100</v>
      </c>
      <c r="O439" s="3">
        <v>7</v>
      </c>
      <c r="P439">
        <f t="shared" si="6"/>
        <v>0</v>
      </c>
    </row>
    <row r="440" spans="1:16">
      <c r="B440">
        <v>16</v>
      </c>
      <c r="C440" s="1" t="s">
        <v>131</v>
      </c>
      <c r="D440" s="1">
        <v>2</v>
      </c>
      <c r="E440" s="2" t="s">
        <v>1194</v>
      </c>
      <c r="F440" s="2" t="s">
        <v>713</v>
      </c>
      <c r="G440" s="1">
        <v>3</v>
      </c>
      <c r="H440" s="1" t="s">
        <v>332</v>
      </c>
      <c r="I440" s="1" t="s">
        <v>332</v>
      </c>
      <c r="J440" s="1" t="s">
        <v>332</v>
      </c>
      <c r="K440" s="1" t="s">
        <v>332</v>
      </c>
      <c r="L440" s="1" t="s">
        <v>332</v>
      </c>
      <c r="M440" s="7"/>
      <c r="N440" s="8">
        <v>38</v>
      </c>
      <c r="O440" s="3">
        <v>3</v>
      </c>
      <c r="P440">
        <f t="shared" si="6"/>
        <v>1</v>
      </c>
    </row>
    <row r="441" spans="1:16">
      <c r="A441" s="1">
        <v>87</v>
      </c>
      <c r="B441" s="1">
        <v>26</v>
      </c>
      <c r="C441" s="1" t="s">
        <v>120</v>
      </c>
      <c r="D441" s="1">
        <v>1</v>
      </c>
      <c r="E441" s="2" t="s">
        <v>292</v>
      </c>
      <c r="F441" s="2" t="s">
        <v>293</v>
      </c>
      <c r="G441" s="1">
        <v>16</v>
      </c>
      <c r="H441" s="1" t="s">
        <v>14</v>
      </c>
      <c r="I441" s="1" t="s">
        <v>14</v>
      </c>
      <c r="J441" s="1" t="s">
        <v>14</v>
      </c>
      <c r="K441" s="1" t="s">
        <v>14</v>
      </c>
      <c r="L441" s="1" t="s">
        <v>14</v>
      </c>
      <c r="M441" s="1"/>
      <c r="N441" s="1">
        <v>40</v>
      </c>
      <c r="O441" s="3">
        <v>16</v>
      </c>
      <c r="P441">
        <f t="shared" si="6"/>
        <v>0</v>
      </c>
    </row>
    <row r="442" spans="1:16">
      <c r="B442">
        <v>21</v>
      </c>
      <c r="C442" s="1" t="s">
        <v>5</v>
      </c>
      <c r="D442" s="1">
        <v>3</v>
      </c>
      <c r="E442" s="2" t="s">
        <v>556</v>
      </c>
      <c r="F442" s="2" t="s">
        <v>55</v>
      </c>
      <c r="G442" s="1">
        <v>22</v>
      </c>
      <c r="H442" s="1">
        <v>16</v>
      </c>
      <c r="I442" s="1">
        <v>13</v>
      </c>
      <c r="J442" s="1">
        <v>21</v>
      </c>
      <c r="K442" s="1">
        <v>15</v>
      </c>
      <c r="L442" s="1">
        <v>18</v>
      </c>
      <c r="M442" s="7"/>
      <c r="N442" s="8">
        <v>67</v>
      </c>
      <c r="O442" s="3">
        <v>105</v>
      </c>
      <c r="P442">
        <f t="shared" si="6"/>
        <v>0</v>
      </c>
    </row>
    <row r="443" spans="1:16">
      <c r="B443">
        <v>22</v>
      </c>
      <c r="C443" s="1" t="s">
        <v>2</v>
      </c>
      <c r="D443" s="1">
        <v>4</v>
      </c>
      <c r="E443" s="2" t="s">
        <v>556</v>
      </c>
      <c r="F443" s="2" t="s">
        <v>55</v>
      </c>
      <c r="G443" s="1">
        <v>9</v>
      </c>
      <c r="H443" s="1">
        <v>10</v>
      </c>
      <c r="I443" s="1">
        <v>19</v>
      </c>
      <c r="J443" s="1">
        <v>8</v>
      </c>
      <c r="K443" s="1">
        <v>6</v>
      </c>
      <c r="L443" s="1">
        <v>22</v>
      </c>
      <c r="M443" s="7" t="s">
        <v>466</v>
      </c>
      <c r="N443" s="8">
        <v>66</v>
      </c>
      <c r="O443" s="3">
        <v>74</v>
      </c>
      <c r="P443">
        <f t="shared" si="6"/>
        <v>1</v>
      </c>
    </row>
    <row r="444" spans="1:16">
      <c r="B444" s="1">
        <v>23</v>
      </c>
      <c r="C444" s="1" t="s">
        <v>23</v>
      </c>
      <c r="D444" s="1">
        <v>4</v>
      </c>
      <c r="E444" s="2" t="s">
        <v>512</v>
      </c>
      <c r="F444" s="2" t="s">
        <v>513</v>
      </c>
      <c r="G444" s="1">
        <v>10</v>
      </c>
      <c r="H444" s="1">
        <v>8</v>
      </c>
      <c r="I444" s="1" t="s">
        <v>332</v>
      </c>
      <c r="J444" s="1">
        <v>4</v>
      </c>
      <c r="K444" s="1" t="s">
        <v>332</v>
      </c>
      <c r="L444" s="1" t="s">
        <v>332</v>
      </c>
      <c r="M444" s="7"/>
      <c r="N444" s="8">
        <v>71</v>
      </c>
      <c r="O444" s="3">
        <v>22</v>
      </c>
      <c r="P444">
        <f t="shared" si="6"/>
        <v>0</v>
      </c>
    </row>
    <row r="445" spans="1:16">
      <c r="B445">
        <v>15</v>
      </c>
      <c r="C445" s="1" t="s">
        <v>97</v>
      </c>
      <c r="D445" s="1">
        <v>3</v>
      </c>
      <c r="E445" s="2" t="s">
        <v>1128</v>
      </c>
      <c r="F445" s="2" t="s">
        <v>1126</v>
      </c>
      <c r="G445" s="1">
        <v>26</v>
      </c>
      <c r="H445" s="1">
        <v>17</v>
      </c>
      <c r="I445" s="1">
        <v>15</v>
      </c>
      <c r="J445" s="1">
        <v>21</v>
      </c>
      <c r="K445" s="1">
        <v>17</v>
      </c>
      <c r="L445" s="1">
        <v>14</v>
      </c>
      <c r="M445" s="7"/>
      <c r="N445" s="8">
        <v>59</v>
      </c>
      <c r="O445" s="3">
        <v>110</v>
      </c>
      <c r="P445">
        <f t="shared" si="6"/>
        <v>0</v>
      </c>
    </row>
    <row r="446" spans="1:16">
      <c r="B446">
        <v>16</v>
      </c>
      <c r="C446" s="1" t="s">
        <v>100</v>
      </c>
      <c r="D446" s="1">
        <v>4</v>
      </c>
      <c r="E446" s="2" t="s">
        <v>1128</v>
      </c>
      <c r="F446" s="2" t="s">
        <v>1126</v>
      </c>
      <c r="G446" s="1">
        <v>24</v>
      </c>
      <c r="H446" s="1">
        <v>15</v>
      </c>
      <c r="I446" s="1">
        <v>15</v>
      </c>
      <c r="J446" s="1" t="s">
        <v>332</v>
      </c>
      <c r="K446" s="1" t="s">
        <v>332</v>
      </c>
      <c r="L446" s="1" t="s">
        <v>332</v>
      </c>
      <c r="M446" s="7"/>
      <c r="N446" s="8">
        <v>61</v>
      </c>
      <c r="O446" s="3">
        <v>54</v>
      </c>
      <c r="P446">
        <f t="shared" si="6"/>
        <v>1</v>
      </c>
    </row>
    <row r="447" spans="1:16">
      <c r="A447" s="1">
        <v>116</v>
      </c>
      <c r="B447" s="1">
        <v>26</v>
      </c>
      <c r="C447" s="1" t="s">
        <v>159</v>
      </c>
      <c r="D447" s="1">
        <v>3</v>
      </c>
      <c r="E447" s="2" t="s">
        <v>161</v>
      </c>
      <c r="F447" s="2"/>
      <c r="G447" s="1">
        <v>8</v>
      </c>
      <c r="H447" s="1" t="s">
        <v>14</v>
      </c>
      <c r="I447" s="1" t="s">
        <v>14</v>
      </c>
      <c r="J447" s="1" t="s">
        <v>14</v>
      </c>
      <c r="K447" s="1" t="s">
        <v>14</v>
      </c>
      <c r="L447" s="1" t="s">
        <v>14</v>
      </c>
      <c r="M447" s="1"/>
      <c r="N447" s="1">
        <v>100</v>
      </c>
      <c r="O447" s="3">
        <v>8</v>
      </c>
      <c r="P447">
        <f t="shared" si="6"/>
        <v>0</v>
      </c>
    </row>
    <row r="448" spans="1:16">
      <c r="B448" s="1">
        <v>24</v>
      </c>
      <c r="C448" s="1" t="s">
        <v>5</v>
      </c>
      <c r="D448" s="1">
        <v>1</v>
      </c>
      <c r="E448" s="2" t="s">
        <v>118</v>
      </c>
      <c r="F448" s="2" t="s">
        <v>498</v>
      </c>
      <c r="G448" s="1" t="s">
        <v>332</v>
      </c>
      <c r="H448" s="1" t="s">
        <v>332</v>
      </c>
      <c r="I448" s="1">
        <v>6</v>
      </c>
      <c r="J448" s="1">
        <v>7</v>
      </c>
      <c r="K448" s="1">
        <v>1</v>
      </c>
      <c r="L448" s="1">
        <v>3</v>
      </c>
      <c r="M448" s="7"/>
      <c r="N448" s="8">
        <v>44</v>
      </c>
      <c r="O448" s="3">
        <v>17</v>
      </c>
      <c r="P448">
        <f t="shared" si="6"/>
        <v>0</v>
      </c>
    </row>
    <row r="449" spans="1:16">
      <c r="A449" s="1">
        <v>52</v>
      </c>
      <c r="B449" s="1">
        <v>26</v>
      </c>
      <c r="C449" s="1" t="s">
        <v>37</v>
      </c>
      <c r="D449" s="1">
        <v>3</v>
      </c>
      <c r="E449" s="2" t="s">
        <v>118</v>
      </c>
      <c r="F449" s="2" t="s">
        <v>119</v>
      </c>
      <c r="G449" s="1">
        <v>7</v>
      </c>
      <c r="H449" s="1" t="s">
        <v>14</v>
      </c>
      <c r="I449" s="1">
        <v>8</v>
      </c>
      <c r="J449" s="1" t="s">
        <v>14</v>
      </c>
      <c r="K449" s="1" t="s">
        <v>14</v>
      </c>
      <c r="L449" s="1">
        <v>18</v>
      </c>
      <c r="M449" s="1"/>
      <c r="N449" s="1">
        <v>69</v>
      </c>
      <c r="O449" s="3">
        <v>33</v>
      </c>
      <c r="P449">
        <f t="shared" si="6"/>
        <v>1</v>
      </c>
    </row>
    <row r="450" spans="1:16">
      <c r="B450">
        <v>17</v>
      </c>
      <c r="C450" s="1" t="s">
        <v>11</v>
      </c>
      <c r="D450" s="1">
        <v>1</v>
      </c>
      <c r="E450" s="2" t="s">
        <v>577</v>
      </c>
      <c r="F450" s="2" t="s">
        <v>83</v>
      </c>
      <c r="G450" s="1">
        <v>3</v>
      </c>
      <c r="H450" s="1">
        <v>3</v>
      </c>
      <c r="I450" s="1">
        <v>7</v>
      </c>
      <c r="J450" s="1">
        <v>4</v>
      </c>
      <c r="K450" s="1">
        <v>1</v>
      </c>
      <c r="L450" s="1" t="s">
        <v>332</v>
      </c>
      <c r="M450" s="7"/>
      <c r="N450" s="8">
        <v>44</v>
      </c>
      <c r="O450" s="3">
        <v>18</v>
      </c>
      <c r="P450">
        <f t="shared" si="6"/>
        <v>0</v>
      </c>
    </row>
    <row r="451" spans="1:16">
      <c r="B451">
        <v>18</v>
      </c>
      <c r="C451" s="1" t="s">
        <v>11</v>
      </c>
      <c r="D451" s="1">
        <v>1</v>
      </c>
      <c r="E451" s="2" t="s">
        <v>577</v>
      </c>
      <c r="F451" s="2" t="s">
        <v>83</v>
      </c>
      <c r="G451" s="1">
        <v>14</v>
      </c>
      <c r="H451" s="1">
        <v>7</v>
      </c>
      <c r="I451" s="1">
        <v>4</v>
      </c>
      <c r="J451" s="1">
        <v>6</v>
      </c>
      <c r="K451" s="1" t="s">
        <v>332</v>
      </c>
      <c r="L451" s="1">
        <v>11</v>
      </c>
      <c r="M451" s="7"/>
      <c r="N451" s="8">
        <v>50</v>
      </c>
      <c r="O451" s="3">
        <v>42</v>
      </c>
      <c r="P451">
        <f t="shared" si="6"/>
        <v>1</v>
      </c>
    </row>
    <row r="452" spans="1:16">
      <c r="B452">
        <v>19</v>
      </c>
      <c r="C452" s="1" t="s">
        <v>5</v>
      </c>
      <c r="D452" s="1">
        <v>1</v>
      </c>
      <c r="E452" s="2" t="s">
        <v>577</v>
      </c>
      <c r="F452" s="2" t="s">
        <v>83</v>
      </c>
      <c r="G452" s="1">
        <v>7</v>
      </c>
      <c r="H452" s="1">
        <v>7</v>
      </c>
      <c r="I452" s="1">
        <v>13</v>
      </c>
      <c r="J452" s="1">
        <v>6</v>
      </c>
      <c r="K452" s="1">
        <v>10</v>
      </c>
      <c r="L452" s="1">
        <v>7</v>
      </c>
      <c r="M452" s="7"/>
      <c r="N452" s="8">
        <v>56</v>
      </c>
      <c r="O452" s="3">
        <v>50</v>
      </c>
      <c r="P452">
        <f t="shared" ref="P452:P515" si="7">IF(E452=E451,1,0)*COUNT(O452)</f>
        <v>1</v>
      </c>
    </row>
    <row r="453" spans="1:16">
      <c r="B453">
        <v>20</v>
      </c>
      <c r="C453" s="1" t="s">
        <v>100</v>
      </c>
      <c r="D453" s="1">
        <v>2</v>
      </c>
      <c r="E453" s="2" t="s">
        <v>577</v>
      </c>
      <c r="F453" s="2" t="s">
        <v>83</v>
      </c>
      <c r="G453" s="1">
        <v>6</v>
      </c>
      <c r="H453" s="1">
        <v>7</v>
      </c>
      <c r="I453" s="1">
        <v>12</v>
      </c>
      <c r="J453" s="1">
        <v>10</v>
      </c>
      <c r="K453" s="1">
        <v>9</v>
      </c>
      <c r="L453" s="1">
        <v>4</v>
      </c>
      <c r="M453" s="7"/>
      <c r="N453" s="8">
        <v>69</v>
      </c>
      <c r="O453" s="3">
        <v>48</v>
      </c>
      <c r="P453">
        <f t="shared" si="7"/>
        <v>1</v>
      </c>
    </row>
    <row r="454" spans="1:16">
      <c r="B454">
        <v>21</v>
      </c>
      <c r="C454" s="1" t="s">
        <v>214</v>
      </c>
      <c r="D454" s="1">
        <v>3</v>
      </c>
      <c r="E454" s="2" t="s">
        <v>577</v>
      </c>
      <c r="F454" s="2" t="s">
        <v>83</v>
      </c>
      <c r="G454" s="1">
        <v>9</v>
      </c>
      <c r="H454" s="1">
        <v>5</v>
      </c>
      <c r="I454" s="1">
        <v>5</v>
      </c>
      <c r="J454" s="1">
        <v>13</v>
      </c>
      <c r="K454" s="1" t="s">
        <v>332</v>
      </c>
      <c r="L454" s="1">
        <v>9</v>
      </c>
      <c r="M454" s="7"/>
      <c r="N454" s="8">
        <v>59</v>
      </c>
      <c r="O454" s="3">
        <v>41</v>
      </c>
      <c r="P454">
        <f t="shared" si="7"/>
        <v>1</v>
      </c>
    </row>
    <row r="455" spans="1:16">
      <c r="B455">
        <v>22</v>
      </c>
      <c r="C455" s="1" t="s">
        <v>120</v>
      </c>
      <c r="D455" s="1">
        <v>4</v>
      </c>
      <c r="E455" s="2" t="s">
        <v>577</v>
      </c>
      <c r="F455" s="2" t="s">
        <v>83</v>
      </c>
      <c r="G455" s="1">
        <v>3</v>
      </c>
      <c r="H455" s="1">
        <v>2</v>
      </c>
      <c r="I455" s="1" t="s">
        <v>332</v>
      </c>
      <c r="J455" s="1">
        <v>6</v>
      </c>
      <c r="K455" s="1" t="s">
        <v>332</v>
      </c>
      <c r="L455" s="1" t="s">
        <v>332</v>
      </c>
      <c r="M455" s="7"/>
      <c r="N455" s="8">
        <v>58</v>
      </c>
      <c r="O455" s="3">
        <v>11</v>
      </c>
      <c r="P455">
        <f t="shared" si="7"/>
        <v>1</v>
      </c>
    </row>
    <row r="456" spans="1:16">
      <c r="B456">
        <v>18</v>
      </c>
      <c r="C456" s="1" t="s">
        <v>8</v>
      </c>
      <c r="D456" s="1">
        <v>1</v>
      </c>
      <c r="E456" s="2" t="s">
        <v>858</v>
      </c>
      <c r="F456" s="2" t="s">
        <v>83</v>
      </c>
      <c r="G456" s="1">
        <v>14</v>
      </c>
      <c r="H456" s="1">
        <v>3</v>
      </c>
      <c r="I456" s="1">
        <v>10</v>
      </c>
      <c r="J456" s="1">
        <v>5</v>
      </c>
      <c r="K456" s="1">
        <v>1</v>
      </c>
      <c r="L456" s="1">
        <v>15</v>
      </c>
      <c r="M456" s="7"/>
      <c r="N456" s="8">
        <v>50</v>
      </c>
      <c r="O456" s="3">
        <v>48</v>
      </c>
      <c r="P456">
        <f t="shared" si="7"/>
        <v>0</v>
      </c>
    </row>
    <row r="457" spans="1:16">
      <c r="B457">
        <v>19</v>
      </c>
      <c r="C457" s="1" t="s">
        <v>123</v>
      </c>
      <c r="D457" s="1">
        <v>2</v>
      </c>
      <c r="E457" s="2" t="s">
        <v>858</v>
      </c>
      <c r="F457" s="2" t="s">
        <v>83</v>
      </c>
      <c r="G457" s="1">
        <v>13</v>
      </c>
      <c r="H457" s="1">
        <v>4</v>
      </c>
      <c r="I457" s="1" t="s">
        <v>332</v>
      </c>
      <c r="J457" s="1">
        <v>2</v>
      </c>
      <c r="K457" s="1" t="s">
        <v>332</v>
      </c>
      <c r="L457" s="1" t="s">
        <v>332</v>
      </c>
      <c r="M457" s="7"/>
      <c r="N457" s="8">
        <v>51</v>
      </c>
      <c r="O457" s="3">
        <v>19</v>
      </c>
      <c r="P457">
        <f t="shared" si="7"/>
        <v>1</v>
      </c>
    </row>
    <row r="458" spans="1:16">
      <c r="B458">
        <v>16</v>
      </c>
      <c r="C458" s="1" t="s">
        <v>952</v>
      </c>
      <c r="D458" s="1">
        <v>3</v>
      </c>
      <c r="E458" s="2" t="s">
        <v>1181</v>
      </c>
      <c r="F458" s="2" t="s">
        <v>847</v>
      </c>
      <c r="G458" s="1">
        <v>2</v>
      </c>
      <c r="H458" s="1" t="s">
        <v>332</v>
      </c>
      <c r="I458" s="1" t="s">
        <v>332</v>
      </c>
      <c r="J458" s="1">
        <v>3</v>
      </c>
      <c r="K458" s="1" t="s">
        <v>332</v>
      </c>
      <c r="L458" s="1" t="s">
        <v>332</v>
      </c>
      <c r="M458" s="7"/>
      <c r="N458" s="8">
        <v>21</v>
      </c>
      <c r="O458" s="3">
        <v>5</v>
      </c>
      <c r="P458">
        <f t="shared" si="7"/>
        <v>0</v>
      </c>
    </row>
    <row r="459" spans="1:16">
      <c r="B459">
        <v>16</v>
      </c>
      <c r="C459" s="1" t="s">
        <v>494</v>
      </c>
      <c r="D459" s="1">
        <v>2</v>
      </c>
      <c r="E459" s="2" t="s">
        <v>1082</v>
      </c>
      <c r="F459" s="2" t="s">
        <v>990</v>
      </c>
      <c r="G459" s="1">
        <v>2</v>
      </c>
      <c r="H459" s="1">
        <v>0</v>
      </c>
      <c r="I459" s="1" t="s">
        <v>332</v>
      </c>
      <c r="J459" s="1" t="s">
        <v>332</v>
      </c>
      <c r="K459" s="1" t="s">
        <v>332</v>
      </c>
      <c r="L459" s="1" t="s">
        <v>332</v>
      </c>
      <c r="M459" s="7"/>
      <c r="N459" s="8">
        <v>8</v>
      </c>
      <c r="O459" s="3">
        <v>2</v>
      </c>
      <c r="P459">
        <f t="shared" si="7"/>
        <v>0</v>
      </c>
    </row>
    <row r="460" spans="1:16">
      <c r="B460">
        <v>17</v>
      </c>
      <c r="C460" s="1" t="s">
        <v>1081</v>
      </c>
      <c r="D460" s="1">
        <v>3</v>
      </c>
      <c r="E460" s="2" t="s">
        <v>1082</v>
      </c>
      <c r="F460" s="2" t="s">
        <v>990</v>
      </c>
      <c r="G460" s="1">
        <v>4</v>
      </c>
      <c r="H460" s="1" t="s">
        <v>332</v>
      </c>
      <c r="I460" s="1" t="s">
        <v>332</v>
      </c>
      <c r="J460" s="1" t="s">
        <v>332</v>
      </c>
      <c r="K460" s="1" t="s">
        <v>332</v>
      </c>
      <c r="L460" s="1" t="s">
        <v>332</v>
      </c>
      <c r="M460" s="7"/>
      <c r="N460" s="8">
        <v>27</v>
      </c>
      <c r="O460" s="3">
        <v>4</v>
      </c>
      <c r="P460">
        <f t="shared" si="7"/>
        <v>1</v>
      </c>
    </row>
    <row r="461" spans="1:16">
      <c r="B461">
        <v>18</v>
      </c>
      <c r="C461" s="1" t="s">
        <v>545</v>
      </c>
      <c r="D461" s="1">
        <v>4</v>
      </c>
      <c r="E461" s="2" t="s">
        <v>910</v>
      </c>
      <c r="F461" s="2" t="s">
        <v>911</v>
      </c>
      <c r="G461" s="1">
        <v>12</v>
      </c>
      <c r="H461" s="1">
        <v>4</v>
      </c>
      <c r="I461" s="1">
        <v>6</v>
      </c>
      <c r="J461" s="1" t="s">
        <v>332</v>
      </c>
      <c r="K461" s="1" t="s">
        <v>332</v>
      </c>
      <c r="L461" s="1" t="s">
        <v>332</v>
      </c>
      <c r="M461" s="7"/>
      <c r="N461" s="8">
        <v>81</v>
      </c>
      <c r="O461" s="3">
        <v>22</v>
      </c>
      <c r="P461">
        <f t="shared" si="7"/>
        <v>0</v>
      </c>
    </row>
    <row r="462" spans="1:16">
      <c r="B462">
        <v>21</v>
      </c>
      <c r="C462" s="1" t="s">
        <v>26</v>
      </c>
      <c r="D462" s="1">
        <v>2</v>
      </c>
      <c r="E462" s="2" t="s">
        <v>593</v>
      </c>
      <c r="F462" s="2" t="s">
        <v>574</v>
      </c>
      <c r="G462" s="1">
        <v>14</v>
      </c>
      <c r="H462" s="1">
        <v>7</v>
      </c>
      <c r="I462" s="1">
        <v>9</v>
      </c>
      <c r="J462" s="1">
        <v>9</v>
      </c>
      <c r="K462" s="1">
        <v>11</v>
      </c>
      <c r="L462" s="1">
        <v>7</v>
      </c>
      <c r="M462" s="7" t="s">
        <v>466</v>
      </c>
      <c r="N462" s="8">
        <v>72</v>
      </c>
      <c r="O462" s="3">
        <v>57</v>
      </c>
      <c r="P462">
        <f t="shared" si="7"/>
        <v>0</v>
      </c>
    </row>
    <row r="463" spans="1:16">
      <c r="B463">
        <v>22</v>
      </c>
      <c r="C463" s="1" t="s">
        <v>20</v>
      </c>
      <c r="D463" s="1">
        <v>3</v>
      </c>
      <c r="E463" s="2" t="s">
        <v>593</v>
      </c>
      <c r="F463" s="2" t="s">
        <v>574</v>
      </c>
      <c r="G463" s="1">
        <v>8</v>
      </c>
      <c r="H463" s="1" t="s">
        <v>332</v>
      </c>
      <c r="I463" s="1">
        <v>17</v>
      </c>
      <c r="J463" s="1">
        <v>5</v>
      </c>
      <c r="K463" s="1" t="s">
        <v>332</v>
      </c>
      <c r="L463" s="1">
        <v>20</v>
      </c>
      <c r="M463" s="7"/>
      <c r="N463" s="8">
        <v>81</v>
      </c>
      <c r="O463" s="3">
        <v>50</v>
      </c>
      <c r="P463">
        <f t="shared" si="7"/>
        <v>1</v>
      </c>
    </row>
    <row r="464" spans="1:16">
      <c r="B464">
        <v>15</v>
      </c>
      <c r="C464" s="1" t="s">
        <v>1278</v>
      </c>
      <c r="D464" s="1">
        <v>3</v>
      </c>
      <c r="E464" s="2" t="s">
        <v>1148</v>
      </c>
      <c r="F464" s="2" t="s">
        <v>1149</v>
      </c>
      <c r="G464" s="1">
        <v>3</v>
      </c>
      <c r="H464" s="1">
        <v>3</v>
      </c>
      <c r="I464" s="1" t="s">
        <v>332</v>
      </c>
      <c r="J464" s="1" t="s">
        <v>332</v>
      </c>
      <c r="K464" s="1" t="s">
        <v>332</v>
      </c>
      <c r="L464" s="1" t="s">
        <v>332</v>
      </c>
      <c r="M464" s="7"/>
      <c r="N464" s="8">
        <v>55</v>
      </c>
      <c r="O464" s="3">
        <v>6</v>
      </c>
      <c r="P464">
        <f t="shared" si="7"/>
        <v>0</v>
      </c>
    </row>
    <row r="465" spans="1:16">
      <c r="B465">
        <v>16</v>
      </c>
      <c r="C465" s="1" t="s">
        <v>228</v>
      </c>
      <c r="D465" s="1">
        <v>4</v>
      </c>
      <c r="E465" s="2" t="s">
        <v>1148</v>
      </c>
      <c r="F465" s="2" t="s">
        <v>1149</v>
      </c>
      <c r="G465" s="1" t="s">
        <v>332</v>
      </c>
      <c r="H465" s="1">
        <v>4</v>
      </c>
      <c r="I465" s="1">
        <v>4</v>
      </c>
      <c r="J465" s="1" t="s">
        <v>332</v>
      </c>
      <c r="K465" s="1" t="s">
        <v>332</v>
      </c>
      <c r="L465" s="1" t="s">
        <v>332</v>
      </c>
      <c r="M465" s="7"/>
      <c r="N465" s="8">
        <v>100</v>
      </c>
      <c r="O465" s="3">
        <v>8</v>
      </c>
      <c r="P465">
        <f t="shared" si="7"/>
        <v>1</v>
      </c>
    </row>
    <row r="466" spans="1:16">
      <c r="B466" s="1">
        <v>23</v>
      </c>
      <c r="C466" s="1" t="s">
        <v>23</v>
      </c>
      <c r="D466" s="1">
        <v>3</v>
      </c>
      <c r="E466" s="2" t="s">
        <v>538</v>
      </c>
      <c r="F466" s="2" t="s">
        <v>539</v>
      </c>
      <c r="G466" s="1">
        <v>7</v>
      </c>
      <c r="H466" s="1" t="s">
        <v>332</v>
      </c>
      <c r="I466" s="1">
        <v>2</v>
      </c>
      <c r="J466" s="1">
        <v>16</v>
      </c>
      <c r="K466" s="1" t="s">
        <v>332</v>
      </c>
      <c r="L466" s="1" t="s">
        <v>332</v>
      </c>
      <c r="M466" s="7"/>
      <c r="N466" s="8">
        <v>78</v>
      </c>
      <c r="O466" s="3">
        <v>25</v>
      </c>
      <c r="P466">
        <f t="shared" si="7"/>
        <v>0</v>
      </c>
    </row>
    <row r="467" spans="1:16">
      <c r="A467" s="1">
        <v>165</v>
      </c>
      <c r="B467" s="1">
        <v>26</v>
      </c>
      <c r="C467" s="1" t="s">
        <v>86</v>
      </c>
      <c r="D467" s="1">
        <v>4</v>
      </c>
      <c r="E467" s="2" t="s">
        <v>90</v>
      </c>
      <c r="F467" s="2" t="s">
        <v>89</v>
      </c>
      <c r="G467" s="1" t="s">
        <v>14</v>
      </c>
      <c r="H467" s="1">
        <v>1</v>
      </c>
      <c r="I467" s="1" t="s">
        <v>14</v>
      </c>
      <c r="J467" s="1" t="s">
        <v>14</v>
      </c>
      <c r="K467" s="1" t="s">
        <v>14</v>
      </c>
      <c r="L467" s="1" t="s">
        <v>14</v>
      </c>
      <c r="M467" s="1"/>
      <c r="N467" s="1">
        <v>50</v>
      </c>
      <c r="O467" s="3">
        <v>1</v>
      </c>
      <c r="P467">
        <f t="shared" si="7"/>
        <v>0</v>
      </c>
    </row>
    <row r="468" spans="1:16">
      <c r="B468">
        <v>18</v>
      </c>
      <c r="C468" s="1" t="s">
        <v>927</v>
      </c>
      <c r="D468" s="1">
        <v>4</v>
      </c>
      <c r="E468" s="2" t="s">
        <v>931</v>
      </c>
      <c r="F468" s="2" t="s">
        <v>799</v>
      </c>
      <c r="G468" s="1">
        <v>4</v>
      </c>
      <c r="H468" s="1" t="s">
        <v>332</v>
      </c>
      <c r="I468" s="1">
        <v>2</v>
      </c>
      <c r="J468" s="1" t="s">
        <v>332</v>
      </c>
      <c r="K468" s="1" t="s">
        <v>332</v>
      </c>
      <c r="L468" s="1" t="s">
        <v>332</v>
      </c>
      <c r="M468" s="7"/>
      <c r="N468" s="8">
        <v>25</v>
      </c>
      <c r="O468" s="3">
        <v>6</v>
      </c>
      <c r="P468">
        <f t="shared" si="7"/>
        <v>0</v>
      </c>
    </row>
    <row r="469" spans="1:16">
      <c r="B469" s="1">
        <v>24</v>
      </c>
      <c r="C469" s="1" t="s">
        <v>494</v>
      </c>
      <c r="D469" s="1">
        <v>2</v>
      </c>
      <c r="E469" s="2" t="s">
        <v>495</v>
      </c>
      <c r="F469" s="2" t="s">
        <v>496</v>
      </c>
      <c r="G469" s="1">
        <v>2</v>
      </c>
      <c r="H469" s="1" t="s">
        <v>332</v>
      </c>
      <c r="I469" s="1" t="s">
        <v>332</v>
      </c>
      <c r="J469" s="1" t="s">
        <v>332</v>
      </c>
      <c r="K469" s="1" t="s">
        <v>332</v>
      </c>
      <c r="L469" s="1" t="s">
        <v>332</v>
      </c>
      <c r="M469" s="7"/>
      <c r="N469" s="8">
        <v>50</v>
      </c>
      <c r="O469" s="3">
        <v>2</v>
      </c>
      <c r="P469">
        <f t="shared" si="7"/>
        <v>0</v>
      </c>
    </row>
    <row r="470" spans="1:16">
      <c r="A470" s="1">
        <v>27</v>
      </c>
      <c r="B470" s="1">
        <v>26</v>
      </c>
      <c r="C470" s="1" t="s">
        <v>8</v>
      </c>
      <c r="D470" s="1">
        <v>1</v>
      </c>
      <c r="E470" s="2" t="s">
        <v>274</v>
      </c>
      <c r="F470" s="2" t="s">
        <v>201</v>
      </c>
      <c r="G470" s="1">
        <v>22</v>
      </c>
      <c r="H470" s="1">
        <v>16</v>
      </c>
      <c r="I470" s="1">
        <v>8</v>
      </c>
      <c r="J470" s="1">
        <v>14</v>
      </c>
      <c r="K470" s="1">
        <v>4</v>
      </c>
      <c r="L470" s="1" t="s">
        <v>14</v>
      </c>
      <c r="M470" s="1"/>
      <c r="N470" s="1">
        <v>63</v>
      </c>
      <c r="O470" s="3">
        <v>64</v>
      </c>
      <c r="P470">
        <f t="shared" si="7"/>
        <v>0</v>
      </c>
    </row>
    <row r="471" spans="1:16">
      <c r="B471" s="1">
        <v>23</v>
      </c>
      <c r="C471" s="1" t="s">
        <v>100</v>
      </c>
      <c r="D471" s="1">
        <v>1</v>
      </c>
      <c r="E471" s="2" t="s">
        <v>82</v>
      </c>
      <c r="F471" s="2" t="s">
        <v>83</v>
      </c>
      <c r="G471" s="1" t="s">
        <v>332</v>
      </c>
      <c r="H471" s="1">
        <v>6</v>
      </c>
      <c r="I471" s="1">
        <v>6</v>
      </c>
      <c r="J471" s="1">
        <v>4</v>
      </c>
      <c r="K471" s="1">
        <v>2</v>
      </c>
      <c r="L471" s="1">
        <v>2</v>
      </c>
      <c r="M471" s="7"/>
      <c r="N471" s="8">
        <v>51</v>
      </c>
      <c r="O471" s="3">
        <v>20</v>
      </c>
      <c r="P471">
        <f t="shared" si="7"/>
        <v>0</v>
      </c>
    </row>
    <row r="472" spans="1:16">
      <c r="B472" s="1">
        <v>24</v>
      </c>
      <c r="C472" s="1" t="s">
        <v>494</v>
      </c>
      <c r="D472" s="1">
        <v>2</v>
      </c>
      <c r="E472" s="2" t="s">
        <v>82</v>
      </c>
      <c r="F472" s="2" t="s">
        <v>83</v>
      </c>
      <c r="G472" s="1">
        <v>2</v>
      </c>
      <c r="H472" s="1" t="s">
        <v>332</v>
      </c>
      <c r="I472" s="1" t="s">
        <v>332</v>
      </c>
      <c r="J472" s="1" t="s">
        <v>332</v>
      </c>
      <c r="K472" s="1" t="s">
        <v>332</v>
      </c>
      <c r="L472" s="1" t="s">
        <v>332</v>
      </c>
      <c r="M472" s="7"/>
      <c r="N472" s="8">
        <v>50</v>
      </c>
      <c r="O472" s="3">
        <v>2</v>
      </c>
      <c r="P472">
        <f t="shared" si="7"/>
        <v>1</v>
      </c>
    </row>
    <row r="473" spans="1:16">
      <c r="B473" s="1">
        <v>25</v>
      </c>
      <c r="C473" s="1" t="s">
        <v>376</v>
      </c>
      <c r="D473" s="1">
        <v>3</v>
      </c>
      <c r="E473" s="2" t="s">
        <v>82</v>
      </c>
      <c r="F473" s="2" t="s">
        <v>83</v>
      </c>
      <c r="G473" s="1" t="s">
        <v>332</v>
      </c>
      <c r="H473" s="1" t="s">
        <v>332</v>
      </c>
      <c r="I473" s="1" t="s">
        <v>332</v>
      </c>
      <c r="J473" s="1">
        <v>7</v>
      </c>
      <c r="K473" s="1" t="s">
        <v>332</v>
      </c>
      <c r="L473" s="1" t="s">
        <v>332</v>
      </c>
      <c r="M473" s="7"/>
      <c r="N473" s="8">
        <v>70</v>
      </c>
      <c r="O473" s="3">
        <v>7</v>
      </c>
      <c r="P473">
        <f t="shared" si="7"/>
        <v>1</v>
      </c>
    </row>
    <row r="474" spans="1:16">
      <c r="A474" s="1">
        <v>156</v>
      </c>
      <c r="B474" s="1">
        <v>26</v>
      </c>
      <c r="C474" s="1" t="s">
        <v>81</v>
      </c>
      <c r="D474" s="1">
        <v>4</v>
      </c>
      <c r="E474" s="2" t="s">
        <v>82</v>
      </c>
      <c r="F474" s="2" t="s">
        <v>83</v>
      </c>
      <c r="G474" s="1" t="s">
        <v>14</v>
      </c>
      <c r="H474" s="1" t="s">
        <v>14</v>
      </c>
      <c r="I474" s="1">
        <v>2</v>
      </c>
      <c r="J474" s="1" t="s">
        <v>14</v>
      </c>
      <c r="K474" s="1" t="s">
        <v>14</v>
      </c>
      <c r="L474" s="1" t="s">
        <v>14</v>
      </c>
      <c r="M474" s="1"/>
      <c r="N474" s="1">
        <v>100</v>
      </c>
      <c r="O474" s="3">
        <v>2</v>
      </c>
      <c r="P474">
        <f t="shared" si="7"/>
        <v>1</v>
      </c>
    </row>
    <row r="475" spans="1:16">
      <c r="B475" s="1">
        <v>24</v>
      </c>
      <c r="C475" s="1" t="s">
        <v>23</v>
      </c>
      <c r="D475" s="1">
        <v>3</v>
      </c>
      <c r="E475" s="2" t="s">
        <v>337</v>
      </c>
      <c r="F475" s="2" t="s">
        <v>113</v>
      </c>
      <c r="G475" s="1">
        <v>6</v>
      </c>
      <c r="H475" s="1" t="s">
        <v>332</v>
      </c>
      <c r="I475" s="1">
        <v>2</v>
      </c>
      <c r="J475" s="1">
        <v>9</v>
      </c>
      <c r="K475" s="1" t="s">
        <v>332</v>
      </c>
      <c r="L475" s="1" t="s">
        <v>332</v>
      </c>
      <c r="M475" s="7"/>
      <c r="N475" s="8">
        <v>59</v>
      </c>
      <c r="O475" s="3">
        <v>17</v>
      </c>
      <c r="P475">
        <f t="shared" si="7"/>
        <v>0</v>
      </c>
    </row>
    <row r="476" spans="1:16">
      <c r="B476" s="1">
        <v>25</v>
      </c>
      <c r="C476" s="1" t="s">
        <v>20</v>
      </c>
      <c r="D476" s="1">
        <v>4</v>
      </c>
      <c r="E476" s="2" t="s">
        <v>337</v>
      </c>
      <c r="F476" s="2" t="s">
        <v>113</v>
      </c>
      <c r="G476" s="1">
        <v>2</v>
      </c>
      <c r="H476" s="1">
        <v>8</v>
      </c>
      <c r="I476" s="1">
        <v>16</v>
      </c>
      <c r="J476" s="1">
        <v>13</v>
      </c>
      <c r="K476" s="1" t="s">
        <v>332</v>
      </c>
      <c r="L476" s="1" t="s">
        <v>332</v>
      </c>
      <c r="M476" s="7"/>
      <c r="N476" s="8">
        <v>68</v>
      </c>
      <c r="O476" s="3">
        <v>39</v>
      </c>
      <c r="P476">
        <f t="shared" si="7"/>
        <v>1</v>
      </c>
    </row>
    <row r="477" spans="1:16">
      <c r="B477" s="1">
        <v>23</v>
      </c>
      <c r="C477" s="1" t="s">
        <v>2</v>
      </c>
      <c r="D477" s="1">
        <v>1</v>
      </c>
      <c r="E477" s="2" t="s">
        <v>355</v>
      </c>
      <c r="F477" s="2" t="s">
        <v>178</v>
      </c>
      <c r="G477" s="1">
        <v>11</v>
      </c>
      <c r="H477" s="1">
        <v>25</v>
      </c>
      <c r="I477" s="1">
        <v>15</v>
      </c>
      <c r="J477" s="1">
        <v>20</v>
      </c>
      <c r="K477" s="1">
        <v>11</v>
      </c>
      <c r="L477" s="1">
        <v>7</v>
      </c>
      <c r="M477" s="7"/>
      <c r="N477" s="8">
        <v>66</v>
      </c>
      <c r="O477" s="3">
        <v>89</v>
      </c>
      <c r="P477">
        <f t="shared" si="7"/>
        <v>0</v>
      </c>
    </row>
    <row r="478" spans="1:16">
      <c r="B478" s="1">
        <v>24</v>
      </c>
      <c r="C478" s="1" t="s">
        <v>2</v>
      </c>
      <c r="D478" s="1">
        <v>2</v>
      </c>
      <c r="E478" s="2" t="s">
        <v>355</v>
      </c>
      <c r="F478" s="2" t="s">
        <v>178</v>
      </c>
      <c r="G478" s="1">
        <v>11</v>
      </c>
      <c r="H478" s="1">
        <v>22</v>
      </c>
      <c r="I478" s="1">
        <v>5</v>
      </c>
      <c r="J478" s="1">
        <v>16</v>
      </c>
      <c r="K478" s="1">
        <v>13</v>
      </c>
      <c r="L478" s="1">
        <v>18</v>
      </c>
      <c r="M478" s="7"/>
      <c r="N478" s="8">
        <v>66</v>
      </c>
      <c r="O478" s="3">
        <v>85</v>
      </c>
      <c r="P478">
        <f t="shared" si="7"/>
        <v>1</v>
      </c>
    </row>
    <row r="479" spans="1:16">
      <c r="B479" s="1">
        <v>25</v>
      </c>
      <c r="C479" s="1" t="s">
        <v>97</v>
      </c>
      <c r="D479" s="1">
        <v>3</v>
      </c>
      <c r="E479" s="2" t="s">
        <v>355</v>
      </c>
      <c r="F479" s="2" t="s">
        <v>178</v>
      </c>
      <c r="G479" s="1">
        <v>14</v>
      </c>
      <c r="H479" s="1">
        <v>18</v>
      </c>
      <c r="I479" s="1">
        <v>18</v>
      </c>
      <c r="J479" s="1">
        <v>20</v>
      </c>
      <c r="K479" s="1">
        <v>14</v>
      </c>
      <c r="L479" s="1">
        <v>4</v>
      </c>
      <c r="M479" s="7"/>
      <c r="N479" s="8">
        <v>72</v>
      </c>
      <c r="O479" s="3">
        <v>88</v>
      </c>
      <c r="P479">
        <f t="shared" si="7"/>
        <v>1</v>
      </c>
    </row>
    <row r="480" spans="1:16">
      <c r="B480">
        <v>18</v>
      </c>
      <c r="C480" s="1" t="s">
        <v>47</v>
      </c>
      <c r="D480" s="1">
        <v>2</v>
      </c>
      <c r="E480" s="2" t="s">
        <v>987</v>
      </c>
      <c r="F480" s="2" t="s">
        <v>720</v>
      </c>
      <c r="G480" s="1">
        <v>8</v>
      </c>
      <c r="H480" s="1">
        <v>7</v>
      </c>
      <c r="I480" s="1" t="s">
        <v>332</v>
      </c>
      <c r="J480" s="1" t="s">
        <v>332</v>
      </c>
      <c r="K480" s="1" t="s">
        <v>332</v>
      </c>
      <c r="L480" s="1" t="s">
        <v>332</v>
      </c>
      <c r="M480" s="7"/>
      <c r="N480" s="8">
        <v>54</v>
      </c>
      <c r="O480" s="3">
        <v>15</v>
      </c>
      <c r="P480">
        <f t="shared" si="7"/>
        <v>0</v>
      </c>
    </row>
    <row r="481" spans="1:16">
      <c r="B481" s="1">
        <v>23</v>
      </c>
      <c r="C481" s="1" t="s">
        <v>97</v>
      </c>
      <c r="D481" s="1">
        <v>2</v>
      </c>
      <c r="E481" s="2" t="s">
        <v>551</v>
      </c>
      <c r="F481" s="2" t="s">
        <v>113</v>
      </c>
      <c r="G481" s="1">
        <v>2</v>
      </c>
      <c r="H481" s="1">
        <v>3</v>
      </c>
      <c r="I481" s="1">
        <v>6</v>
      </c>
      <c r="J481" s="1">
        <v>4</v>
      </c>
      <c r="K481" s="1">
        <v>6</v>
      </c>
      <c r="L481" s="1">
        <v>2</v>
      </c>
      <c r="M481" s="7"/>
      <c r="N481" s="8">
        <v>66</v>
      </c>
      <c r="O481" s="3">
        <v>23</v>
      </c>
      <c r="P481">
        <f t="shared" si="7"/>
        <v>0</v>
      </c>
    </row>
    <row r="482" spans="1:16">
      <c r="B482">
        <v>21</v>
      </c>
      <c r="C482" s="1" t="s">
        <v>50</v>
      </c>
      <c r="D482" s="1">
        <v>2</v>
      </c>
      <c r="E482" s="2" t="s">
        <v>526</v>
      </c>
      <c r="F482" s="2" t="s">
        <v>527</v>
      </c>
      <c r="G482" s="1" t="s">
        <v>332</v>
      </c>
      <c r="H482" s="1" t="s">
        <v>332</v>
      </c>
      <c r="I482" s="1" t="s">
        <v>332</v>
      </c>
      <c r="J482" s="1" t="s">
        <v>332</v>
      </c>
      <c r="K482" s="1" t="s">
        <v>332</v>
      </c>
      <c r="L482" s="1">
        <v>8</v>
      </c>
      <c r="M482" s="7"/>
      <c r="N482" s="8">
        <v>47</v>
      </c>
      <c r="O482" s="3">
        <v>8</v>
      </c>
      <c r="P482">
        <f t="shared" si="7"/>
        <v>0</v>
      </c>
    </row>
    <row r="483" spans="1:16">
      <c r="B483" s="1">
        <v>23</v>
      </c>
      <c r="C483" s="1" t="s">
        <v>50</v>
      </c>
      <c r="D483" s="1">
        <v>4</v>
      </c>
      <c r="E483" s="2" t="s">
        <v>526</v>
      </c>
      <c r="F483" s="2" t="s">
        <v>527</v>
      </c>
      <c r="G483" s="1">
        <v>4</v>
      </c>
      <c r="H483" s="1" t="s">
        <v>332</v>
      </c>
      <c r="I483" s="1" t="s">
        <v>332</v>
      </c>
      <c r="J483" s="1" t="s">
        <v>332</v>
      </c>
      <c r="K483" s="1" t="s">
        <v>332</v>
      </c>
      <c r="L483" s="1" t="s">
        <v>332</v>
      </c>
      <c r="M483" s="7"/>
      <c r="N483" s="8">
        <v>50</v>
      </c>
      <c r="O483" s="3">
        <v>4</v>
      </c>
      <c r="P483">
        <f t="shared" si="7"/>
        <v>1</v>
      </c>
    </row>
    <row r="484" spans="1:16">
      <c r="B484" s="1">
        <v>25</v>
      </c>
      <c r="C484" s="1" t="s">
        <v>74</v>
      </c>
      <c r="D484" s="1">
        <v>2</v>
      </c>
      <c r="E484" s="2" t="s">
        <v>411</v>
      </c>
      <c r="F484" s="2" t="s">
        <v>41</v>
      </c>
      <c r="G484" s="1">
        <v>6</v>
      </c>
      <c r="H484" s="1">
        <v>8</v>
      </c>
      <c r="I484" s="1" t="s">
        <v>332</v>
      </c>
      <c r="J484" s="1" t="s">
        <v>332</v>
      </c>
      <c r="K484" s="1" t="s">
        <v>332</v>
      </c>
      <c r="L484" s="1" t="s">
        <v>332</v>
      </c>
      <c r="M484" s="7"/>
      <c r="N484" s="8">
        <v>50</v>
      </c>
      <c r="O484" s="3">
        <v>14</v>
      </c>
      <c r="P484">
        <f t="shared" si="7"/>
        <v>0</v>
      </c>
    </row>
    <row r="485" spans="1:16">
      <c r="B485">
        <v>17</v>
      </c>
      <c r="C485" s="1" t="s">
        <v>570</v>
      </c>
      <c r="D485" s="1">
        <v>1</v>
      </c>
      <c r="E485" s="2" t="s">
        <v>684</v>
      </c>
      <c r="F485" s="2" t="s">
        <v>216</v>
      </c>
      <c r="G485" s="1">
        <v>3</v>
      </c>
      <c r="H485" s="1" t="s">
        <v>332</v>
      </c>
      <c r="I485" s="1" t="s">
        <v>332</v>
      </c>
      <c r="J485" s="1" t="s">
        <v>332</v>
      </c>
      <c r="K485" s="1" t="s">
        <v>332</v>
      </c>
      <c r="L485" s="1" t="s">
        <v>332</v>
      </c>
      <c r="M485" s="7"/>
      <c r="N485" s="8">
        <v>100</v>
      </c>
      <c r="O485" s="3">
        <v>3</v>
      </c>
      <c r="P485">
        <f t="shared" si="7"/>
        <v>0</v>
      </c>
    </row>
    <row r="486" spans="1:16">
      <c r="B486">
        <v>19</v>
      </c>
      <c r="C486" s="1" t="s">
        <v>217</v>
      </c>
      <c r="D486" s="1">
        <v>3</v>
      </c>
      <c r="E486" s="2" t="s">
        <v>684</v>
      </c>
      <c r="F486" s="2" t="s">
        <v>216</v>
      </c>
      <c r="G486" s="1">
        <v>19</v>
      </c>
      <c r="H486" s="1">
        <v>11</v>
      </c>
      <c r="I486" s="1">
        <v>4</v>
      </c>
      <c r="J486" s="1">
        <v>10</v>
      </c>
      <c r="K486" s="1" t="s">
        <v>332</v>
      </c>
      <c r="L486" s="1" t="s">
        <v>332</v>
      </c>
      <c r="M486" s="7"/>
      <c r="N486" s="8">
        <v>62</v>
      </c>
      <c r="O486" s="3">
        <v>44</v>
      </c>
      <c r="P486">
        <f t="shared" si="7"/>
        <v>1</v>
      </c>
    </row>
    <row r="487" spans="1:16">
      <c r="B487">
        <v>20</v>
      </c>
      <c r="C487" s="1" t="s">
        <v>631</v>
      </c>
      <c r="D487" s="1">
        <v>4</v>
      </c>
      <c r="E487" s="2" t="s">
        <v>684</v>
      </c>
      <c r="F487" s="2" t="s">
        <v>216</v>
      </c>
      <c r="G487" s="1">
        <v>16</v>
      </c>
      <c r="H487" s="1" t="s">
        <v>332</v>
      </c>
      <c r="I487" s="1">
        <v>21</v>
      </c>
      <c r="J487" s="1" t="s">
        <v>332</v>
      </c>
      <c r="K487" s="1" t="s">
        <v>332</v>
      </c>
      <c r="L487" s="1" t="s">
        <v>332</v>
      </c>
      <c r="M487" s="7"/>
      <c r="N487" s="8">
        <v>77</v>
      </c>
      <c r="O487" s="3">
        <v>37</v>
      </c>
      <c r="P487">
        <f t="shared" si="7"/>
        <v>1</v>
      </c>
    </row>
    <row r="488" spans="1:16">
      <c r="B488">
        <v>21</v>
      </c>
      <c r="C488" s="1" t="s">
        <v>214</v>
      </c>
      <c r="D488" s="1">
        <v>2</v>
      </c>
      <c r="E488" s="2" t="s">
        <v>508</v>
      </c>
      <c r="F488" s="2" t="s">
        <v>561</v>
      </c>
      <c r="G488" s="1">
        <v>9</v>
      </c>
      <c r="H488" s="1">
        <v>4</v>
      </c>
      <c r="I488" s="1">
        <v>1</v>
      </c>
      <c r="J488" s="1">
        <v>7</v>
      </c>
      <c r="K488" s="1" t="s">
        <v>332</v>
      </c>
      <c r="L488" s="1">
        <v>7</v>
      </c>
      <c r="M488" s="7"/>
      <c r="N488" s="8">
        <v>64</v>
      </c>
      <c r="O488" s="3">
        <v>28</v>
      </c>
      <c r="P488">
        <f t="shared" si="7"/>
        <v>0</v>
      </c>
    </row>
    <row r="489" spans="1:16">
      <c r="B489">
        <v>22</v>
      </c>
      <c r="C489" s="1" t="s">
        <v>214</v>
      </c>
      <c r="D489" s="1">
        <v>3</v>
      </c>
      <c r="E489" s="2" t="s">
        <v>508</v>
      </c>
      <c r="F489" s="2" t="s">
        <v>561</v>
      </c>
      <c r="G489" s="1">
        <v>9</v>
      </c>
      <c r="H489" s="1">
        <v>7</v>
      </c>
      <c r="I489" s="1">
        <v>8</v>
      </c>
      <c r="J489" s="1" t="s">
        <v>332</v>
      </c>
      <c r="K489" s="1" t="s">
        <v>332</v>
      </c>
      <c r="L489" s="1" t="s">
        <v>332</v>
      </c>
      <c r="M489" s="7"/>
      <c r="N489" s="8">
        <v>67</v>
      </c>
      <c r="O489" s="3">
        <v>24</v>
      </c>
      <c r="P489">
        <f t="shared" si="7"/>
        <v>1</v>
      </c>
    </row>
    <row r="490" spans="1:16">
      <c r="B490" s="1">
        <v>23</v>
      </c>
      <c r="C490" s="1" t="s">
        <v>505</v>
      </c>
      <c r="D490" s="1">
        <v>4</v>
      </c>
      <c r="E490" s="2" t="s">
        <v>508</v>
      </c>
      <c r="F490" s="2" t="s">
        <v>22</v>
      </c>
      <c r="G490" s="1">
        <v>10</v>
      </c>
      <c r="H490" s="1">
        <v>7</v>
      </c>
      <c r="I490" s="1" t="s">
        <v>332</v>
      </c>
      <c r="J490" s="1">
        <v>13</v>
      </c>
      <c r="K490" s="1" t="s">
        <v>332</v>
      </c>
      <c r="L490" s="1" t="s">
        <v>332</v>
      </c>
      <c r="M490" s="7"/>
      <c r="N490" s="8">
        <v>77</v>
      </c>
      <c r="O490" s="3">
        <v>30</v>
      </c>
      <c r="P490">
        <f t="shared" si="7"/>
        <v>1</v>
      </c>
    </row>
    <row r="491" spans="1:16">
      <c r="A491" s="1">
        <v>162</v>
      </c>
      <c r="B491" s="1">
        <v>26</v>
      </c>
      <c r="C491" s="1" t="s">
        <v>323</v>
      </c>
      <c r="D491" s="1">
        <v>1</v>
      </c>
      <c r="E491" s="2" t="s">
        <v>324</v>
      </c>
      <c r="F491" s="2" t="s">
        <v>325</v>
      </c>
      <c r="G491" s="1">
        <v>2</v>
      </c>
      <c r="H491" s="1" t="s">
        <v>14</v>
      </c>
      <c r="I491" s="1" t="s">
        <v>14</v>
      </c>
      <c r="J491" s="1" t="s">
        <v>14</v>
      </c>
      <c r="K491" s="1" t="s">
        <v>14</v>
      </c>
      <c r="L491" s="1" t="s">
        <v>14</v>
      </c>
      <c r="M491" s="1"/>
      <c r="N491" s="1">
        <v>25</v>
      </c>
      <c r="O491" s="3">
        <v>2</v>
      </c>
      <c r="P491">
        <f t="shared" si="7"/>
        <v>0</v>
      </c>
    </row>
    <row r="492" spans="1:16">
      <c r="B492">
        <v>17</v>
      </c>
      <c r="C492" s="1" t="s">
        <v>531</v>
      </c>
      <c r="D492" s="1">
        <v>4</v>
      </c>
      <c r="E492" s="2" t="s">
        <v>1046</v>
      </c>
      <c r="F492" s="2" t="s">
        <v>1047</v>
      </c>
      <c r="G492" s="1">
        <v>6</v>
      </c>
      <c r="H492" s="1" t="s">
        <v>332</v>
      </c>
      <c r="I492" s="1" t="s">
        <v>332</v>
      </c>
      <c r="J492" s="1" t="s">
        <v>332</v>
      </c>
      <c r="K492" s="1" t="s">
        <v>332</v>
      </c>
      <c r="L492" s="1" t="s">
        <v>332</v>
      </c>
      <c r="M492" s="7"/>
      <c r="N492" s="8">
        <v>86</v>
      </c>
      <c r="O492" s="3">
        <v>6</v>
      </c>
      <c r="P492">
        <f t="shared" si="7"/>
        <v>0</v>
      </c>
    </row>
    <row r="493" spans="1:16">
      <c r="B493">
        <v>19</v>
      </c>
      <c r="C493" s="1" t="s">
        <v>824</v>
      </c>
      <c r="D493" s="1">
        <v>4</v>
      </c>
      <c r="E493" s="2" t="s">
        <v>826</v>
      </c>
      <c r="F493" s="2"/>
      <c r="G493" s="1" t="s">
        <v>332</v>
      </c>
      <c r="H493" s="1">
        <v>4</v>
      </c>
      <c r="I493" s="1" t="s">
        <v>332</v>
      </c>
      <c r="J493" s="1" t="s">
        <v>332</v>
      </c>
      <c r="K493" s="1" t="s">
        <v>332</v>
      </c>
      <c r="L493" s="1" t="s">
        <v>332</v>
      </c>
      <c r="M493" s="7"/>
      <c r="N493" s="8">
        <v>100</v>
      </c>
      <c r="O493" s="3">
        <v>4</v>
      </c>
      <c r="P493">
        <f t="shared" si="7"/>
        <v>0</v>
      </c>
    </row>
    <row r="494" spans="1:16">
      <c r="B494">
        <v>20</v>
      </c>
      <c r="C494" s="1" t="s">
        <v>120</v>
      </c>
      <c r="D494" s="1">
        <v>2</v>
      </c>
      <c r="E494" s="2" t="s">
        <v>735</v>
      </c>
      <c r="F494" s="2" t="s">
        <v>83</v>
      </c>
      <c r="G494" s="1" t="s">
        <v>332</v>
      </c>
      <c r="H494" s="1">
        <v>10</v>
      </c>
      <c r="I494" s="1" t="s">
        <v>332</v>
      </c>
      <c r="J494" s="1" t="s">
        <v>332</v>
      </c>
      <c r="K494" s="1" t="s">
        <v>332</v>
      </c>
      <c r="L494" s="1" t="s">
        <v>332</v>
      </c>
      <c r="M494" s="7"/>
      <c r="N494" s="8">
        <v>83</v>
      </c>
      <c r="O494" s="3">
        <v>10</v>
      </c>
      <c r="P494">
        <f t="shared" si="7"/>
        <v>0</v>
      </c>
    </row>
    <row r="495" spans="1:16">
      <c r="B495">
        <v>15</v>
      </c>
      <c r="C495" s="1" t="s">
        <v>1250</v>
      </c>
      <c r="D495" s="1">
        <v>4</v>
      </c>
      <c r="E495" s="2" t="s">
        <v>1251</v>
      </c>
      <c r="F495" s="2"/>
      <c r="G495" s="1" t="s">
        <v>332</v>
      </c>
      <c r="H495" s="1">
        <v>5</v>
      </c>
      <c r="I495" s="1" t="s">
        <v>332</v>
      </c>
      <c r="J495" s="1">
        <v>1</v>
      </c>
      <c r="K495" s="1" t="s">
        <v>332</v>
      </c>
      <c r="L495" s="1" t="s">
        <v>332</v>
      </c>
      <c r="M495" s="7"/>
      <c r="N495" s="8">
        <v>46</v>
      </c>
      <c r="O495" s="3">
        <v>6</v>
      </c>
      <c r="P495">
        <f t="shared" si="7"/>
        <v>0</v>
      </c>
    </row>
    <row r="496" spans="1:16">
      <c r="B496">
        <v>17</v>
      </c>
      <c r="C496" s="1" t="s">
        <v>1084</v>
      </c>
      <c r="D496" s="1">
        <v>3</v>
      </c>
      <c r="E496" s="2" t="s">
        <v>917</v>
      </c>
      <c r="F496" s="2" t="s">
        <v>241</v>
      </c>
      <c r="G496" s="1">
        <v>3</v>
      </c>
      <c r="H496" s="1" t="s">
        <v>332</v>
      </c>
      <c r="I496" s="1" t="s">
        <v>332</v>
      </c>
      <c r="J496" s="1" t="s">
        <v>332</v>
      </c>
      <c r="K496" s="1" t="s">
        <v>332</v>
      </c>
      <c r="L496" s="1" t="s">
        <v>332</v>
      </c>
      <c r="M496" s="7"/>
      <c r="N496" s="8">
        <v>43</v>
      </c>
      <c r="O496" s="3">
        <v>3</v>
      </c>
      <c r="P496">
        <f t="shared" si="7"/>
        <v>0</v>
      </c>
    </row>
    <row r="497" spans="1:16">
      <c r="B497">
        <v>18</v>
      </c>
      <c r="C497" s="1" t="s">
        <v>131</v>
      </c>
      <c r="D497" s="1">
        <v>4</v>
      </c>
      <c r="E497" s="2" t="s">
        <v>917</v>
      </c>
      <c r="F497" s="2" t="s">
        <v>241</v>
      </c>
      <c r="G497" s="1">
        <v>9</v>
      </c>
      <c r="H497" s="1" t="s">
        <v>332</v>
      </c>
      <c r="I497" s="1" t="s">
        <v>332</v>
      </c>
      <c r="J497" s="1" t="s">
        <v>332</v>
      </c>
      <c r="K497" s="1" t="s">
        <v>332</v>
      </c>
      <c r="L497" s="1" t="s">
        <v>332</v>
      </c>
      <c r="M497" s="7"/>
      <c r="N497" s="8">
        <v>60</v>
      </c>
      <c r="O497" s="3">
        <v>9</v>
      </c>
      <c r="P497">
        <f t="shared" si="7"/>
        <v>1</v>
      </c>
    </row>
    <row r="498" spans="1:16">
      <c r="A498" s="1">
        <v>128</v>
      </c>
      <c r="B498" s="1">
        <v>26</v>
      </c>
      <c r="C498" s="1" t="s">
        <v>163</v>
      </c>
      <c r="D498" s="1">
        <v>3</v>
      </c>
      <c r="E498" s="2" t="s">
        <v>165</v>
      </c>
      <c r="F498" s="2" t="s">
        <v>68</v>
      </c>
      <c r="G498" s="1" t="s">
        <v>14</v>
      </c>
      <c r="H498" s="1">
        <v>2</v>
      </c>
      <c r="I498" s="1">
        <v>5</v>
      </c>
      <c r="J498" s="1" t="s">
        <v>14</v>
      </c>
      <c r="K498" s="1" t="s">
        <v>14</v>
      </c>
      <c r="L498" s="1" t="s">
        <v>14</v>
      </c>
      <c r="M498" s="1"/>
      <c r="N498" s="1">
        <v>88</v>
      </c>
      <c r="O498" s="3">
        <v>7</v>
      </c>
      <c r="P498">
        <f t="shared" si="7"/>
        <v>0</v>
      </c>
    </row>
    <row r="499" spans="1:16">
      <c r="B499">
        <v>15</v>
      </c>
      <c r="C499" s="1" t="s">
        <v>965</v>
      </c>
      <c r="D499" s="1">
        <v>4</v>
      </c>
      <c r="E499" s="2" t="s">
        <v>1261</v>
      </c>
      <c r="F499" s="2"/>
      <c r="G499" s="1" t="s">
        <v>332</v>
      </c>
      <c r="H499" s="1" t="s">
        <v>332</v>
      </c>
      <c r="I499" s="1">
        <v>2</v>
      </c>
      <c r="J499" s="1" t="s">
        <v>332</v>
      </c>
      <c r="K499" s="1" t="s">
        <v>332</v>
      </c>
      <c r="L499" s="1" t="s">
        <v>332</v>
      </c>
      <c r="M499" s="7"/>
      <c r="N499" s="8">
        <v>22</v>
      </c>
      <c r="O499" s="3">
        <v>2</v>
      </c>
      <c r="P499">
        <f t="shared" si="7"/>
        <v>0</v>
      </c>
    </row>
    <row r="500" spans="1:16">
      <c r="B500">
        <v>16</v>
      </c>
      <c r="C500" s="1" t="s">
        <v>97</v>
      </c>
      <c r="D500" s="1">
        <v>2</v>
      </c>
      <c r="E500" s="2" t="s">
        <v>1079</v>
      </c>
      <c r="F500" s="2" t="s">
        <v>961</v>
      </c>
      <c r="G500" s="1">
        <v>7</v>
      </c>
      <c r="H500" s="1">
        <v>7</v>
      </c>
      <c r="I500" s="1">
        <v>7</v>
      </c>
      <c r="J500" s="1">
        <v>7</v>
      </c>
      <c r="K500" s="1">
        <v>9</v>
      </c>
      <c r="L500" s="1">
        <v>6</v>
      </c>
      <c r="M500" s="7"/>
      <c r="N500" s="8">
        <v>31</v>
      </c>
      <c r="O500" s="3">
        <v>43</v>
      </c>
      <c r="P500">
        <f t="shared" si="7"/>
        <v>0</v>
      </c>
    </row>
    <row r="501" spans="1:16">
      <c r="B501">
        <v>17</v>
      </c>
      <c r="C501" s="1" t="s">
        <v>406</v>
      </c>
      <c r="D501" s="1">
        <v>3</v>
      </c>
      <c r="E501" s="2" t="s">
        <v>1079</v>
      </c>
      <c r="F501" s="2" t="s">
        <v>961</v>
      </c>
      <c r="G501" s="1">
        <v>2</v>
      </c>
      <c r="H501" s="1">
        <v>5</v>
      </c>
      <c r="I501" s="1" t="s">
        <v>332</v>
      </c>
      <c r="J501" s="1" t="s">
        <v>332</v>
      </c>
      <c r="K501" s="1" t="s">
        <v>332</v>
      </c>
      <c r="L501" s="1" t="s">
        <v>332</v>
      </c>
      <c r="M501" s="7"/>
      <c r="N501" s="8">
        <v>16</v>
      </c>
      <c r="O501" s="3">
        <v>7</v>
      </c>
      <c r="P501">
        <f t="shared" si="7"/>
        <v>1</v>
      </c>
    </row>
    <row r="502" spans="1:16">
      <c r="B502">
        <v>18</v>
      </c>
      <c r="C502" s="1" t="s">
        <v>458</v>
      </c>
      <c r="D502" s="1">
        <v>1</v>
      </c>
      <c r="E502" s="2" t="s">
        <v>1006</v>
      </c>
      <c r="F502" s="2" t="s">
        <v>1007</v>
      </c>
      <c r="G502" s="1">
        <v>9</v>
      </c>
      <c r="H502" s="1">
        <v>7</v>
      </c>
      <c r="I502" s="1" t="s">
        <v>332</v>
      </c>
      <c r="J502" s="1" t="s">
        <v>332</v>
      </c>
      <c r="K502" s="1" t="s">
        <v>332</v>
      </c>
      <c r="L502" s="1" t="s">
        <v>332</v>
      </c>
      <c r="M502" s="7"/>
      <c r="N502" s="8">
        <v>57</v>
      </c>
      <c r="O502" s="3">
        <v>16</v>
      </c>
      <c r="P502">
        <f t="shared" si="7"/>
        <v>0</v>
      </c>
    </row>
    <row r="503" spans="1:16">
      <c r="B503">
        <v>15</v>
      </c>
      <c r="C503" s="1" t="s">
        <v>877</v>
      </c>
      <c r="D503" s="1">
        <v>2</v>
      </c>
      <c r="E503" s="2" t="s">
        <v>1178</v>
      </c>
      <c r="F503" s="2" t="s">
        <v>1179</v>
      </c>
      <c r="G503" s="1">
        <v>3</v>
      </c>
      <c r="H503" s="1">
        <v>5</v>
      </c>
      <c r="I503" s="1" t="s">
        <v>332</v>
      </c>
      <c r="J503" s="1">
        <v>3</v>
      </c>
      <c r="K503" s="1">
        <v>10</v>
      </c>
      <c r="L503" s="1" t="s">
        <v>332</v>
      </c>
      <c r="M503" s="7"/>
      <c r="N503" s="8">
        <v>50</v>
      </c>
      <c r="O503" s="3">
        <v>21</v>
      </c>
      <c r="P503">
        <f t="shared" si="7"/>
        <v>0</v>
      </c>
    </row>
    <row r="504" spans="1:16">
      <c r="B504">
        <v>16</v>
      </c>
      <c r="C504" s="1" t="s">
        <v>1081</v>
      </c>
      <c r="D504" s="1">
        <v>3</v>
      </c>
      <c r="E504" s="2" t="s">
        <v>1178</v>
      </c>
      <c r="F504" s="2" t="s">
        <v>1179</v>
      </c>
      <c r="G504" s="1">
        <v>3</v>
      </c>
      <c r="H504" s="1" t="s">
        <v>332</v>
      </c>
      <c r="I504" s="1">
        <v>2</v>
      </c>
      <c r="J504" s="1">
        <v>2</v>
      </c>
      <c r="K504" s="1" t="s">
        <v>332</v>
      </c>
      <c r="L504" s="1" t="s">
        <v>332</v>
      </c>
      <c r="M504" s="7"/>
      <c r="N504" s="8">
        <v>37</v>
      </c>
      <c r="O504" s="3">
        <v>7</v>
      </c>
      <c r="P504">
        <f t="shared" si="7"/>
        <v>1</v>
      </c>
    </row>
    <row r="505" spans="1:16">
      <c r="B505">
        <v>17</v>
      </c>
      <c r="C505" s="1" t="s">
        <v>214</v>
      </c>
      <c r="D505" s="1">
        <v>1</v>
      </c>
      <c r="E505" s="2" t="s">
        <v>1118</v>
      </c>
      <c r="F505" s="2" t="s">
        <v>861</v>
      </c>
      <c r="G505" s="1">
        <v>1</v>
      </c>
      <c r="H505" s="1" t="s">
        <v>332</v>
      </c>
      <c r="I505" s="1" t="s">
        <v>332</v>
      </c>
      <c r="J505" s="1" t="s">
        <v>332</v>
      </c>
      <c r="K505" s="1" t="s">
        <v>332</v>
      </c>
      <c r="L505" s="1" t="s">
        <v>332</v>
      </c>
      <c r="M505" s="7"/>
      <c r="N505" s="8">
        <v>25</v>
      </c>
      <c r="O505" s="3">
        <v>1</v>
      </c>
      <c r="P505">
        <f t="shared" si="7"/>
        <v>0</v>
      </c>
    </row>
    <row r="506" spans="1:16">
      <c r="B506">
        <v>18</v>
      </c>
      <c r="C506" s="1" t="s">
        <v>20</v>
      </c>
      <c r="D506" s="1">
        <v>3</v>
      </c>
      <c r="E506" s="2" t="s">
        <v>784</v>
      </c>
      <c r="F506" s="2" t="s">
        <v>697</v>
      </c>
      <c r="G506" s="1">
        <v>14</v>
      </c>
      <c r="H506" s="1">
        <v>12</v>
      </c>
      <c r="I506" s="1">
        <v>8</v>
      </c>
      <c r="J506" s="1">
        <v>13</v>
      </c>
      <c r="K506" s="1">
        <v>15</v>
      </c>
      <c r="L506" s="1">
        <v>12</v>
      </c>
      <c r="M506" s="7"/>
      <c r="N506" s="8">
        <v>50</v>
      </c>
      <c r="O506" s="3">
        <v>74</v>
      </c>
      <c r="P506">
        <f t="shared" si="7"/>
        <v>0</v>
      </c>
    </row>
    <row r="507" spans="1:16">
      <c r="B507">
        <v>19</v>
      </c>
      <c r="C507" s="1" t="s">
        <v>8</v>
      </c>
      <c r="D507" s="1">
        <v>4</v>
      </c>
      <c r="E507" s="2" t="s">
        <v>784</v>
      </c>
      <c r="F507" s="2" t="s">
        <v>697</v>
      </c>
      <c r="G507" s="1">
        <v>24</v>
      </c>
      <c r="H507" s="1">
        <v>20</v>
      </c>
      <c r="I507" s="1">
        <v>11</v>
      </c>
      <c r="J507" s="1">
        <v>16</v>
      </c>
      <c r="K507" s="1">
        <v>14</v>
      </c>
      <c r="L507" s="1" t="s">
        <v>332</v>
      </c>
      <c r="M507" s="7"/>
      <c r="N507" s="8">
        <v>64</v>
      </c>
      <c r="O507" s="3">
        <v>85</v>
      </c>
      <c r="P507">
        <f t="shared" si="7"/>
        <v>1</v>
      </c>
    </row>
    <row r="508" spans="1:16">
      <c r="B508">
        <v>22</v>
      </c>
      <c r="C508" s="1" t="s">
        <v>20</v>
      </c>
      <c r="D508" s="1">
        <v>1</v>
      </c>
      <c r="E508" s="2" t="s">
        <v>21</v>
      </c>
      <c r="F508" s="2" t="s">
        <v>250</v>
      </c>
      <c r="G508" s="1" t="s">
        <v>332</v>
      </c>
      <c r="H508" s="1" t="s">
        <v>332</v>
      </c>
      <c r="I508" s="1" t="s">
        <v>332</v>
      </c>
      <c r="J508" s="1" t="s">
        <v>332</v>
      </c>
      <c r="K508" s="1">
        <v>7</v>
      </c>
      <c r="L508" s="1" t="s">
        <v>332</v>
      </c>
      <c r="M508" s="7"/>
      <c r="N508" s="8">
        <v>58</v>
      </c>
      <c r="O508" s="3">
        <v>7</v>
      </c>
      <c r="P508">
        <f t="shared" si="7"/>
        <v>0</v>
      </c>
    </row>
    <row r="509" spans="1:16">
      <c r="B509" s="1">
        <v>23</v>
      </c>
      <c r="C509" s="1" t="s">
        <v>8</v>
      </c>
      <c r="D509" s="1">
        <v>1</v>
      </c>
      <c r="E509" s="2" t="s">
        <v>21</v>
      </c>
      <c r="F509" s="2" t="s">
        <v>250</v>
      </c>
      <c r="G509" s="1">
        <v>8</v>
      </c>
      <c r="H509" s="1">
        <v>7</v>
      </c>
      <c r="I509" s="1">
        <v>8</v>
      </c>
      <c r="J509" s="1">
        <v>6</v>
      </c>
      <c r="K509" s="1" t="s">
        <v>332</v>
      </c>
      <c r="L509" s="1">
        <v>8</v>
      </c>
      <c r="M509" s="7"/>
      <c r="N509" s="8">
        <v>74</v>
      </c>
      <c r="O509" s="3">
        <v>37</v>
      </c>
      <c r="P509">
        <f t="shared" si="7"/>
        <v>1</v>
      </c>
    </row>
    <row r="510" spans="1:16">
      <c r="B510" s="1">
        <v>24</v>
      </c>
      <c r="C510" s="1" t="s">
        <v>11</v>
      </c>
      <c r="D510" s="1">
        <v>2</v>
      </c>
      <c r="E510" s="2" t="s">
        <v>21</v>
      </c>
      <c r="F510" s="2" t="s">
        <v>250</v>
      </c>
      <c r="G510" s="1">
        <v>12</v>
      </c>
      <c r="H510" s="1">
        <v>10</v>
      </c>
      <c r="I510" s="1" t="s">
        <v>332</v>
      </c>
      <c r="J510" s="1">
        <v>10</v>
      </c>
      <c r="K510" s="1">
        <v>10</v>
      </c>
      <c r="L510" s="1">
        <v>10</v>
      </c>
      <c r="M510" s="7"/>
      <c r="N510" s="8">
        <v>65</v>
      </c>
      <c r="O510" s="3">
        <v>52</v>
      </c>
      <c r="P510">
        <f t="shared" si="7"/>
        <v>1</v>
      </c>
    </row>
    <row r="511" spans="1:16">
      <c r="B511" s="1">
        <v>25</v>
      </c>
      <c r="C511" s="1" t="s">
        <v>123</v>
      </c>
      <c r="D511" s="1">
        <v>3</v>
      </c>
      <c r="E511" s="2" t="s">
        <v>21</v>
      </c>
      <c r="F511" s="2" t="s">
        <v>22</v>
      </c>
      <c r="G511" s="1" t="s">
        <v>332</v>
      </c>
      <c r="H511" s="1">
        <v>18</v>
      </c>
      <c r="I511" s="1">
        <v>10</v>
      </c>
      <c r="J511" s="1" t="s">
        <v>332</v>
      </c>
      <c r="K511" s="1">
        <v>7</v>
      </c>
      <c r="L511" s="1" t="s">
        <v>332</v>
      </c>
      <c r="M511" s="7"/>
      <c r="N511" s="8">
        <v>64</v>
      </c>
      <c r="O511" s="3">
        <v>35</v>
      </c>
      <c r="P511">
        <f t="shared" si="7"/>
        <v>1</v>
      </c>
    </row>
    <row r="512" spans="1:16">
      <c r="A512" s="1">
        <v>23</v>
      </c>
      <c r="B512" s="1">
        <v>26</v>
      </c>
      <c r="C512" s="1" t="s">
        <v>20</v>
      </c>
      <c r="D512" s="1">
        <v>4</v>
      </c>
      <c r="E512" s="2" t="s">
        <v>21</v>
      </c>
      <c r="F512" s="2" t="s">
        <v>22</v>
      </c>
      <c r="G512" s="1">
        <v>31</v>
      </c>
      <c r="H512" s="1">
        <v>27</v>
      </c>
      <c r="I512" s="1">
        <v>17</v>
      </c>
      <c r="J512" s="1" t="s">
        <v>14</v>
      </c>
      <c r="K512" s="1" t="s">
        <v>14</v>
      </c>
      <c r="L512" s="1" t="s">
        <v>14</v>
      </c>
      <c r="M512" s="1"/>
      <c r="N512" s="1">
        <v>69</v>
      </c>
      <c r="O512" s="3">
        <v>75</v>
      </c>
      <c r="P512">
        <f t="shared" si="7"/>
        <v>1</v>
      </c>
    </row>
    <row r="513" spans="2:16">
      <c r="B513">
        <v>15</v>
      </c>
      <c r="C513" s="1" t="s">
        <v>20</v>
      </c>
      <c r="D513" s="1">
        <v>4</v>
      </c>
      <c r="E513" s="2" t="s">
        <v>1214</v>
      </c>
      <c r="F513" s="2" t="s">
        <v>83</v>
      </c>
      <c r="G513" s="1">
        <v>9</v>
      </c>
      <c r="H513" s="1">
        <v>17</v>
      </c>
      <c r="I513" s="1">
        <v>10</v>
      </c>
      <c r="J513" s="1">
        <v>3</v>
      </c>
      <c r="K513" s="1">
        <v>11</v>
      </c>
      <c r="L513" s="1" t="s">
        <v>332</v>
      </c>
      <c r="M513" s="7"/>
      <c r="N513" s="8">
        <v>51</v>
      </c>
      <c r="O513" s="3">
        <v>50</v>
      </c>
      <c r="P513">
        <f t="shared" si="7"/>
        <v>0</v>
      </c>
    </row>
    <row r="514" spans="2:16">
      <c r="B514">
        <v>15</v>
      </c>
      <c r="C514" s="1" t="s">
        <v>531</v>
      </c>
      <c r="D514" s="1">
        <v>3</v>
      </c>
      <c r="E514" s="2" t="s">
        <v>1270</v>
      </c>
      <c r="F514" s="2" t="s">
        <v>1138</v>
      </c>
      <c r="G514" s="1">
        <v>8</v>
      </c>
      <c r="H514" s="1">
        <v>4</v>
      </c>
      <c r="I514" s="1" t="s">
        <v>332</v>
      </c>
      <c r="J514" s="1" t="s">
        <v>332</v>
      </c>
      <c r="K514" s="1" t="s">
        <v>332</v>
      </c>
      <c r="L514" s="1" t="s">
        <v>332</v>
      </c>
      <c r="M514" s="7"/>
      <c r="N514" s="8">
        <v>46</v>
      </c>
      <c r="O514" s="3">
        <v>12</v>
      </c>
      <c r="P514">
        <f t="shared" si="7"/>
        <v>0</v>
      </c>
    </row>
    <row r="515" spans="2:16">
      <c r="B515">
        <v>16</v>
      </c>
      <c r="C515" s="1" t="s">
        <v>230</v>
      </c>
      <c r="D515" s="1">
        <v>4</v>
      </c>
      <c r="E515" s="2" t="s">
        <v>1150</v>
      </c>
      <c r="F515" s="2" t="s">
        <v>1151</v>
      </c>
      <c r="G515" s="1">
        <v>2</v>
      </c>
      <c r="H515" s="1" t="s">
        <v>332</v>
      </c>
      <c r="I515" s="1" t="s">
        <v>332</v>
      </c>
      <c r="J515" s="1">
        <v>5</v>
      </c>
      <c r="K515" s="1" t="s">
        <v>332</v>
      </c>
      <c r="L515" s="1" t="s">
        <v>332</v>
      </c>
      <c r="M515" s="7"/>
      <c r="N515" s="8">
        <v>19</v>
      </c>
      <c r="O515" s="3">
        <v>7</v>
      </c>
      <c r="P515">
        <f t="shared" si="7"/>
        <v>0</v>
      </c>
    </row>
    <row r="516" spans="2:16">
      <c r="B516">
        <v>15</v>
      </c>
      <c r="C516" s="1" t="s">
        <v>1300</v>
      </c>
      <c r="D516" s="1">
        <v>2</v>
      </c>
      <c r="E516" s="2" t="s">
        <v>1303</v>
      </c>
      <c r="F516" s="2"/>
      <c r="G516" s="1">
        <v>2</v>
      </c>
      <c r="H516" s="1" t="s">
        <v>332</v>
      </c>
      <c r="I516" s="1" t="s">
        <v>332</v>
      </c>
      <c r="J516" s="1" t="s">
        <v>332</v>
      </c>
      <c r="K516" s="1" t="s">
        <v>332</v>
      </c>
      <c r="L516" s="1" t="s">
        <v>332</v>
      </c>
      <c r="M516" s="7"/>
      <c r="N516" s="8">
        <v>29</v>
      </c>
      <c r="O516" s="3">
        <v>2</v>
      </c>
      <c r="P516">
        <f t="shared" ref="P516:P579" si="8">IF(E516=E515,1,0)*COUNT(O516)</f>
        <v>0</v>
      </c>
    </row>
    <row r="517" spans="2:16">
      <c r="B517" s="1">
        <v>23</v>
      </c>
      <c r="C517" s="1" t="s">
        <v>338</v>
      </c>
      <c r="D517" s="1">
        <v>2</v>
      </c>
      <c r="E517" s="2" t="s">
        <v>352</v>
      </c>
      <c r="F517" s="2" t="s">
        <v>353</v>
      </c>
      <c r="G517" s="1" t="s">
        <v>332</v>
      </c>
      <c r="H517" s="1">
        <v>6</v>
      </c>
      <c r="I517" s="1" t="s">
        <v>332</v>
      </c>
      <c r="J517" s="1">
        <v>1</v>
      </c>
      <c r="K517" s="1">
        <v>0</v>
      </c>
      <c r="L517" s="1" t="s">
        <v>332</v>
      </c>
      <c r="M517" s="7"/>
      <c r="N517" s="8">
        <v>26</v>
      </c>
      <c r="O517" s="3">
        <v>7</v>
      </c>
      <c r="P517">
        <f t="shared" si="8"/>
        <v>0</v>
      </c>
    </row>
    <row r="518" spans="2:16">
      <c r="B518" s="1">
        <v>24</v>
      </c>
      <c r="C518" s="1" t="s">
        <v>482</v>
      </c>
      <c r="D518" s="1">
        <v>3</v>
      </c>
      <c r="E518" s="2" t="s">
        <v>352</v>
      </c>
      <c r="F518" s="2" t="s">
        <v>353</v>
      </c>
      <c r="G518" s="1">
        <v>1</v>
      </c>
      <c r="H518" s="1" t="s">
        <v>332</v>
      </c>
      <c r="I518" s="1" t="s">
        <v>332</v>
      </c>
      <c r="J518" s="1" t="s">
        <v>332</v>
      </c>
      <c r="K518" s="1" t="s">
        <v>332</v>
      </c>
      <c r="L518" s="1" t="s">
        <v>332</v>
      </c>
      <c r="M518" s="7"/>
      <c r="N518" s="8">
        <v>25</v>
      </c>
      <c r="O518" s="3">
        <v>1</v>
      </c>
      <c r="P518">
        <f t="shared" si="8"/>
        <v>1</v>
      </c>
    </row>
    <row r="519" spans="2:16">
      <c r="B519" s="1">
        <v>25</v>
      </c>
      <c r="C519" s="1" t="s">
        <v>47</v>
      </c>
      <c r="D519" s="1">
        <v>4</v>
      </c>
      <c r="E519" s="2" t="s">
        <v>352</v>
      </c>
      <c r="F519" s="2" t="s">
        <v>353</v>
      </c>
      <c r="G519" s="1">
        <v>1</v>
      </c>
      <c r="H519" s="1" t="s">
        <v>332</v>
      </c>
      <c r="I519" s="1" t="s">
        <v>332</v>
      </c>
      <c r="J519" s="1" t="s">
        <v>332</v>
      </c>
      <c r="K519" s="1" t="s">
        <v>332</v>
      </c>
      <c r="L519" s="1" t="s">
        <v>332</v>
      </c>
      <c r="M519" s="7"/>
      <c r="N519" s="8">
        <v>50</v>
      </c>
      <c r="O519" s="3">
        <v>1</v>
      </c>
      <c r="P519">
        <f t="shared" si="8"/>
        <v>1</v>
      </c>
    </row>
    <row r="520" spans="2:16">
      <c r="B520" s="1">
        <v>25</v>
      </c>
      <c r="C520" s="1" t="s">
        <v>2</v>
      </c>
      <c r="D520" s="1">
        <v>1</v>
      </c>
      <c r="E520" s="2" t="s">
        <v>419</v>
      </c>
      <c r="F520" s="2" t="s">
        <v>52</v>
      </c>
      <c r="G520" s="1">
        <v>19</v>
      </c>
      <c r="H520" s="1">
        <v>30</v>
      </c>
      <c r="I520" s="1">
        <v>20</v>
      </c>
      <c r="J520" s="1">
        <v>23</v>
      </c>
      <c r="K520" s="1">
        <v>22</v>
      </c>
      <c r="L520" s="1">
        <v>30</v>
      </c>
      <c r="M520" s="7"/>
      <c r="N520" s="8">
        <v>75</v>
      </c>
      <c r="O520" s="3">
        <v>144</v>
      </c>
      <c r="P520">
        <f t="shared" si="8"/>
        <v>0</v>
      </c>
    </row>
    <row r="521" spans="2:16">
      <c r="B521">
        <v>15</v>
      </c>
      <c r="C521" s="1" t="s">
        <v>1295</v>
      </c>
      <c r="D521" s="1">
        <v>2</v>
      </c>
      <c r="E521" s="2" t="s">
        <v>1297</v>
      </c>
      <c r="F521" s="2" t="s">
        <v>1065</v>
      </c>
      <c r="G521" s="1">
        <v>1</v>
      </c>
      <c r="H521" s="1">
        <v>0</v>
      </c>
      <c r="I521" s="1">
        <v>2</v>
      </c>
      <c r="J521" s="1" t="s">
        <v>332</v>
      </c>
      <c r="K521" s="1" t="s">
        <v>332</v>
      </c>
      <c r="L521" s="1" t="s">
        <v>332</v>
      </c>
      <c r="M521" s="7"/>
      <c r="N521" s="8">
        <v>18</v>
      </c>
      <c r="O521" s="3">
        <v>3</v>
      </c>
      <c r="P521">
        <f t="shared" si="8"/>
        <v>0</v>
      </c>
    </row>
    <row r="522" spans="2:16">
      <c r="B522">
        <v>17</v>
      </c>
      <c r="C522" s="1" t="s">
        <v>585</v>
      </c>
      <c r="D522" s="1">
        <v>2</v>
      </c>
      <c r="E522" s="2" t="s">
        <v>957</v>
      </c>
      <c r="F522" s="2" t="s">
        <v>828</v>
      </c>
      <c r="G522" s="1">
        <v>4</v>
      </c>
      <c r="H522" s="1">
        <v>4</v>
      </c>
      <c r="I522" s="1">
        <v>3</v>
      </c>
      <c r="J522" s="1">
        <v>3</v>
      </c>
      <c r="K522" s="1" t="s">
        <v>332</v>
      </c>
      <c r="L522" s="1">
        <v>0</v>
      </c>
      <c r="M522" s="7"/>
      <c r="N522" s="8">
        <v>23</v>
      </c>
      <c r="O522" s="3">
        <v>14</v>
      </c>
      <c r="P522">
        <f t="shared" si="8"/>
        <v>0</v>
      </c>
    </row>
    <row r="523" spans="2:16">
      <c r="B523">
        <v>18</v>
      </c>
      <c r="C523" s="1" t="s">
        <v>321</v>
      </c>
      <c r="D523" s="1">
        <v>3</v>
      </c>
      <c r="E523" s="2" t="s">
        <v>957</v>
      </c>
      <c r="F523" s="2" t="s">
        <v>828</v>
      </c>
      <c r="G523" s="1">
        <v>6</v>
      </c>
      <c r="H523" s="1">
        <v>4</v>
      </c>
      <c r="I523" s="1" t="s">
        <v>332</v>
      </c>
      <c r="J523" s="1" t="s">
        <v>332</v>
      </c>
      <c r="K523" s="1" t="s">
        <v>332</v>
      </c>
      <c r="L523" s="1" t="s">
        <v>332</v>
      </c>
      <c r="M523" s="7"/>
      <c r="N523" s="8">
        <v>28</v>
      </c>
      <c r="O523" s="3">
        <v>10</v>
      </c>
      <c r="P523">
        <f t="shared" si="8"/>
        <v>1</v>
      </c>
    </row>
    <row r="524" spans="2:16">
      <c r="B524">
        <v>19</v>
      </c>
      <c r="C524" s="1" t="s">
        <v>866</v>
      </c>
      <c r="D524" s="1">
        <v>2</v>
      </c>
      <c r="E524" s="2" t="s">
        <v>868</v>
      </c>
      <c r="F524" s="2" t="s">
        <v>869</v>
      </c>
      <c r="G524" s="1">
        <v>3</v>
      </c>
      <c r="H524" s="1" t="s">
        <v>332</v>
      </c>
      <c r="I524" s="1" t="s">
        <v>332</v>
      </c>
      <c r="J524" s="1" t="s">
        <v>332</v>
      </c>
      <c r="K524" s="1" t="s">
        <v>332</v>
      </c>
      <c r="L524" s="1" t="s">
        <v>332</v>
      </c>
      <c r="M524" s="7"/>
      <c r="N524" s="8">
        <v>33</v>
      </c>
      <c r="O524" s="3">
        <v>3</v>
      </c>
      <c r="P524">
        <f t="shared" si="8"/>
        <v>0</v>
      </c>
    </row>
    <row r="525" spans="2:16">
      <c r="B525">
        <v>18</v>
      </c>
      <c r="C525" s="1" t="s">
        <v>100</v>
      </c>
      <c r="D525" s="1">
        <v>1</v>
      </c>
      <c r="E525" s="2" t="s">
        <v>718</v>
      </c>
      <c r="F525" s="2" t="s">
        <v>241</v>
      </c>
      <c r="G525" s="1">
        <v>12</v>
      </c>
      <c r="H525" s="1">
        <v>9</v>
      </c>
      <c r="I525" s="1" t="s">
        <v>332</v>
      </c>
      <c r="J525" s="1" t="s">
        <v>332</v>
      </c>
      <c r="K525" s="1">
        <v>9</v>
      </c>
      <c r="L525" s="1" t="s">
        <v>332</v>
      </c>
      <c r="M525" s="7"/>
      <c r="N525" s="8">
        <v>56</v>
      </c>
      <c r="O525" s="3">
        <v>30</v>
      </c>
      <c r="P525">
        <f t="shared" si="8"/>
        <v>0</v>
      </c>
    </row>
    <row r="526" spans="2:16">
      <c r="B526">
        <v>19</v>
      </c>
      <c r="C526" s="1" t="s">
        <v>34</v>
      </c>
      <c r="D526" s="1">
        <v>2</v>
      </c>
      <c r="E526" s="2" t="s">
        <v>718</v>
      </c>
      <c r="F526" s="2" t="s">
        <v>241</v>
      </c>
      <c r="G526" s="1">
        <v>1</v>
      </c>
      <c r="H526" s="1">
        <v>18</v>
      </c>
      <c r="I526" s="1">
        <v>9</v>
      </c>
      <c r="J526" s="1">
        <v>3</v>
      </c>
      <c r="K526" s="1">
        <v>9</v>
      </c>
      <c r="L526" s="1" t="s">
        <v>332</v>
      </c>
      <c r="M526" s="7" t="s">
        <v>466</v>
      </c>
      <c r="N526" s="8">
        <v>55</v>
      </c>
      <c r="O526" s="3">
        <v>40</v>
      </c>
      <c r="P526">
        <f t="shared" si="8"/>
        <v>1</v>
      </c>
    </row>
    <row r="527" spans="2:16">
      <c r="B527">
        <v>20</v>
      </c>
      <c r="C527" s="1" t="s">
        <v>123</v>
      </c>
      <c r="D527" s="1">
        <v>3</v>
      </c>
      <c r="E527" s="2" t="s">
        <v>718</v>
      </c>
      <c r="F527" s="2" t="s">
        <v>241</v>
      </c>
      <c r="G527" s="1">
        <v>17</v>
      </c>
      <c r="H527" s="1">
        <v>5</v>
      </c>
      <c r="I527" s="1" t="s">
        <v>332</v>
      </c>
      <c r="J527" s="1" t="s">
        <v>332</v>
      </c>
      <c r="K527" s="1">
        <v>3</v>
      </c>
      <c r="L527" s="1" t="s">
        <v>332</v>
      </c>
      <c r="M527" s="7" t="s">
        <v>466</v>
      </c>
      <c r="N527" s="8">
        <v>89</v>
      </c>
      <c r="O527" s="3">
        <v>25</v>
      </c>
      <c r="P527">
        <f t="shared" si="8"/>
        <v>1</v>
      </c>
    </row>
    <row r="528" spans="2:16">
      <c r="B528">
        <v>15</v>
      </c>
      <c r="C528" s="1" t="s">
        <v>877</v>
      </c>
      <c r="D528" s="1">
        <v>2</v>
      </c>
      <c r="E528" s="2" t="s">
        <v>1036</v>
      </c>
      <c r="F528" s="2" t="s">
        <v>1037</v>
      </c>
      <c r="G528" s="1">
        <v>7</v>
      </c>
      <c r="H528" s="1">
        <v>4</v>
      </c>
      <c r="I528" s="1">
        <v>3</v>
      </c>
      <c r="J528" s="1" t="s">
        <v>332</v>
      </c>
      <c r="K528" s="1">
        <v>5</v>
      </c>
      <c r="L528" s="1">
        <v>2</v>
      </c>
      <c r="M528" s="7"/>
      <c r="N528" s="8">
        <v>48</v>
      </c>
      <c r="O528" s="3">
        <v>21</v>
      </c>
      <c r="P528">
        <f t="shared" si="8"/>
        <v>0</v>
      </c>
    </row>
    <row r="529" spans="1:16">
      <c r="B529">
        <v>16</v>
      </c>
      <c r="C529" s="1" t="s">
        <v>97</v>
      </c>
      <c r="D529" s="1">
        <v>3</v>
      </c>
      <c r="E529" s="2" t="s">
        <v>1036</v>
      </c>
      <c r="F529" s="2" t="s">
        <v>1037</v>
      </c>
      <c r="G529" s="1">
        <v>7</v>
      </c>
      <c r="H529" s="1">
        <v>8</v>
      </c>
      <c r="I529" s="1">
        <v>11</v>
      </c>
      <c r="J529" s="1">
        <v>8</v>
      </c>
      <c r="K529" s="1">
        <v>7</v>
      </c>
      <c r="L529" s="1">
        <v>12</v>
      </c>
      <c r="M529" s="7"/>
      <c r="N529" s="8">
        <v>72</v>
      </c>
      <c r="O529" s="3">
        <v>53</v>
      </c>
      <c r="P529">
        <f t="shared" si="8"/>
        <v>1</v>
      </c>
    </row>
    <row r="530" spans="1:16">
      <c r="B530">
        <v>17</v>
      </c>
      <c r="C530" s="1" t="s">
        <v>984</v>
      </c>
      <c r="D530" s="1">
        <v>4</v>
      </c>
      <c r="E530" s="2" t="s">
        <v>1036</v>
      </c>
      <c r="F530" s="2" t="s">
        <v>1037</v>
      </c>
      <c r="G530" s="1">
        <v>5</v>
      </c>
      <c r="H530" s="1">
        <v>5</v>
      </c>
      <c r="I530" s="1">
        <v>0</v>
      </c>
      <c r="J530" s="1" t="s">
        <v>332</v>
      </c>
      <c r="K530" s="1" t="s">
        <v>332</v>
      </c>
      <c r="L530" s="1" t="s">
        <v>332</v>
      </c>
      <c r="M530" s="7"/>
      <c r="N530" s="8">
        <v>63</v>
      </c>
      <c r="O530" s="3">
        <v>10</v>
      </c>
      <c r="P530">
        <f t="shared" si="8"/>
        <v>1</v>
      </c>
    </row>
    <row r="531" spans="1:16">
      <c r="B531" s="1">
        <v>25</v>
      </c>
      <c r="C531" s="1" t="s">
        <v>23</v>
      </c>
      <c r="D531" s="1">
        <v>2</v>
      </c>
      <c r="E531" s="2" t="s">
        <v>112</v>
      </c>
      <c r="F531" s="2" t="s">
        <v>113</v>
      </c>
      <c r="G531" s="1">
        <v>11</v>
      </c>
      <c r="H531" s="1">
        <v>8</v>
      </c>
      <c r="I531" s="1">
        <v>7</v>
      </c>
      <c r="J531" s="1">
        <v>10</v>
      </c>
      <c r="K531" s="1">
        <v>10</v>
      </c>
      <c r="L531" s="1">
        <v>12</v>
      </c>
      <c r="M531" s="7"/>
      <c r="N531" s="8">
        <v>50</v>
      </c>
      <c r="O531" s="3">
        <v>58</v>
      </c>
      <c r="P531">
        <f t="shared" si="8"/>
        <v>0</v>
      </c>
    </row>
    <row r="532" spans="1:16">
      <c r="A532" s="1">
        <v>32</v>
      </c>
      <c r="B532" s="1">
        <v>26</v>
      </c>
      <c r="C532" s="1" t="s">
        <v>111</v>
      </c>
      <c r="D532" s="1">
        <v>3</v>
      </c>
      <c r="E532" s="2" t="s">
        <v>112</v>
      </c>
      <c r="F532" s="2" t="s">
        <v>113</v>
      </c>
      <c r="G532" s="1">
        <v>11</v>
      </c>
      <c r="H532" s="1">
        <v>10</v>
      </c>
      <c r="I532" s="1">
        <v>3</v>
      </c>
      <c r="J532" s="1">
        <v>13</v>
      </c>
      <c r="K532" s="1">
        <v>10</v>
      </c>
      <c r="L532" s="1">
        <v>9</v>
      </c>
      <c r="M532" s="1"/>
      <c r="N532" s="1">
        <v>55</v>
      </c>
      <c r="O532" s="3">
        <v>56</v>
      </c>
      <c r="P532">
        <f t="shared" si="8"/>
        <v>1</v>
      </c>
    </row>
    <row r="533" spans="1:16">
      <c r="B533">
        <v>15</v>
      </c>
      <c r="C533" s="1" t="s">
        <v>1246</v>
      </c>
      <c r="D533" s="1">
        <v>4</v>
      </c>
      <c r="E533" s="2" t="s">
        <v>1247</v>
      </c>
      <c r="F533" s="2" t="s">
        <v>904</v>
      </c>
      <c r="G533" s="1">
        <v>9</v>
      </c>
      <c r="H533" s="1" t="s">
        <v>332</v>
      </c>
      <c r="I533" s="1" t="s">
        <v>332</v>
      </c>
      <c r="J533" s="1" t="s">
        <v>332</v>
      </c>
      <c r="K533" s="1" t="s">
        <v>332</v>
      </c>
      <c r="L533" s="1" t="s">
        <v>332</v>
      </c>
      <c r="M533" s="7"/>
      <c r="N533" s="8">
        <v>36</v>
      </c>
      <c r="O533" s="3">
        <v>9</v>
      </c>
      <c r="P533">
        <f t="shared" si="8"/>
        <v>0</v>
      </c>
    </row>
    <row r="534" spans="1:16">
      <c r="B534">
        <v>15</v>
      </c>
      <c r="C534" s="1" t="s">
        <v>1295</v>
      </c>
      <c r="D534" s="1">
        <v>2</v>
      </c>
      <c r="E534" s="2" t="s">
        <v>1296</v>
      </c>
      <c r="F534" s="2" t="s">
        <v>83</v>
      </c>
      <c r="G534" s="1">
        <v>3</v>
      </c>
      <c r="H534" s="1" t="s">
        <v>332</v>
      </c>
      <c r="I534" s="1" t="s">
        <v>332</v>
      </c>
      <c r="J534" s="1" t="s">
        <v>332</v>
      </c>
      <c r="K534" s="1" t="s">
        <v>332</v>
      </c>
      <c r="L534" s="1" t="s">
        <v>332</v>
      </c>
      <c r="M534" s="7"/>
      <c r="N534" s="8">
        <v>38</v>
      </c>
      <c r="O534" s="3">
        <v>3</v>
      </c>
      <c r="P534">
        <f t="shared" si="8"/>
        <v>0</v>
      </c>
    </row>
    <row r="535" spans="1:16">
      <c r="B535">
        <v>15</v>
      </c>
      <c r="C535" s="1" t="s">
        <v>1300</v>
      </c>
      <c r="D535" s="1">
        <v>2</v>
      </c>
      <c r="E535" s="2" t="s">
        <v>1301</v>
      </c>
      <c r="F535" s="2" t="s">
        <v>828</v>
      </c>
      <c r="G535" s="1">
        <v>2</v>
      </c>
      <c r="H535" s="1" t="s">
        <v>332</v>
      </c>
      <c r="I535" s="1" t="s">
        <v>332</v>
      </c>
      <c r="J535" s="1">
        <v>0</v>
      </c>
      <c r="K535" s="1">
        <v>0</v>
      </c>
      <c r="L535" s="1" t="s">
        <v>332</v>
      </c>
      <c r="M535" s="7"/>
      <c r="N535" s="8">
        <v>15</v>
      </c>
      <c r="O535" s="3">
        <v>2</v>
      </c>
      <c r="P535">
        <f t="shared" si="8"/>
        <v>0</v>
      </c>
    </row>
    <row r="536" spans="1:16">
      <c r="B536">
        <v>19</v>
      </c>
      <c r="C536" s="1" t="s">
        <v>2</v>
      </c>
      <c r="D536" s="1">
        <v>1</v>
      </c>
      <c r="E536" s="2" t="s">
        <v>562</v>
      </c>
      <c r="F536" s="2" t="s">
        <v>728</v>
      </c>
      <c r="G536" s="1">
        <v>12</v>
      </c>
      <c r="H536" s="1">
        <v>9</v>
      </c>
      <c r="I536" s="1">
        <v>7</v>
      </c>
      <c r="J536" s="1">
        <v>9</v>
      </c>
      <c r="K536" s="1">
        <v>14</v>
      </c>
      <c r="L536" s="1">
        <v>12</v>
      </c>
      <c r="M536" s="7" t="s">
        <v>466</v>
      </c>
      <c r="N536" s="8">
        <v>41</v>
      </c>
      <c r="O536" s="3">
        <v>63</v>
      </c>
      <c r="P536">
        <f t="shared" si="8"/>
        <v>0</v>
      </c>
    </row>
    <row r="537" spans="1:16">
      <c r="B537">
        <v>20</v>
      </c>
      <c r="C537" s="1" t="s">
        <v>8</v>
      </c>
      <c r="D537" s="1">
        <v>2</v>
      </c>
      <c r="E537" s="2" t="s">
        <v>562</v>
      </c>
      <c r="F537" s="2" t="s">
        <v>728</v>
      </c>
      <c r="G537" s="1">
        <v>14</v>
      </c>
      <c r="H537" s="1">
        <v>12</v>
      </c>
      <c r="I537" s="1">
        <v>16</v>
      </c>
      <c r="J537" s="1">
        <v>13</v>
      </c>
      <c r="K537" s="1">
        <v>16</v>
      </c>
      <c r="L537" s="1" t="s">
        <v>332</v>
      </c>
      <c r="M537" s="7"/>
      <c r="N537" s="8">
        <v>55</v>
      </c>
      <c r="O537" s="3">
        <v>71</v>
      </c>
      <c r="P537">
        <f t="shared" si="8"/>
        <v>1</v>
      </c>
    </row>
    <row r="538" spans="1:16">
      <c r="B538">
        <v>21</v>
      </c>
      <c r="C538" s="1" t="s">
        <v>531</v>
      </c>
      <c r="D538" s="1">
        <v>3</v>
      </c>
      <c r="E538" s="2" t="s">
        <v>562</v>
      </c>
      <c r="F538" s="2" t="s">
        <v>563</v>
      </c>
      <c r="G538" s="1">
        <v>12</v>
      </c>
      <c r="H538" s="1" t="s">
        <v>332</v>
      </c>
      <c r="I538" s="1" t="s">
        <v>332</v>
      </c>
      <c r="J538" s="1" t="s">
        <v>332</v>
      </c>
      <c r="K538" s="1" t="s">
        <v>332</v>
      </c>
      <c r="L538" s="1" t="s">
        <v>332</v>
      </c>
      <c r="M538" s="7"/>
      <c r="N538" s="8">
        <v>52</v>
      </c>
      <c r="O538" s="3">
        <v>12</v>
      </c>
      <c r="P538">
        <f t="shared" si="8"/>
        <v>1</v>
      </c>
    </row>
    <row r="539" spans="1:16">
      <c r="B539">
        <v>22</v>
      </c>
      <c r="C539" s="1" t="s">
        <v>97</v>
      </c>
      <c r="D539" s="1">
        <v>4</v>
      </c>
      <c r="E539" s="2" t="s">
        <v>562</v>
      </c>
      <c r="F539" s="2" t="s">
        <v>563</v>
      </c>
      <c r="G539" s="1">
        <v>5</v>
      </c>
      <c r="H539" s="1">
        <v>9</v>
      </c>
      <c r="I539" s="1">
        <v>19</v>
      </c>
      <c r="J539" s="1">
        <v>9</v>
      </c>
      <c r="K539" s="1" t="s">
        <v>332</v>
      </c>
      <c r="L539" s="1" t="s">
        <v>332</v>
      </c>
      <c r="M539" s="7"/>
      <c r="N539" s="8">
        <v>65</v>
      </c>
      <c r="O539" s="3">
        <v>42</v>
      </c>
      <c r="P539">
        <f t="shared" si="8"/>
        <v>1</v>
      </c>
    </row>
    <row r="540" spans="1:16">
      <c r="B540">
        <v>19</v>
      </c>
      <c r="C540" s="1" t="s">
        <v>97</v>
      </c>
      <c r="D540" s="1">
        <v>2</v>
      </c>
      <c r="E540" s="2" t="s">
        <v>628</v>
      </c>
      <c r="F540" s="2" t="s">
        <v>675</v>
      </c>
      <c r="G540" s="1">
        <v>20</v>
      </c>
      <c r="H540" s="1">
        <v>12</v>
      </c>
      <c r="I540" s="1">
        <v>15</v>
      </c>
      <c r="J540" s="1">
        <v>17</v>
      </c>
      <c r="K540" s="1" t="s">
        <v>332</v>
      </c>
      <c r="L540" s="1" t="s">
        <v>332</v>
      </c>
      <c r="M540" s="7" t="s">
        <v>466</v>
      </c>
      <c r="N540" s="8">
        <v>63</v>
      </c>
      <c r="O540" s="3">
        <v>64</v>
      </c>
      <c r="P540">
        <f t="shared" si="8"/>
        <v>0</v>
      </c>
    </row>
    <row r="541" spans="1:16">
      <c r="B541">
        <v>21</v>
      </c>
      <c r="C541" s="1" t="s">
        <v>34</v>
      </c>
      <c r="D541" s="1">
        <v>4</v>
      </c>
      <c r="E541" s="2" t="s">
        <v>628</v>
      </c>
      <c r="F541" s="2" t="s">
        <v>561</v>
      </c>
      <c r="G541" s="1">
        <v>7</v>
      </c>
      <c r="H541" s="1" t="s">
        <v>332</v>
      </c>
      <c r="I541" s="1" t="s">
        <v>332</v>
      </c>
      <c r="J541" s="1" t="s">
        <v>332</v>
      </c>
      <c r="K541" s="1" t="s">
        <v>332</v>
      </c>
      <c r="L541" s="1" t="s">
        <v>332</v>
      </c>
      <c r="M541" s="7"/>
      <c r="N541" s="8">
        <v>88</v>
      </c>
      <c r="O541" s="3">
        <v>7</v>
      </c>
      <c r="P541">
        <f t="shared" si="8"/>
        <v>1</v>
      </c>
    </row>
    <row r="542" spans="1:16">
      <c r="B542" s="1">
        <v>24</v>
      </c>
      <c r="C542" s="1" t="s">
        <v>34</v>
      </c>
      <c r="D542" s="1">
        <v>2</v>
      </c>
      <c r="E542" s="2" t="s">
        <v>43</v>
      </c>
      <c r="F542" s="2" t="s">
        <v>359</v>
      </c>
      <c r="G542" s="1">
        <v>7</v>
      </c>
      <c r="H542" s="1" t="s">
        <v>332</v>
      </c>
      <c r="I542" s="1">
        <v>2</v>
      </c>
      <c r="J542" s="1" t="s">
        <v>332</v>
      </c>
      <c r="K542" s="1" t="s">
        <v>332</v>
      </c>
      <c r="L542" s="1" t="s">
        <v>332</v>
      </c>
      <c r="M542" s="7"/>
      <c r="N542" s="8">
        <v>47</v>
      </c>
      <c r="O542" s="3">
        <v>9</v>
      </c>
      <c r="P542">
        <f t="shared" si="8"/>
        <v>0</v>
      </c>
    </row>
    <row r="543" spans="1:16">
      <c r="B543" s="1">
        <v>25</v>
      </c>
      <c r="C543" s="1" t="s">
        <v>214</v>
      </c>
      <c r="D543" s="1">
        <v>3</v>
      </c>
      <c r="E543" s="2" t="s">
        <v>43</v>
      </c>
      <c r="F543" s="2" t="s">
        <v>359</v>
      </c>
      <c r="G543" s="1">
        <v>13</v>
      </c>
      <c r="H543" s="1">
        <v>5</v>
      </c>
      <c r="I543" s="1">
        <v>4</v>
      </c>
      <c r="J543" s="1">
        <v>12</v>
      </c>
      <c r="K543" s="1">
        <v>8</v>
      </c>
      <c r="L543" s="1">
        <v>9</v>
      </c>
      <c r="M543" s="7"/>
      <c r="N543" s="8">
        <v>56</v>
      </c>
      <c r="O543" s="3">
        <v>51</v>
      </c>
      <c r="P543">
        <f t="shared" si="8"/>
        <v>1</v>
      </c>
    </row>
    <row r="544" spans="1:16">
      <c r="A544" s="1">
        <v>60</v>
      </c>
      <c r="B544" s="1">
        <v>26</v>
      </c>
      <c r="C544" s="1" t="s">
        <v>42</v>
      </c>
      <c r="D544" s="1">
        <v>4</v>
      </c>
      <c r="E544" s="2" t="s">
        <v>43</v>
      </c>
      <c r="F544" s="2" t="s">
        <v>44</v>
      </c>
      <c r="G544" s="1">
        <v>13</v>
      </c>
      <c r="H544" s="1" t="s">
        <v>14</v>
      </c>
      <c r="I544" s="1">
        <v>9</v>
      </c>
      <c r="J544" s="1">
        <v>7</v>
      </c>
      <c r="K544" s="1" t="s">
        <v>14</v>
      </c>
      <c r="L544" s="1" t="s">
        <v>14</v>
      </c>
      <c r="M544" s="1"/>
      <c r="N544" s="1">
        <v>66</v>
      </c>
      <c r="O544" s="3">
        <v>29</v>
      </c>
      <c r="P544">
        <f t="shared" si="8"/>
        <v>1</v>
      </c>
    </row>
    <row r="545" spans="1:16">
      <c r="B545">
        <v>17</v>
      </c>
      <c r="C545" s="1" t="s">
        <v>111</v>
      </c>
      <c r="D545" s="1">
        <v>3</v>
      </c>
      <c r="E545" s="2" t="s">
        <v>1064</v>
      </c>
      <c r="F545" s="2" t="s">
        <v>1065</v>
      </c>
      <c r="G545" s="1">
        <v>8</v>
      </c>
      <c r="H545" s="1">
        <v>15</v>
      </c>
      <c r="I545" s="1" t="s">
        <v>332</v>
      </c>
      <c r="J545" s="1">
        <v>2</v>
      </c>
      <c r="K545" s="1" t="s">
        <v>332</v>
      </c>
      <c r="L545" s="1" t="s">
        <v>332</v>
      </c>
      <c r="M545" s="7"/>
      <c r="N545" s="8">
        <v>45</v>
      </c>
      <c r="O545" s="3">
        <v>25</v>
      </c>
      <c r="P545">
        <f t="shared" si="8"/>
        <v>0</v>
      </c>
    </row>
    <row r="546" spans="1:16">
      <c r="A546" s="1">
        <v>153</v>
      </c>
      <c r="B546" s="1">
        <v>26</v>
      </c>
      <c r="C546" s="1" t="s">
        <v>185</v>
      </c>
      <c r="D546" s="1">
        <v>3</v>
      </c>
      <c r="E546" s="2" t="s">
        <v>186</v>
      </c>
      <c r="F546" s="2" t="s">
        <v>68</v>
      </c>
      <c r="G546" s="1" t="s">
        <v>14</v>
      </c>
      <c r="H546" s="1" t="s">
        <v>14</v>
      </c>
      <c r="I546" s="1">
        <v>3</v>
      </c>
      <c r="J546" s="1" t="s">
        <v>14</v>
      </c>
      <c r="K546" s="1" t="s">
        <v>14</v>
      </c>
      <c r="L546" s="1" t="s">
        <v>14</v>
      </c>
      <c r="M546" s="1"/>
      <c r="N546" s="1">
        <v>38</v>
      </c>
      <c r="O546" s="3">
        <v>3</v>
      </c>
      <c r="P546">
        <f t="shared" si="8"/>
        <v>0</v>
      </c>
    </row>
    <row r="547" spans="1:16">
      <c r="B547">
        <v>15</v>
      </c>
      <c r="C547" s="1" t="s">
        <v>100</v>
      </c>
      <c r="D547" s="1">
        <v>3</v>
      </c>
      <c r="E547" s="2" t="s">
        <v>1123</v>
      </c>
      <c r="F547" s="2"/>
      <c r="G547" s="1">
        <v>21</v>
      </c>
      <c r="H547" s="1">
        <v>19</v>
      </c>
      <c r="I547" s="1">
        <v>13</v>
      </c>
      <c r="J547" s="1">
        <v>12</v>
      </c>
      <c r="K547" s="1">
        <v>18</v>
      </c>
      <c r="L547" s="1">
        <v>25</v>
      </c>
      <c r="M547" s="7"/>
      <c r="N547" s="8">
        <v>68</v>
      </c>
      <c r="O547" s="3">
        <v>108</v>
      </c>
      <c r="P547">
        <f t="shared" si="8"/>
        <v>0</v>
      </c>
    </row>
    <row r="548" spans="1:16">
      <c r="B548">
        <v>16</v>
      </c>
      <c r="C548" s="1" t="s">
        <v>5</v>
      </c>
      <c r="D548" s="1">
        <v>4</v>
      </c>
      <c r="E548" s="2" t="s">
        <v>1123</v>
      </c>
      <c r="F548" s="2"/>
      <c r="G548" s="1">
        <v>27</v>
      </c>
      <c r="H548" s="1">
        <v>15</v>
      </c>
      <c r="I548" s="1">
        <v>25</v>
      </c>
      <c r="J548" s="1">
        <v>28</v>
      </c>
      <c r="K548" s="1">
        <v>23</v>
      </c>
      <c r="L548" s="1" t="s">
        <v>332</v>
      </c>
      <c r="M548" s="7"/>
      <c r="N548" s="8">
        <v>81</v>
      </c>
      <c r="O548" s="3">
        <v>118</v>
      </c>
      <c r="P548">
        <f t="shared" si="8"/>
        <v>1</v>
      </c>
    </row>
    <row r="549" spans="1:16">
      <c r="A549" s="1">
        <v>28</v>
      </c>
      <c r="B549" s="1">
        <v>26</v>
      </c>
      <c r="C549" s="1" t="s">
        <v>23</v>
      </c>
      <c r="D549" s="1">
        <v>3</v>
      </c>
      <c r="E549" s="2" t="s">
        <v>105</v>
      </c>
      <c r="F549" s="2" t="s">
        <v>106</v>
      </c>
      <c r="G549" s="1">
        <v>29</v>
      </c>
      <c r="H549" s="1">
        <v>23</v>
      </c>
      <c r="I549" s="1">
        <v>10</v>
      </c>
      <c r="J549" s="1" t="s">
        <v>14</v>
      </c>
      <c r="K549" s="1" t="s">
        <v>14</v>
      </c>
      <c r="L549" s="1" t="s">
        <v>14</v>
      </c>
      <c r="M549" s="1"/>
      <c r="N549" s="1">
        <v>86</v>
      </c>
      <c r="O549" s="3">
        <v>62</v>
      </c>
      <c r="P549">
        <f t="shared" si="8"/>
        <v>0</v>
      </c>
    </row>
    <row r="550" spans="1:16">
      <c r="A550" s="1">
        <v>47</v>
      </c>
      <c r="B550" s="1">
        <v>26</v>
      </c>
      <c r="C550" s="1" t="s">
        <v>23</v>
      </c>
      <c r="D550" s="1">
        <v>1</v>
      </c>
      <c r="E550" s="2" t="s">
        <v>282</v>
      </c>
      <c r="F550" s="2" t="s">
        <v>83</v>
      </c>
      <c r="G550" s="1">
        <v>8</v>
      </c>
      <c r="H550" s="1">
        <v>13</v>
      </c>
      <c r="I550" s="1">
        <v>8</v>
      </c>
      <c r="J550" s="1">
        <v>8</v>
      </c>
      <c r="K550" s="1">
        <v>5</v>
      </c>
      <c r="L550" s="1" t="s">
        <v>14</v>
      </c>
      <c r="M550" s="1"/>
      <c r="N550" s="1">
        <v>66</v>
      </c>
      <c r="O550" s="3">
        <v>42</v>
      </c>
      <c r="P550">
        <f t="shared" si="8"/>
        <v>0</v>
      </c>
    </row>
    <row r="551" spans="1:16">
      <c r="B551">
        <v>21</v>
      </c>
      <c r="C551" s="1" t="s">
        <v>47</v>
      </c>
      <c r="D551" s="1">
        <v>2</v>
      </c>
      <c r="E551" s="2" t="s">
        <v>650</v>
      </c>
      <c r="F551" s="2" t="s">
        <v>651</v>
      </c>
      <c r="G551" s="1">
        <v>9</v>
      </c>
      <c r="H551" s="1" t="s">
        <v>332</v>
      </c>
      <c r="I551" s="1" t="s">
        <v>332</v>
      </c>
      <c r="J551" s="1" t="s">
        <v>332</v>
      </c>
      <c r="K551" s="1" t="s">
        <v>332</v>
      </c>
      <c r="L551" s="1" t="s">
        <v>332</v>
      </c>
      <c r="M551" s="7"/>
      <c r="N551" s="8">
        <v>82</v>
      </c>
      <c r="O551" s="3">
        <v>9</v>
      </c>
      <c r="P551">
        <f t="shared" si="8"/>
        <v>0</v>
      </c>
    </row>
    <row r="552" spans="1:16">
      <c r="B552">
        <v>21</v>
      </c>
      <c r="C552" s="1" t="s">
        <v>26</v>
      </c>
      <c r="D552" s="1">
        <v>4</v>
      </c>
      <c r="E552" s="2" t="s">
        <v>557</v>
      </c>
      <c r="F552" s="2" t="s">
        <v>558</v>
      </c>
      <c r="G552" s="1" t="s">
        <v>332</v>
      </c>
      <c r="H552" s="1" t="s">
        <v>332</v>
      </c>
      <c r="I552" s="1" t="s">
        <v>332</v>
      </c>
      <c r="J552" s="1" t="s">
        <v>332</v>
      </c>
      <c r="K552" s="1">
        <v>6</v>
      </c>
      <c r="L552" s="1">
        <v>12</v>
      </c>
      <c r="M552" s="7"/>
      <c r="N552" s="8">
        <v>69</v>
      </c>
      <c r="O552" s="3">
        <v>18</v>
      </c>
      <c r="P552">
        <f t="shared" si="8"/>
        <v>0</v>
      </c>
    </row>
    <row r="553" spans="1:16">
      <c r="B553">
        <v>22</v>
      </c>
      <c r="C553" s="1" t="s">
        <v>5</v>
      </c>
      <c r="D553" s="1">
        <v>4</v>
      </c>
      <c r="E553" s="2" t="s">
        <v>557</v>
      </c>
      <c r="F553" s="2" t="s">
        <v>558</v>
      </c>
      <c r="G553" s="1">
        <v>10</v>
      </c>
      <c r="H553" s="1">
        <v>19</v>
      </c>
      <c r="I553" s="1">
        <v>14</v>
      </c>
      <c r="J553" s="1">
        <v>14</v>
      </c>
      <c r="K553" s="1">
        <v>10</v>
      </c>
      <c r="L553" s="1" t="s">
        <v>332</v>
      </c>
      <c r="M553" s="7"/>
      <c r="N553" s="8">
        <v>70</v>
      </c>
      <c r="O553" s="3">
        <v>67</v>
      </c>
      <c r="P553">
        <f t="shared" si="8"/>
        <v>1</v>
      </c>
    </row>
    <row r="554" spans="1:16">
      <c r="B554">
        <v>19</v>
      </c>
      <c r="C554" s="1" t="s">
        <v>5</v>
      </c>
      <c r="D554" s="1">
        <v>2</v>
      </c>
      <c r="E554" s="2" t="s">
        <v>620</v>
      </c>
      <c r="F554" s="2" t="s">
        <v>704</v>
      </c>
      <c r="G554" s="1">
        <v>21</v>
      </c>
      <c r="H554" s="1">
        <v>17</v>
      </c>
      <c r="I554" s="1">
        <v>21</v>
      </c>
      <c r="J554" s="1">
        <v>17</v>
      </c>
      <c r="K554" s="1">
        <v>12</v>
      </c>
      <c r="L554" s="1">
        <v>19</v>
      </c>
      <c r="M554" s="7"/>
      <c r="N554" s="8">
        <v>63</v>
      </c>
      <c r="O554" s="3">
        <v>107</v>
      </c>
      <c r="P554">
        <f t="shared" si="8"/>
        <v>0</v>
      </c>
    </row>
    <row r="555" spans="1:16">
      <c r="B555">
        <v>20</v>
      </c>
      <c r="C555" s="1" t="s">
        <v>11</v>
      </c>
      <c r="D555" s="1">
        <v>3</v>
      </c>
      <c r="E555" s="2" t="s">
        <v>620</v>
      </c>
      <c r="F555" s="2" t="s">
        <v>704</v>
      </c>
      <c r="G555" s="1">
        <v>20</v>
      </c>
      <c r="H555" s="1">
        <v>18</v>
      </c>
      <c r="I555" s="1">
        <v>21</v>
      </c>
      <c r="J555" s="1" t="s">
        <v>332</v>
      </c>
      <c r="K555" s="1">
        <v>19</v>
      </c>
      <c r="L555" s="1">
        <v>8</v>
      </c>
      <c r="M555" s="7" t="s">
        <v>466</v>
      </c>
      <c r="N555" s="8">
        <v>80</v>
      </c>
      <c r="O555" s="3">
        <v>86</v>
      </c>
      <c r="P555">
        <f t="shared" si="8"/>
        <v>1</v>
      </c>
    </row>
    <row r="556" spans="1:16">
      <c r="B556">
        <v>21</v>
      </c>
      <c r="C556" s="1" t="s">
        <v>8</v>
      </c>
      <c r="D556" s="1">
        <v>4</v>
      </c>
      <c r="E556" s="2" t="s">
        <v>620</v>
      </c>
      <c r="F556" s="2" t="s">
        <v>130</v>
      </c>
      <c r="G556" s="1">
        <v>10</v>
      </c>
      <c r="H556" s="1">
        <v>24</v>
      </c>
      <c r="I556" s="1">
        <v>19</v>
      </c>
      <c r="J556" s="1">
        <v>17</v>
      </c>
      <c r="K556" s="1">
        <v>10</v>
      </c>
      <c r="L556" s="1" t="s">
        <v>332</v>
      </c>
      <c r="M556" s="7" t="s">
        <v>466</v>
      </c>
      <c r="N556" s="8">
        <v>82</v>
      </c>
      <c r="O556" s="3">
        <v>80</v>
      </c>
      <c r="P556">
        <f t="shared" si="8"/>
        <v>1</v>
      </c>
    </row>
    <row r="557" spans="1:16">
      <c r="B557">
        <v>18</v>
      </c>
      <c r="C557" s="1" t="s">
        <v>11</v>
      </c>
      <c r="D557" s="1">
        <v>2</v>
      </c>
      <c r="E557" s="2" t="s">
        <v>674</v>
      </c>
      <c r="F557" s="2" t="s">
        <v>675</v>
      </c>
      <c r="G557" s="1">
        <v>20</v>
      </c>
      <c r="H557" s="1">
        <v>15</v>
      </c>
      <c r="I557" s="1">
        <v>7</v>
      </c>
      <c r="J557" s="1" t="s">
        <v>332</v>
      </c>
      <c r="K557" s="1">
        <v>18</v>
      </c>
      <c r="L557" s="1">
        <v>9</v>
      </c>
      <c r="M557" s="7"/>
      <c r="N557" s="8">
        <v>81</v>
      </c>
      <c r="O557" s="3">
        <v>69</v>
      </c>
      <c r="P557">
        <f t="shared" si="8"/>
        <v>0</v>
      </c>
    </row>
    <row r="558" spans="1:16">
      <c r="B558">
        <v>19</v>
      </c>
      <c r="C558" s="1" t="s">
        <v>392</v>
      </c>
      <c r="D558" s="1">
        <v>3</v>
      </c>
      <c r="E558" s="2" t="s">
        <v>674</v>
      </c>
      <c r="F558" s="2" t="s">
        <v>675</v>
      </c>
      <c r="G558" s="1">
        <v>20</v>
      </c>
      <c r="H558" s="1">
        <v>14</v>
      </c>
      <c r="I558" s="1">
        <v>12</v>
      </c>
      <c r="J558" s="1">
        <v>11</v>
      </c>
      <c r="K558" s="1" t="s">
        <v>332</v>
      </c>
      <c r="L558" s="1" t="s">
        <v>332</v>
      </c>
      <c r="M558" s="7"/>
      <c r="N558" s="8">
        <v>84</v>
      </c>
      <c r="O558" s="3">
        <v>57</v>
      </c>
      <c r="P558">
        <f t="shared" si="8"/>
        <v>1</v>
      </c>
    </row>
    <row r="559" spans="1:16">
      <c r="B559">
        <v>20</v>
      </c>
      <c r="C559" s="1" t="s">
        <v>8</v>
      </c>
      <c r="D559" s="1">
        <v>4</v>
      </c>
      <c r="E559" s="2" t="s">
        <v>674</v>
      </c>
      <c r="F559" s="2" t="s">
        <v>675</v>
      </c>
      <c r="G559" s="1">
        <v>20</v>
      </c>
      <c r="H559" s="1">
        <v>23</v>
      </c>
      <c r="I559" s="1">
        <v>26</v>
      </c>
      <c r="J559" s="1" t="s">
        <v>332</v>
      </c>
      <c r="K559" s="1" t="s">
        <v>332</v>
      </c>
      <c r="L559" s="1" t="s">
        <v>332</v>
      </c>
      <c r="M559" s="7"/>
      <c r="N559" s="8">
        <v>86</v>
      </c>
      <c r="O559" s="3">
        <v>69</v>
      </c>
      <c r="P559">
        <f t="shared" si="8"/>
        <v>1</v>
      </c>
    </row>
    <row r="560" spans="1:16">
      <c r="B560">
        <v>19</v>
      </c>
      <c r="C560" s="1" t="s">
        <v>230</v>
      </c>
      <c r="D560" s="1">
        <v>3</v>
      </c>
      <c r="E560" s="2" t="s">
        <v>840</v>
      </c>
      <c r="F560" s="2" t="s">
        <v>493</v>
      </c>
      <c r="G560" s="1">
        <v>14</v>
      </c>
      <c r="H560" s="1" t="s">
        <v>332</v>
      </c>
      <c r="I560" s="1">
        <v>4</v>
      </c>
      <c r="J560" s="1" t="s">
        <v>332</v>
      </c>
      <c r="K560" s="1" t="s">
        <v>332</v>
      </c>
      <c r="L560" s="1" t="s">
        <v>332</v>
      </c>
      <c r="M560" s="7"/>
      <c r="N560" s="8">
        <v>86</v>
      </c>
      <c r="O560" s="3">
        <v>18</v>
      </c>
      <c r="P560">
        <f t="shared" si="8"/>
        <v>0</v>
      </c>
    </row>
    <row r="561" spans="1:16">
      <c r="B561">
        <v>17</v>
      </c>
      <c r="C561" s="1" t="s">
        <v>209</v>
      </c>
      <c r="D561" s="1">
        <v>2</v>
      </c>
      <c r="E561" s="2" t="s">
        <v>1093</v>
      </c>
      <c r="F561" s="2" t="s">
        <v>1000</v>
      </c>
      <c r="G561" s="1">
        <v>21</v>
      </c>
      <c r="H561" s="1">
        <v>6</v>
      </c>
      <c r="I561" s="1">
        <v>11</v>
      </c>
      <c r="J561" s="1">
        <v>2</v>
      </c>
      <c r="K561" s="1" t="s">
        <v>332</v>
      </c>
      <c r="L561" s="1" t="s">
        <v>332</v>
      </c>
      <c r="M561" s="7" t="s">
        <v>466</v>
      </c>
      <c r="N561" s="8">
        <v>62</v>
      </c>
      <c r="O561" s="3">
        <v>40</v>
      </c>
      <c r="P561">
        <f t="shared" si="8"/>
        <v>0</v>
      </c>
    </row>
    <row r="562" spans="1:16">
      <c r="B562">
        <v>15</v>
      </c>
      <c r="C562" s="1" t="s">
        <v>50</v>
      </c>
      <c r="D562" s="1">
        <v>3</v>
      </c>
      <c r="E562" s="2" t="s">
        <v>1141</v>
      </c>
      <c r="F562" s="2" t="s">
        <v>713</v>
      </c>
      <c r="G562" s="1">
        <v>6</v>
      </c>
      <c r="H562" s="1">
        <v>3</v>
      </c>
      <c r="I562" s="1">
        <v>0</v>
      </c>
      <c r="J562" s="1" t="s">
        <v>332</v>
      </c>
      <c r="K562" s="1">
        <v>7</v>
      </c>
      <c r="L562" s="1">
        <v>4</v>
      </c>
      <c r="M562" s="7"/>
      <c r="N562" s="8">
        <v>32</v>
      </c>
      <c r="O562" s="3">
        <v>20</v>
      </c>
      <c r="P562">
        <f t="shared" si="8"/>
        <v>0</v>
      </c>
    </row>
    <row r="563" spans="1:16">
      <c r="B563">
        <v>16</v>
      </c>
      <c r="C563" s="1" t="s">
        <v>120</v>
      </c>
      <c r="D563" s="1">
        <v>4</v>
      </c>
      <c r="E563" s="2" t="s">
        <v>1141</v>
      </c>
      <c r="F563" s="2" t="s">
        <v>713</v>
      </c>
      <c r="G563" s="1">
        <v>4</v>
      </c>
      <c r="H563" s="1">
        <v>4</v>
      </c>
      <c r="I563" s="1">
        <v>2</v>
      </c>
      <c r="J563" s="1">
        <v>6</v>
      </c>
      <c r="K563" s="1" t="s">
        <v>332</v>
      </c>
      <c r="L563" s="1" t="s">
        <v>332</v>
      </c>
      <c r="M563" s="7"/>
      <c r="N563" s="8">
        <v>80</v>
      </c>
      <c r="O563" s="3">
        <v>16</v>
      </c>
      <c r="P563">
        <f t="shared" si="8"/>
        <v>1</v>
      </c>
    </row>
    <row r="564" spans="1:16">
      <c r="B564">
        <v>19</v>
      </c>
      <c r="C564" s="1" t="s">
        <v>11</v>
      </c>
      <c r="D564" s="1">
        <v>4</v>
      </c>
      <c r="E564" s="2" t="s">
        <v>785</v>
      </c>
      <c r="F564" s="2" t="s">
        <v>783</v>
      </c>
      <c r="G564" s="1" t="s">
        <v>332</v>
      </c>
      <c r="H564" s="1">
        <v>8</v>
      </c>
      <c r="I564" s="1">
        <v>24</v>
      </c>
      <c r="J564" s="1">
        <v>29</v>
      </c>
      <c r="K564" s="1">
        <v>7</v>
      </c>
      <c r="L564" s="1" t="s">
        <v>332</v>
      </c>
      <c r="M564" s="7"/>
      <c r="N564" s="8">
        <v>78</v>
      </c>
      <c r="O564" s="3">
        <v>68</v>
      </c>
      <c r="P564">
        <f t="shared" si="8"/>
        <v>0</v>
      </c>
    </row>
    <row r="565" spans="1:16">
      <c r="B565" s="1">
        <v>23</v>
      </c>
      <c r="C565" s="1" t="s">
        <v>11</v>
      </c>
      <c r="D565" s="1">
        <v>1</v>
      </c>
      <c r="E565" s="2" t="s">
        <v>51</v>
      </c>
      <c r="F565" s="2" t="s">
        <v>52</v>
      </c>
      <c r="G565" s="1" t="s">
        <v>332</v>
      </c>
      <c r="H565" s="1">
        <v>5</v>
      </c>
      <c r="I565" s="1">
        <v>5</v>
      </c>
      <c r="J565" s="1">
        <v>10</v>
      </c>
      <c r="K565" s="1" t="s">
        <v>332</v>
      </c>
      <c r="L565" s="1">
        <v>7</v>
      </c>
      <c r="M565" s="7"/>
      <c r="N565" s="8">
        <v>63</v>
      </c>
      <c r="O565" s="3">
        <v>27</v>
      </c>
      <c r="P565">
        <f t="shared" si="8"/>
        <v>0</v>
      </c>
    </row>
    <row r="566" spans="1:16">
      <c r="B566" s="1">
        <v>24</v>
      </c>
      <c r="C566" s="1" t="s">
        <v>100</v>
      </c>
      <c r="D566" s="1">
        <v>2</v>
      </c>
      <c r="E566" s="2" t="s">
        <v>51</v>
      </c>
      <c r="F566" s="2" t="s">
        <v>52</v>
      </c>
      <c r="G566" s="1">
        <v>10</v>
      </c>
      <c r="H566" s="1">
        <v>3</v>
      </c>
      <c r="I566" s="1" t="s">
        <v>332</v>
      </c>
      <c r="J566" s="1">
        <v>4</v>
      </c>
      <c r="K566" s="1">
        <v>6</v>
      </c>
      <c r="L566" s="1">
        <v>12</v>
      </c>
      <c r="M566" s="7"/>
      <c r="N566" s="8">
        <v>67</v>
      </c>
      <c r="O566" s="3">
        <v>35</v>
      </c>
      <c r="P566">
        <f t="shared" si="8"/>
        <v>1</v>
      </c>
    </row>
    <row r="567" spans="1:16">
      <c r="B567" s="1">
        <v>25</v>
      </c>
      <c r="C567" s="1" t="s">
        <v>2</v>
      </c>
      <c r="D567" s="1">
        <v>3</v>
      </c>
      <c r="E567" s="2" t="s">
        <v>51</v>
      </c>
      <c r="F567" s="2" t="s">
        <v>52</v>
      </c>
      <c r="G567" s="1">
        <v>30</v>
      </c>
      <c r="H567" s="1">
        <v>26</v>
      </c>
      <c r="I567" s="1">
        <v>27</v>
      </c>
      <c r="J567" s="1">
        <v>4</v>
      </c>
      <c r="K567" s="1">
        <v>26</v>
      </c>
      <c r="L567" s="1">
        <v>23</v>
      </c>
      <c r="M567" s="7"/>
      <c r="N567" s="8">
        <v>78</v>
      </c>
      <c r="O567" s="3">
        <v>136</v>
      </c>
      <c r="P567">
        <f t="shared" si="8"/>
        <v>1</v>
      </c>
    </row>
    <row r="568" spans="1:16">
      <c r="A568" s="1">
        <v>73</v>
      </c>
      <c r="B568" s="1">
        <v>26</v>
      </c>
      <c r="C568" s="1" t="s">
        <v>50</v>
      </c>
      <c r="D568" s="1">
        <v>4</v>
      </c>
      <c r="E568" s="2" t="s">
        <v>51</v>
      </c>
      <c r="F568" s="2" t="s">
        <v>52</v>
      </c>
      <c r="G568" s="1">
        <v>21</v>
      </c>
      <c r="H568" s="1" t="s">
        <v>14</v>
      </c>
      <c r="I568" s="1" t="s">
        <v>14</v>
      </c>
      <c r="J568" s="1" t="s">
        <v>14</v>
      </c>
      <c r="K568" s="1" t="s">
        <v>14</v>
      </c>
      <c r="L568" s="1" t="s">
        <v>14</v>
      </c>
      <c r="M568" s="1"/>
      <c r="N568" s="1">
        <v>75</v>
      </c>
      <c r="O568" s="3">
        <v>21</v>
      </c>
      <c r="P568">
        <f t="shared" si="8"/>
        <v>1</v>
      </c>
    </row>
    <row r="569" spans="1:16">
      <c r="B569">
        <v>15</v>
      </c>
      <c r="C569" s="1" t="s">
        <v>372</v>
      </c>
      <c r="D569" s="1">
        <v>2</v>
      </c>
      <c r="E569" s="2" t="s">
        <v>1048</v>
      </c>
      <c r="F569" s="2" t="s">
        <v>713</v>
      </c>
      <c r="G569" s="1">
        <v>1</v>
      </c>
      <c r="H569" s="1">
        <v>2</v>
      </c>
      <c r="I569" s="1">
        <v>0</v>
      </c>
      <c r="J569" s="1">
        <v>1</v>
      </c>
      <c r="K569" s="1">
        <v>4</v>
      </c>
      <c r="L569" s="1" t="s">
        <v>332</v>
      </c>
      <c r="M569" s="7"/>
      <c r="N569" s="8">
        <v>15</v>
      </c>
      <c r="O569" s="3">
        <v>8</v>
      </c>
      <c r="P569">
        <f t="shared" si="8"/>
        <v>0</v>
      </c>
    </row>
    <row r="570" spans="1:16">
      <c r="B570">
        <v>17</v>
      </c>
      <c r="C570" s="1" t="s">
        <v>531</v>
      </c>
      <c r="D570" s="1">
        <v>4</v>
      </c>
      <c r="E570" s="2" t="s">
        <v>1048</v>
      </c>
      <c r="F570" s="2" t="s">
        <v>713</v>
      </c>
      <c r="G570" s="1">
        <v>0</v>
      </c>
      <c r="H570" s="1" t="s">
        <v>332</v>
      </c>
      <c r="I570" s="1">
        <v>6</v>
      </c>
      <c r="J570" s="1" t="s">
        <v>332</v>
      </c>
      <c r="K570" s="1" t="s">
        <v>332</v>
      </c>
      <c r="L570" s="1" t="s">
        <v>332</v>
      </c>
      <c r="M570" s="7"/>
      <c r="N570" s="8">
        <v>60</v>
      </c>
      <c r="O570" s="3">
        <v>6</v>
      </c>
      <c r="P570">
        <f t="shared" si="8"/>
        <v>1</v>
      </c>
    </row>
    <row r="571" spans="1:16">
      <c r="B571">
        <v>15</v>
      </c>
      <c r="C571" s="1" t="s">
        <v>123</v>
      </c>
      <c r="D571" s="1">
        <v>3</v>
      </c>
      <c r="E571" s="2" t="s">
        <v>1130</v>
      </c>
      <c r="F571" s="2" t="s">
        <v>1131</v>
      </c>
      <c r="G571" s="1" t="s">
        <v>332</v>
      </c>
      <c r="H571" s="1">
        <v>9</v>
      </c>
      <c r="I571" s="1" t="s">
        <v>332</v>
      </c>
      <c r="J571" s="1">
        <v>1</v>
      </c>
      <c r="K571" s="1">
        <v>12</v>
      </c>
      <c r="L571" s="1">
        <v>6</v>
      </c>
      <c r="M571" s="7"/>
      <c r="N571" s="8">
        <v>46</v>
      </c>
      <c r="O571" s="3">
        <v>28</v>
      </c>
      <c r="P571">
        <f t="shared" si="8"/>
        <v>0</v>
      </c>
    </row>
    <row r="572" spans="1:16">
      <c r="B572">
        <v>16</v>
      </c>
      <c r="C572" s="1" t="s">
        <v>23</v>
      </c>
      <c r="D572" s="1">
        <v>4</v>
      </c>
      <c r="E572" s="2" t="s">
        <v>1130</v>
      </c>
      <c r="F572" s="2" t="s">
        <v>1131</v>
      </c>
      <c r="G572" s="1">
        <v>12</v>
      </c>
      <c r="H572" s="1">
        <v>9</v>
      </c>
      <c r="I572" s="1">
        <v>8</v>
      </c>
      <c r="J572" s="1" t="s">
        <v>332</v>
      </c>
      <c r="K572" s="1" t="s">
        <v>332</v>
      </c>
      <c r="L572" s="1" t="s">
        <v>332</v>
      </c>
      <c r="M572" s="7"/>
      <c r="N572" s="8">
        <v>52</v>
      </c>
      <c r="O572" s="3">
        <v>29</v>
      </c>
      <c r="P572">
        <f t="shared" si="8"/>
        <v>1</v>
      </c>
    </row>
    <row r="573" spans="1:16">
      <c r="B573">
        <v>19</v>
      </c>
      <c r="C573" s="1" t="s">
        <v>631</v>
      </c>
      <c r="D573" s="1">
        <v>1</v>
      </c>
      <c r="E573" s="2" t="s">
        <v>875</v>
      </c>
      <c r="F573" s="2" t="s">
        <v>876</v>
      </c>
      <c r="G573" s="1">
        <v>1</v>
      </c>
      <c r="H573" s="1">
        <v>5</v>
      </c>
      <c r="I573" s="1">
        <v>3</v>
      </c>
      <c r="J573" s="1">
        <v>1</v>
      </c>
      <c r="K573" s="1" t="s">
        <v>332</v>
      </c>
      <c r="L573" s="1" t="s">
        <v>332</v>
      </c>
      <c r="M573" s="7"/>
      <c r="N573" s="8">
        <v>23</v>
      </c>
      <c r="O573" s="3">
        <v>10</v>
      </c>
      <c r="P573">
        <f t="shared" si="8"/>
        <v>0</v>
      </c>
    </row>
    <row r="574" spans="1:16">
      <c r="B574">
        <v>20</v>
      </c>
      <c r="C574" s="1" t="s">
        <v>631</v>
      </c>
      <c r="D574" s="1">
        <v>1</v>
      </c>
      <c r="E574" s="2" t="s">
        <v>743</v>
      </c>
      <c r="F574" s="2" t="s">
        <v>713</v>
      </c>
      <c r="G574" s="1">
        <v>4</v>
      </c>
      <c r="H574" s="1" t="s">
        <v>332</v>
      </c>
      <c r="I574" s="1" t="s">
        <v>332</v>
      </c>
      <c r="J574" s="1" t="s">
        <v>332</v>
      </c>
      <c r="K574" s="1" t="s">
        <v>332</v>
      </c>
      <c r="L574" s="1" t="s">
        <v>332</v>
      </c>
      <c r="M574" s="7"/>
      <c r="N574" s="8">
        <v>67</v>
      </c>
      <c r="O574" s="3">
        <v>4</v>
      </c>
      <c r="P574">
        <f t="shared" si="8"/>
        <v>0</v>
      </c>
    </row>
    <row r="575" spans="1:16">
      <c r="B575">
        <v>18</v>
      </c>
      <c r="C575" s="1" t="s">
        <v>34</v>
      </c>
      <c r="D575" s="1">
        <v>2</v>
      </c>
      <c r="E575" s="2" t="s">
        <v>834</v>
      </c>
      <c r="F575" s="2" t="s">
        <v>740</v>
      </c>
      <c r="G575" s="1">
        <v>10</v>
      </c>
      <c r="H575" s="1">
        <v>7</v>
      </c>
      <c r="I575" s="1">
        <v>7</v>
      </c>
      <c r="J575" s="1">
        <v>3</v>
      </c>
      <c r="K575" s="1" t="s">
        <v>332</v>
      </c>
      <c r="L575" s="1" t="s">
        <v>332</v>
      </c>
      <c r="M575" s="7"/>
      <c r="N575" s="8">
        <v>40</v>
      </c>
      <c r="O575" s="3">
        <v>27</v>
      </c>
      <c r="P575">
        <f t="shared" si="8"/>
        <v>0</v>
      </c>
    </row>
    <row r="576" spans="1:16">
      <c r="B576">
        <v>19</v>
      </c>
      <c r="C576" s="1" t="s">
        <v>123</v>
      </c>
      <c r="D576" s="1">
        <v>3</v>
      </c>
      <c r="E576" s="2" t="s">
        <v>834</v>
      </c>
      <c r="F576" s="2" t="s">
        <v>740</v>
      </c>
      <c r="G576" s="1">
        <v>10</v>
      </c>
      <c r="H576" s="1">
        <v>12</v>
      </c>
      <c r="I576" s="1">
        <v>6</v>
      </c>
      <c r="J576" s="1">
        <v>6</v>
      </c>
      <c r="K576" s="1" t="s">
        <v>332</v>
      </c>
      <c r="L576" s="1" t="s">
        <v>332</v>
      </c>
      <c r="M576" s="7"/>
      <c r="N576" s="8">
        <v>50</v>
      </c>
      <c r="O576" s="3">
        <v>34</v>
      </c>
      <c r="P576">
        <f t="shared" si="8"/>
        <v>1</v>
      </c>
    </row>
    <row r="577" spans="1:16">
      <c r="B577">
        <v>16</v>
      </c>
      <c r="C577" s="1" t="s">
        <v>111</v>
      </c>
      <c r="D577" s="1">
        <v>1</v>
      </c>
      <c r="E577" s="2" t="s">
        <v>1203</v>
      </c>
      <c r="F577" s="2" t="s">
        <v>713</v>
      </c>
      <c r="G577" s="1">
        <v>2</v>
      </c>
      <c r="H577" s="1" t="s">
        <v>332</v>
      </c>
      <c r="I577" s="1" t="s">
        <v>332</v>
      </c>
      <c r="J577" s="1" t="s">
        <v>332</v>
      </c>
      <c r="K577" s="1" t="s">
        <v>332</v>
      </c>
      <c r="L577" s="1" t="s">
        <v>332</v>
      </c>
      <c r="M577" s="7"/>
      <c r="N577" s="8">
        <v>13</v>
      </c>
      <c r="O577" s="3">
        <v>2</v>
      </c>
      <c r="P577">
        <f t="shared" si="8"/>
        <v>0</v>
      </c>
    </row>
    <row r="578" spans="1:16">
      <c r="B578">
        <v>19</v>
      </c>
      <c r="C578" s="1" t="s">
        <v>23</v>
      </c>
      <c r="D578" s="1">
        <v>3</v>
      </c>
      <c r="E578" s="2" t="s">
        <v>829</v>
      </c>
      <c r="F578" s="2" t="s">
        <v>697</v>
      </c>
      <c r="G578" s="1">
        <v>16</v>
      </c>
      <c r="H578" s="1">
        <v>12</v>
      </c>
      <c r="I578" s="1">
        <v>13</v>
      </c>
      <c r="J578" s="1">
        <v>8</v>
      </c>
      <c r="K578" s="1">
        <v>13</v>
      </c>
      <c r="L578" s="1">
        <v>6</v>
      </c>
      <c r="M578" s="7"/>
      <c r="N578" s="8">
        <v>67</v>
      </c>
      <c r="O578" s="3">
        <v>68</v>
      </c>
      <c r="P578">
        <f t="shared" si="8"/>
        <v>0</v>
      </c>
    </row>
    <row r="579" spans="1:16">
      <c r="A579" s="1">
        <v>72</v>
      </c>
      <c r="B579" s="1">
        <v>26</v>
      </c>
      <c r="C579" s="1" t="s">
        <v>131</v>
      </c>
      <c r="D579" s="1">
        <v>3</v>
      </c>
      <c r="E579" s="2" t="s">
        <v>132</v>
      </c>
      <c r="F579" s="2" t="s">
        <v>13</v>
      </c>
      <c r="G579" s="1" t="s">
        <v>14</v>
      </c>
      <c r="H579" s="1" t="s">
        <v>14</v>
      </c>
      <c r="I579" s="1" t="s">
        <v>14</v>
      </c>
      <c r="J579" s="1">
        <v>11</v>
      </c>
      <c r="K579" s="1">
        <v>11</v>
      </c>
      <c r="L579" s="1" t="s">
        <v>14</v>
      </c>
      <c r="M579" s="1"/>
      <c r="N579" s="1">
        <v>55</v>
      </c>
      <c r="O579" s="3">
        <v>22</v>
      </c>
      <c r="P579">
        <f t="shared" si="8"/>
        <v>0</v>
      </c>
    </row>
    <row r="580" spans="1:16">
      <c r="A580" s="1">
        <v>68</v>
      </c>
      <c r="B580" s="1">
        <v>26</v>
      </c>
      <c r="C580" s="1" t="s">
        <v>137</v>
      </c>
      <c r="D580" s="1">
        <v>2</v>
      </c>
      <c r="E580" s="2" t="s">
        <v>233</v>
      </c>
      <c r="F580" s="2" t="s">
        <v>234</v>
      </c>
      <c r="G580" s="1">
        <v>24</v>
      </c>
      <c r="H580" s="1" t="s">
        <v>14</v>
      </c>
      <c r="I580" s="1" t="s">
        <v>14</v>
      </c>
      <c r="J580" s="1" t="s">
        <v>14</v>
      </c>
      <c r="K580" s="1" t="s">
        <v>14</v>
      </c>
      <c r="L580" s="1" t="s">
        <v>14</v>
      </c>
      <c r="M580" s="1"/>
      <c r="N580" s="1">
        <v>83</v>
      </c>
      <c r="O580" s="3">
        <v>24</v>
      </c>
      <c r="P580">
        <f t="shared" ref="P580:P643" si="9">IF(E580=E579,1,0)*COUNT(O580)</f>
        <v>0</v>
      </c>
    </row>
    <row r="581" spans="1:16">
      <c r="B581">
        <v>18</v>
      </c>
      <c r="C581" s="1" t="s">
        <v>458</v>
      </c>
      <c r="D581" s="1">
        <v>1</v>
      </c>
      <c r="E581" s="2" t="s">
        <v>623</v>
      </c>
      <c r="F581" s="2" t="s">
        <v>1005</v>
      </c>
      <c r="G581" s="1" t="s">
        <v>332</v>
      </c>
      <c r="H581" s="1" t="s">
        <v>332</v>
      </c>
      <c r="I581" s="1" t="s">
        <v>332</v>
      </c>
      <c r="J581" s="1" t="s">
        <v>332</v>
      </c>
      <c r="K581" s="1">
        <v>10</v>
      </c>
      <c r="L581" s="1">
        <v>6</v>
      </c>
      <c r="M581" s="7"/>
      <c r="N581" s="8">
        <v>70</v>
      </c>
      <c r="O581" s="3">
        <v>16</v>
      </c>
      <c r="P581">
        <f t="shared" si="9"/>
        <v>0</v>
      </c>
    </row>
    <row r="582" spans="1:16">
      <c r="B582">
        <v>19</v>
      </c>
      <c r="C582" s="1" t="s">
        <v>629</v>
      </c>
      <c r="D582" s="1">
        <v>2</v>
      </c>
      <c r="E582" s="2" t="s">
        <v>623</v>
      </c>
      <c r="F582" s="2" t="s">
        <v>703</v>
      </c>
      <c r="G582" s="1">
        <v>16</v>
      </c>
      <c r="H582" s="1">
        <v>15</v>
      </c>
      <c r="I582" s="1">
        <v>4</v>
      </c>
      <c r="J582" s="1">
        <v>12</v>
      </c>
      <c r="K582" s="1">
        <v>17</v>
      </c>
      <c r="L582" s="1">
        <v>6</v>
      </c>
      <c r="M582" s="7"/>
      <c r="N582" s="8">
        <v>76</v>
      </c>
      <c r="O582" s="3">
        <v>70</v>
      </c>
      <c r="P582">
        <f t="shared" si="9"/>
        <v>1</v>
      </c>
    </row>
    <row r="583" spans="1:16">
      <c r="B583">
        <v>20</v>
      </c>
      <c r="C583" s="1" t="s">
        <v>8</v>
      </c>
      <c r="D583" s="1">
        <v>3</v>
      </c>
      <c r="E583" s="2" t="s">
        <v>623</v>
      </c>
      <c r="F583" s="2" t="s">
        <v>703</v>
      </c>
      <c r="G583" s="1">
        <v>24</v>
      </c>
      <c r="H583" s="1">
        <v>17</v>
      </c>
      <c r="I583" s="1">
        <v>17</v>
      </c>
      <c r="J583" s="1" t="s">
        <v>332</v>
      </c>
      <c r="K583" s="1">
        <v>15</v>
      </c>
      <c r="L583" s="1">
        <v>16</v>
      </c>
      <c r="M583" s="7" t="s">
        <v>466</v>
      </c>
      <c r="N583" s="8">
        <v>92</v>
      </c>
      <c r="O583" s="3">
        <v>89</v>
      </c>
      <c r="P583">
        <f t="shared" si="9"/>
        <v>1</v>
      </c>
    </row>
    <row r="584" spans="1:16">
      <c r="B584">
        <v>21</v>
      </c>
      <c r="C584" s="1" t="s">
        <v>97</v>
      </c>
      <c r="D584" s="1">
        <v>4</v>
      </c>
      <c r="E584" s="2" t="s">
        <v>623</v>
      </c>
      <c r="F584" s="2" t="s">
        <v>600</v>
      </c>
      <c r="G584" s="1" t="s">
        <v>332</v>
      </c>
      <c r="H584" s="1">
        <v>4</v>
      </c>
      <c r="I584" s="1">
        <v>29</v>
      </c>
      <c r="J584" s="1">
        <v>18</v>
      </c>
      <c r="K584" s="1" t="s">
        <v>332</v>
      </c>
      <c r="L584" s="1" t="s">
        <v>332</v>
      </c>
      <c r="M584" s="7" t="s">
        <v>466</v>
      </c>
      <c r="N584" s="8">
        <v>82</v>
      </c>
      <c r="O584" s="3">
        <v>51</v>
      </c>
      <c r="P584">
        <f t="shared" si="9"/>
        <v>1</v>
      </c>
    </row>
    <row r="585" spans="1:16">
      <c r="A585" s="1">
        <v>37</v>
      </c>
      <c r="B585" s="1">
        <v>26</v>
      </c>
      <c r="C585" s="1" t="s">
        <v>97</v>
      </c>
      <c r="D585" s="1">
        <v>1</v>
      </c>
      <c r="E585" s="2" t="s">
        <v>277</v>
      </c>
      <c r="F585" s="2" t="s">
        <v>278</v>
      </c>
      <c r="G585" s="1">
        <v>10</v>
      </c>
      <c r="H585" s="1">
        <v>11</v>
      </c>
      <c r="I585" s="1">
        <v>5</v>
      </c>
      <c r="J585" s="1">
        <v>9</v>
      </c>
      <c r="K585" s="1">
        <v>8</v>
      </c>
      <c r="L585" s="1">
        <v>10</v>
      </c>
      <c r="M585" s="1"/>
      <c r="N585" s="1">
        <v>64</v>
      </c>
      <c r="O585" s="3">
        <v>53</v>
      </c>
      <c r="P585">
        <f t="shared" si="9"/>
        <v>0</v>
      </c>
    </row>
    <row r="586" spans="1:16">
      <c r="B586">
        <v>16</v>
      </c>
      <c r="C586" s="1" t="s">
        <v>392</v>
      </c>
      <c r="D586" s="1">
        <v>4</v>
      </c>
      <c r="E586" s="2" t="s">
        <v>1133</v>
      </c>
      <c r="F586" s="2" t="s">
        <v>1134</v>
      </c>
      <c r="G586" s="1">
        <v>4</v>
      </c>
      <c r="H586" s="1" t="s">
        <v>332</v>
      </c>
      <c r="I586" s="1" t="s">
        <v>332</v>
      </c>
      <c r="J586" s="1">
        <v>5</v>
      </c>
      <c r="K586" s="1">
        <v>9</v>
      </c>
      <c r="L586" s="1">
        <v>5</v>
      </c>
      <c r="M586" s="7"/>
      <c r="N586" s="8">
        <v>92</v>
      </c>
      <c r="O586" s="3">
        <v>23</v>
      </c>
      <c r="P586">
        <f t="shared" si="9"/>
        <v>0</v>
      </c>
    </row>
    <row r="587" spans="1:16">
      <c r="B587">
        <v>19</v>
      </c>
      <c r="C587" s="1" t="s">
        <v>2</v>
      </c>
      <c r="D587" s="1">
        <v>4</v>
      </c>
      <c r="E587" s="2" t="s">
        <v>781</v>
      </c>
      <c r="F587" s="2" t="s">
        <v>739</v>
      </c>
      <c r="G587" s="1">
        <v>35</v>
      </c>
      <c r="H587" s="1">
        <v>29</v>
      </c>
      <c r="I587" s="1">
        <v>32</v>
      </c>
      <c r="J587" s="1">
        <v>31</v>
      </c>
      <c r="K587" s="1">
        <v>35</v>
      </c>
      <c r="L587" s="1" t="s">
        <v>332</v>
      </c>
      <c r="M587" s="7"/>
      <c r="N587" s="8">
        <v>99</v>
      </c>
      <c r="O587" s="3">
        <v>162</v>
      </c>
      <c r="P587">
        <f t="shared" si="9"/>
        <v>0</v>
      </c>
    </row>
    <row r="588" spans="1:16">
      <c r="B588">
        <v>17</v>
      </c>
      <c r="C588" s="1" t="s">
        <v>26</v>
      </c>
      <c r="D588" s="1">
        <v>2</v>
      </c>
      <c r="E588" s="2" t="s">
        <v>787</v>
      </c>
      <c r="F588" s="2" t="s">
        <v>788</v>
      </c>
      <c r="G588" s="1">
        <v>15</v>
      </c>
      <c r="H588" s="1" t="s">
        <v>332</v>
      </c>
      <c r="I588" s="1">
        <v>11</v>
      </c>
      <c r="J588" s="1">
        <v>13</v>
      </c>
      <c r="K588" s="1">
        <v>7</v>
      </c>
      <c r="L588" s="1">
        <v>2</v>
      </c>
      <c r="M588" s="7" t="s">
        <v>466</v>
      </c>
      <c r="N588" s="8">
        <v>55</v>
      </c>
      <c r="O588" s="3">
        <v>48</v>
      </c>
      <c r="P588">
        <f t="shared" si="9"/>
        <v>0</v>
      </c>
    </row>
    <row r="589" spans="1:16">
      <c r="B589">
        <v>18</v>
      </c>
      <c r="C589" s="1" t="s">
        <v>209</v>
      </c>
      <c r="D589" s="1">
        <v>3</v>
      </c>
      <c r="E589" s="2" t="s">
        <v>787</v>
      </c>
      <c r="F589" s="2" t="s">
        <v>788</v>
      </c>
      <c r="G589" s="1">
        <v>13</v>
      </c>
      <c r="H589" s="1">
        <v>25</v>
      </c>
      <c r="I589" s="1">
        <v>9</v>
      </c>
      <c r="J589" s="1">
        <v>4</v>
      </c>
      <c r="K589" s="1">
        <v>6</v>
      </c>
      <c r="L589" s="1" t="s">
        <v>332</v>
      </c>
      <c r="M589" s="7" t="s">
        <v>466</v>
      </c>
      <c r="N589" s="8">
        <v>74</v>
      </c>
      <c r="O589" s="3">
        <v>57</v>
      </c>
      <c r="P589">
        <f t="shared" si="9"/>
        <v>1</v>
      </c>
    </row>
    <row r="590" spans="1:16">
      <c r="B590">
        <v>19</v>
      </c>
      <c r="C590" s="1" t="s">
        <v>100</v>
      </c>
      <c r="D590" s="1">
        <v>4</v>
      </c>
      <c r="E590" s="2" t="s">
        <v>787</v>
      </c>
      <c r="F590" s="2" t="s">
        <v>788</v>
      </c>
      <c r="G590" s="1">
        <v>20</v>
      </c>
      <c r="H590" s="1">
        <v>19</v>
      </c>
      <c r="I590" s="1">
        <v>12</v>
      </c>
      <c r="J590" s="1">
        <v>6</v>
      </c>
      <c r="K590" s="1">
        <v>4</v>
      </c>
      <c r="L590" s="1" t="s">
        <v>332</v>
      </c>
      <c r="M590" s="7" t="s">
        <v>466</v>
      </c>
      <c r="N590" s="8">
        <v>73</v>
      </c>
      <c r="O590" s="3">
        <v>61</v>
      </c>
      <c r="P590">
        <f t="shared" si="9"/>
        <v>1</v>
      </c>
    </row>
    <row r="591" spans="1:16">
      <c r="B591">
        <v>15</v>
      </c>
      <c r="C591" s="1" t="s">
        <v>445</v>
      </c>
      <c r="D591" s="1">
        <v>3</v>
      </c>
      <c r="E591" s="2" t="s">
        <v>1140</v>
      </c>
      <c r="F591" s="2" t="s">
        <v>241</v>
      </c>
      <c r="G591" s="1">
        <v>5</v>
      </c>
      <c r="H591" s="1" t="s">
        <v>332</v>
      </c>
      <c r="I591" s="1" t="s">
        <v>332</v>
      </c>
      <c r="J591" s="1" t="s">
        <v>332</v>
      </c>
      <c r="K591" s="1" t="s">
        <v>332</v>
      </c>
      <c r="L591" s="1" t="s">
        <v>332</v>
      </c>
      <c r="M591" s="7"/>
      <c r="N591" s="8">
        <v>42</v>
      </c>
      <c r="O591" s="3">
        <v>5</v>
      </c>
      <c r="P591">
        <f t="shared" si="9"/>
        <v>0</v>
      </c>
    </row>
    <row r="592" spans="1:16">
      <c r="B592">
        <v>16</v>
      </c>
      <c r="C592" s="1" t="s">
        <v>217</v>
      </c>
      <c r="D592" s="1">
        <v>4</v>
      </c>
      <c r="E592" s="2" t="s">
        <v>1140</v>
      </c>
      <c r="F592" s="2" t="s">
        <v>241</v>
      </c>
      <c r="G592" s="1">
        <v>4</v>
      </c>
      <c r="H592" s="1">
        <v>4</v>
      </c>
      <c r="I592" s="1">
        <v>7</v>
      </c>
      <c r="J592" s="1">
        <v>2</v>
      </c>
      <c r="K592" s="1" t="s">
        <v>332</v>
      </c>
      <c r="L592" s="1" t="s">
        <v>332</v>
      </c>
      <c r="M592" s="7"/>
      <c r="N592" s="8">
        <v>89</v>
      </c>
      <c r="O592" s="3">
        <v>17</v>
      </c>
      <c r="P592">
        <f t="shared" si="9"/>
        <v>1</v>
      </c>
    </row>
    <row r="593" spans="1:16">
      <c r="B593">
        <v>22</v>
      </c>
      <c r="C593" s="1" t="s">
        <v>20</v>
      </c>
      <c r="D593" s="1">
        <v>4</v>
      </c>
      <c r="E593" s="2" t="s">
        <v>565</v>
      </c>
      <c r="F593" s="2" t="s">
        <v>566</v>
      </c>
      <c r="G593" s="1">
        <v>12</v>
      </c>
      <c r="H593" s="1">
        <v>13</v>
      </c>
      <c r="I593" s="1">
        <v>10</v>
      </c>
      <c r="J593" s="1" t="s">
        <v>332</v>
      </c>
      <c r="K593" s="1" t="s">
        <v>332</v>
      </c>
      <c r="L593" s="1" t="s">
        <v>332</v>
      </c>
      <c r="M593" s="7"/>
      <c r="N593" s="8">
        <v>78</v>
      </c>
      <c r="O593" s="3">
        <v>35</v>
      </c>
      <c r="P593">
        <f t="shared" si="9"/>
        <v>0</v>
      </c>
    </row>
    <row r="594" spans="1:16">
      <c r="B594">
        <v>15</v>
      </c>
      <c r="C594" s="1" t="s">
        <v>877</v>
      </c>
      <c r="D594" s="1">
        <v>1</v>
      </c>
      <c r="E594" s="2" t="s">
        <v>1077</v>
      </c>
      <c r="F594" s="2" t="s">
        <v>83</v>
      </c>
      <c r="G594" s="1" t="s">
        <v>332</v>
      </c>
      <c r="H594" s="1">
        <v>4</v>
      </c>
      <c r="I594" s="1" t="s">
        <v>332</v>
      </c>
      <c r="J594" s="1" t="s">
        <v>332</v>
      </c>
      <c r="K594" s="1" t="s">
        <v>332</v>
      </c>
      <c r="L594" s="1" t="s">
        <v>332</v>
      </c>
      <c r="M594" s="7"/>
      <c r="N594" s="8">
        <v>44</v>
      </c>
      <c r="O594" s="3">
        <v>4</v>
      </c>
      <c r="P594">
        <f t="shared" si="9"/>
        <v>0</v>
      </c>
    </row>
    <row r="595" spans="1:16">
      <c r="B595">
        <v>16</v>
      </c>
      <c r="C595" s="1" t="s">
        <v>20</v>
      </c>
      <c r="D595" s="1">
        <v>2</v>
      </c>
      <c r="E595" s="2" t="s">
        <v>1077</v>
      </c>
      <c r="F595" s="2" t="s">
        <v>83</v>
      </c>
      <c r="G595" s="1">
        <v>8</v>
      </c>
      <c r="H595" s="1" t="s">
        <v>332</v>
      </c>
      <c r="I595" s="1">
        <v>6</v>
      </c>
      <c r="J595" s="1" t="s">
        <v>332</v>
      </c>
      <c r="K595" s="1">
        <v>4</v>
      </c>
      <c r="L595" s="1">
        <v>5</v>
      </c>
      <c r="M595" s="7"/>
      <c r="N595" s="8">
        <v>44</v>
      </c>
      <c r="O595" s="3">
        <v>23</v>
      </c>
      <c r="P595">
        <f t="shared" si="9"/>
        <v>1</v>
      </c>
    </row>
    <row r="596" spans="1:16">
      <c r="B596">
        <v>17</v>
      </c>
      <c r="C596" s="1" t="s">
        <v>141</v>
      </c>
      <c r="D596" s="1">
        <v>3</v>
      </c>
      <c r="E596" s="2" t="s">
        <v>1077</v>
      </c>
      <c r="F596" s="2" t="s">
        <v>83</v>
      </c>
      <c r="G596" s="1">
        <v>4</v>
      </c>
      <c r="H596" s="1" t="s">
        <v>332</v>
      </c>
      <c r="I596" s="1">
        <v>4</v>
      </c>
      <c r="J596" s="1" t="s">
        <v>332</v>
      </c>
      <c r="K596" s="1" t="s">
        <v>332</v>
      </c>
      <c r="L596" s="1" t="s">
        <v>332</v>
      </c>
      <c r="M596" s="7"/>
      <c r="N596" s="8">
        <v>31</v>
      </c>
      <c r="O596" s="3">
        <v>8</v>
      </c>
      <c r="P596">
        <f t="shared" si="9"/>
        <v>1</v>
      </c>
    </row>
    <row r="597" spans="1:16">
      <c r="A597" s="1">
        <v>40</v>
      </c>
      <c r="B597" s="1">
        <v>26</v>
      </c>
      <c r="C597" s="1" t="s">
        <v>34</v>
      </c>
      <c r="D597" s="1">
        <v>3</v>
      </c>
      <c r="E597" s="2" t="s">
        <v>114</v>
      </c>
      <c r="F597" s="2" t="s">
        <v>115</v>
      </c>
      <c r="G597" s="1">
        <v>14</v>
      </c>
      <c r="H597" s="1">
        <v>11</v>
      </c>
      <c r="I597" s="1">
        <v>14</v>
      </c>
      <c r="J597" s="1">
        <v>8</v>
      </c>
      <c r="K597" s="1">
        <v>1</v>
      </c>
      <c r="L597" s="1" t="s">
        <v>14</v>
      </c>
      <c r="M597" s="1"/>
      <c r="N597" s="1">
        <v>53</v>
      </c>
      <c r="O597" s="3">
        <v>48</v>
      </c>
      <c r="P597">
        <f t="shared" si="9"/>
        <v>0</v>
      </c>
    </row>
    <row r="598" spans="1:16">
      <c r="B598">
        <v>16</v>
      </c>
      <c r="C598" s="1" t="s">
        <v>123</v>
      </c>
      <c r="D598" s="1">
        <v>2</v>
      </c>
      <c r="E598" s="2" t="s">
        <v>928</v>
      </c>
      <c r="F598" s="2" t="s">
        <v>929</v>
      </c>
      <c r="G598" s="1">
        <v>6</v>
      </c>
      <c r="H598" s="1" t="s">
        <v>332</v>
      </c>
      <c r="I598" s="1" t="s">
        <v>332</v>
      </c>
      <c r="J598" s="1">
        <v>1</v>
      </c>
      <c r="K598" s="1" t="s">
        <v>332</v>
      </c>
      <c r="L598" s="1" t="s">
        <v>332</v>
      </c>
      <c r="M598" s="7"/>
      <c r="N598" s="8">
        <v>30</v>
      </c>
      <c r="O598" s="3">
        <v>7</v>
      </c>
      <c r="P598">
        <f t="shared" si="9"/>
        <v>0</v>
      </c>
    </row>
    <row r="599" spans="1:16">
      <c r="B599">
        <v>17</v>
      </c>
      <c r="C599" s="1" t="s">
        <v>397</v>
      </c>
      <c r="D599" s="1">
        <v>3</v>
      </c>
      <c r="E599" s="2" t="s">
        <v>928</v>
      </c>
      <c r="F599" s="2" t="s">
        <v>929</v>
      </c>
      <c r="G599" s="1">
        <v>4</v>
      </c>
      <c r="H599" s="1">
        <v>6</v>
      </c>
      <c r="I599" s="1">
        <v>3</v>
      </c>
      <c r="J599" s="1">
        <v>4</v>
      </c>
      <c r="K599" s="1" t="s">
        <v>332</v>
      </c>
      <c r="L599" s="1">
        <v>5</v>
      </c>
      <c r="M599" s="7"/>
      <c r="N599" s="8">
        <v>34</v>
      </c>
      <c r="O599" s="3">
        <v>22</v>
      </c>
      <c r="P599">
        <f t="shared" si="9"/>
        <v>1</v>
      </c>
    </row>
    <row r="600" spans="1:16">
      <c r="B600">
        <v>18</v>
      </c>
      <c r="C600" s="1" t="s">
        <v>927</v>
      </c>
      <c r="D600" s="1">
        <v>4</v>
      </c>
      <c r="E600" s="2" t="s">
        <v>928</v>
      </c>
      <c r="F600" s="2" t="s">
        <v>929</v>
      </c>
      <c r="G600" s="1" t="s">
        <v>332</v>
      </c>
      <c r="H600" s="1">
        <v>4</v>
      </c>
      <c r="I600" s="1">
        <v>2</v>
      </c>
      <c r="J600" s="1" t="s">
        <v>332</v>
      </c>
      <c r="K600" s="1" t="s">
        <v>332</v>
      </c>
      <c r="L600" s="1" t="s">
        <v>332</v>
      </c>
      <c r="M600" s="7"/>
      <c r="N600" s="8">
        <v>75</v>
      </c>
      <c r="O600" s="3">
        <v>6</v>
      </c>
      <c r="P600">
        <f t="shared" si="9"/>
        <v>1</v>
      </c>
    </row>
    <row r="601" spans="1:16">
      <c r="B601">
        <v>15</v>
      </c>
      <c r="C601" s="1" t="s">
        <v>1295</v>
      </c>
      <c r="D601" s="1">
        <v>2</v>
      </c>
      <c r="E601" s="2" t="s">
        <v>1182</v>
      </c>
      <c r="F601" s="2" t="s">
        <v>1183</v>
      </c>
      <c r="G601" s="1">
        <v>3</v>
      </c>
      <c r="H601" s="1" t="s">
        <v>332</v>
      </c>
      <c r="I601" s="1" t="s">
        <v>332</v>
      </c>
      <c r="J601" s="1" t="s">
        <v>332</v>
      </c>
      <c r="K601" s="1" t="s">
        <v>332</v>
      </c>
      <c r="L601" s="1" t="s">
        <v>332</v>
      </c>
      <c r="M601" s="7"/>
      <c r="N601" s="8">
        <v>38</v>
      </c>
      <c r="O601" s="3">
        <v>3</v>
      </c>
      <c r="P601">
        <f t="shared" si="9"/>
        <v>0</v>
      </c>
    </row>
    <row r="602" spans="1:16">
      <c r="B602">
        <v>16</v>
      </c>
      <c r="C602" s="1" t="s">
        <v>954</v>
      </c>
      <c r="D602" s="1">
        <v>3</v>
      </c>
      <c r="E602" s="2" t="s">
        <v>1182</v>
      </c>
      <c r="F602" s="2" t="s">
        <v>1183</v>
      </c>
      <c r="G602" s="1">
        <v>4</v>
      </c>
      <c r="H602" s="1" t="s">
        <v>332</v>
      </c>
      <c r="I602" s="1" t="s">
        <v>332</v>
      </c>
      <c r="J602" s="1" t="s">
        <v>332</v>
      </c>
      <c r="K602" s="1" t="s">
        <v>332</v>
      </c>
      <c r="L602" s="1" t="s">
        <v>332</v>
      </c>
      <c r="M602" s="7"/>
      <c r="N602" s="8">
        <v>100</v>
      </c>
      <c r="O602" s="3">
        <v>4</v>
      </c>
      <c r="P602">
        <f t="shared" si="9"/>
        <v>1</v>
      </c>
    </row>
    <row r="603" spans="1:16">
      <c r="B603">
        <v>22</v>
      </c>
      <c r="C603" s="1" t="s">
        <v>209</v>
      </c>
      <c r="D603" s="1">
        <v>1</v>
      </c>
      <c r="E603" s="2" t="s">
        <v>614</v>
      </c>
      <c r="F603" s="2" t="s">
        <v>615</v>
      </c>
      <c r="G603" s="1">
        <v>3</v>
      </c>
      <c r="H603" s="1">
        <v>2</v>
      </c>
      <c r="I603" s="1" t="s">
        <v>332</v>
      </c>
      <c r="J603" s="1" t="s">
        <v>332</v>
      </c>
      <c r="K603" s="1" t="s">
        <v>332</v>
      </c>
      <c r="L603" s="1" t="s">
        <v>332</v>
      </c>
      <c r="M603" s="7"/>
      <c r="N603" s="8">
        <v>50</v>
      </c>
      <c r="O603" s="3">
        <v>5</v>
      </c>
      <c r="P603">
        <f t="shared" si="9"/>
        <v>0</v>
      </c>
    </row>
    <row r="604" spans="1:16">
      <c r="B604" s="1">
        <v>24</v>
      </c>
      <c r="C604" s="1" t="s">
        <v>489</v>
      </c>
      <c r="D604" s="1">
        <v>2</v>
      </c>
      <c r="E604" s="2" t="s">
        <v>491</v>
      </c>
      <c r="F604" s="2" t="s">
        <v>113</v>
      </c>
      <c r="G604" s="1" t="s">
        <v>332</v>
      </c>
      <c r="H604" s="1">
        <v>5</v>
      </c>
      <c r="I604" s="1" t="s">
        <v>332</v>
      </c>
      <c r="J604" s="1" t="s">
        <v>332</v>
      </c>
      <c r="K604" s="1" t="s">
        <v>332</v>
      </c>
      <c r="L604" s="1" t="s">
        <v>332</v>
      </c>
      <c r="M604" s="7"/>
      <c r="N604" s="8">
        <v>56</v>
      </c>
      <c r="O604" s="3">
        <v>5</v>
      </c>
      <c r="P604">
        <f t="shared" si="9"/>
        <v>0</v>
      </c>
    </row>
    <row r="605" spans="1:16">
      <c r="B605">
        <v>16</v>
      </c>
      <c r="C605" s="1" t="s">
        <v>476</v>
      </c>
      <c r="D605" s="1">
        <v>2</v>
      </c>
      <c r="E605" s="2" t="s">
        <v>930</v>
      </c>
      <c r="F605" s="2" t="s">
        <v>929</v>
      </c>
      <c r="G605" s="1">
        <v>7</v>
      </c>
      <c r="H605" s="1" t="s">
        <v>332</v>
      </c>
      <c r="I605" s="1" t="s">
        <v>332</v>
      </c>
      <c r="J605" s="1">
        <v>3</v>
      </c>
      <c r="K605" s="1" t="s">
        <v>332</v>
      </c>
      <c r="L605" s="1" t="s">
        <v>332</v>
      </c>
      <c r="M605" s="7"/>
      <c r="N605" s="8">
        <v>37</v>
      </c>
      <c r="O605" s="3">
        <v>10</v>
      </c>
      <c r="P605">
        <f t="shared" si="9"/>
        <v>0</v>
      </c>
    </row>
    <row r="606" spans="1:16">
      <c r="B606">
        <v>17</v>
      </c>
      <c r="C606" s="1" t="s">
        <v>47</v>
      </c>
      <c r="D606" s="1">
        <v>3</v>
      </c>
      <c r="E606" s="2" t="s">
        <v>930</v>
      </c>
      <c r="F606" s="2" t="s">
        <v>929</v>
      </c>
      <c r="G606" s="1">
        <v>4</v>
      </c>
      <c r="H606" s="1">
        <v>2</v>
      </c>
      <c r="I606" s="1">
        <v>3</v>
      </c>
      <c r="J606" s="1" t="s">
        <v>332</v>
      </c>
      <c r="K606" s="1" t="s">
        <v>332</v>
      </c>
      <c r="L606" s="1">
        <v>6</v>
      </c>
      <c r="M606" s="7"/>
      <c r="N606" s="8">
        <v>35</v>
      </c>
      <c r="O606" s="3">
        <v>15</v>
      </c>
      <c r="P606">
        <f t="shared" si="9"/>
        <v>1</v>
      </c>
    </row>
    <row r="607" spans="1:16">
      <c r="B607">
        <v>18</v>
      </c>
      <c r="C607" s="1" t="s">
        <v>927</v>
      </c>
      <c r="D607" s="1">
        <v>4</v>
      </c>
      <c r="E607" s="2" t="s">
        <v>930</v>
      </c>
      <c r="F607" s="2" t="s">
        <v>929</v>
      </c>
      <c r="G607" s="1" t="s">
        <v>332</v>
      </c>
      <c r="H607" s="1">
        <v>4</v>
      </c>
      <c r="I607" s="1">
        <v>2</v>
      </c>
      <c r="J607" s="1" t="s">
        <v>332</v>
      </c>
      <c r="K607" s="1" t="s">
        <v>332</v>
      </c>
      <c r="L607" s="1" t="s">
        <v>332</v>
      </c>
      <c r="M607" s="7"/>
      <c r="N607" s="8">
        <v>75</v>
      </c>
      <c r="O607" s="3">
        <v>6</v>
      </c>
      <c r="P607">
        <f t="shared" si="9"/>
        <v>1</v>
      </c>
    </row>
    <row r="608" spans="1:16">
      <c r="B608" s="1">
        <v>24</v>
      </c>
      <c r="C608" s="1" t="s">
        <v>8</v>
      </c>
      <c r="D608" s="1">
        <v>1</v>
      </c>
      <c r="E608" s="2" t="s">
        <v>95</v>
      </c>
      <c r="F608" s="2" t="s">
        <v>96</v>
      </c>
      <c r="G608" s="1">
        <v>2</v>
      </c>
      <c r="H608" s="1">
        <v>1</v>
      </c>
      <c r="I608" s="1">
        <v>3</v>
      </c>
      <c r="J608" s="1">
        <v>3</v>
      </c>
      <c r="K608" s="1">
        <v>1</v>
      </c>
      <c r="L608" s="1">
        <v>5</v>
      </c>
      <c r="M608" s="7"/>
      <c r="N608" s="8">
        <v>48</v>
      </c>
      <c r="O608" s="3">
        <v>15</v>
      </c>
      <c r="P608">
        <f t="shared" si="9"/>
        <v>0</v>
      </c>
    </row>
    <row r="609" spans="1:16">
      <c r="B609" s="1">
        <v>25</v>
      </c>
      <c r="C609" s="1" t="s">
        <v>100</v>
      </c>
      <c r="D609" s="1">
        <v>2</v>
      </c>
      <c r="E609" s="2" t="s">
        <v>95</v>
      </c>
      <c r="F609" s="2" t="s">
        <v>96</v>
      </c>
      <c r="G609" s="1">
        <v>19</v>
      </c>
      <c r="H609" s="1">
        <v>14</v>
      </c>
      <c r="I609" s="1">
        <v>17</v>
      </c>
      <c r="J609" s="1">
        <v>15</v>
      </c>
      <c r="K609" s="1" t="s">
        <v>332</v>
      </c>
      <c r="L609" s="1">
        <v>10</v>
      </c>
      <c r="M609" s="7"/>
      <c r="N609" s="8">
        <v>64</v>
      </c>
      <c r="O609" s="3">
        <v>75</v>
      </c>
      <c r="P609">
        <f t="shared" si="9"/>
        <v>1</v>
      </c>
    </row>
    <row r="610" spans="1:16">
      <c r="A610" s="1">
        <v>14</v>
      </c>
      <c r="B610" s="1">
        <v>26</v>
      </c>
      <c r="C610" s="1" t="s">
        <v>11</v>
      </c>
      <c r="D610" s="1">
        <v>3</v>
      </c>
      <c r="E610" s="2" t="s">
        <v>95</v>
      </c>
      <c r="F610" s="2" t="s">
        <v>96</v>
      </c>
      <c r="G610" s="1">
        <v>10</v>
      </c>
      <c r="H610" s="1">
        <v>21</v>
      </c>
      <c r="I610" s="1">
        <v>16</v>
      </c>
      <c r="J610" s="1">
        <v>14</v>
      </c>
      <c r="K610" s="1">
        <v>19</v>
      </c>
      <c r="L610" s="1">
        <v>17</v>
      </c>
      <c r="M610" s="1"/>
      <c r="N610" s="1">
        <v>64</v>
      </c>
      <c r="O610" s="3">
        <v>97</v>
      </c>
      <c r="P610">
        <f t="shared" si="9"/>
        <v>1</v>
      </c>
    </row>
    <row r="611" spans="1:16">
      <c r="B611">
        <v>17</v>
      </c>
      <c r="C611" s="1" t="s">
        <v>1049</v>
      </c>
      <c r="D611" s="1">
        <v>4</v>
      </c>
      <c r="E611" s="2" t="s">
        <v>1055</v>
      </c>
      <c r="F611" s="2" t="s">
        <v>1056</v>
      </c>
      <c r="G611" s="1">
        <v>5</v>
      </c>
      <c r="H611" s="1" t="s">
        <v>332</v>
      </c>
      <c r="I611" s="1" t="s">
        <v>332</v>
      </c>
      <c r="J611" s="1" t="s">
        <v>332</v>
      </c>
      <c r="K611" s="1" t="s">
        <v>332</v>
      </c>
      <c r="L611" s="1" t="s">
        <v>332</v>
      </c>
      <c r="M611" s="7"/>
      <c r="N611" s="8">
        <v>45</v>
      </c>
      <c r="O611" s="3">
        <v>5</v>
      </c>
      <c r="P611">
        <f t="shared" si="9"/>
        <v>0</v>
      </c>
    </row>
    <row r="612" spans="1:16">
      <c r="B612" s="1">
        <v>25</v>
      </c>
      <c r="C612" s="1" t="s">
        <v>120</v>
      </c>
      <c r="D612" s="1">
        <v>3</v>
      </c>
      <c r="E612" s="2" t="s">
        <v>361</v>
      </c>
      <c r="F612" s="2" t="s">
        <v>184</v>
      </c>
      <c r="G612" s="1" t="s">
        <v>332</v>
      </c>
      <c r="H612" s="1" t="s">
        <v>332</v>
      </c>
      <c r="I612" s="1">
        <v>20</v>
      </c>
      <c r="J612" s="1">
        <v>16</v>
      </c>
      <c r="K612" s="1">
        <v>12</v>
      </c>
      <c r="L612" s="1" t="s">
        <v>332</v>
      </c>
      <c r="M612" s="7"/>
      <c r="N612" s="8">
        <v>53</v>
      </c>
      <c r="O612" s="3">
        <v>48</v>
      </c>
      <c r="P612">
        <f t="shared" si="9"/>
        <v>0</v>
      </c>
    </row>
    <row r="613" spans="1:16">
      <c r="B613" s="1">
        <v>23</v>
      </c>
      <c r="C613" s="1" t="s">
        <v>531</v>
      </c>
      <c r="D613" s="1">
        <v>4</v>
      </c>
      <c r="E613" s="2" t="s">
        <v>532</v>
      </c>
      <c r="F613" s="2" t="s">
        <v>533</v>
      </c>
      <c r="G613" s="1">
        <v>1</v>
      </c>
      <c r="H613" s="1" t="s">
        <v>332</v>
      </c>
      <c r="I613" s="1" t="s">
        <v>332</v>
      </c>
      <c r="J613" s="1" t="s">
        <v>332</v>
      </c>
      <c r="K613" s="1" t="s">
        <v>332</v>
      </c>
      <c r="L613" s="1" t="s">
        <v>332</v>
      </c>
      <c r="M613" s="7"/>
      <c r="N613" s="8">
        <v>25</v>
      </c>
      <c r="O613" s="3">
        <v>1</v>
      </c>
      <c r="P613">
        <f t="shared" si="9"/>
        <v>0</v>
      </c>
    </row>
    <row r="614" spans="1:16">
      <c r="B614">
        <v>18</v>
      </c>
      <c r="C614" s="1" t="s">
        <v>824</v>
      </c>
      <c r="D614" s="1">
        <v>2</v>
      </c>
      <c r="E614" s="2" t="s">
        <v>844</v>
      </c>
      <c r="F614" s="2" t="s">
        <v>845</v>
      </c>
      <c r="G614" s="1">
        <v>0</v>
      </c>
      <c r="H614" s="1" t="s">
        <v>332</v>
      </c>
      <c r="I614" s="1" t="s">
        <v>332</v>
      </c>
      <c r="J614" s="1" t="s">
        <v>332</v>
      </c>
      <c r="K614" s="1" t="s">
        <v>332</v>
      </c>
      <c r="L614" s="1" t="s">
        <v>332</v>
      </c>
      <c r="M614" s="7"/>
      <c r="N614" s="8">
        <v>0</v>
      </c>
      <c r="O614" s="3">
        <v>0</v>
      </c>
      <c r="P614">
        <f t="shared" si="9"/>
        <v>0</v>
      </c>
    </row>
    <row r="615" spans="1:16">
      <c r="B615">
        <v>19</v>
      </c>
      <c r="C615" s="1" t="s">
        <v>406</v>
      </c>
      <c r="D615" s="1">
        <v>3</v>
      </c>
      <c r="E615" s="2" t="s">
        <v>844</v>
      </c>
      <c r="F615" s="2" t="s">
        <v>845</v>
      </c>
      <c r="G615" s="1">
        <v>4</v>
      </c>
      <c r="H615" s="1">
        <v>3</v>
      </c>
      <c r="I615" s="1" t="s">
        <v>332</v>
      </c>
      <c r="J615" s="1">
        <v>3</v>
      </c>
      <c r="K615" s="1" t="s">
        <v>332</v>
      </c>
      <c r="L615" s="1" t="s">
        <v>332</v>
      </c>
      <c r="M615" s="7"/>
      <c r="N615" s="8">
        <v>31</v>
      </c>
      <c r="O615" s="3">
        <v>10</v>
      </c>
      <c r="P615">
        <f t="shared" si="9"/>
        <v>1</v>
      </c>
    </row>
    <row r="616" spans="1:16">
      <c r="B616">
        <v>18</v>
      </c>
      <c r="C616" s="1" t="s">
        <v>976</v>
      </c>
      <c r="D616" s="1">
        <v>3</v>
      </c>
      <c r="E616" s="2" t="s">
        <v>977</v>
      </c>
      <c r="F616" s="2" t="s">
        <v>978</v>
      </c>
      <c r="G616" s="1">
        <v>2</v>
      </c>
      <c r="H616" s="1" t="s">
        <v>332</v>
      </c>
      <c r="I616" s="1" t="s">
        <v>332</v>
      </c>
      <c r="J616" s="1" t="s">
        <v>332</v>
      </c>
      <c r="K616" s="1" t="s">
        <v>332</v>
      </c>
      <c r="L616" s="1" t="s">
        <v>332</v>
      </c>
      <c r="M616" s="7"/>
      <c r="N616" s="8">
        <v>25</v>
      </c>
      <c r="O616" s="3">
        <v>2</v>
      </c>
      <c r="P616">
        <f t="shared" si="9"/>
        <v>0</v>
      </c>
    </row>
    <row r="617" spans="1:16">
      <c r="B617" s="1">
        <v>23</v>
      </c>
      <c r="C617" s="1" t="s">
        <v>11</v>
      </c>
      <c r="D617" s="1">
        <v>3</v>
      </c>
      <c r="E617" s="2" t="s">
        <v>450</v>
      </c>
      <c r="F617" s="2" t="s">
        <v>394</v>
      </c>
      <c r="G617" s="1">
        <v>13</v>
      </c>
      <c r="H617" s="1">
        <v>17</v>
      </c>
      <c r="I617" s="1">
        <v>10</v>
      </c>
      <c r="J617" s="1">
        <v>9</v>
      </c>
      <c r="K617" s="1" t="s">
        <v>332</v>
      </c>
      <c r="L617" s="1" t="s">
        <v>332</v>
      </c>
      <c r="M617" s="7"/>
      <c r="N617" s="8">
        <v>88</v>
      </c>
      <c r="O617" s="3">
        <v>49</v>
      </c>
      <c r="P617">
        <f t="shared" si="9"/>
        <v>0</v>
      </c>
    </row>
    <row r="618" spans="1:16">
      <c r="B618" s="1">
        <v>24</v>
      </c>
      <c r="C618" s="1" t="s">
        <v>11</v>
      </c>
      <c r="D618" s="1">
        <v>4</v>
      </c>
      <c r="E618" s="2" t="s">
        <v>450</v>
      </c>
      <c r="F618" s="2" t="s">
        <v>394</v>
      </c>
      <c r="G618" s="1">
        <v>17</v>
      </c>
      <c r="H618" s="1">
        <v>5</v>
      </c>
      <c r="I618" s="1" t="s">
        <v>332</v>
      </c>
      <c r="J618" s="1" t="s">
        <v>332</v>
      </c>
      <c r="K618" s="1" t="s">
        <v>332</v>
      </c>
      <c r="L618" s="1" t="s">
        <v>332</v>
      </c>
      <c r="M618" s="7"/>
      <c r="N618" s="8">
        <v>79</v>
      </c>
      <c r="O618" s="3">
        <v>22</v>
      </c>
      <c r="P618">
        <f t="shared" si="9"/>
        <v>1</v>
      </c>
    </row>
    <row r="619" spans="1:16">
      <c r="B619">
        <v>19</v>
      </c>
      <c r="C619" s="1" t="s">
        <v>374</v>
      </c>
      <c r="D619" s="1">
        <v>2</v>
      </c>
      <c r="E619" s="2" t="s">
        <v>873</v>
      </c>
      <c r="F619" s="2" t="s">
        <v>713</v>
      </c>
      <c r="G619" s="1">
        <v>0</v>
      </c>
      <c r="H619" s="1">
        <v>0</v>
      </c>
      <c r="I619" s="1" t="s">
        <v>332</v>
      </c>
      <c r="J619" s="1" t="s">
        <v>332</v>
      </c>
      <c r="K619" s="1" t="s">
        <v>332</v>
      </c>
      <c r="L619" s="1" t="s">
        <v>332</v>
      </c>
      <c r="M619" s="7"/>
      <c r="N619" s="8">
        <v>0</v>
      </c>
      <c r="O619" s="3">
        <v>0</v>
      </c>
      <c r="P619">
        <f t="shared" si="9"/>
        <v>0</v>
      </c>
    </row>
    <row r="620" spans="1:16">
      <c r="B620">
        <v>18</v>
      </c>
      <c r="C620" s="1" t="s">
        <v>8</v>
      </c>
      <c r="D620" s="1">
        <v>2</v>
      </c>
      <c r="E620" s="2" t="s">
        <v>681</v>
      </c>
      <c r="F620" s="2" t="s">
        <v>44</v>
      </c>
      <c r="G620" s="1">
        <v>13</v>
      </c>
      <c r="H620" s="1">
        <v>16</v>
      </c>
      <c r="I620" s="1">
        <v>9</v>
      </c>
      <c r="J620" s="1">
        <v>16</v>
      </c>
      <c r="K620" s="1">
        <v>13</v>
      </c>
      <c r="L620" s="1">
        <v>18</v>
      </c>
      <c r="M620" s="7"/>
      <c r="N620" s="8">
        <v>55</v>
      </c>
      <c r="O620" s="3">
        <v>85</v>
      </c>
      <c r="P620">
        <f t="shared" si="9"/>
        <v>0</v>
      </c>
    </row>
    <row r="621" spans="1:16">
      <c r="B621">
        <v>19</v>
      </c>
      <c r="C621" s="1" t="s">
        <v>11</v>
      </c>
      <c r="D621" s="1">
        <v>3</v>
      </c>
      <c r="E621" s="2" t="s">
        <v>681</v>
      </c>
      <c r="F621" s="2" t="s">
        <v>44</v>
      </c>
      <c r="G621" s="1">
        <v>28</v>
      </c>
      <c r="H621" s="1">
        <v>20</v>
      </c>
      <c r="I621" s="1">
        <v>20</v>
      </c>
      <c r="J621" s="1">
        <v>10</v>
      </c>
      <c r="K621" s="1">
        <v>17</v>
      </c>
      <c r="L621" s="1">
        <v>8</v>
      </c>
      <c r="M621" s="7" t="s">
        <v>466</v>
      </c>
      <c r="N621" s="8">
        <v>67</v>
      </c>
      <c r="O621" s="3">
        <v>103</v>
      </c>
      <c r="P621">
        <f t="shared" si="9"/>
        <v>1</v>
      </c>
    </row>
    <row r="622" spans="1:16">
      <c r="B622">
        <v>20</v>
      </c>
      <c r="C622" s="1" t="s">
        <v>23</v>
      </c>
      <c r="D622" s="1">
        <v>4</v>
      </c>
      <c r="E622" s="2" t="s">
        <v>681</v>
      </c>
      <c r="F622" s="2" t="s">
        <v>44</v>
      </c>
      <c r="G622" s="1">
        <v>21</v>
      </c>
      <c r="H622" s="1">
        <v>21</v>
      </c>
      <c r="I622" s="1" t="s">
        <v>332</v>
      </c>
      <c r="J622" s="1" t="s">
        <v>332</v>
      </c>
      <c r="K622" s="1" t="s">
        <v>332</v>
      </c>
      <c r="L622" s="1" t="s">
        <v>332</v>
      </c>
      <c r="M622" s="7"/>
      <c r="N622" s="8">
        <v>79</v>
      </c>
      <c r="O622" s="3">
        <v>42</v>
      </c>
      <c r="P622">
        <f t="shared" si="9"/>
        <v>1</v>
      </c>
    </row>
    <row r="623" spans="1:16">
      <c r="B623" s="1">
        <v>24</v>
      </c>
      <c r="C623" s="1" t="s">
        <v>209</v>
      </c>
      <c r="D623" s="1">
        <v>2</v>
      </c>
      <c r="E623" s="2" t="s">
        <v>486</v>
      </c>
      <c r="F623" s="2" t="s">
        <v>359</v>
      </c>
      <c r="G623" s="1">
        <v>10</v>
      </c>
      <c r="H623" s="1">
        <v>5</v>
      </c>
      <c r="I623" s="1">
        <v>2</v>
      </c>
      <c r="J623" s="1" t="s">
        <v>332</v>
      </c>
      <c r="K623" s="1" t="s">
        <v>332</v>
      </c>
      <c r="L623" s="1" t="s">
        <v>332</v>
      </c>
      <c r="M623" s="7"/>
      <c r="N623" s="8">
        <v>61</v>
      </c>
      <c r="O623" s="3">
        <v>17</v>
      </c>
      <c r="P623">
        <f t="shared" si="9"/>
        <v>0</v>
      </c>
    </row>
    <row r="624" spans="1:16">
      <c r="B624">
        <v>17</v>
      </c>
      <c r="C624" s="1" t="s">
        <v>1113</v>
      </c>
      <c r="D624" s="1">
        <v>2</v>
      </c>
      <c r="E624" s="2" t="s">
        <v>960</v>
      </c>
      <c r="F624" s="2" t="s">
        <v>961</v>
      </c>
      <c r="G624" s="1" t="s">
        <v>332</v>
      </c>
      <c r="H624" s="1" t="s">
        <v>332</v>
      </c>
      <c r="I624" s="1" t="s">
        <v>332</v>
      </c>
      <c r="J624" s="1">
        <v>1</v>
      </c>
      <c r="K624" s="1" t="s">
        <v>332</v>
      </c>
      <c r="L624" s="1" t="s">
        <v>332</v>
      </c>
      <c r="M624" s="7"/>
      <c r="N624" s="8">
        <v>13</v>
      </c>
      <c r="O624" s="3">
        <v>1</v>
      </c>
      <c r="P624">
        <f t="shared" si="9"/>
        <v>0</v>
      </c>
    </row>
    <row r="625" spans="1:16">
      <c r="B625">
        <v>18</v>
      </c>
      <c r="C625" s="1" t="s">
        <v>959</v>
      </c>
      <c r="D625" s="1">
        <v>3</v>
      </c>
      <c r="E625" s="2" t="s">
        <v>960</v>
      </c>
      <c r="F625" s="2" t="s">
        <v>961</v>
      </c>
      <c r="G625" s="1">
        <v>7</v>
      </c>
      <c r="H625" s="1" t="s">
        <v>332</v>
      </c>
      <c r="I625" s="1" t="s">
        <v>332</v>
      </c>
      <c r="J625" s="1" t="s">
        <v>332</v>
      </c>
      <c r="K625" s="1" t="s">
        <v>332</v>
      </c>
      <c r="L625" s="1" t="s">
        <v>332</v>
      </c>
      <c r="M625" s="7"/>
      <c r="N625" s="8">
        <v>64</v>
      </c>
      <c r="O625" s="3">
        <v>7</v>
      </c>
      <c r="P625">
        <f t="shared" si="9"/>
        <v>1</v>
      </c>
    </row>
    <row r="626" spans="1:16">
      <c r="B626">
        <v>21</v>
      </c>
      <c r="C626" s="1" t="s">
        <v>217</v>
      </c>
      <c r="D626" s="1">
        <v>2</v>
      </c>
      <c r="E626" s="2" t="s">
        <v>601</v>
      </c>
      <c r="F626" s="2" t="s">
        <v>602</v>
      </c>
      <c r="G626" s="1">
        <v>12</v>
      </c>
      <c r="H626" s="1">
        <v>1</v>
      </c>
      <c r="I626" s="1">
        <v>4</v>
      </c>
      <c r="J626" s="1" t="s">
        <v>332</v>
      </c>
      <c r="K626" s="1" t="s">
        <v>332</v>
      </c>
      <c r="L626" s="1" t="s">
        <v>332</v>
      </c>
      <c r="M626" s="7"/>
      <c r="N626" s="8">
        <v>35</v>
      </c>
      <c r="O626" s="3">
        <v>17</v>
      </c>
      <c r="P626">
        <f t="shared" si="9"/>
        <v>0</v>
      </c>
    </row>
    <row r="627" spans="1:16">
      <c r="B627">
        <v>22</v>
      </c>
      <c r="C627" s="1" t="s">
        <v>230</v>
      </c>
      <c r="D627" s="1">
        <v>3</v>
      </c>
      <c r="E627" s="2" t="s">
        <v>601</v>
      </c>
      <c r="F627" s="2" t="s">
        <v>602</v>
      </c>
      <c r="G627" s="1">
        <v>4</v>
      </c>
      <c r="H627" s="1" t="s">
        <v>332</v>
      </c>
      <c r="I627" s="1" t="s">
        <v>332</v>
      </c>
      <c r="J627" s="1" t="s">
        <v>332</v>
      </c>
      <c r="K627" s="1" t="s">
        <v>332</v>
      </c>
      <c r="L627" s="1" t="s">
        <v>332</v>
      </c>
      <c r="M627" s="7"/>
      <c r="N627" s="8">
        <v>44</v>
      </c>
      <c r="O627" s="3">
        <v>4</v>
      </c>
      <c r="P627">
        <f t="shared" si="9"/>
        <v>1</v>
      </c>
    </row>
    <row r="628" spans="1:16">
      <c r="B628">
        <v>20</v>
      </c>
      <c r="C628" s="1" t="s">
        <v>23</v>
      </c>
      <c r="D628" s="1">
        <v>1</v>
      </c>
      <c r="E628" s="2" t="s">
        <v>742</v>
      </c>
      <c r="F628" s="2" t="s">
        <v>83</v>
      </c>
      <c r="G628" s="1" t="s">
        <v>332</v>
      </c>
      <c r="H628" s="1" t="s">
        <v>332</v>
      </c>
      <c r="I628" s="1">
        <v>5</v>
      </c>
      <c r="J628" s="1" t="s">
        <v>332</v>
      </c>
      <c r="K628" s="1" t="s">
        <v>332</v>
      </c>
      <c r="L628" s="1" t="s">
        <v>332</v>
      </c>
      <c r="M628" s="7"/>
      <c r="N628" s="8">
        <v>42</v>
      </c>
      <c r="O628" s="3">
        <v>5</v>
      </c>
      <c r="P628">
        <f t="shared" si="9"/>
        <v>0</v>
      </c>
    </row>
    <row r="629" spans="1:16">
      <c r="B629" s="1">
        <v>25</v>
      </c>
      <c r="C629" s="1" t="s">
        <v>413</v>
      </c>
      <c r="D629" s="1">
        <v>2</v>
      </c>
      <c r="E629" s="2" t="s">
        <v>121</v>
      </c>
      <c r="F629" s="2" t="s">
        <v>122</v>
      </c>
      <c r="G629" s="1">
        <v>7</v>
      </c>
      <c r="H629" s="1">
        <v>3</v>
      </c>
      <c r="I629" s="1" t="s">
        <v>332</v>
      </c>
      <c r="J629" s="1" t="s">
        <v>332</v>
      </c>
      <c r="K629" s="1" t="s">
        <v>332</v>
      </c>
      <c r="L629" s="1" t="s">
        <v>332</v>
      </c>
      <c r="M629" s="7"/>
      <c r="N629" s="8">
        <v>42</v>
      </c>
      <c r="O629" s="3">
        <v>10</v>
      </c>
      <c r="P629">
        <f t="shared" si="9"/>
        <v>0</v>
      </c>
    </row>
    <row r="630" spans="1:16">
      <c r="A630" s="1">
        <v>53</v>
      </c>
      <c r="B630" s="1">
        <v>26</v>
      </c>
      <c r="C630" s="1" t="s">
        <v>120</v>
      </c>
      <c r="D630" s="1">
        <v>3</v>
      </c>
      <c r="E630" s="2" t="s">
        <v>121</v>
      </c>
      <c r="F630" s="2" t="s">
        <v>122</v>
      </c>
      <c r="G630" s="1">
        <v>10</v>
      </c>
      <c r="H630" s="1" t="s">
        <v>14</v>
      </c>
      <c r="I630" s="1" t="s">
        <v>14</v>
      </c>
      <c r="J630" s="1">
        <v>12</v>
      </c>
      <c r="K630" s="1">
        <v>10</v>
      </c>
      <c r="L630" s="1" t="s">
        <v>14</v>
      </c>
      <c r="M630" s="1"/>
      <c r="N630" s="1">
        <v>78</v>
      </c>
      <c r="O630" s="3">
        <v>32</v>
      </c>
      <c r="P630">
        <f t="shared" si="9"/>
        <v>1</v>
      </c>
    </row>
    <row r="631" spans="1:16">
      <c r="B631" s="1">
        <v>25</v>
      </c>
      <c r="C631" s="1" t="s">
        <v>11</v>
      </c>
      <c r="D631" s="1">
        <v>1</v>
      </c>
      <c r="E631" s="2" t="s">
        <v>199</v>
      </c>
      <c r="F631" s="2" t="s">
        <v>71</v>
      </c>
      <c r="G631" s="1">
        <v>20</v>
      </c>
      <c r="H631" s="1">
        <v>21</v>
      </c>
      <c r="I631" s="1">
        <v>19</v>
      </c>
      <c r="J631" s="1">
        <v>21</v>
      </c>
      <c r="K631" s="1">
        <v>21</v>
      </c>
      <c r="L631" s="1">
        <v>17</v>
      </c>
      <c r="M631" s="7"/>
      <c r="N631" s="8">
        <v>59</v>
      </c>
      <c r="O631" s="3">
        <v>119</v>
      </c>
      <c r="P631">
        <f t="shared" si="9"/>
        <v>0</v>
      </c>
    </row>
    <row r="632" spans="1:16">
      <c r="A632" s="1">
        <v>7</v>
      </c>
      <c r="B632" s="1">
        <v>26</v>
      </c>
      <c r="C632" s="1" t="s">
        <v>8</v>
      </c>
      <c r="D632" s="1">
        <v>2</v>
      </c>
      <c r="E632" s="2" t="s">
        <v>199</v>
      </c>
      <c r="F632" s="2" t="s">
        <v>71</v>
      </c>
      <c r="G632" s="1">
        <v>29</v>
      </c>
      <c r="H632" s="1">
        <v>23</v>
      </c>
      <c r="I632" s="1">
        <v>35</v>
      </c>
      <c r="J632" s="1">
        <v>18</v>
      </c>
      <c r="K632" s="1">
        <v>16</v>
      </c>
      <c r="L632" s="1">
        <v>11</v>
      </c>
      <c r="M632" s="1"/>
      <c r="N632" s="1">
        <v>66</v>
      </c>
      <c r="O632" s="3">
        <v>132</v>
      </c>
      <c r="P632">
        <f t="shared" si="9"/>
        <v>1</v>
      </c>
    </row>
    <row r="633" spans="1:16">
      <c r="B633" s="1">
        <v>25</v>
      </c>
      <c r="C633" s="1" t="s">
        <v>408</v>
      </c>
      <c r="D633" s="1">
        <v>2</v>
      </c>
      <c r="E633" s="2" t="s">
        <v>409</v>
      </c>
      <c r="F633" s="2" t="s">
        <v>394</v>
      </c>
      <c r="G633" s="1">
        <v>12</v>
      </c>
      <c r="H633" s="1">
        <v>6</v>
      </c>
      <c r="I633" s="1" t="s">
        <v>332</v>
      </c>
      <c r="J633" s="1" t="s">
        <v>332</v>
      </c>
      <c r="K633" s="1" t="s">
        <v>332</v>
      </c>
      <c r="L633" s="1" t="s">
        <v>332</v>
      </c>
      <c r="M633" s="7"/>
      <c r="N633" s="8">
        <v>26</v>
      </c>
      <c r="O633" s="3">
        <v>18</v>
      </c>
      <c r="P633">
        <f t="shared" si="9"/>
        <v>0</v>
      </c>
    </row>
    <row r="634" spans="1:16">
      <c r="B634">
        <v>17</v>
      </c>
      <c r="C634" s="1" t="s">
        <v>629</v>
      </c>
      <c r="D634" s="1">
        <v>2</v>
      </c>
      <c r="E634" s="2" t="s">
        <v>786</v>
      </c>
      <c r="F634" s="2" t="s">
        <v>711</v>
      </c>
      <c r="G634" s="1">
        <v>9</v>
      </c>
      <c r="H634" s="1">
        <v>5</v>
      </c>
      <c r="I634" s="1">
        <v>13</v>
      </c>
      <c r="J634" s="1">
        <v>14</v>
      </c>
      <c r="K634" s="1">
        <v>11</v>
      </c>
      <c r="L634" s="1">
        <v>10</v>
      </c>
      <c r="M634" s="7"/>
      <c r="N634" s="8">
        <v>36</v>
      </c>
      <c r="O634" s="3">
        <v>62</v>
      </c>
      <c r="P634">
        <f t="shared" si="9"/>
        <v>0</v>
      </c>
    </row>
    <row r="635" spans="1:16">
      <c r="B635">
        <v>18</v>
      </c>
      <c r="C635" s="1" t="s">
        <v>5</v>
      </c>
      <c r="D635" s="1">
        <v>3</v>
      </c>
      <c r="E635" s="2" t="s">
        <v>786</v>
      </c>
      <c r="F635" s="2" t="s">
        <v>711</v>
      </c>
      <c r="G635" s="1">
        <v>11</v>
      </c>
      <c r="H635" s="1">
        <v>18</v>
      </c>
      <c r="I635" s="1">
        <v>19</v>
      </c>
      <c r="J635" s="1">
        <v>24</v>
      </c>
      <c r="K635" s="1">
        <v>26</v>
      </c>
      <c r="L635" s="1">
        <v>24</v>
      </c>
      <c r="M635" s="7" t="s">
        <v>466</v>
      </c>
      <c r="N635" s="8">
        <v>66</v>
      </c>
      <c r="O635" s="3">
        <v>122</v>
      </c>
      <c r="P635">
        <f t="shared" si="9"/>
        <v>1</v>
      </c>
    </row>
    <row r="636" spans="1:16">
      <c r="B636">
        <v>19</v>
      </c>
      <c r="C636" s="1" t="s">
        <v>97</v>
      </c>
      <c r="D636" s="1">
        <v>4</v>
      </c>
      <c r="E636" s="2" t="s">
        <v>786</v>
      </c>
      <c r="F636" s="2" t="s">
        <v>711</v>
      </c>
      <c r="G636" s="1">
        <v>28</v>
      </c>
      <c r="H636" s="1">
        <v>10</v>
      </c>
      <c r="I636" s="1">
        <v>12</v>
      </c>
      <c r="J636" s="1">
        <v>14</v>
      </c>
      <c r="K636" s="1" t="s">
        <v>332</v>
      </c>
      <c r="L636" s="1" t="s">
        <v>332</v>
      </c>
      <c r="M636" s="7" t="s">
        <v>466</v>
      </c>
      <c r="N636" s="8">
        <v>63</v>
      </c>
      <c r="O636" s="3">
        <v>64</v>
      </c>
      <c r="P636">
        <f t="shared" si="9"/>
        <v>1</v>
      </c>
    </row>
    <row r="637" spans="1:16">
      <c r="B637">
        <v>19</v>
      </c>
      <c r="C637" s="1" t="s">
        <v>131</v>
      </c>
      <c r="D637" s="1">
        <v>1</v>
      </c>
      <c r="E637" s="2" t="s">
        <v>887</v>
      </c>
      <c r="F637" s="2"/>
      <c r="G637" s="1" t="s">
        <v>332</v>
      </c>
      <c r="H637" s="1">
        <v>0</v>
      </c>
      <c r="I637" s="1" t="s">
        <v>332</v>
      </c>
      <c r="J637" s="1" t="s">
        <v>332</v>
      </c>
      <c r="K637" s="1" t="s">
        <v>332</v>
      </c>
      <c r="L637" s="1" t="s">
        <v>332</v>
      </c>
      <c r="M637" s="7"/>
      <c r="N637" s="8">
        <v>0</v>
      </c>
      <c r="O637" s="3">
        <v>0</v>
      </c>
      <c r="P637">
        <f t="shared" si="9"/>
        <v>0</v>
      </c>
    </row>
    <row r="638" spans="1:16">
      <c r="B638">
        <v>18</v>
      </c>
      <c r="C638" s="1" t="s">
        <v>111</v>
      </c>
      <c r="D638" s="1">
        <v>3</v>
      </c>
      <c r="E638" s="2" t="s">
        <v>798</v>
      </c>
      <c r="F638" s="2" t="s">
        <v>799</v>
      </c>
      <c r="G638" s="1">
        <v>11</v>
      </c>
      <c r="H638" s="1">
        <v>16</v>
      </c>
      <c r="I638" s="1">
        <v>9</v>
      </c>
      <c r="J638" s="1">
        <v>7</v>
      </c>
      <c r="K638" s="1">
        <v>1</v>
      </c>
      <c r="L638" s="1">
        <v>12</v>
      </c>
      <c r="M638" s="7"/>
      <c r="N638" s="8">
        <v>61</v>
      </c>
      <c r="O638" s="3">
        <v>56</v>
      </c>
      <c r="P638">
        <f t="shared" si="9"/>
        <v>0</v>
      </c>
    </row>
    <row r="639" spans="1:16">
      <c r="B639">
        <v>19</v>
      </c>
      <c r="C639" s="1" t="s">
        <v>214</v>
      </c>
      <c r="D639" s="1">
        <v>4</v>
      </c>
      <c r="E639" s="2" t="s">
        <v>798</v>
      </c>
      <c r="F639" s="2" t="s">
        <v>799</v>
      </c>
      <c r="G639" s="1">
        <v>20</v>
      </c>
      <c r="H639" s="1">
        <v>9</v>
      </c>
      <c r="I639" s="1">
        <v>10</v>
      </c>
      <c r="J639" s="1" t="s">
        <v>332</v>
      </c>
      <c r="K639" s="1" t="s">
        <v>332</v>
      </c>
      <c r="L639" s="1" t="s">
        <v>332</v>
      </c>
      <c r="M639" s="7"/>
      <c r="N639" s="8">
        <v>60</v>
      </c>
      <c r="O639" s="3">
        <v>39</v>
      </c>
      <c r="P639">
        <f t="shared" si="9"/>
        <v>1</v>
      </c>
    </row>
    <row r="640" spans="1:16">
      <c r="A640" s="1">
        <v>109</v>
      </c>
      <c r="B640" s="1">
        <v>26</v>
      </c>
      <c r="C640" s="1" t="s">
        <v>303</v>
      </c>
      <c r="D640" s="1">
        <v>1</v>
      </c>
      <c r="E640" s="2" t="s">
        <v>306</v>
      </c>
      <c r="F640" s="2"/>
      <c r="G640" s="1">
        <v>6</v>
      </c>
      <c r="H640" s="1" t="s">
        <v>14</v>
      </c>
      <c r="I640" s="1" t="s">
        <v>14</v>
      </c>
      <c r="J640" s="1" t="s">
        <v>14</v>
      </c>
      <c r="K640" s="1" t="s">
        <v>14</v>
      </c>
      <c r="L640" s="1">
        <v>4</v>
      </c>
      <c r="M640" s="1"/>
      <c r="N640" s="1">
        <v>48</v>
      </c>
      <c r="O640" s="3">
        <v>10</v>
      </c>
      <c r="P640">
        <f t="shared" si="9"/>
        <v>0</v>
      </c>
    </row>
    <row r="641" spans="1:16">
      <c r="B641">
        <v>18</v>
      </c>
      <c r="C641" s="1" t="s">
        <v>214</v>
      </c>
      <c r="D641" s="1">
        <v>2</v>
      </c>
      <c r="E641" s="2" t="s">
        <v>981</v>
      </c>
      <c r="F641" s="2" t="s">
        <v>982</v>
      </c>
      <c r="G641" s="1">
        <v>8</v>
      </c>
      <c r="H641" s="1">
        <v>4</v>
      </c>
      <c r="I641" s="1">
        <v>7</v>
      </c>
      <c r="J641" s="1" t="s">
        <v>332</v>
      </c>
      <c r="K641" s="1" t="s">
        <v>332</v>
      </c>
      <c r="L641" s="1">
        <v>5</v>
      </c>
      <c r="M641" s="7"/>
      <c r="N641" s="8">
        <v>55</v>
      </c>
      <c r="O641" s="3">
        <v>24</v>
      </c>
      <c r="P641">
        <f t="shared" si="9"/>
        <v>0</v>
      </c>
    </row>
    <row r="642" spans="1:16">
      <c r="B642">
        <v>15</v>
      </c>
      <c r="C642" s="1" t="s">
        <v>1295</v>
      </c>
      <c r="D642" s="1">
        <v>2</v>
      </c>
      <c r="E642" s="2" t="s">
        <v>1299</v>
      </c>
      <c r="F642" s="2" t="s">
        <v>1104</v>
      </c>
      <c r="G642" s="1">
        <v>3</v>
      </c>
      <c r="H642" s="1" t="s">
        <v>332</v>
      </c>
      <c r="I642" s="1" t="s">
        <v>332</v>
      </c>
      <c r="J642" s="1" t="s">
        <v>332</v>
      </c>
      <c r="K642" s="1" t="s">
        <v>332</v>
      </c>
      <c r="L642" s="1" t="s">
        <v>332</v>
      </c>
      <c r="M642" s="7"/>
      <c r="N642" s="8">
        <v>38</v>
      </c>
      <c r="O642" s="3">
        <v>3</v>
      </c>
      <c r="P642">
        <f t="shared" si="9"/>
        <v>0</v>
      </c>
    </row>
    <row r="643" spans="1:16">
      <c r="B643" s="1">
        <v>23</v>
      </c>
      <c r="C643" s="1" t="s">
        <v>392</v>
      </c>
      <c r="D643" s="1">
        <v>2</v>
      </c>
      <c r="E643" s="2" t="s">
        <v>552</v>
      </c>
      <c r="F643" s="2" t="s">
        <v>553</v>
      </c>
      <c r="G643" s="1" t="s">
        <v>332</v>
      </c>
      <c r="H643" s="1" t="s">
        <v>332</v>
      </c>
      <c r="I643" s="1">
        <v>3</v>
      </c>
      <c r="J643" s="1" t="s">
        <v>332</v>
      </c>
      <c r="K643" s="1" t="s">
        <v>332</v>
      </c>
      <c r="L643" s="1" t="s">
        <v>332</v>
      </c>
      <c r="M643" s="7"/>
      <c r="N643" s="8">
        <v>27</v>
      </c>
      <c r="O643" s="3">
        <v>3</v>
      </c>
      <c r="P643">
        <f t="shared" si="9"/>
        <v>0</v>
      </c>
    </row>
    <row r="644" spans="1:16">
      <c r="B644">
        <v>22</v>
      </c>
      <c r="C644" s="1" t="s">
        <v>47</v>
      </c>
      <c r="D644" s="1">
        <v>4</v>
      </c>
      <c r="E644" s="2" t="s">
        <v>579</v>
      </c>
      <c r="F644" s="2" t="s">
        <v>580</v>
      </c>
      <c r="G644" s="1">
        <v>9</v>
      </c>
      <c r="H644" s="1" t="s">
        <v>332</v>
      </c>
      <c r="I644" s="1" t="s">
        <v>332</v>
      </c>
      <c r="J644" s="1" t="s">
        <v>332</v>
      </c>
      <c r="K644" s="1" t="s">
        <v>332</v>
      </c>
      <c r="L644" s="1" t="s">
        <v>332</v>
      </c>
      <c r="M644" s="7"/>
      <c r="N644" s="8">
        <v>60</v>
      </c>
      <c r="O644" s="3">
        <v>9</v>
      </c>
      <c r="P644">
        <f t="shared" ref="P644:P707" si="10">IF(E644=E643,1,0)*COUNT(O644)</f>
        <v>0</v>
      </c>
    </row>
    <row r="645" spans="1:16">
      <c r="B645" s="1">
        <v>25</v>
      </c>
      <c r="C645" s="1" t="s">
        <v>230</v>
      </c>
      <c r="D645" s="1">
        <v>2</v>
      </c>
      <c r="E645" s="2" t="s">
        <v>403</v>
      </c>
      <c r="F645" s="2" t="s">
        <v>404</v>
      </c>
      <c r="G645" s="1">
        <v>25</v>
      </c>
      <c r="H645" s="1" t="s">
        <v>332</v>
      </c>
      <c r="I645" s="1" t="s">
        <v>332</v>
      </c>
      <c r="J645" s="1" t="s">
        <v>332</v>
      </c>
      <c r="K645" s="1" t="s">
        <v>332</v>
      </c>
      <c r="L645" s="1" t="s">
        <v>332</v>
      </c>
      <c r="M645" s="7"/>
      <c r="N645" s="8">
        <v>64</v>
      </c>
      <c r="O645" s="3">
        <v>25</v>
      </c>
      <c r="P645">
        <f t="shared" si="10"/>
        <v>0</v>
      </c>
    </row>
    <row r="646" spans="1:16">
      <c r="B646">
        <v>15</v>
      </c>
      <c r="C646" s="1" t="s">
        <v>26</v>
      </c>
      <c r="D646" s="1">
        <v>2</v>
      </c>
      <c r="E646" s="2" t="s">
        <v>1165</v>
      </c>
      <c r="F646" s="2" t="s">
        <v>812</v>
      </c>
      <c r="G646" s="1">
        <v>14</v>
      </c>
      <c r="H646" s="1">
        <v>5</v>
      </c>
      <c r="I646" s="1">
        <v>13</v>
      </c>
      <c r="J646" s="1" t="s">
        <v>332</v>
      </c>
      <c r="K646" s="1" t="s">
        <v>332</v>
      </c>
      <c r="L646" s="1" t="s">
        <v>332</v>
      </c>
      <c r="M646" s="7"/>
      <c r="N646" s="8">
        <v>59</v>
      </c>
      <c r="O646" s="3">
        <v>32</v>
      </c>
      <c r="P646">
        <f t="shared" si="10"/>
        <v>0</v>
      </c>
    </row>
    <row r="647" spans="1:16">
      <c r="B647">
        <v>16</v>
      </c>
      <c r="C647" s="1" t="s">
        <v>338</v>
      </c>
      <c r="D647" s="1">
        <v>3</v>
      </c>
      <c r="E647" s="2" t="s">
        <v>1165</v>
      </c>
      <c r="F647" s="2" t="s">
        <v>812</v>
      </c>
      <c r="G647" s="1">
        <v>7</v>
      </c>
      <c r="H647" s="1">
        <v>12</v>
      </c>
      <c r="I647" s="1">
        <v>12</v>
      </c>
      <c r="J647" s="1">
        <v>4</v>
      </c>
      <c r="K647" s="1" t="s">
        <v>332</v>
      </c>
      <c r="L647" s="1">
        <v>11</v>
      </c>
      <c r="M647" s="7" t="s">
        <v>466</v>
      </c>
      <c r="N647" s="8">
        <v>56</v>
      </c>
      <c r="O647" s="3">
        <v>46</v>
      </c>
      <c r="P647">
        <f t="shared" si="10"/>
        <v>1</v>
      </c>
    </row>
    <row r="648" spans="1:16">
      <c r="B648">
        <v>17</v>
      </c>
      <c r="C648" s="1" t="s">
        <v>946</v>
      </c>
      <c r="D648" s="1">
        <v>2</v>
      </c>
      <c r="E648" s="2" t="s">
        <v>818</v>
      </c>
      <c r="F648" s="2" t="s">
        <v>819</v>
      </c>
      <c r="G648" s="1">
        <v>6</v>
      </c>
      <c r="H648" s="1" t="s">
        <v>332</v>
      </c>
      <c r="I648" s="1">
        <v>1</v>
      </c>
      <c r="J648" s="1" t="s">
        <v>332</v>
      </c>
      <c r="K648" s="1" t="s">
        <v>332</v>
      </c>
      <c r="L648" s="1" t="s">
        <v>332</v>
      </c>
      <c r="M648" s="7"/>
      <c r="N648" s="8">
        <v>25</v>
      </c>
      <c r="O648" s="3">
        <v>7</v>
      </c>
      <c r="P648">
        <f t="shared" si="10"/>
        <v>0</v>
      </c>
    </row>
    <row r="649" spans="1:16">
      <c r="B649">
        <v>19</v>
      </c>
      <c r="C649" s="1" t="s">
        <v>141</v>
      </c>
      <c r="D649" s="1">
        <v>4</v>
      </c>
      <c r="E649" s="2" t="s">
        <v>818</v>
      </c>
      <c r="F649" s="2" t="s">
        <v>819</v>
      </c>
      <c r="G649" s="1">
        <v>5</v>
      </c>
      <c r="H649" s="1">
        <v>2</v>
      </c>
      <c r="I649" s="1">
        <v>3</v>
      </c>
      <c r="J649" s="1" t="s">
        <v>332</v>
      </c>
      <c r="K649" s="1" t="s">
        <v>332</v>
      </c>
      <c r="L649" s="1" t="s">
        <v>332</v>
      </c>
      <c r="M649" s="7"/>
      <c r="N649" s="8">
        <v>63</v>
      </c>
      <c r="O649" s="3">
        <v>10</v>
      </c>
      <c r="P649">
        <f t="shared" si="10"/>
        <v>1</v>
      </c>
    </row>
    <row r="650" spans="1:16">
      <c r="B650">
        <v>16</v>
      </c>
      <c r="C650" s="1" t="s">
        <v>1154</v>
      </c>
      <c r="D650" s="1">
        <v>4</v>
      </c>
      <c r="E650" s="2" t="s">
        <v>1158</v>
      </c>
      <c r="F650" s="2"/>
      <c r="G650" s="1">
        <v>4</v>
      </c>
      <c r="H650" s="1" t="s">
        <v>332</v>
      </c>
      <c r="I650" s="1" t="s">
        <v>332</v>
      </c>
      <c r="J650" s="1" t="s">
        <v>332</v>
      </c>
      <c r="K650" s="1" t="s">
        <v>332</v>
      </c>
      <c r="L650" s="1" t="s">
        <v>332</v>
      </c>
      <c r="M650" s="7"/>
      <c r="N650" s="8">
        <v>100</v>
      </c>
      <c r="O650" s="3">
        <v>4</v>
      </c>
      <c r="P650">
        <f t="shared" si="10"/>
        <v>0</v>
      </c>
    </row>
    <row r="651" spans="1:16">
      <c r="A651" s="1">
        <v>65</v>
      </c>
      <c r="B651" s="1">
        <v>26</v>
      </c>
      <c r="C651" s="1" t="s">
        <v>126</v>
      </c>
      <c r="D651" s="1">
        <v>3</v>
      </c>
      <c r="E651" s="2" t="s">
        <v>127</v>
      </c>
      <c r="F651" s="2" t="s">
        <v>128</v>
      </c>
      <c r="G651" s="1">
        <v>13</v>
      </c>
      <c r="H651" s="1">
        <v>12</v>
      </c>
      <c r="I651" s="1" t="s">
        <v>14</v>
      </c>
      <c r="J651" s="1" t="s">
        <v>14</v>
      </c>
      <c r="K651" s="1" t="s">
        <v>14</v>
      </c>
      <c r="L651" s="1" t="s">
        <v>14</v>
      </c>
      <c r="M651" s="1"/>
      <c r="N651" s="1">
        <v>58</v>
      </c>
      <c r="O651" s="3">
        <v>25</v>
      </c>
      <c r="P651">
        <f t="shared" si="10"/>
        <v>0</v>
      </c>
    </row>
    <row r="652" spans="1:16">
      <c r="B652">
        <v>18</v>
      </c>
      <c r="C652" s="1" t="s">
        <v>50</v>
      </c>
      <c r="D652" s="1">
        <v>2</v>
      </c>
      <c r="E652" s="2" t="s">
        <v>836</v>
      </c>
      <c r="F652" s="2" t="s">
        <v>988</v>
      </c>
      <c r="G652" s="1" t="s">
        <v>332</v>
      </c>
      <c r="H652" s="1">
        <v>6</v>
      </c>
      <c r="I652" s="1" t="s">
        <v>332</v>
      </c>
      <c r="J652" s="1" t="s">
        <v>332</v>
      </c>
      <c r="K652" s="1" t="s">
        <v>332</v>
      </c>
      <c r="L652" s="1">
        <v>7</v>
      </c>
      <c r="M652" s="7"/>
      <c r="N652" s="8">
        <v>87</v>
      </c>
      <c r="O652" s="3">
        <v>13</v>
      </c>
      <c r="P652">
        <f t="shared" si="10"/>
        <v>0</v>
      </c>
    </row>
    <row r="653" spans="1:16">
      <c r="B653">
        <v>19</v>
      </c>
      <c r="C653" s="1" t="s">
        <v>50</v>
      </c>
      <c r="D653" s="1">
        <v>3</v>
      </c>
      <c r="E653" s="2" t="s">
        <v>836</v>
      </c>
      <c r="F653" s="2" t="s">
        <v>713</v>
      </c>
      <c r="G653" s="1">
        <v>10</v>
      </c>
      <c r="H653" s="1">
        <v>4</v>
      </c>
      <c r="I653" s="1">
        <v>6</v>
      </c>
      <c r="J653" s="1">
        <v>3</v>
      </c>
      <c r="K653" s="1" t="s">
        <v>332</v>
      </c>
      <c r="L653" s="1">
        <v>2</v>
      </c>
      <c r="M653" s="7"/>
      <c r="N653" s="8">
        <v>30</v>
      </c>
      <c r="O653" s="3">
        <v>25</v>
      </c>
      <c r="P653">
        <f t="shared" si="10"/>
        <v>1</v>
      </c>
    </row>
    <row r="654" spans="1:16">
      <c r="B654">
        <v>16</v>
      </c>
      <c r="C654" s="1" t="s">
        <v>100</v>
      </c>
      <c r="D654" s="1">
        <v>2</v>
      </c>
      <c r="E654" s="2" t="s">
        <v>1061</v>
      </c>
      <c r="F654" s="2" t="s">
        <v>941</v>
      </c>
      <c r="G654" s="1">
        <v>9</v>
      </c>
      <c r="H654" s="1">
        <v>4</v>
      </c>
      <c r="I654" s="1">
        <v>12</v>
      </c>
      <c r="J654" s="1" t="s">
        <v>332</v>
      </c>
      <c r="K654" s="1">
        <v>5</v>
      </c>
      <c r="L654" s="1" t="s">
        <v>332</v>
      </c>
      <c r="M654" s="7" t="s">
        <v>466</v>
      </c>
      <c r="N654" s="8">
        <v>47</v>
      </c>
      <c r="O654" s="3">
        <v>30</v>
      </c>
      <c r="P654">
        <f t="shared" si="10"/>
        <v>0</v>
      </c>
    </row>
    <row r="655" spans="1:16">
      <c r="B655">
        <v>17</v>
      </c>
      <c r="C655" s="1" t="s">
        <v>11</v>
      </c>
      <c r="D655" s="1">
        <v>3</v>
      </c>
      <c r="E655" s="2" t="s">
        <v>1061</v>
      </c>
      <c r="F655" s="2" t="s">
        <v>941</v>
      </c>
      <c r="G655" s="1">
        <v>21</v>
      </c>
      <c r="H655" s="1">
        <v>11</v>
      </c>
      <c r="I655" s="1">
        <v>10</v>
      </c>
      <c r="J655" s="1">
        <v>10</v>
      </c>
      <c r="K655" s="1" t="s">
        <v>332</v>
      </c>
      <c r="L655" s="1" t="s">
        <v>332</v>
      </c>
      <c r="M655" s="7"/>
      <c r="N655" s="8">
        <v>61</v>
      </c>
      <c r="O655" s="3">
        <v>52</v>
      </c>
      <c r="P655">
        <f t="shared" si="10"/>
        <v>1</v>
      </c>
    </row>
    <row r="656" spans="1:16">
      <c r="B656" s="1">
        <v>25</v>
      </c>
      <c r="C656" s="1" t="s">
        <v>123</v>
      </c>
      <c r="D656" s="1">
        <v>1</v>
      </c>
      <c r="E656" s="2" t="s">
        <v>427</v>
      </c>
      <c r="F656" s="2" t="s">
        <v>428</v>
      </c>
      <c r="G656" s="1">
        <v>9</v>
      </c>
      <c r="H656" s="1">
        <v>17</v>
      </c>
      <c r="I656" s="1" t="s">
        <v>332</v>
      </c>
      <c r="J656" s="1" t="s">
        <v>332</v>
      </c>
      <c r="K656" s="1" t="s">
        <v>332</v>
      </c>
      <c r="L656" s="1" t="s">
        <v>332</v>
      </c>
      <c r="M656" s="7"/>
      <c r="N656" s="8">
        <v>76</v>
      </c>
      <c r="O656" s="3">
        <v>26</v>
      </c>
      <c r="P656">
        <f t="shared" si="10"/>
        <v>0</v>
      </c>
    </row>
    <row r="657" spans="1:16">
      <c r="B657">
        <v>20</v>
      </c>
      <c r="C657" s="1" t="s">
        <v>5</v>
      </c>
      <c r="D657" s="1">
        <v>2</v>
      </c>
      <c r="E657" s="2" t="s">
        <v>569</v>
      </c>
      <c r="F657" s="2" t="s">
        <v>727</v>
      </c>
      <c r="G657" s="1">
        <v>21</v>
      </c>
      <c r="H657" s="1" t="s">
        <v>332</v>
      </c>
      <c r="I657" s="1">
        <v>27</v>
      </c>
      <c r="J657" s="1" t="s">
        <v>332</v>
      </c>
      <c r="K657" s="1">
        <v>17</v>
      </c>
      <c r="L657" s="1">
        <v>29</v>
      </c>
      <c r="M657" s="7" t="s">
        <v>466</v>
      </c>
      <c r="N657" s="8">
        <v>94</v>
      </c>
      <c r="O657" s="3">
        <v>94</v>
      </c>
      <c r="P657">
        <f t="shared" si="10"/>
        <v>0</v>
      </c>
    </row>
    <row r="658" spans="1:16">
      <c r="B658">
        <v>21</v>
      </c>
      <c r="C658" s="1" t="s">
        <v>631</v>
      </c>
      <c r="D658" s="1">
        <v>3</v>
      </c>
      <c r="E658" s="2" t="s">
        <v>569</v>
      </c>
      <c r="F658" s="2" t="s">
        <v>267</v>
      </c>
      <c r="G658" s="1">
        <v>23</v>
      </c>
      <c r="H658" s="1" t="s">
        <v>332</v>
      </c>
      <c r="I658" s="1">
        <v>10</v>
      </c>
      <c r="J658" s="1" t="s">
        <v>332</v>
      </c>
      <c r="K658" s="1" t="s">
        <v>332</v>
      </c>
      <c r="L658" s="1">
        <v>11</v>
      </c>
      <c r="M658" s="7" t="s">
        <v>466</v>
      </c>
      <c r="N658" s="8">
        <v>81</v>
      </c>
      <c r="O658" s="3">
        <v>44</v>
      </c>
      <c r="P658">
        <f t="shared" si="10"/>
        <v>1</v>
      </c>
    </row>
    <row r="659" spans="1:16">
      <c r="B659">
        <v>22</v>
      </c>
      <c r="C659" s="1" t="s">
        <v>26</v>
      </c>
      <c r="D659" s="1">
        <v>4</v>
      </c>
      <c r="E659" s="2" t="s">
        <v>569</v>
      </c>
      <c r="F659" s="2" t="s">
        <v>267</v>
      </c>
      <c r="G659" s="1" t="s">
        <v>332</v>
      </c>
      <c r="H659" s="1" t="s">
        <v>332</v>
      </c>
      <c r="I659" s="1" t="s">
        <v>332</v>
      </c>
      <c r="J659" s="1">
        <v>26</v>
      </c>
      <c r="K659" s="1" t="s">
        <v>332</v>
      </c>
      <c r="L659" s="1" t="s">
        <v>332</v>
      </c>
      <c r="M659" s="7"/>
      <c r="N659" s="8">
        <v>96</v>
      </c>
      <c r="O659" s="3">
        <v>26</v>
      </c>
      <c r="P659">
        <f t="shared" si="10"/>
        <v>1</v>
      </c>
    </row>
    <row r="660" spans="1:16">
      <c r="B660" s="1">
        <v>25</v>
      </c>
      <c r="C660" s="1" t="s">
        <v>399</v>
      </c>
      <c r="D660" s="1">
        <v>2</v>
      </c>
      <c r="E660" s="2" t="s">
        <v>129</v>
      </c>
      <c r="F660" s="2" t="s">
        <v>130</v>
      </c>
      <c r="G660" s="1" t="s">
        <v>332</v>
      </c>
      <c r="H660" s="1">
        <v>12</v>
      </c>
      <c r="I660" s="1" t="s">
        <v>332</v>
      </c>
      <c r="J660" s="1">
        <v>9</v>
      </c>
      <c r="K660" s="1">
        <v>6</v>
      </c>
      <c r="L660" s="1">
        <v>5</v>
      </c>
      <c r="M660" s="7"/>
      <c r="N660" s="8">
        <v>82</v>
      </c>
      <c r="O660" s="3">
        <v>32</v>
      </c>
      <c r="P660">
        <f t="shared" si="10"/>
        <v>0</v>
      </c>
    </row>
    <row r="661" spans="1:16">
      <c r="A661" s="1">
        <v>66</v>
      </c>
      <c r="B661" s="1">
        <v>26</v>
      </c>
      <c r="C661" s="1" t="s">
        <v>126</v>
      </c>
      <c r="D661" s="1">
        <v>3</v>
      </c>
      <c r="E661" s="2" t="s">
        <v>129</v>
      </c>
      <c r="F661" s="2" t="s">
        <v>130</v>
      </c>
      <c r="G661" s="1">
        <v>13</v>
      </c>
      <c r="H661" s="1">
        <v>6</v>
      </c>
      <c r="I661" s="1" t="s">
        <v>14</v>
      </c>
      <c r="J661" s="1">
        <v>6</v>
      </c>
      <c r="K661" s="1" t="s">
        <v>14</v>
      </c>
      <c r="L661" s="1" t="s">
        <v>14</v>
      </c>
      <c r="M661" s="1"/>
      <c r="N661" s="1">
        <v>76</v>
      </c>
      <c r="O661" s="3">
        <v>25</v>
      </c>
      <c r="P661">
        <f t="shared" si="10"/>
        <v>1</v>
      </c>
    </row>
    <row r="662" spans="1:16">
      <c r="B662">
        <v>21</v>
      </c>
      <c r="C662" s="1" t="s">
        <v>50</v>
      </c>
      <c r="D662" s="1">
        <v>3</v>
      </c>
      <c r="E662" s="2" t="s">
        <v>636</v>
      </c>
      <c r="F662" s="2" t="s">
        <v>637</v>
      </c>
      <c r="G662" s="1">
        <v>11</v>
      </c>
      <c r="H662" s="1">
        <v>4</v>
      </c>
      <c r="I662" s="1" t="s">
        <v>332</v>
      </c>
      <c r="J662" s="1">
        <v>8</v>
      </c>
      <c r="K662" s="1">
        <v>1</v>
      </c>
      <c r="L662" s="1">
        <v>5</v>
      </c>
      <c r="M662" s="7"/>
      <c r="N662" s="8">
        <v>64</v>
      </c>
      <c r="O662" s="3">
        <v>29</v>
      </c>
      <c r="P662">
        <f t="shared" si="10"/>
        <v>0</v>
      </c>
    </row>
    <row r="663" spans="1:16">
      <c r="B663">
        <v>21</v>
      </c>
      <c r="C663" s="1" t="s">
        <v>144</v>
      </c>
      <c r="D663" s="1">
        <v>2</v>
      </c>
      <c r="E663" s="2" t="s">
        <v>662</v>
      </c>
      <c r="F663" s="2" t="s">
        <v>645</v>
      </c>
      <c r="G663" s="1" t="s">
        <v>332</v>
      </c>
      <c r="H663" s="1" t="s">
        <v>332</v>
      </c>
      <c r="I663" s="1">
        <v>1</v>
      </c>
      <c r="J663" s="1" t="s">
        <v>332</v>
      </c>
      <c r="K663" s="1" t="s">
        <v>332</v>
      </c>
      <c r="L663" s="1" t="s">
        <v>332</v>
      </c>
      <c r="M663" s="7"/>
      <c r="N663" s="8">
        <v>33</v>
      </c>
      <c r="O663" s="3">
        <v>1</v>
      </c>
      <c r="P663">
        <f t="shared" si="10"/>
        <v>0</v>
      </c>
    </row>
    <row r="664" spans="1:16">
      <c r="B664">
        <v>15</v>
      </c>
      <c r="C664" s="1" t="s">
        <v>1300</v>
      </c>
      <c r="D664" s="1">
        <v>2</v>
      </c>
      <c r="E664" s="2" t="s">
        <v>1302</v>
      </c>
      <c r="F664" s="2"/>
      <c r="G664" s="1">
        <v>2</v>
      </c>
      <c r="H664" s="1" t="s">
        <v>332</v>
      </c>
      <c r="I664" s="1" t="s">
        <v>332</v>
      </c>
      <c r="J664" s="1" t="s">
        <v>332</v>
      </c>
      <c r="K664" s="1" t="s">
        <v>332</v>
      </c>
      <c r="L664" s="1" t="s">
        <v>332</v>
      </c>
      <c r="M664" s="7"/>
      <c r="N664" s="8">
        <v>50</v>
      </c>
      <c r="O664" s="3">
        <v>2</v>
      </c>
      <c r="P664">
        <f t="shared" si="10"/>
        <v>0</v>
      </c>
    </row>
    <row r="665" spans="1:16">
      <c r="B665">
        <v>18</v>
      </c>
      <c r="C665" s="1" t="s">
        <v>408</v>
      </c>
      <c r="D665" s="1">
        <v>3</v>
      </c>
      <c r="E665" s="2" t="s">
        <v>944</v>
      </c>
      <c r="F665" s="2" t="s">
        <v>945</v>
      </c>
      <c r="G665" s="1">
        <v>12</v>
      </c>
      <c r="H665" s="1">
        <v>5</v>
      </c>
      <c r="I665" s="1" t="s">
        <v>332</v>
      </c>
      <c r="J665" s="1" t="s">
        <v>332</v>
      </c>
      <c r="K665" s="1" t="s">
        <v>332</v>
      </c>
      <c r="L665" s="1" t="s">
        <v>332</v>
      </c>
      <c r="M665" s="7"/>
      <c r="N665" s="8">
        <v>43</v>
      </c>
      <c r="O665" s="3">
        <v>17</v>
      </c>
      <c r="P665">
        <f t="shared" si="10"/>
        <v>0</v>
      </c>
    </row>
    <row r="666" spans="1:16">
      <c r="B666" s="1">
        <v>25</v>
      </c>
      <c r="C666" s="1" t="s">
        <v>321</v>
      </c>
      <c r="D666" s="1">
        <v>3</v>
      </c>
      <c r="E666" s="2" t="s">
        <v>388</v>
      </c>
      <c r="F666" s="2" t="s">
        <v>225</v>
      </c>
      <c r="G666" s="1">
        <v>1</v>
      </c>
      <c r="H666" s="1" t="s">
        <v>332</v>
      </c>
      <c r="I666" s="1" t="s">
        <v>332</v>
      </c>
      <c r="J666" s="1" t="s">
        <v>332</v>
      </c>
      <c r="K666" s="1" t="s">
        <v>332</v>
      </c>
      <c r="L666" s="1" t="s">
        <v>332</v>
      </c>
      <c r="M666" s="7"/>
      <c r="N666" s="8">
        <v>50</v>
      </c>
      <c r="O666" s="3">
        <v>1</v>
      </c>
      <c r="P666">
        <f t="shared" si="10"/>
        <v>0</v>
      </c>
    </row>
    <row r="667" spans="1:16">
      <c r="B667">
        <v>15</v>
      </c>
      <c r="C667" s="1" t="s">
        <v>489</v>
      </c>
      <c r="D667" s="1">
        <v>2</v>
      </c>
      <c r="E667" s="2" t="s">
        <v>1184</v>
      </c>
      <c r="F667" s="2" t="s">
        <v>853</v>
      </c>
      <c r="G667" s="1">
        <v>3</v>
      </c>
      <c r="H667" s="1">
        <v>6</v>
      </c>
      <c r="I667" s="1" t="s">
        <v>332</v>
      </c>
      <c r="J667" s="1">
        <v>2</v>
      </c>
      <c r="K667" s="1">
        <v>3</v>
      </c>
      <c r="L667" s="1">
        <v>1</v>
      </c>
      <c r="M667" s="7"/>
      <c r="N667" s="8">
        <v>17</v>
      </c>
      <c r="O667" s="3">
        <v>15</v>
      </c>
      <c r="P667">
        <f t="shared" si="10"/>
        <v>0</v>
      </c>
    </row>
    <row r="668" spans="1:16">
      <c r="B668">
        <v>16</v>
      </c>
      <c r="C668" s="1" t="s">
        <v>954</v>
      </c>
      <c r="D668" s="1">
        <v>3</v>
      </c>
      <c r="E668" s="2" t="s">
        <v>1184</v>
      </c>
      <c r="F668" s="2" t="s">
        <v>853</v>
      </c>
      <c r="G668" s="1">
        <v>4</v>
      </c>
      <c r="H668" s="1" t="s">
        <v>332</v>
      </c>
      <c r="I668" s="1">
        <v>0</v>
      </c>
      <c r="J668" s="1" t="s">
        <v>332</v>
      </c>
      <c r="K668" s="1" t="s">
        <v>332</v>
      </c>
      <c r="L668" s="1" t="s">
        <v>332</v>
      </c>
      <c r="M668" s="7"/>
      <c r="N668" s="8">
        <v>24</v>
      </c>
      <c r="O668" s="3">
        <v>4</v>
      </c>
      <c r="P668">
        <f t="shared" si="10"/>
        <v>1</v>
      </c>
    </row>
    <row r="669" spans="1:16">
      <c r="B669">
        <v>22</v>
      </c>
      <c r="C669" s="1" t="s">
        <v>97</v>
      </c>
      <c r="D669" s="1">
        <v>1</v>
      </c>
      <c r="E669" s="2" t="s">
        <v>611</v>
      </c>
      <c r="F669" s="2" t="s">
        <v>158</v>
      </c>
      <c r="G669" s="1">
        <v>2</v>
      </c>
      <c r="H669" s="1">
        <v>3</v>
      </c>
      <c r="I669" s="1" t="s">
        <v>332</v>
      </c>
      <c r="J669" s="1" t="s">
        <v>332</v>
      </c>
      <c r="K669" s="1" t="s">
        <v>332</v>
      </c>
      <c r="L669" s="1">
        <v>6</v>
      </c>
      <c r="M669" s="7"/>
      <c r="N669" s="8">
        <v>33</v>
      </c>
      <c r="O669" s="3">
        <v>11</v>
      </c>
      <c r="P669">
        <f t="shared" si="10"/>
        <v>0</v>
      </c>
    </row>
    <row r="670" spans="1:16">
      <c r="B670">
        <v>22</v>
      </c>
      <c r="C670" s="1" t="s">
        <v>585</v>
      </c>
      <c r="D670" s="1">
        <v>4</v>
      </c>
      <c r="E670" s="2" t="s">
        <v>587</v>
      </c>
      <c r="F670" s="2" t="s">
        <v>52</v>
      </c>
      <c r="G670" s="1">
        <v>3</v>
      </c>
      <c r="H670" s="1" t="s">
        <v>332</v>
      </c>
      <c r="I670" s="1" t="s">
        <v>332</v>
      </c>
      <c r="J670" s="1" t="s">
        <v>332</v>
      </c>
      <c r="K670" s="1" t="s">
        <v>332</v>
      </c>
      <c r="L670" s="1" t="s">
        <v>332</v>
      </c>
      <c r="M670" s="7"/>
      <c r="N670" s="8">
        <v>100</v>
      </c>
      <c r="O670" s="3">
        <v>3</v>
      </c>
      <c r="P670">
        <f t="shared" si="10"/>
        <v>0</v>
      </c>
    </row>
    <row r="671" spans="1:16">
      <c r="B671" s="1">
        <v>25</v>
      </c>
      <c r="C671" s="1" t="s">
        <v>392</v>
      </c>
      <c r="D671" s="1">
        <v>2</v>
      </c>
      <c r="E671" s="2" t="s">
        <v>393</v>
      </c>
      <c r="F671" s="2" t="s">
        <v>394</v>
      </c>
      <c r="G671" s="1">
        <v>19</v>
      </c>
      <c r="H671" s="1">
        <v>27</v>
      </c>
      <c r="I671" s="1" t="s">
        <v>332</v>
      </c>
      <c r="J671" s="1">
        <v>6</v>
      </c>
      <c r="K671" s="1" t="s">
        <v>332</v>
      </c>
      <c r="L671" s="1" t="s">
        <v>332</v>
      </c>
      <c r="M671" s="7"/>
      <c r="N671" s="8">
        <v>88</v>
      </c>
      <c r="O671" s="3">
        <v>52</v>
      </c>
      <c r="P671">
        <f t="shared" si="10"/>
        <v>0</v>
      </c>
    </row>
    <row r="672" spans="1:16">
      <c r="B672">
        <v>19</v>
      </c>
      <c r="C672" s="1" t="s">
        <v>50</v>
      </c>
      <c r="D672" s="1">
        <v>2</v>
      </c>
      <c r="E672" s="2" t="s">
        <v>859</v>
      </c>
      <c r="F672" s="2" t="s">
        <v>713</v>
      </c>
      <c r="G672" s="1">
        <v>3</v>
      </c>
      <c r="H672" s="1">
        <v>6</v>
      </c>
      <c r="I672" s="1">
        <v>1</v>
      </c>
      <c r="J672" s="1" t="s">
        <v>332</v>
      </c>
      <c r="K672" s="1">
        <v>3</v>
      </c>
      <c r="L672" s="1" t="s">
        <v>332</v>
      </c>
      <c r="M672" s="7"/>
      <c r="N672" s="8">
        <v>33</v>
      </c>
      <c r="O672" s="3">
        <v>13</v>
      </c>
      <c r="P672">
        <f t="shared" si="10"/>
        <v>0</v>
      </c>
    </row>
    <row r="673" spans="1:16">
      <c r="B673">
        <v>15</v>
      </c>
      <c r="C673" s="1" t="s">
        <v>23</v>
      </c>
      <c r="D673" s="1">
        <v>4</v>
      </c>
      <c r="E673" s="2" t="s">
        <v>1215</v>
      </c>
      <c r="F673" s="2" t="s">
        <v>83</v>
      </c>
      <c r="G673" s="1">
        <v>8</v>
      </c>
      <c r="H673" s="1">
        <v>13</v>
      </c>
      <c r="I673" s="1">
        <v>10</v>
      </c>
      <c r="J673" s="1">
        <v>3</v>
      </c>
      <c r="K673" s="1">
        <v>10</v>
      </c>
      <c r="L673" s="1" t="s">
        <v>332</v>
      </c>
      <c r="M673" s="7"/>
      <c r="N673" s="8">
        <v>46</v>
      </c>
      <c r="O673" s="3">
        <v>44</v>
      </c>
      <c r="P673">
        <f t="shared" si="10"/>
        <v>0</v>
      </c>
    </row>
    <row r="674" spans="1:16">
      <c r="B674">
        <v>21</v>
      </c>
      <c r="C674" s="1" t="s">
        <v>144</v>
      </c>
      <c r="D674" s="1">
        <v>3</v>
      </c>
      <c r="E674" s="2" t="s">
        <v>644</v>
      </c>
      <c r="F674" s="2" t="s">
        <v>645</v>
      </c>
      <c r="G674" s="1" t="s">
        <v>332</v>
      </c>
      <c r="H674" s="1" t="s">
        <v>332</v>
      </c>
      <c r="I674" s="1">
        <v>3</v>
      </c>
      <c r="J674" s="1" t="s">
        <v>332</v>
      </c>
      <c r="K674" s="1" t="s">
        <v>332</v>
      </c>
      <c r="L674" s="1" t="s">
        <v>332</v>
      </c>
      <c r="M674" s="7"/>
      <c r="N674" s="8">
        <v>21</v>
      </c>
      <c r="O674" s="3">
        <v>3</v>
      </c>
      <c r="P674">
        <f t="shared" si="10"/>
        <v>0</v>
      </c>
    </row>
    <row r="675" spans="1:16">
      <c r="B675">
        <v>19</v>
      </c>
      <c r="C675" s="1" t="s">
        <v>141</v>
      </c>
      <c r="D675" s="1">
        <v>3</v>
      </c>
      <c r="E675" s="2" t="s">
        <v>842</v>
      </c>
      <c r="F675" s="2" t="s">
        <v>843</v>
      </c>
      <c r="G675" s="1">
        <v>10</v>
      </c>
      <c r="H675" s="1" t="s">
        <v>332</v>
      </c>
      <c r="I675" s="1">
        <v>4</v>
      </c>
      <c r="J675" s="1" t="s">
        <v>332</v>
      </c>
      <c r="K675" s="1" t="s">
        <v>332</v>
      </c>
      <c r="L675" s="1" t="s">
        <v>332</v>
      </c>
      <c r="M675" s="7"/>
      <c r="N675" s="8">
        <v>48</v>
      </c>
      <c r="O675" s="3">
        <v>14</v>
      </c>
      <c r="P675">
        <f t="shared" si="10"/>
        <v>0</v>
      </c>
    </row>
    <row r="676" spans="1:16">
      <c r="A676" s="1">
        <v>155</v>
      </c>
      <c r="B676" s="1">
        <v>26</v>
      </c>
      <c r="C676" s="1" t="s">
        <v>321</v>
      </c>
      <c r="D676" s="1">
        <v>1</v>
      </c>
      <c r="E676" s="2" t="s">
        <v>322</v>
      </c>
      <c r="F676" s="2"/>
      <c r="G676" s="1">
        <v>3</v>
      </c>
      <c r="H676" s="1" t="s">
        <v>14</v>
      </c>
      <c r="I676" s="1" t="s">
        <v>14</v>
      </c>
      <c r="J676" s="1" t="s">
        <v>14</v>
      </c>
      <c r="K676" s="1" t="s">
        <v>14</v>
      </c>
      <c r="L676" s="1" t="s">
        <v>14</v>
      </c>
      <c r="M676" s="1"/>
      <c r="N676" s="1">
        <v>25</v>
      </c>
      <c r="O676" s="3">
        <v>3</v>
      </c>
      <c r="P676">
        <f t="shared" si="10"/>
        <v>0</v>
      </c>
    </row>
    <row r="677" spans="1:16">
      <c r="A677" s="1">
        <v>118</v>
      </c>
      <c r="B677" s="1">
        <v>26</v>
      </c>
      <c r="C677" s="1" t="s">
        <v>247</v>
      </c>
      <c r="D677" s="1">
        <v>2</v>
      </c>
      <c r="E677" s="2" t="s">
        <v>248</v>
      </c>
      <c r="F677" s="2"/>
      <c r="G677" s="1">
        <v>8</v>
      </c>
      <c r="H677" s="1" t="s">
        <v>14</v>
      </c>
      <c r="I677" s="1" t="s">
        <v>14</v>
      </c>
      <c r="J677" s="1" t="s">
        <v>14</v>
      </c>
      <c r="K677" s="1" t="s">
        <v>14</v>
      </c>
      <c r="L677" s="1" t="s">
        <v>14</v>
      </c>
      <c r="M677" s="1"/>
      <c r="N677" s="1">
        <v>67</v>
      </c>
      <c r="O677" s="3">
        <v>8</v>
      </c>
      <c r="P677">
        <f t="shared" si="10"/>
        <v>0</v>
      </c>
    </row>
    <row r="678" spans="1:16">
      <c r="A678" s="1">
        <v>97</v>
      </c>
      <c r="B678" s="1">
        <v>26</v>
      </c>
      <c r="C678" s="1" t="s">
        <v>242</v>
      </c>
      <c r="D678" s="1">
        <v>2</v>
      </c>
      <c r="E678" s="2" t="s">
        <v>244</v>
      </c>
      <c r="F678" s="2" t="s">
        <v>94</v>
      </c>
      <c r="G678" s="1" t="s">
        <v>14</v>
      </c>
      <c r="H678" s="1" t="s">
        <v>14</v>
      </c>
      <c r="I678" s="1" t="s">
        <v>14</v>
      </c>
      <c r="J678" s="1">
        <v>14</v>
      </c>
      <c r="K678" s="1" t="s">
        <v>14</v>
      </c>
      <c r="L678" s="1" t="s">
        <v>14</v>
      </c>
      <c r="M678" s="1"/>
      <c r="N678" s="1">
        <v>70</v>
      </c>
      <c r="O678" s="3">
        <v>14</v>
      </c>
      <c r="P678">
        <f t="shared" si="10"/>
        <v>0</v>
      </c>
    </row>
    <row r="679" spans="1:16">
      <c r="B679" s="1">
        <v>25</v>
      </c>
      <c r="C679" s="1" t="s">
        <v>123</v>
      </c>
      <c r="D679" s="1">
        <v>2</v>
      </c>
      <c r="E679" s="2" t="s">
        <v>398</v>
      </c>
      <c r="F679" s="2" t="s">
        <v>146</v>
      </c>
      <c r="G679" s="1">
        <v>14</v>
      </c>
      <c r="H679" s="1">
        <v>19</v>
      </c>
      <c r="I679" s="1" t="s">
        <v>332</v>
      </c>
      <c r="J679" s="1" t="s">
        <v>332</v>
      </c>
      <c r="K679" s="1" t="s">
        <v>332</v>
      </c>
      <c r="L679" s="1" t="s">
        <v>332</v>
      </c>
      <c r="M679" s="7"/>
      <c r="N679" s="8">
        <v>50</v>
      </c>
      <c r="O679" s="3">
        <v>33</v>
      </c>
      <c r="P679">
        <f t="shared" si="10"/>
        <v>0</v>
      </c>
    </row>
    <row r="680" spans="1:16">
      <c r="B680">
        <v>15</v>
      </c>
      <c r="C680" s="1" t="s">
        <v>47</v>
      </c>
      <c r="D680" s="1">
        <v>3</v>
      </c>
      <c r="E680" s="2" t="s">
        <v>1142</v>
      </c>
      <c r="F680" s="2" t="s">
        <v>1143</v>
      </c>
      <c r="G680" s="1">
        <v>3</v>
      </c>
      <c r="H680" s="1" t="s">
        <v>332</v>
      </c>
      <c r="I680" s="1">
        <v>7</v>
      </c>
      <c r="J680" s="1">
        <v>6</v>
      </c>
      <c r="K680" s="1">
        <v>1</v>
      </c>
      <c r="L680" s="1">
        <v>8</v>
      </c>
      <c r="M680" s="7"/>
      <c r="N680" s="8">
        <v>32</v>
      </c>
      <c r="O680" s="3">
        <v>25</v>
      </c>
      <c r="P680">
        <f t="shared" si="10"/>
        <v>0</v>
      </c>
    </row>
    <row r="681" spans="1:16">
      <c r="B681">
        <v>16</v>
      </c>
      <c r="C681" s="1" t="s">
        <v>123</v>
      </c>
      <c r="D681" s="1">
        <v>4</v>
      </c>
      <c r="E681" s="2" t="s">
        <v>1142</v>
      </c>
      <c r="F681" s="2" t="s">
        <v>1143</v>
      </c>
      <c r="G681" s="1">
        <v>9</v>
      </c>
      <c r="H681" s="1">
        <v>6</v>
      </c>
      <c r="I681" s="1" t="s">
        <v>332</v>
      </c>
      <c r="J681" s="1" t="s">
        <v>332</v>
      </c>
      <c r="K681" s="1" t="s">
        <v>332</v>
      </c>
      <c r="L681" s="1" t="s">
        <v>332</v>
      </c>
      <c r="M681" s="7"/>
      <c r="N681" s="8">
        <v>63</v>
      </c>
      <c r="O681" s="3">
        <v>15</v>
      </c>
      <c r="P681">
        <f t="shared" si="10"/>
        <v>1</v>
      </c>
    </row>
    <row r="682" spans="1:16">
      <c r="B682">
        <v>15</v>
      </c>
      <c r="C682" s="1" t="s">
        <v>2</v>
      </c>
      <c r="D682" s="1">
        <v>2</v>
      </c>
      <c r="E682" s="2" t="s">
        <v>1015</v>
      </c>
      <c r="F682" s="2" t="s">
        <v>796</v>
      </c>
      <c r="G682" s="1">
        <v>18</v>
      </c>
      <c r="H682" s="1">
        <v>21</v>
      </c>
      <c r="I682" s="1">
        <v>24</v>
      </c>
      <c r="J682" s="1">
        <v>18</v>
      </c>
      <c r="K682" s="1">
        <v>35</v>
      </c>
      <c r="L682" s="1">
        <v>25</v>
      </c>
      <c r="M682" s="7"/>
      <c r="N682" s="8">
        <v>78</v>
      </c>
      <c r="O682" s="3">
        <v>141</v>
      </c>
      <c r="P682">
        <f t="shared" si="10"/>
        <v>0</v>
      </c>
    </row>
    <row r="683" spans="1:16">
      <c r="B683">
        <v>16</v>
      </c>
      <c r="C683" s="1" t="s">
        <v>2</v>
      </c>
      <c r="D683" s="1">
        <v>3</v>
      </c>
      <c r="E683" s="2" t="s">
        <v>1015</v>
      </c>
      <c r="F683" s="2" t="s">
        <v>796</v>
      </c>
      <c r="G683" s="1">
        <v>28</v>
      </c>
      <c r="H683" s="1">
        <v>29</v>
      </c>
      <c r="I683" s="1">
        <v>28</v>
      </c>
      <c r="J683" s="1">
        <v>34</v>
      </c>
      <c r="K683" s="1">
        <v>30</v>
      </c>
      <c r="L683" s="1">
        <v>32</v>
      </c>
      <c r="M683" s="7" t="s">
        <v>466</v>
      </c>
      <c r="N683" s="8">
        <v>93</v>
      </c>
      <c r="O683" s="3">
        <v>181</v>
      </c>
      <c r="P683">
        <f t="shared" si="10"/>
        <v>1</v>
      </c>
    </row>
    <row r="684" spans="1:16">
      <c r="B684">
        <v>17</v>
      </c>
      <c r="C684" s="1" t="s">
        <v>2</v>
      </c>
      <c r="D684" s="1">
        <v>4</v>
      </c>
      <c r="E684" s="2" t="s">
        <v>1015</v>
      </c>
      <c r="F684" s="2" t="s">
        <v>796</v>
      </c>
      <c r="G684" s="1">
        <v>27</v>
      </c>
      <c r="H684" s="1">
        <v>36</v>
      </c>
      <c r="I684" s="1">
        <v>34</v>
      </c>
      <c r="J684" s="1">
        <v>35</v>
      </c>
      <c r="K684" s="1">
        <v>25</v>
      </c>
      <c r="L684" s="1" t="s">
        <v>332</v>
      </c>
      <c r="M684" s="7" t="s">
        <v>466</v>
      </c>
      <c r="N684" s="8">
        <v>99</v>
      </c>
      <c r="O684" s="3">
        <v>157</v>
      </c>
      <c r="P684">
        <f t="shared" si="10"/>
        <v>1</v>
      </c>
    </row>
    <row r="685" spans="1:16">
      <c r="B685" s="1">
        <v>25</v>
      </c>
      <c r="C685" s="1" t="s">
        <v>397</v>
      </c>
      <c r="D685" s="1">
        <v>2</v>
      </c>
      <c r="E685" s="2" t="s">
        <v>194</v>
      </c>
      <c r="F685" s="2" t="s">
        <v>195</v>
      </c>
      <c r="G685" s="1">
        <v>2</v>
      </c>
      <c r="H685" s="1">
        <v>12</v>
      </c>
      <c r="I685" s="1">
        <v>9</v>
      </c>
      <c r="J685" s="1">
        <v>14</v>
      </c>
      <c r="K685" s="1">
        <v>2</v>
      </c>
      <c r="L685" s="1">
        <v>8</v>
      </c>
      <c r="M685" s="7"/>
      <c r="N685" s="8">
        <v>48</v>
      </c>
      <c r="O685" s="3">
        <v>47</v>
      </c>
      <c r="P685">
        <f t="shared" si="10"/>
        <v>0</v>
      </c>
    </row>
    <row r="686" spans="1:16">
      <c r="A686" s="1">
        <v>167</v>
      </c>
      <c r="B686" s="1">
        <v>26</v>
      </c>
      <c r="C686" s="1" t="s">
        <v>192</v>
      </c>
      <c r="D686" s="1">
        <v>3</v>
      </c>
      <c r="E686" s="2" t="s">
        <v>194</v>
      </c>
      <c r="F686" s="2" t="s">
        <v>195</v>
      </c>
      <c r="G686" s="1" t="s">
        <v>14</v>
      </c>
      <c r="H686" s="1">
        <v>1</v>
      </c>
      <c r="I686" s="1" t="s">
        <v>14</v>
      </c>
      <c r="J686" s="1" t="s">
        <v>14</v>
      </c>
      <c r="K686" s="1" t="s">
        <v>14</v>
      </c>
      <c r="L686" s="1" t="s">
        <v>14</v>
      </c>
      <c r="M686" s="1"/>
      <c r="N686" s="1">
        <v>50</v>
      </c>
      <c r="O686" s="3">
        <v>1</v>
      </c>
      <c r="P686">
        <f t="shared" si="10"/>
        <v>1</v>
      </c>
    </row>
    <row r="687" spans="1:16">
      <c r="A687" s="1">
        <v>126</v>
      </c>
      <c r="B687" s="1">
        <v>26</v>
      </c>
      <c r="C687" s="1" t="s">
        <v>74</v>
      </c>
      <c r="D687" s="1">
        <v>4</v>
      </c>
      <c r="E687" s="2" t="s">
        <v>75</v>
      </c>
      <c r="F687" s="2" t="s">
        <v>31</v>
      </c>
      <c r="G687" s="1">
        <v>7</v>
      </c>
      <c r="H687" s="1" t="s">
        <v>14</v>
      </c>
      <c r="I687" s="1" t="s">
        <v>14</v>
      </c>
      <c r="J687" s="1" t="s">
        <v>14</v>
      </c>
      <c r="K687" s="1" t="s">
        <v>14</v>
      </c>
      <c r="L687" s="1" t="s">
        <v>14</v>
      </c>
      <c r="M687" s="1"/>
      <c r="N687" s="1">
        <v>88</v>
      </c>
      <c r="O687" s="3">
        <v>7</v>
      </c>
      <c r="P687">
        <f t="shared" si="10"/>
        <v>0</v>
      </c>
    </row>
    <row r="688" spans="1:16">
      <c r="B688">
        <v>20</v>
      </c>
      <c r="C688" s="1" t="s">
        <v>50</v>
      </c>
      <c r="D688" s="1">
        <v>4</v>
      </c>
      <c r="E688" s="2" t="s">
        <v>698</v>
      </c>
      <c r="F688" s="2" t="s">
        <v>699</v>
      </c>
      <c r="G688" s="1">
        <v>4</v>
      </c>
      <c r="H688" s="1" t="s">
        <v>332</v>
      </c>
      <c r="I688" s="1" t="s">
        <v>332</v>
      </c>
      <c r="J688" s="1" t="s">
        <v>332</v>
      </c>
      <c r="K688" s="1" t="s">
        <v>332</v>
      </c>
      <c r="L688" s="1" t="s">
        <v>332</v>
      </c>
      <c r="M688" s="7"/>
      <c r="N688" s="8">
        <v>36</v>
      </c>
      <c r="O688" s="3">
        <v>4</v>
      </c>
      <c r="P688">
        <f t="shared" si="10"/>
        <v>0</v>
      </c>
    </row>
    <row r="689" spans="1:16">
      <c r="B689">
        <v>17</v>
      </c>
      <c r="C689" s="1" t="s">
        <v>217</v>
      </c>
      <c r="D689" s="1">
        <v>1</v>
      </c>
      <c r="E689" s="2" t="s">
        <v>1119</v>
      </c>
      <c r="F689" s="2" t="s">
        <v>1120</v>
      </c>
      <c r="G689" s="1">
        <v>0</v>
      </c>
      <c r="H689" s="1" t="s">
        <v>332</v>
      </c>
      <c r="I689" s="1" t="s">
        <v>332</v>
      </c>
      <c r="J689" s="1" t="s">
        <v>332</v>
      </c>
      <c r="K689" s="1" t="s">
        <v>332</v>
      </c>
      <c r="L689" s="1" t="s">
        <v>332</v>
      </c>
      <c r="M689" s="7"/>
      <c r="N689" s="8">
        <v>0</v>
      </c>
      <c r="O689" s="3">
        <v>0</v>
      </c>
      <c r="P689">
        <f t="shared" si="10"/>
        <v>0</v>
      </c>
    </row>
    <row r="690" spans="1:16">
      <c r="B690">
        <v>20</v>
      </c>
      <c r="C690" s="1" t="s">
        <v>11</v>
      </c>
      <c r="D690" s="1">
        <v>2</v>
      </c>
      <c r="E690" s="2" t="s">
        <v>572</v>
      </c>
      <c r="F690" s="2" t="s">
        <v>675</v>
      </c>
      <c r="G690" s="1">
        <v>5</v>
      </c>
      <c r="H690" s="1">
        <v>18</v>
      </c>
      <c r="I690" s="1">
        <v>13</v>
      </c>
      <c r="J690" s="1">
        <v>13</v>
      </c>
      <c r="K690" s="1">
        <v>9</v>
      </c>
      <c r="L690" s="1">
        <v>11</v>
      </c>
      <c r="M690" s="7" t="s">
        <v>466</v>
      </c>
      <c r="N690" s="8">
        <v>48</v>
      </c>
      <c r="O690" s="3">
        <v>69</v>
      </c>
      <c r="P690">
        <f t="shared" si="10"/>
        <v>0</v>
      </c>
    </row>
    <row r="691" spans="1:16">
      <c r="B691">
        <v>21</v>
      </c>
      <c r="C691" s="1" t="s">
        <v>20</v>
      </c>
      <c r="D691" s="1">
        <v>3</v>
      </c>
      <c r="E691" s="2" t="s">
        <v>572</v>
      </c>
      <c r="F691" s="2" t="s">
        <v>561</v>
      </c>
      <c r="G691" s="1">
        <v>22</v>
      </c>
      <c r="H691" s="1">
        <v>9</v>
      </c>
      <c r="I691" s="1" t="s">
        <v>332</v>
      </c>
      <c r="J691" s="1" t="s">
        <v>332</v>
      </c>
      <c r="K691" s="1">
        <v>12</v>
      </c>
      <c r="L691" s="1">
        <v>8</v>
      </c>
      <c r="M691" s="7" t="s">
        <v>466</v>
      </c>
      <c r="N691" s="8">
        <v>75</v>
      </c>
      <c r="O691" s="3">
        <v>51</v>
      </c>
      <c r="P691">
        <f t="shared" si="10"/>
        <v>1</v>
      </c>
    </row>
    <row r="692" spans="1:16">
      <c r="B692">
        <v>22</v>
      </c>
      <c r="C692" s="1" t="s">
        <v>570</v>
      </c>
      <c r="D692" s="1">
        <v>4</v>
      </c>
      <c r="E692" s="2" t="s">
        <v>572</v>
      </c>
      <c r="F692" s="2" t="s">
        <v>561</v>
      </c>
      <c r="G692" s="1">
        <v>10</v>
      </c>
      <c r="H692" s="1">
        <v>2</v>
      </c>
      <c r="I692" s="1">
        <v>8</v>
      </c>
      <c r="J692" s="1" t="s">
        <v>332</v>
      </c>
      <c r="K692" s="1" t="s">
        <v>332</v>
      </c>
      <c r="L692" s="1" t="s">
        <v>332</v>
      </c>
      <c r="M692" s="7" t="s">
        <v>466</v>
      </c>
      <c r="N692" s="8">
        <v>67</v>
      </c>
      <c r="O692" s="3">
        <v>20</v>
      </c>
      <c r="P692">
        <f t="shared" si="10"/>
        <v>1</v>
      </c>
    </row>
    <row r="693" spans="1:16">
      <c r="B693">
        <v>15</v>
      </c>
      <c r="C693" s="1" t="s">
        <v>97</v>
      </c>
      <c r="D693" s="1">
        <v>4</v>
      </c>
      <c r="E693" s="2" t="s">
        <v>1211</v>
      </c>
      <c r="F693" s="2" t="s">
        <v>574</v>
      </c>
      <c r="G693" s="1">
        <v>21</v>
      </c>
      <c r="H693" s="1" t="s">
        <v>332</v>
      </c>
      <c r="I693" s="1">
        <v>11</v>
      </c>
      <c r="J693" s="1">
        <v>20</v>
      </c>
      <c r="K693" s="1">
        <v>14</v>
      </c>
      <c r="L693" s="1" t="s">
        <v>332</v>
      </c>
      <c r="M693" s="7"/>
      <c r="N693" s="8">
        <v>67</v>
      </c>
      <c r="O693" s="3">
        <v>66</v>
      </c>
      <c r="P693">
        <f t="shared" si="10"/>
        <v>0</v>
      </c>
    </row>
    <row r="694" spans="1:16">
      <c r="B694">
        <v>15</v>
      </c>
      <c r="C694" s="1" t="s">
        <v>34</v>
      </c>
      <c r="D694" s="1">
        <v>3</v>
      </c>
      <c r="E694" s="2" t="s">
        <v>1265</v>
      </c>
      <c r="F694" s="2" t="s">
        <v>1200</v>
      </c>
      <c r="G694" s="1">
        <v>6</v>
      </c>
      <c r="H694" s="1">
        <v>5</v>
      </c>
      <c r="I694" s="1">
        <v>13</v>
      </c>
      <c r="J694" s="1">
        <v>9</v>
      </c>
      <c r="K694" s="1">
        <v>3</v>
      </c>
      <c r="L694" s="1">
        <v>8</v>
      </c>
      <c r="M694" s="7"/>
      <c r="N694" s="8">
        <v>35</v>
      </c>
      <c r="O694" s="3">
        <v>44</v>
      </c>
      <c r="P694">
        <f t="shared" si="10"/>
        <v>0</v>
      </c>
    </row>
    <row r="695" spans="1:16">
      <c r="B695">
        <v>18</v>
      </c>
      <c r="C695" s="1" t="s">
        <v>545</v>
      </c>
      <c r="D695" s="1">
        <v>1</v>
      </c>
      <c r="E695" s="2" t="s">
        <v>865</v>
      </c>
      <c r="F695" s="2" t="s">
        <v>864</v>
      </c>
      <c r="G695" s="1">
        <v>2</v>
      </c>
      <c r="H695" s="1">
        <v>10</v>
      </c>
      <c r="I695" s="1">
        <v>2</v>
      </c>
      <c r="J695" s="1" t="s">
        <v>332</v>
      </c>
      <c r="K695" s="1" t="s">
        <v>332</v>
      </c>
      <c r="L695" s="1" t="s">
        <v>332</v>
      </c>
      <c r="M695" s="7"/>
      <c r="N695" s="8">
        <v>42</v>
      </c>
      <c r="O695" s="3">
        <v>14</v>
      </c>
      <c r="P695">
        <f t="shared" si="10"/>
        <v>0</v>
      </c>
    </row>
    <row r="696" spans="1:16">
      <c r="B696">
        <v>19</v>
      </c>
      <c r="C696" s="1" t="s">
        <v>585</v>
      </c>
      <c r="D696" s="1">
        <v>2</v>
      </c>
      <c r="E696" s="2" t="s">
        <v>865</v>
      </c>
      <c r="F696" s="2" t="s">
        <v>864</v>
      </c>
      <c r="G696" s="1" t="s">
        <v>332</v>
      </c>
      <c r="H696" s="1" t="s">
        <v>332</v>
      </c>
      <c r="I696" s="1">
        <v>4</v>
      </c>
      <c r="J696" s="1" t="s">
        <v>332</v>
      </c>
      <c r="K696" s="1" t="s">
        <v>332</v>
      </c>
      <c r="L696" s="1" t="s">
        <v>332</v>
      </c>
      <c r="M696" s="7"/>
      <c r="N696" s="8">
        <v>50</v>
      </c>
      <c r="O696" s="3">
        <v>4</v>
      </c>
      <c r="P696">
        <f t="shared" si="10"/>
        <v>1</v>
      </c>
    </row>
    <row r="697" spans="1:16">
      <c r="B697">
        <v>21</v>
      </c>
      <c r="C697" s="1" t="s">
        <v>365</v>
      </c>
      <c r="D697" s="1">
        <v>2</v>
      </c>
      <c r="E697" s="2" t="s">
        <v>658</v>
      </c>
      <c r="F697" s="2" t="s">
        <v>659</v>
      </c>
      <c r="G697" s="1">
        <v>2</v>
      </c>
      <c r="H697" s="1" t="s">
        <v>332</v>
      </c>
      <c r="I697" s="1" t="s">
        <v>332</v>
      </c>
      <c r="J697" s="1" t="s">
        <v>332</v>
      </c>
      <c r="K697" s="1" t="s">
        <v>332</v>
      </c>
      <c r="L697" s="1" t="s">
        <v>332</v>
      </c>
      <c r="M697" s="7"/>
      <c r="N697" s="8">
        <v>67</v>
      </c>
      <c r="O697" s="3">
        <v>2</v>
      </c>
      <c r="P697">
        <f t="shared" si="10"/>
        <v>0</v>
      </c>
    </row>
    <row r="698" spans="1:16">
      <c r="B698">
        <v>15</v>
      </c>
      <c r="C698" s="1" t="s">
        <v>26</v>
      </c>
      <c r="D698" s="1">
        <v>3</v>
      </c>
      <c r="E698" s="2" t="s">
        <v>1137</v>
      </c>
      <c r="F698" s="2" t="s">
        <v>1138</v>
      </c>
      <c r="G698" s="1">
        <v>26</v>
      </c>
      <c r="H698" s="1">
        <v>10</v>
      </c>
      <c r="I698" s="1">
        <v>24</v>
      </c>
      <c r="J698" s="1">
        <v>10</v>
      </c>
      <c r="K698" s="1" t="s">
        <v>332</v>
      </c>
      <c r="L698" s="1">
        <v>12</v>
      </c>
      <c r="M698" s="7"/>
      <c r="N698" s="8">
        <v>88</v>
      </c>
      <c r="O698" s="3">
        <v>82</v>
      </c>
      <c r="P698">
        <f t="shared" si="10"/>
        <v>0</v>
      </c>
    </row>
    <row r="699" spans="1:16">
      <c r="B699">
        <v>16</v>
      </c>
      <c r="C699" s="1" t="s">
        <v>476</v>
      </c>
      <c r="D699" s="1">
        <v>4</v>
      </c>
      <c r="E699" s="2" t="s">
        <v>1137</v>
      </c>
      <c r="F699" s="2" t="s">
        <v>1138</v>
      </c>
      <c r="G699" s="1">
        <v>20</v>
      </c>
      <c r="H699" s="1" t="s">
        <v>332</v>
      </c>
      <c r="I699" s="1" t="s">
        <v>332</v>
      </c>
      <c r="J699" s="1" t="s">
        <v>332</v>
      </c>
      <c r="K699" s="1" t="s">
        <v>332</v>
      </c>
      <c r="L699" s="1" t="s">
        <v>332</v>
      </c>
      <c r="M699" s="7"/>
      <c r="N699" s="8">
        <v>80</v>
      </c>
      <c r="O699" s="3">
        <v>20</v>
      </c>
      <c r="P699">
        <f t="shared" si="10"/>
        <v>1</v>
      </c>
    </row>
    <row r="700" spans="1:16">
      <c r="A700" s="1">
        <v>59</v>
      </c>
      <c r="B700" s="1">
        <v>26</v>
      </c>
      <c r="C700" s="1" t="s">
        <v>123</v>
      </c>
      <c r="D700" s="1">
        <v>3</v>
      </c>
      <c r="E700" s="2" t="s">
        <v>124</v>
      </c>
      <c r="F700" s="2" t="s">
        <v>125</v>
      </c>
      <c r="G700" s="1">
        <v>5</v>
      </c>
      <c r="H700" s="1">
        <v>11</v>
      </c>
      <c r="I700" s="1">
        <v>14</v>
      </c>
      <c r="J700" s="1" t="s">
        <v>14</v>
      </c>
      <c r="K700" s="1" t="s">
        <v>14</v>
      </c>
      <c r="L700" s="1" t="s">
        <v>14</v>
      </c>
      <c r="M700" s="1"/>
      <c r="N700" s="1">
        <v>48</v>
      </c>
      <c r="O700" s="3">
        <v>30</v>
      </c>
      <c r="P700">
        <f t="shared" si="10"/>
        <v>0</v>
      </c>
    </row>
    <row r="701" spans="1:16">
      <c r="B701">
        <v>18</v>
      </c>
      <c r="C701" s="1" t="s">
        <v>631</v>
      </c>
      <c r="D701" s="1">
        <v>1</v>
      </c>
      <c r="E701" s="2" t="s">
        <v>1003</v>
      </c>
      <c r="F701" s="2" t="s">
        <v>1004</v>
      </c>
      <c r="G701" s="1">
        <v>5</v>
      </c>
      <c r="H701" s="1">
        <v>3</v>
      </c>
      <c r="I701" s="1">
        <v>5</v>
      </c>
      <c r="J701" s="1">
        <v>4</v>
      </c>
      <c r="K701" s="1" t="s">
        <v>332</v>
      </c>
      <c r="L701" s="1" t="s">
        <v>332</v>
      </c>
      <c r="M701" s="7"/>
      <c r="N701" s="8">
        <v>19</v>
      </c>
      <c r="O701" s="3">
        <v>17</v>
      </c>
      <c r="P701">
        <f t="shared" si="10"/>
        <v>0</v>
      </c>
    </row>
    <row r="702" spans="1:16">
      <c r="A702" s="1">
        <v>55</v>
      </c>
      <c r="B702" s="1">
        <v>26</v>
      </c>
      <c r="C702" s="1" t="s">
        <v>34</v>
      </c>
      <c r="D702" s="1">
        <v>4</v>
      </c>
      <c r="E702" s="2" t="s">
        <v>35</v>
      </c>
      <c r="F702" s="2" t="s">
        <v>36</v>
      </c>
      <c r="G702" s="1">
        <v>18</v>
      </c>
      <c r="H702" s="1">
        <v>13</v>
      </c>
      <c r="I702" s="1" t="s">
        <v>14</v>
      </c>
      <c r="J702" s="1" t="s">
        <v>14</v>
      </c>
      <c r="K702" s="1" t="s">
        <v>14</v>
      </c>
      <c r="L702" s="1" t="s">
        <v>14</v>
      </c>
      <c r="M702" s="1"/>
      <c r="N702" s="1">
        <v>78</v>
      </c>
      <c r="O702" s="3">
        <v>31</v>
      </c>
      <c r="P702">
        <f t="shared" si="10"/>
        <v>0</v>
      </c>
    </row>
    <row r="703" spans="1:16">
      <c r="B703" s="1">
        <v>25</v>
      </c>
      <c r="C703" s="1" t="s">
        <v>34</v>
      </c>
      <c r="D703" s="1">
        <v>3</v>
      </c>
      <c r="E703" s="2" t="s">
        <v>30</v>
      </c>
      <c r="F703" s="2" t="s">
        <v>31</v>
      </c>
      <c r="G703" s="1">
        <v>16</v>
      </c>
      <c r="H703" s="1">
        <v>13</v>
      </c>
      <c r="I703" s="1">
        <v>10</v>
      </c>
      <c r="J703" s="1">
        <v>7</v>
      </c>
      <c r="K703" s="1">
        <v>8</v>
      </c>
      <c r="L703" s="1">
        <v>2</v>
      </c>
      <c r="M703" s="7"/>
      <c r="N703" s="8">
        <v>62</v>
      </c>
      <c r="O703" s="3">
        <v>56</v>
      </c>
      <c r="P703">
        <f t="shared" si="10"/>
        <v>0</v>
      </c>
    </row>
    <row r="704" spans="1:16">
      <c r="A704" s="1">
        <v>41</v>
      </c>
      <c r="B704" s="1">
        <v>26</v>
      </c>
      <c r="C704" s="1" t="s">
        <v>29</v>
      </c>
      <c r="D704" s="1">
        <v>4</v>
      </c>
      <c r="E704" s="2" t="s">
        <v>30</v>
      </c>
      <c r="F704" s="2" t="s">
        <v>31</v>
      </c>
      <c r="G704" s="1">
        <v>17</v>
      </c>
      <c r="H704" s="1">
        <v>3</v>
      </c>
      <c r="I704" s="1" t="s">
        <v>14</v>
      </c>
      <c r="J704" s="1">
        <v>7</v>
      </c>
      <c r="K704" s="1">
        <v>3</v>
      </c>
      <c r="L704" s="1">
        <v>16</v>
      </c>
      <c r="M704" s="1"/>
      <c r="N704" s="1">
        <v>66</v>
      </c>
      <c r="O704" s="3">
        <v>46</v>
      </c>
      <c r="P704">
        <f t="shared" si="10"/>
        <v>1</v>
      </c>
    </row>
    <row r="705" spans="1:16">
      <c r="A705" s="1">
        <v>148</v>
      </c>
      <c r="B705" s="1">
        <v>26</v>
      </c>
      <c r="C705" s="1" t="s">
        <v>313</v>
      </c>
      <c r="D705" s="1">
        <v>1</v>
      </c>
      <c r="E705" s="2" t="s">
        <v>316</v>
      </c>
      <c r="F705" s="2"/>
      <c r="G705" s="1">
        <v>4</v>
      </c>
      <c r="H705" s="1" t="s">
        <v>14</v>
      </c>
      <c r="I705" s="1" t="s">
        <v>14</v>
      </c>
      <c r="J705" s="1" t="s">
        <v>14</v>
      </c>
      <c r="K705" s="1" t="s">
        <v>14</v>
      </c>
      <c r="L705" s="1" t="s">
        <v>14</v>
      </c>
      <c r="M705" s="1"/>
      <c r="N705" s="1">
        <v>100</v>
      </c>
      <c r="O705" s="3">
        <v>4</v>
      </c>
      <c r="P705">
        <f t="shared" si="10"/>
        <v>0</v>
      </c>
    </row>
    <row r="706" spans="1:16">
      <c r="B706">
        <v>21</v>
      </c>
      <c r="C706" s="1" t="s">
        <v>209</v>
      </c>
      <c r="D706" s="1">
        <v>1</v>
      </c>
      <c r="E706" s="2" t="s">
        <v>666</v>
      </c>
      <c r="F706" s="2" t="s">
        <v>83</v>
      </c>
      <c r="G706" s="1" t="s">
        <v>332</v>
      </c>
      <c r="H706" s="1">
        <v>4</v>
      </c>
      <c r="I706" s="1">
        <v>1</v>
      </c>
      <c r="J706" s="1" t="s">
        <v>332</v>
      </c>
      <c r="K706" s="1">
        <v>5</v>
      </c>
      <c r="L706" s="1" t="s">
        <v>332</v>
      </c>
      <c r="M706" s="7"/>
      <c r="N706" s="8">
        <v>24</v>
      </c>
      <c r="O706" s="3">
        <v>10</v>
      </c>
      <c r="P706">
        <f t="shared" si="10"/>
        <v>0</v>
      </c>
    </row>
    <row r="707" spans="1:16">
      <c r="B707">
        <v>15</v>
      </c>
      <c r="C707" s="1" t="s">
        <v>144</v>
      </c>
      <c r="D707" s="1">
        <v>4</v>
      </c>
      <c r="E707" s="2" t="s">
        <v>1240</v>
      </c>
      <c r="F707" s="2"/>
      <c r="G707" s="1">
        <v>11</v>
      </c>
      <c r="H707" s="1">
        <v>1</v>
      </c>
      <c r="I707" s="1" t="s">
        <v>332</v>
      </c>
      <c r="J707" s="1" t="s">
        <v>332</v>
      </c>
      <c r="K707" s="1" t="s">
        <v>332</v>
      </c>
      <c r="L707" s="1" t="s">
        <v>332</v>
      </c>
      <c r="M707" s="7"/>
      <c r="N707" s="8">
        <v>75</v>
      </c>
      <c r="O707" s="3">
        <v>12</v>
      </c>
      <c r="P707">
        <f t="shared" si="10"/>
        <v>0</v>
      </c>
    </row>
    <row r="708" spans="1:16">
      <c r="B708">
        <v>15</v>
      </c>
      <c r="C708" s="1" t="s">
        <v>489</v>
      </c>
      <c r="D708" s="1">
        <v>2</v>
      </c>
      <c r="E708" s="2" t="s">
        <v>1186</v>
      </c>
      <c r="F708" s="2" t="s">
        <v>713</v>
      </c>
      <c r="G708" s="1">
        <v>4</v>
      </c>
      <c r="H708" s="1">
        <v>4</v>
      </c>
      <c r="I708" s="1" t="s">
        <v>332</v>
      </c>
      <c r="J708" s="1">
        <v>2</v>
      </c>
      <c r="K708" s="1">
        <v>5</v>
      </c>
      <c r="L708" s="1" t="s">
        <v>332</v>
      </c>
      <c r="M708" s="7"/>
      <c r="N708" s="8">
        <v>31</v>
      </c>
      <c r="O708" s="3">
        <v>15</v>
      </c>
      <c r="P708">
        <f t="shared" ref="P708:P771" si="11">IF(E708=E707,1,0)*COUNT(O708)</f>
        <v>0</v>
      </c>
    </row>
    <row r="709" spans="1:16">
      <c r="B709">
        <v>16</v>
      </c>
      <c r="C709" s="1" t="s">
        <v>1109</v>
      </c>
      <c r="D709" s="1">
        <v>3</v>
      </c>
      <c r="E709" s="2" t="s">
        <v>1186</v>
      </c>
      <c r="F709" s="2" t="s">
        <v>713</v>
      </c>
      <c r="G709" s="1">
        <v>2</v>
      </c>
      <c r="H709" s="1" t="s">
        <v>332</v>
      </c>
      <c r="I709" s="1" t="s">
        <v>332</v>
      </c>
      <c r="J709" s="1">
        <v>0</v>
      </c>
      <c r="K709" s="1" t="s">
        <v>332</v>
      </c>
      <c r="L709" s="1" t="s">
        <v>332</v>
      </c>
      <c r="M709" s="7"/>
      <c r="N709" s="8">
        <v>8</v>
      </c>
      <c r="O709" s="3">
        <v>2</v>
      </c>
      <c r="P709">
        <f t="shared" si="11"/>
        <v>1</v>
      </c>
    </row>
    <row r="710" spans="1:16">
      <c r="B710">
        <v>16</v>
      </c>
      <c r="C710" s="1" t="s">
        <v>11</v>
      </c>
      <c r="D710" s="1">
        <v>2</v>
      </c>
      <c r="E710" s="2" t="s">
        <v>920</v>
      </c>
      <c r="F710" s="2" t="s">
        <v>921</v>
      </c>
      <c r="G710" s="1">
        <v>10</v>
      </c>
      <c r="H710" s="1">
        <v>6</v>
      </c>
      <c r="I710" s="1">
        <v>4</v>
      </c>
      <c r="J710" s="1">
        <v>5</v>
      </c>
      <c r="K710" s="1">
        <v>8</v>
      </c>
      <c r="L710" s="1">
        <v>15</v>
      </c>
      <c r="M710" s="7"/>
      <c r="N710" s="8">
        <v>61</v>
      </c>
      <c r="O710" s="3">
        <v>48</v>
      </c>
      <c r="P710">
        <f t="shared" si="11"/>
        <v>0</v>
      </c>
    </row>
    <row r="711" spans="1:16">
      <c r="B711">
        <v>17</v>
      </c>
      <c r="C711" s="1" t="s">
        <v>8</v>
      </c>
      <c r="D711" s="1">
        <v>3</v>
      </c>
      <c r="E711" s="2" t="s">
        <v>920</v>
      </c>
      <c r="F711" s="2" t="s">
        <v>921</v>
      </c>
      <c r="G711" s="1">
        <v>21</v>
      </c>
      <c r="H711" s="1">
        <v>7</v>
      </c>
      <c r="I711" s="1">
        <v>11</v>
      </c>
      <c r="J711" s="1">
        <v>13</v>
      </c>
      <c r="K711" s="1">
        <v>5</v>
      </c>
      <c r="L711" s="1" t="s">
        <v>332</v>
      </c>
      <c r="M711" s="7"/>
      <c r="N711" s="8">
        <v>70</v>
      </c>
      <c r="O711" s="3">
        <v>57</v>
      </c>
      <c r="P711">
        <f t="shared" si="11"/>
        <v>1</v>
      </c>
    </row>
    <row r="712" spans="1:16">
      <c r="B712">
        <v>18</v>
      </c>
      <c r="C712" s="1" t="s">
        <v>494</v>
      </c>
      <c r="D712" s="1">
        <v>4</v>
      </c>
      <c r="E712" s="2" t="s">
        <v>920</v>
      </c>
      <c r="F712" s="2" t="s">
        <v>921</v>
      </c>
      <c r="G712" s="1">
        <v>8</v>
      </c>
      <c r="H712" s="1" t="s">
        <v>332</v>
      </c>
      <c r="I712" s="1" t="s">
        <v>332</v>
      </c>
      <c r="J712" s="1" t="s">
        <v>332</v>
      </c>
      <c r="K712" s="1" t="s">
        <v>332</v>
      </c>
      <c r="L712" s="1" t="s">
        <v>332</v>
      </c>
      <c r="M712" s="7"/>
      <c r="N712" s="8">
        <v>50</v>
      </c>
      <c r="O712" s="3">
        <v>8</v>
      </c>
      <c r="P712">
        <f t="shared" si="11"/>
        <v>1</v>
      </c>
    </row>
    <row r="713" spans="1:16">
      <c r="B713">
        <v>22</v>
      </c>
      <c r="C713" s="1" t="s">
        <v>120</v>
      </c>
      <c r="D713" s="1">
        <v>3</v>
      </c>
      <c r="E713" s="2" t="s">
        <v>534</v>
      </c>
      <c r="F713" s="2" t="s">
        <v>227</v>
      </c>
      <c r="G713" s="1">
        <v>2</v>
      </c>
      <c r="H713" s="1">
        <v>4</v>
      </c>
      <c r="I713" s="1">
        <v>5</v>
      </c>
      <c r="J713" s="1">
        <v>4</v>
      </c>
      <c r="K713" s="1">
        <v>2</v>
      </c>
      <c r="L713" s="1" t="s">
        <v>332</v>
      </c>
      <c r="M713" s="7"/>
      <c r="N713" s="8">
        <v>29</v>
      </c>
      <c r="O713" s="3">
        <v>17</v>
      </c>
      <c r="P713">
        <f t="shared" si="11"/>
        <v>0</v>
      </c>
    </row>
    <row r="714" spans="1:16">
      <c r="B714" s="1">
        <v>23</v>
      </c>
      <c r="C714" s="1" t="s">
        <v>531</v>
      </c>
      <c r="D714" s="1">
        <v>4</v>
      </c>
      <c r="E714" s="2" t="s">
        <v>534</v>
      </c>
      <c r="F714" s="2" t="s">
        <v>227</v>
      </c>
      <c r="G714" s="1">
        <v>1</v>
      </c>
      <c r="H714" s="1" t="s">
        <v>332</v>
      </c>
      <c r="I714" s="1" t="s">
        <v>332</v>
      </c>
      <c r="J714" s="1" t="s">
        <v>332</v>
      </c>
      <c r="K714" s="1" t="s">
        <v>332</v>
      </c>
      <c r="L714" s="1" t="s">
        <v>332</v>
      </c>
      <c r="M714" s="7"/>
      <c r="N714" s="8">
        <v>13</v>
      </c>
      <c r="O714" s="3">
        <v>1</v>
      </c>
      <c r="P714">
        <f t="shared" si="11"/>
        <v>1</v>
      </c>
    </row>
    <row r="715" spans="1:16">
      <c r="B715" s="1">
        <v>25</v>
      </c>
      <c r="C715" s="1" t="s">
        <v>365</v>
      </c>
      <c r="D715" s="1">
        <v>3</v>
      </c>
      <c r="E715" s="2" t="s">
        <v>366</v>
      </c>
      <c r="F715" s="2" t="s">
        <v>367</v>
      </c>
      <c r="G715" s="1">
        <v>8</v>
      </c>
      <c r="H715" s="1">
        <v>1</v>
      </c>
      <c r="I715" s="1">
        <v>2</v>
      </c>
      <c r="J715" s="1" t="s">
        <v>332</v>
      </c>
      <c r="K715" s="1" t="s">
        <v>332</v>
      </c>
      <c r="L715" s="1" t="s">
        <v>332</v>
      </c>
      <c r="M715" s="7"/>
      <c r="N715" s="8">
        <v>35</v>
      </c>
      <c r="O715" s="3">
        <v>11</v>
      </c>
      <c r="P715">
        <f t="shared" si="11"/>
        <v>0</v>
      </c>
    </row>
    <row r="716" spans="1:16">
      <c r="B716">
        <v>15</v>
      </c>
      <c r="C716" s="1" t="s">
        <v>1109</v>
      </c>
      <c r="D716" s="1">
        <v>4</v>
      </c>
      <c r="E716" s="2" t="s">
        <v>1256</v>
      </c>
      <c r="F716" s="2" t="s">
        <v>31</v>
      </c>
      <c r="G716" s="1" t="s">
        <v>332</v>
      </c>
      <c r="H716" s="1">
        <v>4</v>
      </c>
      <c r="I716" s="1" t="s">
        <v>332</v>
      </c>
      <c r="J716" s="1" t="s">
        <v>332</v>
      </c>
      <c r="K716" s="1" t="s">
        <v>332</v>
      </c>
      <c r="L716" s="1" t="s">
        <v>332</v>
      </c>
      <c r="M716" s="7"/>
      <c r="N716" s="8">
        <v>50</v>
      </c>
      <c r="O716" s="3">
        <v>4</v>
      </c>
      <c r="P716">
        <f t="shared" si="11"/>
        <v>0</v>
      </c>
    </row>
    <row r="717" spans="1:16">
      <c r="B717">
        <v>21</v>
      </c>
      <c r="C717" s="1" t="s">
        <v>629</v>
      </c>
      <c r="D717" s="1">
        <v>3</v>
      </c>
      <c r="E717" s="2" t="s">
        <v>578</v>
      </c>
      <c r="F717" s="2" t="s">
        <v>46</v>
      </c>
      <c r="G717" s="1">
        <v>20</v>
      </c>
      <c r="H717" s="1">
        <v>11</v>
      </c>
      <c r="I717" s="1">
        <v>18</v>
      </c>
      <c r="J717" s="1">
        <v>13</v>
      </c>
      <c r="K717" s="1">
        <v>20</v>
      </c>
      <c r="L717" s="1">
        <v>20</v>
      </c>
      <c r="M717" s="7" t="s">
        <v>466</v>
      </c>
      <c r="N717" s="8">
        <v>74</v>
      </c>
      <c r="O717" s="3">
        <v>102</v>
      </c>
      <c r="P717">
        <f t="shared" si="11"/>
        <v>0</v>
      </c>
    </row>
    <row r="718" spans="1:16">
      <c r="B718">
        <v>22</v>
      </c>
      <c r="C718" s="1" t="s">
        <v>123</v>
      </c>
      <c r="D718" s="1">
        <v>4</v>
      </c>
      <c r="E718" s="2" t="s">
        <v>578</v>
      </c>
      <c r="F718" s="2" t="s">
        <v>46</v>
      </c>
      <c r="G718" s="1" t="s">
        <v>332</v>
      </c>
      <c r="H718" s="1" t="s">
        <v>332</v>
      </c>
      <c r="I718" s="1">
        <v>7</v>
      </c>
      <c r="J718" s="1">
        <v>3</v>
      </c>
      <c r="K718" s="1" t="s">
        <v>332</v>
      </c>
      <c r="L718" s="1" t="s">
        <v>332</v>
      </c>
      <c r="M718" s="7"/>
      <c r="N718" s="8">
        <v>100</v>
      </c>
      <c r="O718" s="3">
        <v>10</v>
      </c>
      <c r="P718">
        <f t="shared" si="11"/>
        <v>1</v>
      </c>
    </row>
    <row r="719" spans="1:16">
      <c r="B719">
        <v>20</v>
      </c>
      <c r="C719" s="1" t="s">
        <v>20</v>
      </c>
      <c r="D719" s="1">
        <v>2</v>
      </c>
      <c r="E719" s="2" t="s">
        <v>633</v>
      </c>
      <c r="F719" s="2" t="s">
        <v>729</v>
      </c>
      <c r="G719" s="1" t="s">
        <v>332</v>
      </c>
      <c r="H719" s="1" t="s">
        <v>332</v>
      </c>
      <c r="I719" s="1" t="s">
        <v>332</v>
      </c>
      <c r="J719" s="1">
        <v>21</v>
      </c>
      <c r="K719" s="1">
        <v>9</v>
      </c>
      <c r="L719" s="1">
        <v>15</v>
      </c>
      <c r="M719" s="7"/>
      <c r="N719" s="8">
        <v>65</v>
      </c>
      <c r="O719" s="3">
        <v>45</v>
      </c>
      <c r="P719">
        <f t="shared" si="11"/>
        <v>0</v>
      </c>
    </row>
    <row r="720" spans="1:16">
      <c r="B720">
        <v>21</v>
      </c>
      <c r="C720" s="1" t="s">
        <v>34</v>
      </c>
      <c r="D720" s="1">
        <v>3</v>
      </c>
      <c r="E720" s="2" t="s">
        <v>633</v>
      </c>
      <c r="F720" s="2" t="s">
        <v>634</v>
      </c>
      <c r="G720" s="1">
        <v>26</v>
      </c>
      <c r="H720" s="1">
        <v>6</v>
      </c>
      <c r="I720" s="1">
        <v>10</v>
      </c>
      <c r="J720" s="1" t="s">
        <v>332</v>
      </c>
      <c r="K720" s="1" t="s">
        <v>332</v>
      </c>
      <c r="L720" s="1" t="s">
        <v>332</v>
      </c>
      <c r="M720" s="7"/>
      <c r="N720" s="8">
        <v>71</v>
      </c>
      <c r="O720" s="3">
        <v>42</v>
      </c>
      <c r="P720">
        <f t="shared" si="11"/>
        <v>1</v>
      </c>
    </row>
    <row r="721" spans="1:16">
      <c r="B721">
        <v>21</v>
      </c>
      <c r="C721" s="1" t="s">
        <v>111</v>
      </c>
      <c r="D721" s="1">
        <v>2</v>
      </c>
      <c r="E721" s="2" t="s">
        <v>597</v>
      </c>
      <c r="F721" s="2" t="s">
        <v>598</v>
      </c>
      <c r="G721" s="1">
        <v>6</v>
      </c>
      <c r="H721" s="1">
        <v>7</v>
      </c>
      <c r="I721" s="1">
        <v>6</v>
      </c>
      <c r="J721" s="1">
        <v>12</v>
      </c>
      <c r="K721" s="1">
        <v>7</v>
      </c>
      <c r="L721" s="1">
        <v>9</v>
      </c>
      <c r="M721" s="7"/>
      <c r="N721" s="8">
        <v>57</v>
      </c>
      <c r="O721" s="3">
        <v>47</v>
      </c>
      <c r="P721">
        <f t="shared" si="11"/>
        <v>0</v>
      </c>
    </row>
    <row r="722" spans="1:16">
      <c r="B722">
        <v>22</v>
      </c>
      <c r="C722" s="1" t="s">
        <v>131</v>
      </c>
      <c r="D722" s="1">
        <v>3</v>
      </c>
      <c r="E722" s="2" t="s">
        <v>597</v>
      </c>
      <c r="F722" s="2" t="s">
        <v>598</v>
      </c>
      <c r="G722" s="1">
        <v>4</v>
      </c>
      <c r="H722" s="1">
        <v>2</v>
      </c>
      <c r="I722" s="1" t="s">
        <v>332</v>
      </c>
      <c r="J722" s="1" t="s">
        <v>332</v>
      </c>
      <c r="K722" s="1" t="s">
        <v>332</v>
      </c>
      <c r="L722" s="1" t="s">
        <v>332</v>
      </c>
      <c r="M722" s="7"/>
      <c r="N722" s="8">
        <v>55</v>
      </c>
      <c r="O722" s="3">
        <v>6</v>
      </c>
      <c r="P722">
        <f t="shared" si="11"/>
        <v>1</v>
      </c>
    </row>
    <row r="723" spans="1:16">
      <c r="B723" s="1">
        <v>25</v>
      </c>
      <c r="C723" s="1" t="s">
        <v>26</v>
      </c>
      <c r="D723" s="1">
        <v>3</v>
      </c>
      <c r="E723" s="2" t="s">
        <v>70</v>
      </c>
      <c r="F723" s="2" t="s">
        <v>71</v>
      </c>
      <c r="G723" s="1">
        <v>15</v>
      </c>
      <c r="H723" s="1">
        <v>13</v>
      </c>
      <c r="I723" s="1">
        <v>9</v>
      </c>
      <c r="J723" s="1">
        <v>6</v>
      </c>
      <c r="K723" s="1">
        <v>8</v>
      </c>
      <c r="L723" s="1">
        <v>18</v>
      </c>
      <c r="M723" s="7"/>
      <c r="N723" s="8">
        <v>80</v>
      </c>
      <c r="O723" s="3">
        <v>69</v>
      </c>
      <c r="P723">
        <f t="shared" si="11"/>
        <v>0</v>
      </c>
    </row>
    <row r="724" spans="1:16">
      <c r="A724" s="1">
        <v>113</v>
      </c>
      <c r="B724" s="1">
        <v>26</v>
      </c>
      <c r="C724" s="1" t="s">
        <v>69</v>
      </c>
      <c r="D724" s="1">
        <v>4</v>
      </c>
      <c r="E724" s="2" t="s">
        <v>70</v>
      </c>
      <c r="F724" s="2" t="s">
        <v>71</v>
      </c>
      <c r="G724" s="1">
        <v>8</v>
      </c>
      <c r="H724" s="1" t="s">
        <v>14</v>
      </c>
      <c r="I724" s="1" t="s">
        <v>14</v>
      </c>
      <c r="J724" s="1" t="s">
        <v>14</v>
      </c>
      <c r="K724" s="1" t="s">
        <v>14</v>
      </c>
      <c r="L724" s="1" t="s">
        <v>14</v>
      </c>
      <c r="M724" s="1"/>
      <c r="N724" s="1">
        <v>100</v>
      </c>
      <c r="O724" s="3">
        <v>8</v>
      </c>
      <c r="P724">
        <f t="shared" si="11"/>
        <v>1</v>
      </c>
    </row>
    <row r="725" spans="1:16">
      <c r="B725">
        <v>19</v>
      </c>
      <c r="C725" s="1" t="s">
        <v>848</v>
      </c>
      <c r="D725" s="1">
        <v>3</v>
      </c>
      <c r="E725" s="2" t="s">
        <v>691</v>
      </c>
      <c r="F725" s="2" t="s">
        <v>692</v>
      </c>
      <c r="G725" s="1" t="s">
        <v>332</v>
      </c>
      <c r="H725" s="1">
        <v>2</v>
      </c>
      <c r="I725" s="1" t="s">
        <v>332</v>
      </c>
      <c r="J725" s="1" t="s">
        <v>332</v>
      </c>
      <c r="K725" s="1" t="s">
        <v>332</v>
      </c>
      <c r="L725" s="1">
        <v>7</v>
      </c>
      <c r="M725" s="7"/>
      <c r="N725" s="8">
        <v>50</v>
      </c>
      <c r="O725" s="3">
        <v>9</v>
      </c>
      <c r="P725">
        <f t="shared" si="11"/>
        <v>0</v>
      </c>
    </row>
    <row r="726" spans="1:16">
      <c r="B726">
        <v>20</v>
      </c>
      <c r="C726" s="1" t="s">
        <v>217</v>
      </c>
      <c r="D726" s="1">
        <v>4</v>
      </c>
      <c r="E726" s="2" t="s">
        <v>691</v>
      </c>
      <c r="F726" s="2" t="s">
        <v>692</v>
      </c>
      <c r="G726" s="1">
        <v>7</v>
      </c>
      <c r="H726" s="1">
        <v>10</v>
      </c>
      <c r="I726" s="1">
        <v>4</v>
      </c>
      <c r="J726" s="1" t="s">
        <v>332</v>
      </c>
      <c r="K726" s="1" t="s">
        <v>332</v>
      </c>
      <c r="L726" s="1" t="s">
        <v>332</v>
      </c>
      <c r="M726" s="7"/>
      <c r="N726" s="8">
        <v>48</v>
      </c>
      <c r="O726" s="3">
        <v>21</v>
      </c>
      <c r="P726">
        <f t="shared" si="11"/>
        <v>1</v>
      </c>
    </row>
    <row r="727" spans="1:16">
      <c r="B727">
        <v>21</v>
      </c>
      <c r="C727" s="1" t="s">
        <v>214</v>
      </c>
      <c r="D727" s="1">
        <v>1</v>
      </c>
      <c r="E727" s="2" t="s">
        <v>669</v>
      </c>
      <c r="F727" s="2" t="s">
        <v>380</v>
      </c>
      <c r="G727" s="1">
        <v>4</v>
      </c>
      <c r="H727" s="1" t="s">
        <v>332</v>
      </c>
      <c r="I727" s="1" t="s">
        <v>332</v>
      </c>
      <c r="J727" s="1" t="s">
        <v>332</v>
      </c>
      <c r="K727" s="1" t="s">
        <v>332</v>
      </c>
      <c r="L727" s="1" t="s">
        <v>332</v>
      </c>
      <c r="M727" s="7"/>
      <c r="N727" s="8">
        <v>67</v>
      </c>
      <c r="O727" s="3">
        <v>4</v>
      </c>
      <c r="P727">
        <f t="shared" si="11"/>
        <v>0</v>
      </c>
    </row>
    <row r="728" spans="1:16">
      <c r="B728">
        <v>16</v>
      </c>
      <c r="C728" s="1" t="s">
        <v>458</v>
      </c>
      <c r="D728" s="1">
        <v>3</v>
      </c>
      <c r="E728" s="2" t="s">
        <v>1054</v>
      </c>
      <c r="F728" s="2" t="s">
        <v>1053</v>
      </c>
      <c r="G728" s="1">
        <v>8</v>
      </c>
      <c r="H728" s="1">
        <v>3</v>
      </c>
      <c r="I728" s="1">
        <v>4</v>
      </c>
      <c r="J728" s="1">
        <v>4</v>
      </c>
      <c r="K728" s="1">
        <v>8</v>
      </c>
      <c r="L728" s="1">
        <v>9</v>
      </c>
      <c r="M728" s="7"/>
      <c r="N728" s="8">
        <v>65</v>
      </c>
      <c r="O728" s="3">
        <v>36</v>
      </c>
      <c r="P728">
        <f t="shared" si="11"/>
        <v>0</v>
      </c>
    </row>
    <row r="729" spans="1:16">
      <c r="B729">
        <v>17</v>
      </c>
      <c r="C729" s="1" t="s">
        <v>1049</v>
      </c>
      <c r="D729" s="1">
        <v>4</v>
      </c>
      <c r="E729" s="2" t="s">
        <v>1054</v>
      </c>
      <c r="F729" s="2" t="s">
        <v>1053</v>
      </c>
      <c r="G729" s="1">
        <v>5</v>
      </c>
      <c r="H729" s="1" t="s">
        <v>332</v>
      </c>
      <c r="I729" s="1" t="s">
        <v>332</v>
      </c>
      <c r="J729" s="1" t="s">
        <v>332</v>
      </c>
      <c r="K729" s="1" t="s">
        <v>332</v>
      </c>
      <c r="L729" s="1" t="s">
        <v>332</v>
      </c>
      <c r="M729" s="7"/>
      <c r="N729" s="8">
        <v>63</v>
      </c>
      <c r="O729" s="3">
        <v>5</v>
      </c>
      <c r="P729">
        <f t="shared" si="11"/>
        <v>1</v>
      </c>
    </row>
    <row r="730" spans="1:16">
      <c r="A730" s="1">
        <v>90</v>
      </c>
      <c r="B730" s="1">
        <v>26</v>
      </c>
      <c r="C730" s="1" t="s">
        <v>123</v>
      </c>
      <c r="D730" s="1">
        <v>1</v>
      </c>
      <c r="E730" s="2" t="s">
        <v>294</v>
      </c>
      <c r="F730" s="2" t="s">
        <v>191</v>
      </c>
      <c r="G730" s="1" t="s">
        <v>14</v>
      </c>
      <c r="H730" s="1" t="s">
        <v>14</v>
      </c>
      <c r="I730" s="1">
        <v>3</v>
      </c>
      <c r="J730" s="1">
        <v>3</v>
      </c>
      <c r="K730" s="1">
        <v>9</v>
      </c>
      <c r="L730" s="1" t="s">
        <v>14</v>
      </c>
      <c r="M730" s="1"/>
      <c r="N730" s="1">
        <v>42</v>
      </c>
      <c r="O730" s="3">
        <v>15</v>
      </c>
      <c r="P730">
        <f t="shared" si="11"/>
        <v>0</v>
      </c>
    </row>
    <row r="731" spans="1:16">
      <c r="B731">
        <v>18</v>
      </c>
      <c r="C731" s="1" t="s">
        <v>954</v>
      </c>
      <c r="D731" s="1">
        <v>3</v>
      </c>
      <c r="E731" s="2" t="s">
        <v>955</v>
      </c>
      <c r="F731" s="2" t="s">
        <v>713</v>
      </c>
      <c r="G731" s="1">
        <v>6</v>
      </c>
      <c r="H731" s="1">
        <v>5</v>
      </c>
      <c r="I731" s="1" t="s">
        <v>332</v>
      </c>
      <c r="J731" s="1" t="s">
        <v>332</v>
      </c>
      <c r="K731" s="1" t="s">
        <v>332</v>
      </c>
      <c r="L731" s="1" t="s">
        <v>332</v>
      </c>
      <c r="M731" s="7"/>
      <c r="N731" s="8">
        <v>58</v>
      </c>
      <c r="O731" s="3">
        <v>11</v>
      </c>
      <c r="P731">
        <f t="shared" si="11"/>
        <v>0</v>
      </c>
    </row>
    <row r="732" spans="1:16">
      <c r="B732" s="1">
        <v>25</v>
      </c>
      <c r="C732" s="1" t="s">
        <v>374</v>
      </c>
      <c r="D732" s="1">
        <v>2</v>
      </c>
      <c r="E732" s="2" t="s">
        <v>410</v>
      </c>
      <c r="F732" s="2" t="s">
        <v>153</v>
      </c>
      <c r="G732" s="1">
        <v>9</v>
      </c>
      <c r="H732" s="1">
        <v>5</v>
      </c>
      <c r="I732" s="1">
        <v>3</v>
      </c>
      <c r="J732" s="1" t="s">
        <v>332</v>
      </c>
      <c r="K732" s="1" t="s">
        <v>332</v>
      </c>
      <c r="L732" s="1" t="s">
        <v>332</v>
      </c>
      <c r="M732" s="7"/>
      <c r="N732" s="8">
        <v>32</v>
      </c>
      <c r="O732" s="3">
        <v>17</v>
      </c>
      <c r="P732">
        <f t="shared" si="11"/>
        <v>0</v>
      </c>
    </row>
    <row r="733" spans="1:16">
      <c r="B733">
        <v>16</v>
      </c>
      <c r="C733" s="1" t="s">
        <v>505</v>
      </c>
      <c r="D733" s="1">
        <v>1</v>
      </c>
      <c r="E733" s="2" t="s">
        <v>939</v>
      </c>
      <c r="F733" s="2" t="s">
        <v>83</v>
      </c>
      <c r="G733" s="1">
        <v>8</v>
      </c>
      <c r="H733" s="1" t="s">
        <v>332</v>
      </c>
      <c r="I733" s="1">
        <v>6</v>
      </c>
      <c r="J733" s="1">
        <v>6</v>
      </c>
      <c r="K733" s="1">
        <v>7</v>
      </c>
      <c r="L733" s="1">
        <v>3</v>
      </c>
      <c r="M733" s="7"/>
      <c r="N733" s="8">
        <v>41</v>
      </c>
      <c r="O733" s="3">
        <v>30</v>
      </c>
      <c r="P733">
        <f t="shared" si="11"/>
        <v>0</v>
      </c>
    </row>
    <row r="734" spans="1:16">
      <c r="B734">
        <v>17</v>
      </c>
      <c r="C734" s="1" t="s">
        <v>1094</v>
      </c>
      <c r="D734" s="1">
        <v>2</v>
      </c>
      <c r="E734" s="2" t="s">
        <v>939</v>
      </c>
      <c r="F734" s="2" t="s">
        <v>83</v>
      </c>
      <c r="G734" s="1">
        <v>6</v>
      </c>
      <c r="H734" s="1">
        <v>4</v>
      </c>
      <c r="I734" s="1">
        <v>11</v>
      </c>
      <c r="J734" s="1">
        <v>7</v>
      </c>
      <c r="K734" s="1" t="s">
        <v>332</v>
      </c>
      <c r="L734" s="1" t="s">
        <v>332</v>
      </c>
      <c r="M734" s="7"/>
      <c r="N734" s="8">
        <v>44</v>
      </c>
      <c r="O734" s="3">
        <v>28</v>
      </c>
      <c r="P734">
        <f t="shared" si="11"/>
        <v>1</v>
      </c>
    </row>
    <row r="735" spans="1:16">
      <c r="B735">
        <v>18</v>
      </c>
      <c r="C735" s="1" t="s">
        <v>137</v>
      </c>
      <c r="D735" s="1">
        <v>3</v>
      </c>
      <c r="E735" s="2" t="s">
        <v>939</v>
      </c>
      <c r="F735" s="2" t="s">
        <v>83</v>
      </c>
      <c r="G735" s="1">
        <v>10</v>
      </c>
      <c r="H735" s="1">
        <v>5</v>
      </c>
      <c r="I735" s="1">
        <v>8</v>
      </c>
      <c r="J735" s="1" t="s">
        <v>332</v>
      </c>
      <c r="K735" s="1">
        <v>7</v>
      </c>
      <c r="L735" s="1">
        <v>4</v>
      </c>
      <c r="M735" s="7"/>
      <c r="N735" s="8">
        <v>65</v>
      </c>
      <c r="O735" s="3">
        <v>34</v>
      </c>
      <c r="P735">
        <f t="shared" si="11"/>
        <v>1</v>
      </c>
    </row>
    <row r="736" spans="1:16">
      <c r="B736">
        <v>21</v>
      </c>
      <c r="C736" s="1" t="s">
        <v>652</v>
      </c>
      <c r="D736" s="1">
        <v>2</v>
      </c>
      <c r="E736" s="2" t="s">
        <v>653</v>
      </c>
      <c r="F736" s="2" t="s">
        <v>615</v>
      </c>
      <c r="G736" s="1">
        <v>2</v>
      </c>
      <c r="H736" s="1">
        <v>3</v>
      </c>
      <c r="I736" s="1" t="s">
        <v>332</v>
      </c>
      <c r="J736" s="1" t="s">
        <v>332</v>
      </c>
      <c r="K736" s="1" t="s">
        <v>332</v>
      </c>
      <c r="L736" s="1" t="s">
        <v>332</v>
      </c>
      <c r="M736" s="7"/>
      <c r="N736" s="8">
        <v>38</v>
      </c>
      <c r="O736" s="3">
        <v>5</v>
      </c>
      <c r="P736">
        <f t="shared" si="11"/>
        <v>0</v>
      </c>
    </row>
    <row r="737" spans="1:16">
      <c r="B737">
        <v>16</v>
      </c>
      <c r="C737" s="1" t="s">
        <v>866</v>
      </c>
      <c r="D737" s="1">
        <v>3</v>
      </c>
      <c r="E737" s="2" t="s">
        <v>1176</v>
      </c>
      <c r="F737" s="2" t="s">
        <v>703</v>
      </c>
      <c r="G737" s="1">
        <v>9</v>
      </c>
      <c r="H737" s="1" t="s">
        <v>332</v>
      </c>
      <c r="I737" s="1" t="s">
        <v>332</v>
      </c>
      <c r="J737" s="1" t="s">
        <v>332</v>
      </c>
      <c r="K737" s="1" t="s">
        <v>332</v>
      </c>
      <c r="L737" s="1" t="s">
        <v>332</v>
      </c>
      <c r="M737" s="7"/>
      <c r="N737" s="8">
        <v>31</v>
      </c>
      <c r="O737" s="3">
        <v>9</v>
      </c>
      <c r="P737">
        <f t="shared" si="11"/>
        <v>0</v>
      </c>
    </row>
    <row r="738" spans="1:16">
      <c r="B738" s="1">
        <v>23</v>
      </c>
      <c r="C738" s="1" t="s">
        <v>392</v>
      </c>
      <c r="D738" s="1">
        <v>4</v>
      </c>
      <c r="E738" s="2" t="s">
        <v>517</v>
      </c>
      <c r="F738" s="2" t="s">
        <v>146</v>
      </c>
      <c r="G738" s="1">
        <v>14</v>
      </c>
      <c r="H738" s="1">
        <v>2</v>
      </c>
      <c r="I738" s="1" t="s">
        <v>332</v>
      </c>
      <c r="J738" s="1" t="s">
        <v>332</v>
      </c>
      <c r="K738" s="1" t="s">
        <v>332</v>
      </c>
      <c r="L738" s="1" t="s">
        <v>332</v>
      </c>
      <c r="M738" s="7"/>
      <c r="N738" s="8">
        <v>100</v>
      </c>
      <c r="O738" s="3">
        <v>16</v>
      </c>
      <c r="P738">
        <f t="shared" si="11"/>
        <v>0</v>
      </c>
    </row>
    <row r="739" spans="1:16">
      <c r="A739" s="1">
        <v>13</v>
      </c>
      <c r="B739" s="1">
        <v>26</v>
      </c>
      <c r="C739" s="1" t="s">
        <v>97</v>
      </c>
      <c r="D739" s="1">
        <v>2</v>
      </c>
      <c r="E739" s="2" t="s">
        <v>202</v>
      </c>
      <c r="F739" s="2" t="s">
        <v>71</v>
      </c>
      <c r="G739" s="1">
        <v>28</v>
      </c>
      <c r="H739" s="1">
        <v>22</v>
      </c>
      <c r="I739" s="1">
        <v>23</v>
      </c>
      <c r="J739" s="1">
        <v>12</v>
      </c>
      <c r="K739" s="1">
        <v>20</v>
      </c>
      <c r="L739" s="1" t="s">
        <v>14</v>
      </c>
      <c r="M739" s="1"/>
      <c r="N739" s="1">
        <v>77</v>
      </c>
      <c r="O739" s="3">
        <v>105</v>
      </c>
      <c r="P739">
        <f t="shared" si="11"/>
        <v>0</v>
      </c>
    </row>
    <row r="740" spans="1:16">
      <c r="B740">
        <v>15</v>
      </c>
      <c r="C740" s="1" t="s">
        <v>531</v>
      </c>
      <c r="D740" s="1">
        <v>4</v>
      </c>
      <c r="E740" s="2" t="s">
        <v>1234</v>
      </c>
      <c r="F740" s="2" t="s">
        <v>812</v>
      </c>
      <c r="G740" s="1">
        <v>7</v>
      </c>
      <c r="H740" s="1">
        <v>4</v>
      </c>
      <c r="I740" s="1">
        <v>4</v>
      </c>
      <c r="J740" s="1" t="s">
        <v>332</v>
      </c>
      <c r="K740" s="1" t="s">
        <v>332</v>
      </c>
      <c r="L740" s="1" t="s">
        <v>332</v>
      </c>
      <c r="M740" s="7"/>
      <c r="N740" s="8">
        <v>71</v>
      </c>
      <c r="O740" s="3">
        <v>15</v>
      </c>
      <c r="P740">
        <f t="shared" si="11"/>
        <v>0</v>
      </c>
    </row>
    <row r="741" spans="1:16">
      <c r="B741">
        <v>18</v>
      </c>
      <c r="C741" s="1" t="s">
        <v>962</v>
      </c>
      <c r="D741" s="1">
        <v>3</v>
      </c>
      <c r="E741" s="2" t="s">
        <v>963</v>
      </c>
      <c r="F741" s="2" t="s">
        <v>964</v>
      </c>
      <c r="G741" s="1">
        <v>5</v>
      </c>
      <c r="H741" s="1">
        <v>1</v>
      </c>
      <c r="I741" s="1" t="s">
        <v>332</v>
      </c>
      <c r="J741" s="1" t="s">
        <v>332</v>
      </c>
      <c r="K741" s="1" t="s">
        <v>332</v>
      </c>
      <c r="L741" s="1" t="s">
        <v>332</v>
      </c>
      <c r="M741" s="7"/>
      <c r="N741" s="8">
        <v>21</v>
      </c>
      <c r="O741" s="3">
        <v>6</v>
      </c>
      <c r="P741">
        <f t="shared" si="11"/>
        <v>0</v>
      </c>
    </row>
    <row r="742" spans="1:16">
      <c r="B742">
        <v>17</v>
      </c>
      <c r="C742" s="1" t="s">
        <v>1049</v>
      </c>
      <c r="D742" s="1">
        <v>4</v>
      </c>
      <c r="E742" s="2" t="s">
        <v>1052</v>
      </c>
      <c r="F742" s="2" t="s">
        <v>1053</v>
      </c>
      <c r="G742" s="1">
        <v>4</v>
      </c>
      <c r="H742" s="1" t="s">
        <v>332</v>
      </c>
      <c r="I742" s="1">
        <v>1</v>
      </c>
      <c r="J742" s="1" t="s">
        <v>332</v>
      </c>
      <c r="K742" s="1" t="s">
        <v>332</v>
      </c>
      <c r="L742" s="1" t="s">
        <v>332</v>
      </c>
      <c r="M742" s="7"/>
      <c r="N742" s="8">
        <v>71</v>
      </c>
      <c r="O742" s="3">
        <v>5</v>
      </c>
      <c r="P742">
        <f t="shared" si="11"/>
        <v>0</v>
      </c>
    </row>
    <row r="743" spans="1:16">
      <c r="B743">
        <v>15</v>
      </c>
      <c r="C743" s="1" t="s">
        <v>386</v>
      </c>
      <c r="D743" s="1">
        <v>3</v>
      </c>
      <c r="E743" s="2" t="s">
        <v>1282</v>
      </c>
      <c r="F743" s="2"/>
      <c r="G743" s="1">
        <v>4</v>
      </c>
      <c r="H743" s="1" t="s">
        <v>332</v>
      </c>
      <c r="I743" s="1" t="s">
        <v>332</v>
      </c>
      <c r="J743" s="1">
        <v>0</v>
      </c>
      <c r="K743" s="1" t="s">
        <v>332</v>
      </c>
      <c r="L743" s="1" t="s">
        <v>332</v>
      </c>
      <c r="M743" s="7"/>
      <c r="N743" s="8">
        <v>15</v>
      </c>
      <c r="O743" s="3">
        <v>4</v>
      </c>
      <c r="P743">
        <f t="shared" si="11"/>
        <v>0</v>
      </c>
    </row>
    <row r="744" spans="1:16">
      <c r="B744">
        <v>17</v>
      </c>
      <c r="C744" s="1" t="s">
        <v>807</v>
      </c>
      <c r="D744" s="1">
        <v>4</v>
      </c>
      <c r="E744" s="2" t="s">
        <v>1041</v>
      </c>
      <c r="F744" s="2" t="s">
        <v>1042</v>
      </c>
      <c r="G744" s="1">
        <v>1</v>
      </c>
      <c r="H744" s="1">
        <v>7</v>
      </c>
      <c r="I744" s="1" t="s">
        <v>332</v>
      </c>
      <c r="J744" s="1" t="s">
        <v>332</v>
      </c>
      <c r="K744" s="1" t="s">
        <v>332</v>
      </c>
      <c r="L744" s="1" t="s">
        <v>332</v>
      </c>
      <c r="M744" s="7"/>
      <c r="N744" s="8">
        <v>42</v>
      </c>
      <c r="O744" s="3">
        <v>8</v>
      </c>
      <c r="P744">
        <f t="shared" si="11"/>
        <v>0</v>
      </c>
    </row>
    <row r="745" spans="1:16">
      <c r="B745" s="1">
        <v>25</v>
      </c>
      <c r="C745" s="1" t="s">
        <v>34</v>
      </c>
      <c r="D745" s="1">
        <v>4</v>
      </c>
      <c r="E745" s="2" t="s">
        <v>345</v>
      </c>
      <c r="F745" s="2" t="s">
        <v>83</v>
      </c>
      <c r="G745" s="1">
        <v>5</v>
      </c>
      <c r="H745" s="1">
        <v>11</v>
      </c>
      <c r="I745" s="1" t="s">
        <v>332</v>
      </c>
      <c r="J745" s="1" t="s">
        <v>332</v>
      </c>
      <c r="K745" s="1" t="s">
        <v>332</v>
      </c>
      <c r="L745" s="1" t="s">
        <v>332</v>
      </c>
      <c r="M745" s="7"/>
      <c r="N745" s="8">
        <v>67</v>
      </c>
      <c r="O745" s="3">
        <v>16</v>
      </c>
      <c r="P745">
        <f t="shared" si="11"/>
        <v>0</v>
      </c>
    </row>
    <row r="746" spans="1:16">
      <c r="B746">
        <v>15</v>
      </c>
      <c r="C746" s="1" t="s">
        <v>1308</v>
      </c>
      <c r="D746" s="1">
        <v>2</v>
      </c>
      <c r="E746" s="2" t="s">
        <v>1310</v>
      </c>
      <c r="F746" s="2" t="s">
        <v>83</v>
      </c>
      <c r="G746" s="1">
        <v>0</v>
      </c>
      <c r="H746" s="1" t="s">
        <v>332</v>
      </c>
      <c r="I746" s="1" t="s">
        <v>332</v>
      </c>
      <c r="J746" s="1" t="s">
        <v>332</v>
      </c>
      <c r="K746" s="1" t="s">
        <v>332</v>
      </c>
      <c r="L746" s="1" t="s">
        <v>332</v>
      </c>
      <c r="M746" s="7"/>
      <c r="N746" s="8">
        <v>0</v>
      </c>
      <c r="O746" s="3">
        <v>0</v>
      </c>
      <c r="P746">
        <f t="shared" si="11"/>
        <v>0</v>
      </c>
    </row>
    <row r="747" spans="1:16">
      <c r="A747" s="1">
        <v>50</v>
      </c>
      <c r="B747" s="1">
        <v>26</v>
      </c>
      <c r="C747" s="1" t="s">
        <v>209</v>
      </c>
      <c r="D747" s="1">
        <v>1</v>
      </c>
      <c r="E747" s="2" t="s">
        <v>285</v>
      </c>
      <c r="F747" s="2" t="s">
        <v>83</v>
      </c>
      <c r="G747" s="1">
        <v>4</v>
      </c>
      <c r="H747" s="1" t="s">
        <v>14</v>
      </c>
      <c r="I747" s="1">
        <v>7</v>
      </c>
      <c r="J747" s="1">
        <v>8</v>
      </c>
      <c r="K747" s="1">
        <v>5</v>
      </c>
      <c r="L747" s="1">
        <v>10</v>
      </c>
      <c r="M747" s="1"/>
      <c r="N747" s="1">
        <v>53</v>
      </c>
      <c r="O747" s="3">
        <v>34</v>
      </c>
      <c r="P747">
        <f t="shared" si="11"/>
        <v>0</v>
      </c>
    </row>
    <row r="748" spans="1:16">
      <c r="B748">
        <v>15</v>
      </c>
      <c r="C748" s="1" t="s">
        <v>545</v>
      </c>
      <c r="D748" s="1">
        <v>3</v>
      </c>
      <c r="E748" s="2" t="s">
        <v>1146</v>
      </c>
      <c r="F748" s="2" t="s">
        <v>1143</v>
      </c>
      <c r="G748" s="1">
        <v>9</v>
      </c>
      <c r="H748" s="1" t="s">
        <v>332</v>
      </c>
      <c r="I748" s="1">
        <v>15</v>
      </c>
      <c r="J748" s="1">
        <v>4</v>
      </c>
      <c r="K748" s="1">
        <v>3</v>
      </c>
      <c r="L748" s="1" t="s">
        <v>332</v>
      </c>
      <c r="M748" s="7"/>
      <c r="N748" s="8">
        <v>39</v>
      </c>
      <c r="O748" s="3">
        <v>31</v>
      </c>
      <c r="P748">
        <f t="shared" si="11"/>
        <v>0</v>
      </c>
    </row>
    <row r="749" spans="1:16">
      <c r="B749">
        <v>16</v>
      </c>
      <c r="C749" s="1" t="s">
        <v>50</v>
      </c>
      <c r="D749" s="1">
        <v>4</v>
      </c>
      <c r="E749" s="2" t="s">
        <v>1146</v>
      </c>
      <c r="F749" s="2" t="s">
        <v>1143</v>
      </c>
      <c r="G749" s="1">
        <v>2</v>
      </c>
      <c r="H749" s="1">
        <v>9</v>
      </c>
      <c r="I749" s="1" t="s">
        <v>332</v>
      </c>
      <c r="J749" s="1" t="s">
        <v>332</v>
      </c>
      <c r="K749" s="1" t="s">
        <v>332</v>
      </c>
      <c r="L749" s="1" t="s">
        <v>332</v>
      </c>
      <c r="M749" s="7"/>
      <c r="N749" s="8">
        <v>73</v>
      </c>
      <c r="O749" s="3">
        <v>11</v>
      </c>
      <c r="P749">
        <f t="shared" si="11"/>
        <v>1</v>
      </c>
    </row>
    <row r="750" spans="1:16">
      <c r="A750" s="1">
        <v>24</v>
      </c>
      <c r="B750" s="1">
        <v>26</v>
      </c>
      <c r="C750" s="1" t="s">
        <v>26</v>
      </c>
      <c r="D750" s="1">
        <v>2</v>
      </c>
      <c r="E750" s="2" t="s">
        <v>208</v>
      </c>
      <c r="F750" s="2" t="s">
        <v>207</v>
      </c>
      <c r="G750" s="1">
        <v>16</v>
      </c>
      <c r="H750" s="1">
        <v>10</v>
      </c>
      <c r="I750" s="1">
        <v>13</v>
      </c>
      <c r="J750" s="1">
        <v>12</v>
      </c>
      <c r="K750" s="1">
        <v>13</v>
      </c>
      <c r="L750" s="1">
        <v>10</v>
      </c>
      <c r="M750" s="1"/>
      <c r="N750" s="1">
        <v>89</v>
      </c>
      <c r="O750" s="3">
        <v>74</v>
      </c>
      <c r="P750">
        <f t="shared" si="11"/>
        <v>0</v>
      </c>
    </row>
    <row r="751" spans="1:16">
      <c r="B751">
        <v>18</v>
      </c>
      <c r="C751" s="1" t="s">
        <v>141</v>
      </c>
      <c r="D751" s="1">
        <v>2</v>
      </c>
      <c r="E751" s="2" t="s">
        <v>993</v>
      </c>
      <c r="F751" s="2" t="s">
        <v>701</v>
      </c>
      <c r="G751" s="1">
        <v>4</v>
      </c>
      <c r="H751" s="1" t="s">
        <v>332</v>
      </c>
      <c r="I751" s="1" t="s">
        <v>332</v>
      </c>
      <c r="J751" s="1" t="s">
        <v>332</v>
      </c>
      <c r="K751" s="1" t="s">
        <v>332</v>
      </c>
      <c r="L751" s="1" t="s">
        <v>332</v>
      </c>
      <c r="M751" s="7"/>
      <c r="N751" s="8">
        <v>36</v>
      </c>
      <c r="O751" s="3">
        <v>4</v>
      </c>
      <c r="P751">
        <f t="shared" si="11"/>
        <v>0</v>
      </c>
    </row>
    <row r="752" spans="1:16">
      <c r="B752">
        <v>15</v>
      </c>
      <c r="C752" s="1" t="s">
        <v>374</v>
      </c>
      <c r="D752" s="1">
        <v>2</v>
      </c>
      <c r="E752" s="2" t="s">
        <v>1293</v>
      </c>
      <c r="F752" s="2" t="s">
        <v>1000</v>
      </c>
      <c r="G752" s="1">
        <v>2</v>
      </c>
      <c r="H752" s="1">
        <v>5</v>
      </c>
      <c r="I752" s="1" t="s">
        <v>332</v>
      </c>
      <c r="J752" s="1" t="s">
        <v>332</v>
      </c>
      <c r="K752" s="1" t="s">
        <v>332</v>
      </c>
      <c r="L752" s="1" t="s">
        <v>332</v>
      </c>
      <c r="M752" s="7"/>
      <c r="N752" s="8">
        <v>58</v>
      </c>
      <c r="O752" s="3">
        <v>7</v>
      </c>
      <c r="P752">
        <f t="shared" si="11"/>
        <v>0</v>
      </c>
    </row>
    <row r="753" spans="1:16">
      <c r="B753">
        <v>15</v>
      </c>
      <c r="C753" s="1" t="s">
        <v>34</v>
      </c>
      <c r="D753" s="1">
        <v>4</v>
      </c>
      <c r="E753" s="2" t="s">
        <v>1220</v>
      </c>
      <c r="F753" s="2" t="s">
        <v>1221</v>
      </c>
      <c r="G753" s="1">
        <v>8</v>
      </c>
      <c r="H753" s="1">
        <v>12</v>
      </c>
      <c r="I753" s="1" t="s">
        <v>332</v>
      </c>
      <c r="J753" s="1" t="s">
        <v>332</v>
      </c>
      <c r="K753" s="1">
        <v>8</v>
      </c>
      <c r="L753" s="1" t="s">
        <v>332</v>
      </c>
      <c r="M753" s="7"/>
      <c r="N753" s="8">
        <v>56</v>
      </c>
      <c r="O753" s="3">
        <v>28</v>
      </c>
      <c r="P753">
        <f t="shared" si="11"/>
        <v>0</v>
      </c>
    </row>
    <row r="754" spans="1:16">
      <c r="B754" s="1">
        <v>25</v>
      </c>
      <c r="C754" s="1" t="s">
        <v>8</v>
      </c>
      <c r="D754" s="1">
        <v>3</v>
      </c>
      <c r="E754" s="2" t="s">
        <v>3</v>
      </c>
      <c r="F754" s="2" t="s">
        <v>4</v>
      </c>
      <c r="G754" s="1">
        <v>25</v>
      </c>
      <c r="H754" s="1">
        <v>29</v>
      </c>
      <c r="I754" s="1" t="s">
        <v>332</v>
      </c>
      <c r="J754" s="1">
        <v>21</v>
      </c>
      <c r="K754" s="1">
        <v>18</v>
      </c>
      <c r="L754" s="1">
        <v>24</v>
      </c>
      <c r="M754" s="7"/>
      <c r="N754" s="8">
        <v>72</v>
      </c>
      <c r="O754" s="3">
        <v>117</v>
      </c>
      <c r="P754">
        <f t="shared" si="11"/>
        <v>0</v>
      </c>
    </row>
    <row r="755" spans="1:16">
      <c r="A755" s="1">
        <v>1</v>
      </c>
      <c r="B755" s="1">
        <v>26</v>
      </c>
      <c r="C755" s="1" t="s">
        <v>2</v>
      </c>
      <c r="D755" s="1">
        <v>4</v>
      </c>
      <c r="E755" s="2" t="s">
        <v>3</v>
      </c>
      <c r="F755" s="2" t="s">
        <v>4</v>
      </c>
      <c r="G755" s="1">
        <v>37</v>
      </c>
      <c r="H755" s="1">
        <v>29</v>
      </c>
      <c r="I755" s="1">
        <v>31</v>
      </c>
      <c r="J755" s="1">
        <v>27</v>
      </c>
      <c r="K755" s="1">
        <v>29</v>
      </c>
      <c r="L755" s="1">
        <v>31</v>
      </c>
      <c r="M755" s="1"/>
      <c r="N755" s="1">
        <v>91</v>
      </c>
      <c r="O755" s="3">
        <v>184</v>
      </c>
      <c r="P755">
        <f t="shared" si="11"/>
        <v>1</v>
      </c>
    </row>
    <row r="756" spans="1:16">
      <c r="B756">
        <v>15</v>
      </c>
      <c r="C756" s="1" t="s">
        <v>2</v>
      </c>
      <c r="D756" s="1">
        <v>3</v>
      </c>
      <c r="E756" s="2" t="s">
        <v>1127</v>
      </c>
      <c r="F756" s="2" t="s">
        <v>1044</v>
      </c>
      <c r="G756" s="1">
        <v>27</v>
      </c>
      <c r="H756" s="1">
        <v>33</v>
      </c>
      <c r="I756" s="1">
        <v>24</v>
      </c>
      <c r="J756" s="1">
        <v>31</v>
      </c>
      <c r="K756" s="1">
        <v>37</v>
      </c>
      <c r="L756" s="1">
        <v>32</v>
      </c>
      <c r="M756" s="7"/>
      <c r="N756" s="8">
        <v>90</v>
      </c>
      <c r="O756" s="3">
        <v>184</v>
      </c>
      <c r="P756">
        <f t="shared" si="11"/>
        <v>0</v>
      </c>
    </row>
    <row r="757" spans="1:16">
      <c r="B757">
        <v>16</v>
      </c>
      <c r="C757" s="1" t="s">
        <v>97</v>
      </c>
      <c r="D757" s="1">
        <v>4</v>
      </c>
      <c r="E757" s="2" t="s">
        <v>1127</v>
      </c>
      <c r="F757" s="2" t="s">
        <v>1044</v>
      </c>
      <c r="G757" s="1">
        <v>32</v>
      </c>
      <c r="H757" s="1">
        <v>31</v>
      </c>
      <c r="I757" s="1" t="s">
        <v>332</v>
      </c>
      <c r="J757" s="1" t="s">
        <v>332</v>
      </c>
      <c r="K757" s="1" t="s">
        <v>332</v>
      </c>
      <c r="L757" s="1" t="s">
        <v>332</v>
      </c>
      <c r="M757" s="7"/>
      <c r="N757" s="8">
        <v>97</v>
      </c>
      <c r="O757" s="3">
        <v>63</v>
      </c>
      <c r="P757">
        <f t="shared" si="11"/>
        <v>1</v>
      </c>
    </row>
    <row r="758" spans="1:16">
      <c r="B758">
        <v>18</v>
      </c>
      <c r="C758" s="1" t="s">
        <v>11</v>
      </c>
      <c r="D758" s="1">
        <v>3</v>
      </c>
      <c r="E758" s="2" t="s">
        <v>800</v>
      </c>
      <c r="F758" s="2" t="s">
        <v>801</v>
      </c>
      <c r="G758" s="1">
        <v>13</v>
      </c>
      <c r="H758" s="1">
        <v>24</v>
      </c>
      <c r="I758" s="1">
        <v>19</v>
      </c>
      <c r="J758" s="1">
        <v>4</v>
      </c>
      <c r="K758" s="1">
        <v>14</v>
      </c>
      <c r="L758" s="1">
        <v>14</v>
      </c>
      <c r="M758" s="7" t="s">
        <v>466</v>
      </c>
      <c r="N758" s="8">
        <v>72</v>
      </c>
      <c r="O758" s="3">
        <v>88</v>
      </c>
      <c r="P758">
        <f t="shared" si="11"/>
        <v>0</v>
      </c>
    </row>
    <row r="759" spans="1:16">
      <c r="B759">
        <v>19</v>
      </c>
      <c r="C759" s="1" t="s">
        <v>217</v>
      </c>
      <c r="D759" s="1">
        <v>4</v>
      </c>
      <c r="E759" s="2" t="s">
        <v>800</v>
      </c>
      <c r="F759" s="2" t="s">
        <v>801</v>
      </c>
      <c r="G759" s="1">
        <v>20</v>
      </c>
      <c r="H759" s="1" t="s">
        <v>332</v>
      </c>
      <c r="I759" s="1">
        <v>18</v>
      </c>
      <c r="J759" s="1" t="s">
        <v>332</v>
      </c>
      <c r="K759" s="1" t="s">
        <v>332</v>
      </c>
      <c r="L759" s="1" t="s">
        <v>332</v>
      </c>
      <c r="M759" s="7" t="s">
        <v>466</v>
      </c>
      <c r="N759" s="8">
        <v>62</v>
      </c>
      <c r="O759" s="3">
        <v>38</v>
      </c>
      <c r="P759">
        <f t="shared" si="11"/>
        <v>1</v>
      </c>
    </row>
    <row r="760" spans="1:16">
      <c r="B760">
        <v>18</v>
      </c>
      <c r="C760" s="1" t="s">
        <v>47</v>
      </c>
      <c r="D760" s="1">
        <v>3</v>
      </c>
      <c r="E760" s="2" t="s">
        <v>822</v>
      </c>
      <c r="F760" s="2" t="s">
        <v>799</v>
      </c>
      <c r="G760" s="1">
        <v>10</v>
      </c>
      <c r="H760" s="1">
        <v>16</v>
      </c>
      <c r="I760" s="1">
        <v>12</v>
      </c>
      <c r="J760" s="1">
        <v>7</v>
      </c>
      <c r="K760" s="1" t="s">
        <v>332</v>
      </c>
      <c r="L760" s="1" t="s">
        <v>332</v>
      </c>
      <c r="M760" s="7"/>
      <c r="N760" s="8">
        <v>52</v>
      </c>
      <c r="O760" s="3">
        <v>45</v>
      </c>
      <c r="P760">
        <f t="shared" si="11"/>
        <v>0</v>
      </c>
    </row>
    <row r="761" spans="1:16">
      <c r="B761">
        <v>19</v>
      </c>
      <c r="C761" s="1" t="s">
        <v>372</v>
      </c>
      <c r="D761" s="1">
        <v>4</v>
      </c>
      <c r="E761" s="2" t="s">
        <v>822</v>
      </c>
      <c r="F761" s="2" t="s">
        <v>799</v>
      </c>
      <c r="G761" s="1">
        <v>6</v>
      </c>
      <c r="H761" s="1" t="s">
        <v>332</v>
      </c>
      <c r="I761" s="1" t="s">
        <v>332</v>
      </c>
      <c r="J761" s="1" t="s">
        <v>332</v>
      </c>
      <c r="K761" s="1" t="s">
        <v>332</v>
      </c>
      <c r="L761" s="1" t="s">
        <v>332</v>
      </c>
      <c r="M761" s="7"/>
      <c r="N761" s="8">
        <v>50</v>
      </c>
      <c r="O761" s="3">
        <v>6</v>
      </c>
      <c r="P761">
        <f t="shared" si="11"/>
        <v>1</v>
      </c>
    </row>
    <row r="762" spans="1:16">
      <c r="B762">
        <v>15</v>
      </c>
      <c r="C762" s="1" t="s">
        <v>482</v>
      </c>
      <c r="D762" s="1">
        <v>4</v>
      </c>
      <c r="E762" s="2" t="s">
        <v>1230</v>
      </c>
      <c r="F762" s="2"/>
      <c r="G762" s="1">
        <v>7</v>
      </c>
      <c r="H762" s="1">
        <v>12</v>
      </c>
      <c r="I762" s="1" t="s">
        <v>332</v>
      </c>
      <c r="J762" s="1" t="s">
        <v>332</v>
      </c>
      <c r="K762" s="1" t="s">
        <v>332</v>
      </c>
      <c r="L762" s="1" t="s">
        <v>332</v>
      </c>
      <c r="M762" s="7"/>
      <c r="N762" s="8">
        <v>61</v>
      </c>
      <c r="O762" s="3">
        <v>19</v>
      </c>
      <c r="P762">
        <f t="shared" si="11"/>
        <v>0</v>
      </c>
    </row>
    <row r="763" spans="1:16">
      <c r="B763">
        <v>17</v>
      </c>
      <c r="C763" s="1" t="s">
        <v>97</v>
      </c>
      <c r="D763" s="1">
        <v>1</v>
      </c>
      <c r="E763" s="2" t="s">
        <v>985</v>
      </c>
      <c r="F763" s="2" t="s">
        <v>986</v>
      </c>
      <c r="G763" s="1">
        <v>11</v>
      </c>
      <c r="H763" s="1" t="s">
        <v>332</v>
      </c>
      <c r="I763" s="1" t="s">
        <v>332</v>
      </c>
      <c r="J763" s="1" t="s">
        <v>332</v>
      </c>
      <c r="K763" s="1" t="s">
        <v>332</v>
      </c>
      <c r="L763" s="1" t="s">
        <v>332</v>
      </c>
      <c r="M763" s="7"/>
      <c r="N763" s="8">
        <v>73</v>
      </c>
      <c r="O763" s="3">
        <v>11</v>
      </c>
      <c r="P763">
        <f t="shared" si="11"/>
        <v>0</v>
      </c>
    </row>
    <row r="764" spans="1:16">
      <c r="B764">
        <v>18</v>
      </c>
      <c r="C764" s="1" t="s">
        <v>984</v>
      </c>
      <c r="D764" s="1">
        <v>2</v>
      </c>
      <c r="E764" s="2" t="s">
        <v>985</v>
      </c>
      <c r="F764" s="2" t="s">
        <v>986</v>
      </c>
      <c r="G764" s="1">
        <v>16</v>
      </c>
      <c r="H764" s="1" t="s">
        <v>332</v>
      </c>
      <c r="I764" s="1" t="s">
        <v>332</v>
      </c>
      <c r="J764" s="1" t="s">
        <v>332</v>
      </c>
      <c r="K764" s="1" t="s">
        <v>332</v>
      </c>
      <c r="L764" s="1" t="s">
        <v>332</v>
      </c>
      <c r="M764" s="7"/>
      <c r="N764" s="8">
        <v>67</v>
      </c>
      <c r="O764" s="3">
        <v>16</v>
      </c>
      <c r="P764">
        <f t="shared" si="11"/>
        <v>1</v>
      </c>
    </row>
    <row r="765" spans="1:16">
      <c r="B765">
        <v>21</v>
      </c>
      <c r="C765" s="1" t="s">
        <v>123</v>
      </c>
      <c r="D765" s="1">
        <v>3</v>
      </c>
      <c r="E765" s="2" t="s">
        <v>635</v>
      </c>
      <c r="F765" s="2" t="s">
        <v>273</v>
      </c>
      <c r="G765" s="1">
        <v>5</v>
      </c>
      <c r="H765" s="1" t="s">
        <v>332</v>
      </c>
      <c r="I765" s="1">
        <v>17</v>
      </c>
      <c r="J765" s="1">
        <v>10</v>
      </c>
      <c r="K765" s="1" t="s">
        <v>332</v>
      </c>
      <c r="L765" s="1" t="s">
        <v>332</v>
      </c>
      <c r="M765" s="7" t="s">
        <v>466</v>
      </c>
      <c r="N765" s="8">
        <v>58</v>
      </c>
      <c r="O765" s="3">
        <v>32</v>
      </c>
      <c r="P765">
        <f t="shared" si="11"/>
        <v>0</v>
      </c>
    </row>
    <row r="766" spans="1:16">
      <c r="B766">
        <v>15</v>
      </c>
      <c r="C766" s="1" t="s">
        <v>1250</v>
      </c>
      <c r="D766" s="1">
        <v>4</v>
      </c>
      <c r="E766" s="2" t="s">
        <v>1253</v>
      </c>
      <c r="F766" s="2" t="s">
        <v>216</v>
      </c>
      <c r="G766" s="1">
        <v>4</v>
      </c>
      <c r="H766" s="1">
        <v>2</v>
      </c>
      <c r="I766" s="1" t="s">
        <v>332</v>
      </c>
      <c r="J766" s="1" t="s">
        <v>332</v>
      </c>
      <c r="K766" s="1" t="s">
        <v>332</v>
      </c>
      <c r="L766" s="1" t="s">
        <v>332</v>
      </c>
      <c r="M766" s="7"/>
      <c r="N766" s="8">
        <v>29</v>
      </c>
      <c r="O766" s="3">
        <v>6</v>
      </c>
      <c r="P766">
        <f t="shared" si="11"/>
        <v>0</v>
      </c>
    </row>
    <row r="767" spans="1:16">
      <c r="B767">
        <v>22</v>
      </c>
      <c r="C767" s="1" t="s">
        <v>5</v>
      </c>
      <c r="D767" s="1">
        <v>3</v>
      </c>
      <c r="E767" s="2" t="s">
        <v>589</v>
      </c>
      <c r="F767" s="2" t="s">
        <v>590</v>
      </c>
      <c r="G767" s="1">
        <v>18</v>
      </c>
      <c r="H767" s="1">
        <v>22</v>
      </c>
      <c r="I767" s="1">
        <v>13</v>
      </c>
      <c r="J767" s="1">
        <v>18</v>
      </c>
      <c r="K767" s="1">
        <v>20</v>
      </c>
      <c r="L767" s="1">
        <v>14</v>
      </c>
      <c r="M767" s="7"/>
      <c r="N767" s="8">
        <v>63</v>
      </c>
      <c r="O767" s="3">
        <v>105</v>
      </c>
      <c r="P767">
        <f t="shared" si="11"/>
        <v>0</v>
      </c>
    </row>
    <row r="768" spans="1:16">
      <c r="B768">
        <v>15</v>
      </c>
      <c r="C768" s="1" t="s">
        <v>100</v>
      </c>
      <c r="D768" s="1">
        <v>4</v>
      </c>
      <c r="E768" s="2" t="s">
        <v>1212</v>
      </c>
      <c r="F768" s="2" t="s">
        <v>1213</v>
      </c>
      <c r="G768" s="1">
        <v>20</v>
      </c>
      <c r="H768" s="1">
        <v>10</v>
      </c>
      <c r="I768" s="1">
        <v>17</v>
      </c>
      <c r="J768" s="1">
        <v>13</v>
      </c>
      <c r="K768" s="1" t="s">
        <v>332</v>
      </c>
      <c r="L768" s="1" t="s">
        <v>332</v>
      </c>
      <c r="M768" s="7"/>
      <c r="N768" s="8">
        <v>63</v>
      </c>
      <c r="O768" s="3">
        <v>60</v>
      </c>
      <c r="P768">
        <f t="shared" si="11"/>
        <v>0</v>
      </c>
    </row>
    <row r="769" spans="1:16">
      <c r="B769">
        <v>15</v>
      </c>
      <c r="C769" s="1" t="s">
        <v>445</v>
      </c>
      <c r="D769" s="1">
        <v>3</v>
      </c>
      <c r="E769" s="2" t="s">
        <v>1152</v>
      </c>
      <c r="F769" s="2" t="s">
        <v>1153</v>
      </c>
      <c r="G769" s="1">
        <v>2</v>
      </c>
      <c r="H769" s="1">
        <v>3</v>
      </c>
      <c r="I769" s="1" t="s">
        <v>332</v>
      </c>
      <c r="J769" s="1" t="s">
        <v>332</v>
      </c>
      <c r="K769" s="1" t="s">
        <v>332</v>
      </c>
      <c r="L769" s="1" t="s">
        <v>332</v>
      </c>
      <c r="M769" s="7"/>
      <c r="N769" s="8">
        <v>50</v>
      </c>
      <c r="O769" s="3">
        <v>5</v>
      </c>
      <c r="P769">
        <f t="shared" si="11"/>
        <v>0</v>
      </c>
    </row>
    <row r="770" spans="1:16">
      <c r="B770">
        <v>16</v>
      </c>
      <c r="C770" s="1" t="s">
        <v>137</v>
      </c>
      <c r="D770" s="1">
        <v>4</v>
      </c>
      <c r="E770" s="2" t="s">
        <v>1152</v>
      </c>
      <c r="F770" s="2" t="s">
        <v>1153</v>
      </c>
      <c r="G770" s="1" t="s">
        <v>332</v>
      </c>
      <c r="H770" s="1" t="s">
        <v>332</v>
      </c>
      <c r="I770" s="1">
        <v>6</v>
      </c>
      <c r="J770" s="1" t="s">
        <v>332</v>
      </c>
      <c r="K770" s="1" t="s">
        <v>332</v>
      </c>
      <c r="L770" s="1" t="s">
        <v>332</v>
      </c>
      <c r="M770" s="7"/>
      <c r="N770" s="8">
        <v>75</v>
      </c>
      <c r="O770" s="3">
        <v>6</v>
      </c>
      <c r="P770">
        <f t="shared" si="11"/>
        <v>1</v>
      </c>
    </row>
    <row r="771" spans="1:16">
      <c r="B771">
        <v>17</v>
      </c>
      <c r="C771" s="1" t="s">
        <v>97</v>
      </c>
      <c r="D771" s="1">
        <v>2</v>
      </c>
      <c r="E771" s="2" t="s">
        <v>816</v>
      </c>
      <c r="F771" s="2" t="s">
        <v>817</v>
      </c>
      <c r="G771" s="1">
        <v>12</v>
      </c>
      <c r="H771" s="1">
        <v>8</v>
      </c>
      <c r="I771" s="1">
        <v>16</v>
      </c>
      <c r="J771" s="1">
        <v>13</v>
      </c>
      <c r="K771" s="1">
        <v>2</v>
      </c>
      <c r="L771" s="1">
        <v>10</v>
      </c>
      <c r="M771" s="7"/>
      <c r="N771" s="8">
        <v>66</v>
      </c>
      <c r="O771" s="3">
        <v>61</v>
      </c>
      <c r="P771">
        <f t="shared" si="11"/>
        <v>0</v>
      </c>
    </row>
    <row r="772" spans="1:16">
      <c r="B772">
        <v>18</v>
      </c>
      <c r="C772" s="1" t="s">
        <v>933</v>
      </c>
      <c r="D772" s="1">
        <v>3</v>
      </c>
      <c r="E772" s="2" t="s">
        <v>816</v>
      </c>
      <c r="F772" s="2" t="s">
        <v>817</v>
      </c>
      <c r="G772" s="1">
        <v>13</v>
      </c>
      <c r="H772" s="1">
        <v>10</v>
      </c>
      <c r="I772" s="1">
        <v>15</v>
      </c>
      <c r="J772" s="1">
        <v>20</v>
      </c>
      <c r="K772" s="1">
        <v>3</v>
      </c>
      <c r="L772" s="1">
        <v>21</v>
      </c>
      <c r="M772" s="7"/>
      <c r="N772" s="8">
        <v>65</v>
      </c>
      <c r="O772" s="3">
        <v>82</v>
      </c>
      <c r="P772">
        <f t="shared" ref="P772:P835" si="12">IF(E772=E771,1,0)*COUNT(O772)</f>
        <v>1</v>
      </c>
    </row>
    <row r="773" spans="1:16">
      <c r="B773">
        <v>19</v>
      </c>
      <c r="C773" s="1" t="s">
        <v>139</v>
      </c>
      <c r="D773" s="1">
        <v>4</v>
      </c>
      <c r="E773" s="2" t="s">
        <v>816</v>
      </c>
      <c r="F773" s="2" t="s">
        <v>817</v>
      </c>
      <c r="G773" s="1" t="s">
        <v>332</v>
      </c>
      <c r="H773" s="1">
        <v>12</v>
      </c>
      <c r="I773" s="1" t="s">
        <v>332</v>
      </c>
      <c r="J773" s="1" t="s">
        <v>332</v>
      </c>
      <c r="K773" s="1" t="s">
        <v>332</v>
      </c>
      <c r="L773" s="1" t="s">
        <v>332</v>
      </c>
      <c r="M773" s="7"/>
      <c r="N773" s="8">
        <v>60</v>
      </c>
      <c r="O773" s="3">
        <v>12</v>
      </c>
      <c r="P773">
        <f t="shared" si="12"/>
        <v>1</v>
      </c>
    </row>
    <row r="774" spans="1:16">
      <c r="B774">
        <v>16</v>
      </c>
      <c r="C774" s="1" t="s">
        <v>494</v>
      </c>
      <c r="D774" s="1">
        <v>2</v>
      </c>
      <c r="E774" s="2" t="s">
        <v>1195</v>
      </c>
      <c r="F774" s="2"/>
      <c r="G774" s="1">
        <v>2</v>
      </c>
      <c r="H774" s="1" t="s">
        <v>332</v>
      </c>
      <c r="I774" s="1" t="s">
        <v>332</v>
      </c>
      <c r="J774" s="1" t="s">
        <v>332</v>
      </c>
      <c r="K774" s="1" t="s">
        <v>332</v>
      </c>
      <c r="L774" s="1" t="s">
        <v>332</v>
      </c>
      <c r="M774" s="7"/>
      <c r="N774" s="8">
        <v>15</v>
      </c>
      <c r="O774" s="3">
        <v>2</v>
      </c>
      <c r="P774">
        <f t="shared" si="12"/>
        <v>0</v>
      </c>
    </row>
    <row r="775" spans="1:16">
      <c r="B775" s="1">
        <v>24</v>
      </c>
      <c r="C775" s="1" t="s">
        <v>137</v>
      </c>
      <c r="D775" s="1">
        <v>2</v>
      </c>
      <c r="E775" s="2" t="s">
        <v>497</v>
      </c>
      <c r="F775" s="2" t="s">
        <v>472</v>
      </c>
      <c r="G775" s="1" t="s">
        <v>332</v>
      </c>
      <c r="H775" s="1">
        <v>1</v>
      </c>
      <c r="I775" s="1" t="s">
        <v>332</v>
      </c>
      <c r="J775" s="1" t="s">
        <v>332</v>
      </c>
      <c r="K775" s="1" t="s">
        <v>332</v>
      </c>
      <c r="L775" s="1" t="s">
        <v>332</v>
      </c>
      <c r="M775" s="7"/>
      <c r="N775" s="8">
        <v>6</v>
      </c>
      <c r="O775" s="3">
        <v>1</v>
      </c>
      <c r="P775">
        <f t="shared" si="12"/>
        <v>0</v>
      </c>
    </row>
    <row r="776" spans="1:16">
      <c r="B776" s="1">
        <v>23</v>
      </c>
      <c r="C776" s="1" t="s">
        <v>545</v>
      </c>
      <c r="D776" s="1">
        <v>3</v>
      </c>
      <c r="E776" s="2" t="s">
        <v>546</v>
      </c>
      <c r="F776" s="2" t="s">
        <v>525</v>
      </c>
      <c r="G776" s="1">
        <v>8</v>
      </c>
      <c r="H776" s="1" t="s">
        <v>332</v>
      </c>
      <c r="I776" s="1" t="s">
        <v>332</v>
      </c>
      <c r="J776" s="1" t="s">
        <v>332</v>
      </c>
      <c r="K776" s="1" t="s">
        <v>332</v>
      </c>
      <c r="L776" s="1" t="s">
        <v>332</v>
      </c>
      <c r="M776" s="7"/>
      <c r="N776" s="8">
        <v>47</v>
      </c>
      <c r="O776" s="3">
        <v>8</v>
      </c>
      <c r="P776">
        <f t="shared" si="12"/>
        <v>0</v>
      </c>
    </row>
    <row r="777" spans="1:16">
      <c r="B777" s="1">
        <v>24</v>
      </c>
      <c r="C777" s="1" t="s">
        <v>392</v>
      </c>
      <c r="D777" s="1">
        <v>3</v>
      </c>
      <c r="E777" s="2" t="s">
        <v>473</v>
      </c>
      <c r="F777" s="2" t="s">
        <v>474</v>
      </c>
      <c r="G777" s="1" t="s">
        <v>332</v>
      </c>
      <c r="H777" s="1" t="s">
        <v>332</v>
      </c>
      <c r="I777" s="1">
        <v>4</v>
      </c>
      <c r="J777" s="1">
        <v>5</v>
      </c>
      <c r="K777" s="1" t="s">
        <v>332</v>
      </c>
      <c r="L777" s="1" t="s">
        <v>332</v>
      </c>
      <c r="M777" s="7"/>
      <c r="N777" s="8">
        <v>33</v>
      </c>
      <c r="O777" s="3">
        <v>9</v>
      </c>
      <c r="P777">
        <f t="shared" si="12"/>
        <v>0</v>
      </c>
    </row>
    <row r="778" spans="1:16">
      <c r="B778">
        <v>15</v>
      </c>
      <c r="C778" s="1" t="s">
        <v>1278</v>
      </c>
      <c r="D778" s="1">
        <v>3</v>
      </c>
      <c r="E778" s="2" t="s">
        <v>1280</v>
      </c>
      <c r="F778" s="2" t="s">
        <v>1238</v>
      </c>
      <c r="G778" s="1">
        <v>4</v>
      </c>
      <c r="H778" s="1">
        <v>2</v>
      </c>
      <c r="I778" s="1" t="s">
        <v>332</v>
      </c>
      <c r="J778" s="1" t="s">
        <v>332</v>
      </c>
      <c r="K778" s="1" t="s">
        <v>332</v>
      </c>
      <c r="L778" s="1" t="s">
        <v>332</v>
      </c>
      <c r="M778" s="7"/>
      <c r="N778" s="8">
        <v>30</v>
      </c>
      <c r="O778" s="3">
        <v>6</v>
      </c>
      <c r="P778">
        <f t="shared" si="12"/>
        <v>0</v>
      </c>
    </row>
    <row r="779" spans="1:16">
      <c r="A779" s="1">
        <v>142</v>
      </c>
      <c r="B779" s="1">
        <v>26</v>
      </c>
      <c r="C779" s="1" t="s">
        <v>179</v>
      </c>
      <c r="D779" s="1">
        <v>3</v>
      </c>
      <c r="E779" s="2" t="s">
        <v>183</v>
      </c>
      <c r="F779" s="2" t="s">
        <v>184</v>
      </c>
      <c r="G779" s="1" t="s">
        <v>14</v>
      </c>
      <c r="H779" s="1" t="s">
        <v>14</v>
      </c>
      <c r="I779" s="1" t="s">
        <v>14</v>
      </c>
      <c r="J779" s="1">
        <v>4</v>
      </c>
      <c r="K779" s="1" t="s">
        <v>14</v>
      </c>
      <c r="L779" s="1" t="s">
        <v>14</v>
      </c>
      <c r="M779" s="1"/>
      <c r="N779" s="1">
        <v>67</v>
      </c>
      <c r="O779" s="3">
        <v>4</v>
      </c>
      <c r="P779">
        <f t="shared" si="12"/>
        <v>0</v>
      </c>
    </row>
    <row r="780" spans="1:16">
      <c r="B780">
        <v>22</v>
      </c>
      <c r="C780" s="1" t="s">
        <v>23</v>
      </c>
      <c r="D780" s="1">
        <v>2</v>
      </c>
      <c r="E780" s="2" t="s">
        <v>524</v>
      </c>
      <c r="F780" s="2"/>
      <c r="G780" s="1" t="s">
        <v>332</v>
      </c>
      <c r="H780" s="1" t="s">
        <v>332</v>
      </c>
      <c r="I780" s="1">
        <v>9</v>
      </c>
      <c r="J780" s="1" t="s">
        <v>332</v>
      </c>
      <c r="K780" s="1" t="s">
        <v>332</v>
      </c>
      <c r="L780" s="1" t="s">
        <v>332</v>
      </c>
      <c r="M780" s="7"/>
      <c r="N780" s="8">
        <v>60</v>
      </c>
      <c r="O780" s="3">
        <v>9</v>
      </c>
      <c r="P780">
        <f t="shared" si="12"/>
        <v>0</v>
      </c>
    </row>
    <row r="781" spans="1:16">
      <c r="B781" s="1">
        <v>23</v>
      </c>
      <c r="C781" s="1" t="s">
        <v>47</v>
      </c>
      <c r="D781" s="1">
        <v>4</v>
      </c>
      <c r="E781" s="2" t="s">
        <v>524</v>
      </c>
      <c r="F781" s="2" t="s">
        <v>525</v>
      </c>
      <c r="G781" s="1">
        <v>9</v>
      </c>
      <c r="H781" s="1" t="s">
        <v>332</v>
      </c>
      <c r="I781" s="1" t="s">
        <v>332</v>
      </c>
      <c r="J781" s="1" t="s">
        <v>332</v>
      </c>
      <c r="K781" s="1" t="s">
        <v>332</v>
      </c>
      <c r="L781" s="1" t="s">
        <v>332</v>
      </c>
      <c r="M781" s="7"/>
      <c r="N781" s="8">
        <v>31</v>
      </c>
      <c r="O781" s="3">
        <v>9</v>
      </c>
      <c r="P781">
        <f t="shared" si="12"/>
        <v>1</v>
      </c>
    </row>
    <row r="782" spans="1:16">
      <c r="A782" s="1">
        <v>96</v>
      </c>
      <c r="B782" s="1">
        <v>26</v>
      </c>
      <c r="C782" s="1" t="s">
        <v>242</v>
      </c>
      <c r="D782" s="1">
        <v>2</v>
      </c>
      <c r="E782" s="2" t="s">
        <v>243</v>
      </c>
      <c r="F782" s="2"/>
      <c r="G782" s="1">
        <v>4</v>
      </c>
      <c r="H782" s="1">
        <v>6</v>
      </c>
      <c r="I782" s="1" t="s">
        <v>14</v>
      </c>
      <c r="J782" s="1">
        <v>4</v>
      </c>
      <c r="K782" s="1" t="s">
        <v>14</v>
      </c>
      <c r="L782" s="1" t="s">
        <v>14</v>
      </c>
      <c r="M782" s="1"/>
      <c r="N782" s="1">
        <v>58</v>
      </c>
      <c r="O782" s="3">
        <v>14</v>
      </c>
      <c r="P782">
        <f t="shared" si="12"/>
        <v>0</v>
      </c>
    </row>
    <row r="783" spans="1:16">
      <c r="B783">
        <v>15</v>
      </c>
      <c r="C783" s="1" t="s">
        <v>11</v>
      </c>
      <c r="D783" s="1">
        <v>1</v>
      </c>
      <c r="E783" s="2" t="s">
        <v>680</v>
      </c>
      <c r="F783" s="2" t="s">
        <v>1201</v>
      </c>
      <c r="G783" s="1" t="s">
        <v>332</v>
      </c>
      <c r="H783" s="1">
        <v>7</v>
      </c>
      <c r="I783" s="1">
        <v>6</v>
      </c>
      <c r="J783" s="1">
        <v>1</v>
      </c>
      <c r="K783" s="1">
        <v>2</v>
      </c>
      <c r="L783" s="1">
        <v>3</v>
      </c>
      <c r="M783" s="7"/>
      <c r="N783" s="8">
        <v>32</v>
      </c>
      <c r="O783" s="3">
        <v>19</v>
      </c>
      <c r="P783">
        <f t="shared" si="12"/>
        <v>0</v>
      </c>
    </row>
    <row r="784" spans="1:16">
      <c r="B784">
        <v>16</v>
      </c>
      <c r="C784" s="1" t="s">
        <v>20</v>
      </c>
      <c r="D784" s="1">
        <v>1</v>
      </c>
      <c r="E784" s="2" t="s">
        <v>680</v>
      </c>
      <c r="F784" s="2" t="s">
        <v>1201</v>
      </c>
      <c r="G784" s="1">
        <v>6</v>
      </c>
      <c r="H784" s="1" t="s">
        <v>332</v>
      </c>
      <c r="I784" s="1">
        <v>5</v>
      </c>
      <c r="J784" s="1">
        <v>5</v>
      </c>
      <c r="K784" s="1">
        <v>4</v>
      </c>
      <c r="L784" s="1">
        <v>1</v>
      </c>
      <c r="M784" s="7" t="s">
        <v>466</v>
      </c>
      <c r="N784" s="8">
        <v>44</v>
      </c>
      <c r="O784" s="3">
        <v>21</v>
      </c>
      <c r="P784">
        <f t="shared" si="12"/>
        <v>1</v>
      </c>
    </row>
    <row r="785" spans="1:16">
      <c r="B785">
        <v>17</v>
      </c>
      <c r="C785" s="1" t="s">
        <v>8</v>
      </c>
      <c r="D785" s="1">
        <v>1</v>
      </c>
      <c r="E785" s="2" t="s">
        <v>680</v>
      </c>
      <c r="F785" s="2" t="s">
        <v>83</v>
      </c>
      <c r="G785" s="1">
        <v>2</v>
      </c>
      <c r="H785" s="1">
        <v>6</v>
      </c>
      <c r="I785" s="1">
        <v>11</v>
      </c>
      <c r="J785" s="1">
        <v>3</v>
      </c>
      <c r="K785" s="1">
        <v>3</v>
      </c>
      <c r="L785" s="1">
        <v>9</v>
      </c>
      <c r="M785" s="7"/>
      <c r="N785" s="8">
        <v>39</v>
      </c>
      <c r="O785" s="3">
        <v>34</v>
      </c>
      <c r="P785">
        <f t="shared" si="12"/>
        <v>1</v>
      </c>
    </row>
    <row r="786" spans="1:16">
      <c r="B786">
        <v>18</v>
      </c>
      <c r="C786" s="1" t="s">
        <v>100</v>
      </c>
      <c r="D786" s="1">
        <v>2</v>
      </c>
      <c r="E786" s="2" t="s">
        <v>680</v>
      </c>
      <c r="F786" s="2" t="s">
        <v>83</v>
      </c>
      <c r="G786" s="1">
        <v>12</v>
      </c>
      <c r="H786" s="1">
        <v>12</v>
      </c>
      <c r="I786" s="1">
        <v>9</v>
      </c>
      <c r="J786" s="1">
        <v>6</v>
      </c>
      <c r="K786" s="1">
        <v>7</v>
      </c>
      <c r="L786" s="1">
        <v>11</v>
      </c>
      <c r="M786" s="7"/>
      <c r="N786" s="8">
        <v>54</v>
      </c>
      <c r="O786" s="3">
        <v>57</v>
      </c>
      <c r="P786">
        <f t="shared" si="12"/>
        <v>1</v>
      </c>
    </row>
    <row r="787" spans="1:16">
      <c r="B787">
        <v>19</v>
      </c>
      <c r="C787" s="1" t="s">
        <v>392</v>
      </c>
      <c r="D787" s="1">
        <v>3</v>
      </c>
      <c r="E787" s="2" t="s">
        <v>680</v>
      </c>
      <c r="F787" s="2" t="s">
        <v>83</v>
      </c>
      <c r="G787" s="1">
        <v>17</v>
      </c>
      <c r="H787" s="1">
        <v>5</v>
      </c>
      <c r="I787" s="1">
        <v>10</v>
      </c>
      <c r="J787" s="1">
        <v>9</v>
      </c>
      <c r="K787" s="1">
        <v>7</v>
      </c>
      <c r="L787" s="1">
        <v>9</v>
      </c>
      <c r="M787" s="7"/>
      <c r="N787" s="8">
        <v>60</v>
      </c>
      <c r="O787" s="3">
        <v>57</v>
      </c>
      <c r="P787">
        <f t="shared" si="12"/>
        <v>1</v>
      </c>
    </row>
    <row r="788" spans="1:16">
      <c r="B788">
        <v>20</v>
      </c>
      <c r="C788" s="1" t="s">
        <v>20</v>
      </c>
      <c r="D788" s="1">
        <v>4</v>
      </c>
      <c r="E788" s="2" t="s">
        <v>680</v>
      </c>
      <c r="F788" s="2" t="s">
        <v>83</v>
      </c>
      <c r="G788" s="1">
        <v>16</v>
      </c>
      <c r="H788" s="1">
        <v>7</v>
      </c>
      <c r="I788" s="1">
        <v>16</v>
      </c>
      <c r="J788" s="1">
        <v>11</v>
      </c>
      <c r="K788" s="1" t="s">
        <v>332</v>
      </c>
      <c r="L788" s="1" t="s">
        <v>332</v>
      </c>
      <c r="M788" s="7"/>
      <c r="N788" s="8">
        <v>69</v>
      </c>
      <c r="O788" s="3">
        <v>50</v>
      </c>
      <c r="P788">
        <f t="shared" si="12"/>
        <v>1</v>
      </c>
    </row>
    <row r="789" spans="1:16">
      <c r="A789" s="1">
        <v>34</v>
      </c>
      <c r="B789" s="1">
        <v>26</v>
      </c>
      <c r="C789" s="1" t="s">
        <v>34</v>
      </c>
      <c r="D789" s="1">
        <v>2</v>
      </c>
      <c r="E789" s="2" t="s">
        <v>212</v>
      </c>
      <c r="F789" s="2" t="s">
        <v>213</v>
      </c>
      <c r="G789" s="1">
        <v>17</v>
      </c>
      <c r="H789" s="1">
        <v>14</v>
      </c>
      <c r="I789" s="1">
        <v>12</v>
      </c>
      <c r="J789" s="1">
        <v>4</v>
      </c>
      <c r="K789" s="1" t="s">
        <v>14</v>
      </c>
      <c r="L789" s="1">
        <v>8</v>
      </c>
      <c r="M789" s="1"/>
      <c r="N789" s="1">
        <v>79</v>
      </c>
      <c r="O789" s="3">
        <v>55</v>
      </c>
      <c r="P789">
        <f t="shared" si="12"/>
        <v>0</v>
      </c>
    </row>
    <row r="790" spans="1:16">
      <c r="A790" s="1">
        <v>122</v>
      </c>
      <c r="B790" s="1">
        <v>26</v>
      </c>
      <c r="C790" s="1" t="s">
        <v>307</v>
      </c>
      <c r="D790" s="1">
        <v>1</v>
      </c>
      <c r="E790" s="2" t="s">
        <v>308</v>
      </c>
      <c r="F790" s="2"/>
      <c r="G790" s="1">
        <v>8</v>
      </c>
      <c r="H790" s="1" t="s">
        <v>14</v>
      </c>
      <c r="I790" s="1" t="s">
        <v>14</v>
      </c>
      <c r="J790" s="1" t="s">
        <v>14</v>
      </c>
      <c r="K790" s="1" t="s">
        <v>14</v>
      </c>
      <c r="L790" s="1" t="s">
        <v>14</v>
      </c>
      <c r="M790" s="1"/>
      <c r="N790" s="1">
        <v>100</v>
      </c>
      <c r="O790" s="3">
        <v>8</v>
      </c>
      <c r="P790">
        <f t="shared" si="12"/>
        <v>0</v>
      </c>
    </row>
    <row r="791" spans="1:16">
      <c r="B791">
        <v>22</v>
      </c>
      <c r="C791" s="1" t="s">
        <v>100</v>
      </c>
      <c r="D791" s="1">
        <v>1</v>
      </c>
      <c r="E791" s="2" t="s">
        <v>612</v>
      </c>
      <c r="F791" s="2" t="s">
        <v>456</v>
      </c>
      <c r="G791" s="1">
        <v>3</v>
      </c>
      <c r="H791" s="1">
        <v>5</v>
      </c>
      <c r="I791" s="1" t="s">
        <v>332</v>
      </c>
      <c r="J791" s="1" t="s">
        <v>332</v>
      </c>
      <c r="K791" s="1" t="s">
        <v>332</v>
      </c>
      <c r="L791" s="1" t="s">
        <v>332</v>
      </c>
      <c r="M791" s="7"/>
      <c r="N791" s="8">
        <v>57</v>
      </c>
      <c r="O791" s="3">
        <v>8</v>
      </c>
      <c r="P791">
        <f t="shared" si="12"/>
        <v>0</v>
      </c>
    </row>
    <row r="792" spans="1:16">
      <c r="B792">
        <v>17</v>
      </c>
      <c r="C792" s="1" t="s">
        <v>1094</v>
      </c>
      <c r="D792" s="1">
        <v>2</v>
      </c>
      <c r="E792" s="2" t="s">
        <v>825</v>
      </c>
      <c r="F792" s="2" t="s">
        <v>739</v>
      </c>
      <c r="G792" s="1">
        <v>17</v>
      </c>
      <c r="H792" s="1">
        <v>2</v>
      </c>
      <c r="I792" s="1" t="s">
        <v>332</v>
      </c>
      <c r="J792" s="1">
        <v>9</v>
      </c>
      <c r="K792" s="1" t="s">
        <v>332</v>
      </c>
      <c r="L792" s="1" t="s">
        <v>332</v>
      </c>
      <c r="M792" s="7"/>
      <c r="N792" s="8">
        <v>58</v>
      </c>
      <c r="O792" s="3">
        <v>28</v>
      </c>
      <c r="P792">
        <f t="shared" si="12"/>
        <v>0</v>
      </c>
    </row>
    <row r="793" spans="1:16">
      <c r="B793">
        <v>18</v>
      </c>
      <c r="C793" s="1" t="s">
        <v>23</v>
      </c>
      <c r="D793" s="1">
        <v>3</v>
      </c>
      <c r="E793" s="2" t="s">
        <v>825</v>
      </c>
      <c r="F793" s="2" t="s">
        <v>739</v>
      </c>
      <c r="G793" s="1">
        <v>13</v>
      </c>
      <c r="H793" s="1">
        <v>16</v>
      </c>
      <c r="I793" s="1" t="s">
        <v>332</v>
      </c>
      <c r="J793" s="1">
        <v>26</v>
      </c>
      <c r="K793" s="1">
        <v>14</v>
      </c>
      <c r="L793" s="1" t="s">
        <v>332</v>
      </c>
      <c r="M793" s="7"/>
      <c r="N793" s="8">
        <v>77</v>
      </c>
      <c r="O793" s="3">
        <v>69</v>
      </c>
      <c r="P793">
        <f t="shared" si="12"/>
        <v>1</v>
      </c>
    </row>
    <row r="794" spans="1:16">
      <c r="B794">
        <v>19</v>
      </c>
      <c r="C794" s="1" t="s">
        <v>824</v>
      </c>
      <c r="D794" s="1">
        <v>4</v>
      </c>
      <c r="E794" s="2" t="s">
        <v>825</v>
      </c>
      <c r="F794" s="2" t="s">
        <v>739</v>
      </c>
      <c r="G794" s="1" t="s">
        <v>332</v>
      </c>
      <c r="H794" s="1">
        <v>4</v>
      </c>
      <c r="I794" s="1" t="s">
        <v>332</v>
      </c>
      <c r="J794" s="1" t="s">
        <v>332</v>
      </c>
      <c r="K794" s="1" t="s">
        <v>332</v>
      </c>
      <c r="L794" s="1" t="s">
        <v>332</v>
      </c>
      <c r="M794" s="7"/>
      <c r="N794" s="8">
        <v>33</v>
      </c>
      <c r="O794" s="3">
        <v>4</v>
      </c>
      <c r="P794">
        <f t="shared" si="12"/>
        <v>1</v>
      </c>
    </row>
    <row r="795" spans="1:16">
      <c r="B795">
        <v>19</v>
      </c>
      <c r="C795" s="1" t="s">
        <v>881</v>
      </c>
      <c r="D795" s="1">
        <v>1</v>
      </c>
      <c r="E795" s="2" t="s">
        <v>882</v>
      </c>
      <c r="F795" s="2" t="s">
        <v>66</v>
      </c>
      <c r="G795" s="1" t="s">
        <v>332</v>
      </c>
      <c r="H795" s="1">
        <v>3</v>
      </c>
      <c r="I795" s="1" t="s">
        <v>332</v>
      </c>
      <c r="J795" s="1" t="s">
        <v>332</v>
      </c>
      <c r="K795" s="1" t="s">
        <v>332</v>
      </c>
      <c r="L795" s="1" t="s">
        <v>332</v>
      </c>
      <c r="M795" s="7"/>
      <c r="N795" s="8">
        <v>38</v>
      </c>
      <c r="O795" s="3">
        <v>3</v>
      </c>
      <c r="P795">
        <f t="shared" si="12"/>
        <v>0</v>
      </c>
    </row>
    <row r="796" spans="1:16">
      <c r="B796" s="1">
        <v>25</v>
      </c>
      <c r="C796" s="1" t="s">
        <v>131</v>
      </c>
      <c r="D796" s="1">
        <v>3</v>
      </c>
      <c r="E796" s="2" t="s">
        <v>363</v>
      </c>
      <c r="F796" s="2" t="s">
        <v>364</v>
      </c>
      <c r="G796" s="1">
        <v>16</v>
      </c>
      <c r="H796" s="1">
        <v>1</v>
      </c>
      <c r="I796" s="1" t="s">
        <v>332</v>
      </c>
      <c r="J796" s="1" t="s">
        <v>332</v>
      </c>
      <c r="K796" s="1" t="s">
        <v>332</v>
      </c>
      <c r="L796" s="1" t="s">
        <v>332</v>
      </c>
      <c r="M796" s="7"/>
      <c r="N796" s="8">
        <v>63</v>
      </c>
      <c r="O796" s="3">
        <v>17</v>
      </c>
      <c r="P796">
        <f t="shared" si="12"/>
        <v>0</v>
      </c>
    </row>
    <row r="797" spans="1:16">
      <c r="B797">
        <v>17</v>
      </c>
      <c r="C797" s="1" t="s">
        <v>230</v>
      </c>
      <c r="D797" s="1">
        <v>2</v>
      </c>
      <c r="E797" s="2" t="s">
        <v>1096</v>
      </c>
      <c r="F797" s="2" t="s">
        <v>799</v>
      </c>
      <c r="G797" s="1">
        <v>4</v>
      </c>
      <c r="H797" s="1">
        <v>7</v>
      </c>
      <c r="I797" s="1" t="s">
        <v>332</v>
      </c>
      <c r="J797" s="1">
        <v>4</v>
      </c>
      <c r="K797" s="1" t="s">
        <v>332</v>
      </c>
      <c r="L797" s="1" t="s">
        <v>332</v>
      </c>
      <c r="M797" s="7"/>
      <c r="N797" s="8">
        <v>56</v>
      </c>
      <c r="O797" s="3">
        <v>15</v>
      </c>
      <c r="P797">
        <f t="shared" si="12"/>
        <v>0</v>
      </c>
    </row>
    <row r="798" spans="1:16">
      <c r="B798">
        <v>18</v>
      </c>
      <c r="C798" s="1" t="s">
        <v>976</v>
      </c>
      <c r="D798" s="1">
        <v>3</v>
      </c>
      <c r="E798" s="2" t="s">
        <v>979</v>
      </c>
      <c r="F798" s="2" t="s">
        <v>699</v>
      </c>
      <c r="G798" s="1">
        <v>2</v>
      </c>
      <c r="H798" s="1" t="s">
        <v>332</v>
      </c>
      <c r="I798" s="1" t="s">
        <v>332</v>
      </c>
      <c r="J798" s="1" t="s">
        <v>332</v>
      </c>
      <c r="K798" s="1" t="s">
        <v>332</v>
      </c>
      <c r="L798" s="1" t="s">
        <v>332</v>
      </c>
      <c r="M798" s="7"/>
      <c r="N798" s="8">
        <v>29</v>
      </c>
      <c r="O798" s="3">
        <v>2</v>
      </c>
      <c r="P798">
        <f t="shared" si="12"/>
        <v>0</v>
      </c>
    </row>
    <row r="799" spans="1:16">
      <c r="B799">
        <v>21</v>
      </c>
      <c r="C799" s="1" t="s">
        <v>8</v>
      </c>
      <c r="D799" s="1">
        <v>1</v>
      </c>
      <c r="E799" s="2" t="s">
        <v>455</v>
      </c>
      <c r="F799" s="2" t="s">
        <v>456</v>
      </c>
      <c r="G799" s="1">
        <v>7</v>
      </c>
      <c r="H799" s="1">
        <v>4</v>
      </c>
      <c r="I799" s="1">
        <v>1</v>
      </c>
      <c r="J799" s="1">
        <v>6</v>
      </c>
      <c r="K799" s="1">
        <v>12</v>
      </c>
      <c r="L799" s="1">
        <v>15</v>
      </c>
      <c r="M799" s="7"/>
      <c r="N799" s="8">
        <v>52</v>
      </c>
      <c r="O799" s="3">
        <v>45</v>
      </c>
      <c r="P799">
        <f t="shared" si="12"/>
        <v>0</v>
      </c>
    </row>
    <row r="800" spans="1:16">
      <c r="B800">
        <v>22</v>
      </c>
      <c r="C800" s="1" t="s">
        <v>5</v>
      </c>
      <c r="D800" s="1">
        <v>2</v>
      </c>
      <c r="E800" s="2" t="s">
        <v>455</v>
      </c>
      <c r="F800" s="2" t="s">
        <v>456</v>
      </c>
      <c r="G800" s="1">
        <v>4</v>
      </c>
      <c r="H800" s="1">
        <v>6</v>
      </c>
      <c r="I800" s="1">
        <v>10</v>
      </c>
      <c r="J800" s="1">
        <v>7</v>
      </c>
      <c r="K800" s="1">
        <v>13</v>
      </c>
      <c r="L800" s="1">
        <v>7</v>
      </c>
      <c r="M800" s="7"/>
      <c r="N800" s="8">
        <v>59</v>
      </c>
      <c r="O800" s="3">
        <v>47</v>
      </c>
      <c r="P800">
        <f t="shared" si="12"/>
        <v>1</v>
      </c>
    </row>
    <row r="801" spans="1:16">
      <c r="B801" s="1">
        <v>23</v>
      </c>
      <c r="C801" s="1" t="s">
        <v>100</v>
      </c>
      <c r="D801" s="1">
        <v>3</v>
      </c>
      <c r="E801" s="2" t="s">
        <v>455</v>
      </c>
      <c r="F801" s="2" t="s">
        <v>456</v>
      </c>
      <c r="G801" s="1">
        <v>6</v>
      </c>
      <c r="H801" s="1">
        <v>5</v>
      </c>
      <c r="I801" s="1">
        <v>5</v>
      </c>
      <c r="J801" s="1">
        <v>10</v>
      </c>
      <c r="K801" s="1">
        <v>6</v>
      </c>
      <c r="L801" s="1">
        <v>5</v>
      </c>
      <c r="M801" s="7"/>
      <c r="N801" s="8">
        <v>52</v>
      </c>
      <c r="O801" s="3">
        <v>37</v>
      </c>
      <c r="P801">
        <f t="shared" si="12"/>
        <v>1</v>
      </c>
    </row>
    <row r="802" spans="1:16">
      <c r="B802" s="1">
        <v>24</v>
      </c>
      <c r="C802" s="1" t="s">
        <v>26</v>
      </c>
      <c r="D802" s="1">
        <v>4</v>
      </c>
      <c r="E802" s="2" t="s">
        <v>455</v>
      </c>
      <c r="F802" s="2" t="s">
        <v>456</v>
      </c>
      <c r="G802" s="1">
        <v>8</v>
      </c>
      <c r="H802" s="1">
        <v>1</v>
      </c>
      <c r="I802" s="1" t="s">
        <v>332</v>
      </c>
      <c r="J802" s="1" t="s">
        <v>332</v>
      </c>
      <c r="K802" s="1" t="s">
        <v>332</v>
      </c>
      <c r="L802" s="1" t="s">
        <v>332</v>
      </c>
      <c r="M802" s="7"/>
      <c r="N802" s="8">
        <v>43</v>
      </c>
      <c r="O802" s="3">
        <v>9</v>
      </c>
      <c r="P802">
        <f t="shared" si="12"/>
        <v>1</v>
      </c>
    </row>
    <row r="803" spans="1:16">
      <c r="B803">
        <v>19</v>
      </c>
      <c r="C803" s="1" t="s">
        <v>50</v>
      </c>
      <c r="D803" s="1">
        <v>1</v>
      </c>
      <c r="E803" s="2" t="s">
        <v>886</v>
      </c>
      <c r="F803" s="2" t="s">
        <v>66</v>
      </c>
      <c r="G803" s="1" t="s">
        <v>332</v>
      </c>
      <c r="H803" s="1">
        <v>2</v>
      </c>
      <c r="I803" s="1" t="s">
        <v>332</v>
      </c>
      <c r="J803" s="1" t="s">
        <v>332</v>
      </c>
      <c r="K803" s="1" t="s">
        <v>332</v>
      </c>
      <c r="L803" s="1" t="s">
        <v>332</v>
      </c>
      <c r="M803" s="7"/>
      <c r="N803" s="8">
        <v>50</v>
      </c>
      <c r="O803" s="3">
        <v>2</v>
      </c>
      <c r="P803">
        <f t="shared" si="12"/>
        <v>0</v>
      </c>
    </row>
    <row r="804" spans="1:16">
      <c r="B804" s="1">
        <v>24</v>
      </c>
      <c r="C804" s="1" t="s">
        <v>11</v>
      </c>
      <c r="D804" s="1">
        <v>3</v>
      </c>
      <c r="E804" s="2" t="s">
        <v>467</v>
      </c>
      <c r="F804" s="2" t="s">
        <v>68</v>
      </c>
      <c r="G804" s="1">
        <v>6</v>
      </c>
      <c r="H804" s="1">
        <v>5</v>
      </c>
      <c r="I804" s="1">
        <v>8</v>
      </c>
      <c r="J804" s="1" t="s">
        <v>332</v>
      </c>
      <c r="K804" s="1">
        <v>10</v>
      </c>
      <c r="L804" s="1" t="s">
        <v>332</v>
      </c>
      <c r="M804" s="7"/>
      <c r="N804" s="8">
        <v>81</v>
      </c>
      <c r="O804" s="3">
        <v>29</v>
      </c>
      <c r="P804">
        <f t="shared" si="12"/>
        <v>0</v>
      </c>
    </row>
    <row r="805" spans="1:16">
      <c r="B805">
        <v>21</v>
      </c>
      <c r="C805" s="1" t="s">
        <v>217</v>
      </c>
      <c r="D805" s="1">
        <v>1</v>
      </c>
      <c r="E805" s="2" t="s">
        <v>670</v>
      </c>
      <c r="F805" s="2" t="s">
        <v>456</v>
      </c>
      <c r="G805" s="1">
        <v>3</v>
      </c>
      <c r="H805" s="1" t="s">
        <v>332</v>
      </c>
      <c r="I805" s="1" t="s">
        <v>332</v>
      </c>
      <c r="J805" s="1" t="s">
        <v>332</v>
      </c>
      <c r="K805" s="1" t="s">
        <v>332</v>
      </c>
      <c r="L805" s="1" t="s">
        <v>332</v>
      </c>
      <c r="M805" s="7"/>
      <c r="N805" s="8">
        <v>17</v>
      </c>
      <c r="O805" s="3">
        <v>3</v>
      </c>
      <c r="P805">
        <f t="shared" si="12"/>
        <v>0</v>
      </c>
    </row>
    <row r="806" spans="1:16">
      <c r="B806" s="1">
        <v>25</v>
      </c>
      <c r="C806" s="1" t="s">
        <v>47</v>
      </c>
      <c r="D806" s="1">
        <v>1</v>
      </c>
      <c r="E806" s="2" t="s">
        <v>72</v>
      </c>
      <c r="F806" s="2" t="s">
        <v>73</v>
      </c>
      <c r="G806" s="1">
        <v>6</v>
      </c>
      <c r="H806" s="1">
        <v>11</v>
      </c>
      <c r="I806" s="1">
        <v>6</v>
      </c>
      <c r="J806" s="1" t="s">
        <v>332</v>
      </c>
      <c r="K806" s="1" t="s">
        <v>332</v>
      </c>
      <c r="L806" s="1" t="s">
        <v>332</v>
      </c>
      <c r="M806" s="7"/>
      <c r="N806" s="8">
        <v>72</v>
      </c>
      <c r="O806" s="3">
        <v>23</v>
      </c>
      <c r="P806">
        <f t="shared" si="12"/>
        <v>0</v>
      </c>
    </row>
    <row r="807" spans="1:16">
      <c r="A807" s="1">
        <v>114</v>
      </c>
      <c r="B807" s="1">
        <v>26</v>
      </c>
      <c r="C807" s="1" t="s">
        <v>69</v>
      </c>
      <c r="D807" s="1">
        <v>4</v>
      </c>
      <c r="E807" s="2" t="s">
        <v>72</v>
      </c>
      <c r="F807" s="2" t="s">
        <v>73</v>
      </c>
      <c r="G807" s="1" t="s">
        <v>14</v>
      </c>
      <c r="H807" s="1" t="s">
        <v>14</v>
      </c>
      <c r="I807" s="1">
        <v>8</v>
      </c>
      <c r="J807" s="1" t="s">
        <v>14</v>
      </c>
      <c r="K807" s="1" t="s">
        <v>14</v>
      </c>
      <c r="L807" s="1" t="s">
        <v>14</v>
      </c>
      <c r="M807" s="1"/>
      <c r="N807" s="1">
        <v>67</v>
      </c>
      <c r="O807" s="3">
        <v>8</v>
      </c>
      <c r="P807">
        <f t="shared" si="12"/>
        <v>1</v>
      </c>
    </row>
    <row r="808" spans="1:16">
      <c r="B808">
        <v>21</v>
      </c>
      <c r="C808" s="1" t="s">
        <v>641</v>
      </c>
      <c r="D808" s="1">
        <v>3</v>
      </c>
      <c r="E808" s="2" t="s">
        <v>643</v>
      </c>
      <c r="F808" s="2" t="s">
        <v>362</v>
      </c>
      <c r="G808" s="1">
        <v>6</v>
      </c>
      <c r="H808" s="1" t="s">
        <v>332</v>
      </c>
      <c r="I808" s="1" t="s">
        <v>332</v>
      </c>
      <c r="J808" s="1" t="s">
        <v>332</v>
      </c>
      <c r="K808" s="1" t="s">
        <v>332</v>
      </c>
      <c r="L808" s="1" t="s">
        <v>332</v>
      </c>
      <c r="M808" s="7"/>
      <c r="N808" s="8">
        <v>38</v>
      </c>
      <c r="O808" s="3">
        <v>6</v>
      </c>
      <c r="P808">
        <f t="shared" si="12"/>
        <v>0</v>
      </c>
    </row>
    <row r="809" spans="1:16">
      <c r="B809">
        <v>16</v>
      </c>
      <c r="C809" s="1" t="s">
        <v>476</v>
      </c>
      <c r="D809" s="1">
        <v>2</v>
      </c>
      <c r="E809" s="2" t="s">
        <v>1192</v>
      </c>
      <c r="F809" s="2" t="s">
        <v>44</v>
      </c>
      <c r="G809" s="1">
        <v>10</v>
      </c>
      <c r="H809" s="1" t="s">
        <v>332</v>
      </c>
      <c r="I809" s="1" t="s">
        <v>332</v>
      </c>
      <c r="J809" s="1" t="s">
        <v>332</v>
      </c>
      <c r="K809" s="1" t="s">
        <v>332</v>
      </c>
      <c r="L809" s="1" t="s">
        <v>332</v>
      </c>
      <c r="M809" s="7"/>
      <c r="N809" s="8">
        <v>34</v>
      </c>
      <c r="O809" s="3">
        <v>10</v>
      </c>
      <c r="P809">
        <f t="shared" si="12"/>
        <v>0</v>
      </c>
    </row>
    <row r="810" spans="1:16">
      <c r="A810" s="1">
        <v>161</v>
      </c>
      <c r="B810" s="1">
        <v>26</v>
      </c>
      <c r="C810" s="1" t="s">
        <v>265</v>
      </c>
      <c r="D810" s="1">
        <v>2</v>
      </c>
      <c r="E810" s="2" t="s">
        <v>268</v>
      </c>
      <c r="F810" s="2"/>
      <c r="G810" s="1">
        <v>2</v>
      </c>
      <c r="H810" s="1" t="s">
        <v>14</v>
      </c>
      <c r="I810" s="1" t="s">
        <v>14</v>
      </c>
      <c r="J810" s="1" t="s">
        <v>14</v>
      </c>
      <c r="K810" s="1" t="s">
        <v>14</v>
      </c>
      <c r="L810" s="1" t="s">
        <v>14</v>
      </c>
      <c r="M810" s="1"/>
      <c r="N810" s="1">
        <v>50</v>
      </c>
      <c r="O810" s="3">
        <v>2</v>
      </c>
      <c r="P810">
        <f t="shared" si="12"/>
        <v>0</v>
      </c>
    </row>
    <row r="811" spans="1:16">
      <c r="B811">
        <v>15</v>
      </c>
      <c r="C811" s="1" t="s">
        <v>531</v>
      </c>
      <c r="D811" s="1">
        <v>4</v>
      </c>
      <c r="E811" s="2" t="s">
        <v>1235</v>
      </c>
      <c r="F811" s="2" t="s">
        <v>1236</v>
      </c>
      <c r="G811" s="1">
        <v>5</v>
      </c>
      <c r="H811" s="1">
        <v>4</v>
      </c>
      <c r="I811" s="1">
        <v>1</v>
      </c>
      <c r="J811" s="1">
        <v>4</v>
      </c>
      <c r="K811" s="1">
        <v>1</v>
      </c>
      <c r="L811" s="1" t="s">
        <v>332</v>
      </c>
      <c r="M811" s="7"/>
      <c r="N811" s="8">
        <v>31</v>
      </c>
      <c r="O811" s="3">
        <v>15</v>
      </c>
      <c r="P811">
        <f t="shared" si="12"/>
        <v>0</v>
      </c>
    </row>
    <row r="812" spans="1:16">
      <c r="B812" s="1">
        <v>23</v>
      </c>
      <c r="C812" s="1" t="s">
        <v>26</v>
      </c>
      <c r="D812" s="1">
        <v>1</v>
      </c>
      <c r="E812" s="2" t="s">
        <v>554</v>
      </c>
      <c r="F812" s="2" t="s">
        <v>555</v>
      </c>
      <c r="G812" s="1" t="s">
        <v>332</v>
      </c>
      <c r="H812" s="1" t="s">
        <v>332</v>
      </c>
      <c r="I812" s="1" t="s">
        <v>332</v>
      </c>
      <c r="J812" s="1" t="s">
        <v>332</v>
      </c>
      <c r="K812" s="1" t="s">
        <v>332</v>
      </c>
      <c r="L812" s="1">
        <v>3</v>
      </c>
      <c r="M812" s="7"/>
      <c r="N812" s="8">
        <v>43</v>
      </c>
      <c r="O812" s="3">
        <v>3</v>
      </c>
      <c r="P812">
        <f t="shared" si="12"/>
        <v>0</v>
      </c>
    </row>
    <row r="813" spans="1:16">
      <c r="B813">
        <v>15</v>
      </c>
      <c r="C813" s="1" t="s">
        <v>1246</v>
      </c>
      <c r="D813" s="1">
        <v>4</v>
      </c>
      <c r="E813" s="2" t="s">
        <v>1249</v>
      </c>
      <c r="F813" s="2"/>
      <c r="G813" s="1">
        <v>3</v>
      </c>
      <c r="H813" s="1">
        <v>6</v>
      </c>
      <c r="I813" s="1" t="s">
        <v>332</v>
      </c>
      <c r="J813" s="1" t="s">
        <v>332</v>
      </c>
      <c r="K813" s="1" t="s">
        <v>332</v>
      </c>
      <c r="L813" s="1" t="s">
        <v>332</v>
      </c>
      <c r="M813" s="7"/>
      <c r="N813" s="8">
        <v>45</v>
      </c>
      <c r="O813" s="3">
        <v>9</v>
      </c>
      <c r="P813">
        <f t="shared" si="12"/>
        <v>0</v>
      </c>
    </row>
    <row r="814" spans="1:16">
      <c r="B814">
        <v>15</v>
      </c>
      <c r="C814" s="1" t="s">
        <v>321</v>
      </c>
      <c r="D814" s="1">
        <v>4</v>
      </c>
      <c r="E814" s="2" t="s">
        <v>1254</v>
      </c>
      <c r="F814" s="2" t="s">
        <v>66</v>
      </c>
      <c r="G814" s="1">
        <v>5</v>
      </c>
      <c r="H814" s="1" t="s">
        <v>332</v>
      </c>
      <c r="I814" s="1" t="s">
        <v>332</v>
      </c>
      <c r="J814" s="1" t="s">
        <v>332</v>
      </c>
      <c r="K814" s="1" t="s">
        <v>332</v>
      </c>
      <c r="L814" s="1" t="s">
        <v>332</v>
      </c>
      <c r="M814" s="7"/>
      <c r="N814" s="8">
        <v>45</v>
      </c>
      <c r="O814" s="3">
        <v>5</v>
      </c>
      <c r="P814">
        <f t="shared" si="12"/>
        <v>0</v>
      </c>
    </row>
    <row r="815" spans="1:16">
      <c r="B815">
        <v>17</v>
      </c>
      <c r="C815" s="1" t="s">
        <v>1071</v>
      </c>
      <c r="D815" s="1">
        <v>3</v>
      </c>
      <c r="E815" s="2" t="s">
        <v>1075</v>
      </c>
      <c r="F815" s="2" t="s">
        <v>948</v>
      </c>
      <c r="G815" s="1">
        <v>11</v>
      </c>
      <c r="H815" s="1" t="s">
        <v>332</v>
      </c>
      <c r="I815" s="1" t="s">
        <v>332</v>
      </c>
      <c r="J815" s="1" t="s">
        <v>332</v>
      </c>
      <c r="K815" s="1" t="s">
        <v>332</v>
      </c>
      <c r="L815" s="1" t="s">
        <v>332</v>
      </c>
      <c r="M815" s="7"/>
      <c r="N815" s="8">
        <v>48</v>
      </c>
      <c r="O815" s="3">
        <v>11</v>
      </c>
      <c r="P815">
        <f t="shared" si="12"/>
        <v>0</v>
      </c>
    </row>
    <row r="816" spans="1:16">
      <c r="A816" s="1">
        <v>92</v>
      </c>
      <c r="B816" s="1">
        <v>26</v>
      </c>
      <c r="C816" s="1" t="s">
        <v>147</v>
      </c>
      <c r="D816" s="1">
        <v>3</v>
      </c>
      <c r="E816" s="2" t="s">
        <v>149</v>
      </c>
      <c r="F816" s="2"/>
      <c r="G816" s="1">
        <v>8</v>
      </c>
      <c r="H816" s="1">
        <v>6</v>
      </c>
      <c r="I816" s="1" t="s">
        <v>14</v>
      </c>
      <c r="J816" s="1" t="s">
        <v>14</v>
      </c>
      <c r="K816" s="1" t="s">
        <v>14</v>
      </c>
      <c r="L816" s="1" t="s">
        <v>14</v>
      </c>
      <c r="M816" s="1"/>
      <c r="N816" s="1">
        <v>64</v>
      </c>
      <c r="O816" s="3">
        <v>14</v>
      </c>
      <c r="P816">
        <f t="shared" si="12"/>
        <v>0</v>
      </c>
    </row>
    <row r="817" spans="1:16">
      <c r="B817" s="1">
        <v>24</v>
      </c>
      <c r="C817" s="1" t="s">
        <v>120</v>
      </c>
      <c r="D817" s="1">
        <v>2</v>
      </c>
      <c r="E817" s="2" t="s">
        <v>377</v>
      </c>
      <c r="F817" s="2" t="s">
        <v>378</v>
      </c>
      <c r="G817" s="1" t="s">
        <v>332</v>
      </c>
      <c r="H817" s="1" t="s">
        <v>332</v>
      </c>
      <c r="I817" s="1" t="s">
        <v>332</v>
      </c>
      <c r="J817" s="1" t="s">
        <v>332</v>
      </c>
      <c r="K817" s="1">
        <v>6</v>
      </c>
      <c r="L817" s="1" t="s">
        <v>332</v>
      </c>
      <c r="M817" s="7"/>
      <c r="N817" s="8">
        <v>67</v>
      </c>
      <c r="O817" s="3">
        <v>6</v>
      </c>
      <c r="P817">
        <f t="shared" si="12"/>
        <v>0</v>
      </c>
    </row>
    <row r="818" spans="1:16">
      <c r="B818" s="1">
        <v>25</v>
      </c>
      <c r="C818" s="1" t="s">
        <v>376</v>
      </c>
      <c r="D818" s="1">
        <v>3</v>
      </c>
      <c r="E818" s="2" t="s">
        <v>377</v>
      </c>
      <c r="F818" s="2" t="s">
        <v>378</v>
      </c>
      <c r="G818" s="1">
        <v>7</v>
      </c>
      <c r="H818" s="1" t="s">
        <v>332</v>
      </c>
      <c r="I818" s="1" t="s">
        <v>332</v>
      </c>
      <c r="J818" s="1" t="s">
        <v>332</v>
      </c>
      <c r="K818" s="1" t="s">
        <v>332</v>
      </c>
      <c r="L818" s="1" t="s">
        <v>332</v>
      </c>
      <c r="M818" s="7"/>
      <c r="N818" s="8">
        <v>88</v>
      </c>
      <c r="O818" s="3">
        <v>7</v>
      </c>
      <c r="P818">
        <f t="shared" si="12"/>
        <v>1</v>
      </c>
    </row>
    <row r="819" spans="1:16">
      <c r="B819" s="1">
        <v>25</v>
      </c>
      <c r="C819" s="1" t="s">
        <v>120</v>
      </c>
      <c r="D819" s="1">
        <v>2</v>
      </c>
      <c r="E819" s="2" t="s">
        <v>152</v>
      </c>
      <c r="F819" s="2" t="s">
        <v>153</v>
      </c>
      <c r="G819" s="1">
        <v>17</v>
      </c>
      <c r="H819" s="1">
        <v>8</v>
      </c>
      <c r="I819" s="1">
        <v>2</v>
      </c>
      <c r="J819" s="1" t="s">
        <v>332</v>
      </c>
      <c r="K819" s="1">
        <v>1</v>
      </c>
      <c r="L819" s="1">
        <v>7</v>
      </c>
      <c r="M819" s="7"/>
      <c r="N819" s="8">
        <v>47</v>
      </c>
      <c r="O819" s="3">
        <v>35</v>
      </c>
      <c r="P819">
        <f t="shared" si="12"/>
        <v>0</v>
      </c>
    </row>
    <row r="820" spans="1:16">
      <c r="A820" s="1">
        <v>95</v>
      </c>
      <c r="B820" s="1">
        <v>26</v>
      </c>
      <c r="C820" s="1" t="s">
        <v>147</v>
      </c>
      <c r="D820" s="1">
        <v>3</v>
      </c>
      <c r="E820" s="2" t="s">
        <v>152</v>
      </c>
      <c r="F820" s="2" t="s">
        <v>153</v>
      </c>
      <c r="G820" s="1">
        <v>13</v>
      </c>
      <c r="H820" s="1">
        <v>1</v>
      </c>
      <c r="I820" s="1">
        <v>0</v>
      </c>
      <c r="J820" s="1" t="s">
        <v>14</v>
      </c>
      <c r="K820" s="1" t="s">
        <v>14</v>
      </c>
      <c r="L820" s="1" t="s">
        <v>14</v>
      </c>
      <c r="M820" s="1"/>
      <c r="N820" s="1">
        <v>38</v>
      </c>
      <c r="O820" s="3">
        <v>14</v>
      </c>
      <c r="P820">
        <f t="shared" si="12"/>
        <v>1</v>
      </c>
    </row>
    <row r="821" spans="1:16">
      <c r="B821">
        <v>21</v>
      </c>
      <c r="C821" s="1" t="s">
        <v>338</v>
      </c>
      <c r="D821" s="1">
        <v>1</v>
      </c>
      <c r="E821" s="2" t="s">
        <v>329</v>
      </c>
      <c r="F821" s="2" t="s">
        <v>83</v>
      </c>
      <c r="G821" s="1" t="s">
        <v>332</v>
      </c>
      <c r="H821" s="1" t="s">
        <v>332</v>
      </c>
      <c r="I821" s="1" t="s">
        <v>332</v>
      </c>
      <c r="J821" s="1" t="s">
        <v>332</v>
      </c>
      <c r="K821" s="1" t="s">
        <v>332</v>
      </c>
      <c r="L821" s="1">
        <v>11</v>
      </c>
      <c r="M821" s="7"/>
      <c r="N821" s="8">
        <v>73</v>
      </c>
      <c r="O821" s="3">
        <v>11</v>
      </c>
      <c r="P821">
        <f t="shared" si="12"/>
        <v>0</v>
      </c>
    </row>
    <row r="822" spans="1:16">
      <c r="B822">
        <v>22</v>
      </c>
      <c r="C822" s="1" t="s">
        <v>5</v>
      </c>
      <c r="D822" s="1">
        <v>1</v>
      </c>
      <c r="E822" s="2" t="s">
        <v>329</v>
      </c>
      <c r="F822" s="2" t="s">
        <v>83</v>
      </c>
      <c r="G822" s="1">
        <v>18</v>
      </c>
      <c r="H822" s="1">
        <v>11</v>
      </c>
      <c r="I822" s="1">
        <v>13</v>
      </c>
      <c r="J822" s="1">
        <v>9</v>
      </c>
      <c r="K822" s="1">
        <v>9</v>
      </c>
      <c r="L822" s="1">
        <v>14</v>
      </c>
      <c r="M822" s="7"/>
      <c r="N822" s="8">
        <v>60</v>
      </c>
      <c r="O822" s="3">
        <v>74</v>
      </c>
      <c r="P822">
        <f t="shared" si="12"/>
        <v>1</v>
      </c>
    </row>
    <row r="823" spans="1:16">
      <c r="B823" s="1">
        <v>23</v>
      </c>
      <c r="C823" s="1" t="s">
        <v>8</v>
      </c>
      <c r="D823" s="1">
        <v>2</v>
      </c>
      <c r="E823" s="2" t="s">
        <v>329</v>
      </c>
      <c r="F823" s="2" t="s">
        <v>83</v>
      </c>
      <c r="G823" s="1">
        <v>6</v>
      </c>
      <c r="H823" s="1">
        <v>11</v>
      </c>
      <c r="I823" s="1">
        <v>9</v>
      </c>
      <c r="J823" s="1">
        <v>12</v>
      </c>
      <c r="K823" s="1">
        <v>6</v>
      </c>
      <c r="L823" s="1">
        <v>8</v>
      </c>
      <c r="M823" s="7"/>
      <c r="N823" s="8">
        <v>60</v>
      </c>
      <c r="O823" s="3">
        <v>52</v>
      </c>
      <c r="P823">
        <f t="shared" si="12"/>
        <v>1</v>
      </c>
    </row>
    <row r="824" spans="1:16">
      <c r="B824" s="1">
        <v>24</v>
      </c>
      <c r="C824" s="1" t="s">
        <v>482</v>
      </c>
      <c r="D824" s="1">
        <v>3</v>
      </c>
      <c r="E824" s="2" t="s">
        <v>329</v>
      </c>
      <c r="F824" s="2" t="s">
        <v>83</v>
      </c>
      <c r="G824" s="1">
        <v>1</v>
      </c>
      <c r="H824" s="1" t="s">
        <v>332</v>
      </c>
      <c r="I824" s="1" t="s">
        <v>332</v>
      </c>
      <c r="J824" s="1" t="s">
        <v>332</v>
      </c>
      <c r="K824" s="1" t="s">
        <v>332</v>
      </c>
      <c r="L824" s="1" t="s">
        <v>332</v>
      </c>
      <c r="M824" s="7"/>
      <c r="N824" s="8">
        <v>13</v>
      </c>
      <c r="O824" s="3">
        <v>1</v>
      </c>
      <c r="P824">
        <f t="shared" si="12"/>
        <v>1</v>
      </c>
    </row>
    <row r="825" spans="1:16">
      <c r="B825" s="1">
        <v>25</v>
      </c>
      <c r="C825" s="1" t="s">
        <v>2</v>
      </c>
      <c r="D825" s="1">
        <v>4</v>
      </c>
      <c r="E825" s="2" t="s">
        <v>329</v>
      </c>
      <c r="F825" s="2" t="s">
        <v>83</v>
      </c>
      <c r="G825" s="1">
        <v>31</v>
      </c>
      <c r="H825" s="1">
        <v>29</v>
      </c>
      <c r="I825" s="1">
        <v>30</v>
      </c>
      <c r="J825" s="1">
        <v>23</v>
      </c>
      <c r="K825" s="1">
        <v>31</v>
      </c>
      <c r="L825" s="1">
        <v>7</v>
      </c>
      <c r="M825" s="7"/>
      <c r="N825" s="8">
        <v>94</v>
      </c>
      <c r="O825" s="3">
        <v>151</v>
      </c>
      <c r="P825">
        <f t="shared" si="12"/>
        <v>1</v>
      </c>
    </row>
    <row r="826" spans="1:16">
      <c r="B826" s="1">
        <v>25</v>
      </c>
      <c r="C826" s="1" t="s">
        <v>2</v>
      </c>
      <c r="D826" s="1">
        <v>2</v>
      </c>
      <c r="E826" s="2" t="s">
        <v>92</v>
      </c>
      <c r="F826" s="2" t="s">
        <v>64</v>
      </c>
      <c r="G826" s="1">
        <v>24</v>
      </c>
      <c r="H826" s="1">
        <v>31</v>
      </c>
      <c r="I826" s="1">
        <v>27</v>
      </c>
      <c r="J826" s="1">
        <v>32</v>
      </c>
      <c r="K826" s="1">
        <v>32</v>
      </c>
      <c r="L826" s="1">
        <v>32</v>
      </c>
      <c r="M826" s="7"/>
      <c r="N826" s="8">
        <v>88</v>
      </c>
      <c r="O826" s="3">
        <v>178</v>
      </c>
      <c r="P826">
        <f t="shared" si="12"/>
        <v>0</v>
      </c>
    </row>
    <row r="827" spans="1:16">
      <c r="A827" s="1">
        <v>11</v>
      </c>
      <c r="B827" s="1">
        <v>26</v>
      </c>
      <c r="C827" s="1" t="s">
        <v>5</v>
      </c>
      <c r="D827" s="1">
        <v>3</v>
      </c>
      <c r="E827" s="2" t="s">
        <v>92</v>
      </c>
      <c r="F827" s="2" t="s">
        <v>64</v>
      </c>
      <c r="G827" s="1">
        <v>35</v>
      </c>
      <c r="H827" s="1">
        <v>27</v>
      </c>
      <c r="I827" s="1">
        <v>25</v>
      </c>
      <c r="J827" s="1" t="s">
        <v>14</v>
      </c>
      <c r="K827" s="1">
        <v>22</v>
      </c>
      <c r="L827" s="1" t="s">
        <v>14</v>
      </c>
      <c r="M827" s="1"/>
      <c r="N827" s="1">
        <v>99</v>
      </c>
      <c r="O827" s="3">
        <v>109</v>
      </c>
      <c r="P827">
        <f t="shared" si="12"/>
        <v>1</v>
      </c>
    </row>
    <row r="828" spans="1:16">
      <c r="A828" s="1">
        <v>91</v>
      </c>
      <c r="B828" s="1">
        <v>26</v>
      </c>
      <c r="C828" s="1" t="s">
        <v>147</v>
      </c>
      <c r="D828" s="1">
        <v>3</v>
      </c>
      <c r="E828" s="2" t="s">
        <v>148</v>
      </c>
      <c r="F828" s="2"/>
      <c r="G828" s="1">
        <v>14</v>
      </c>
      <c r="H828" s="1" t="s">
        <v>14</v>
      </c>
      <c r="I828" s="1" t="s">
        <v>14</v>
      </c>
      <c r="J828" s="1" t="s">
        <v>14</v>
      </c>
      <c r="K828" s="1" t="s">
        <v>14</v>
      </c>
      <c r="L828" s="1" t="s">
        <v>14</v>
      </c>
      <c r="M828" s="1"/>
      <c r="N828" s="1">
        <v>54</v>
      </c>
      <c r="O828" s="3">
        <v>14</v>
      </c>
      <c r="P828">
        <f t="shared" si="12"/>
        <v>0</v>
      </c>
    </row>
    <row r="829" spans="1:16">
      <c r="B829" s="1">
        <v>25</v>
      </c>
      <c r="C829" s="1" t="s">
        <v>26</v>
      </c>
      <c r="D829" s="1">
        <v>1</v>
      </c>
      <c r="E829" s="2" t="s">
        <v>206</v>
      </c>
      <c r="F829" s="2" t="s">
        <v>207</v>
      </c>
      <c r="G829" s="1">
        <v>11</v>
      </c>
      <c r="H829" s="1">
        <v>13</v>
      </c>
      <c r="I829" s="1">
        <v>7</v>
      </c>
      <c r="J829" s="1">
        <v>8</v>
      </c>
      <c r="K829" s="1">
        <v>4</v>
      </c>
      <c r="L829" s="1">
        <v>4</v>
      </c>
      <c r="M829" s="7"/>
      <c r="N829" s="8">
        <v>41</v>
      </c>
      <c r="O829" s="3">
        <v>47</v>
      </c>
      <c r="P829">
        <f t="shared" si="12"/>
        <v>0</v>
      </c>
    </row>
    <row r="830" spans="1:16">
      <c r="A830" s="1">
        <v>19</v>
      </c>
      <c r="B830" s="1">
        <v>26</v>
      </c>
      <c r="C830" s="1" t="s">
        <v>23</v>
      </c>
      <c r="D830" s="1">
        <v>2</v>
      </c>
      <c r="E830" s="2" t="s">
        <v>206</v>
      </c>
      <c r="F830" s="2" t="s">
        <v>207</v>
      </c>
      <c r="G830" s="1">
        <v>16</v>
      </c>
      <c r="H830" s="1">
        <v>9</v>
      </c>
      <c r="I830" s="1">
        <v>15</v>
      </c>
      <c r="J830" s="1">
        <v>12</v>
      </c>
      <c r="K830" s="1">
        <v>19</v>
      </c>
      <c r="L830" s="1">
        <v>8</v>
      </c>
      <c r="M830" s="1"/>
      <c r="N830" s="1">
        <v>75</v>
      </c>
      <c r="O830" s="3">
        <v>79</v>
      </c>
      <c r="P830">
        <f t="shared" si="12"/>
        <v>1</v>
      </c>
    </row>
    <row r="831" spans="1:16">
      <c r="B831">
        <v>18</v>
      </c>
      <c r="C831" s="1" t="s">
        <v>946</v>
      </c>
      <c r="D831" s="1">
        <v>3</v>
      </c>
      <c r="E831" s="2" t="s">
        <v>947</v>
      </c>
      <c r="F831" s="2" t="s">
        <v>948</v>
      </c>
      <c r="G831" s="1">
        <v>5</v>
      </c>
      <c r="H831" s="1">
        <v>9</v>
      </c>
      <c r="I831" s="1">
        <v>1</v>
      </c>
      <c r="J831" s="1" t="s">
        <v>332</v>
      </c>
      <c r="K831" s="1" t="s">
        <v>332</v>
      </c>
      <c r="L831" s="1" t="s">
        <v>332</v>
      </c>
      <c r="M831" s="7"/>
      <c r="N831" s="8">
        <v>56</v>
      </c>
      <c r="O831" s="3">
        <v>15</v>
      </c>
      <c r="P831">
        <f t="shared" si="12"/>
        <v>0</v>
      </c>
    </row>
    <row r="832" spans="1:16">
      <c r="B832">
        <v>17</v>
      </c>
      <c r="C832" s="1" t="s">
        <v>100</v>
      </c>
      <c r="D832" s="1">
        <v>4</v>
      </c>
      <c r="E832" s="2" t="s">
        <v>1022</v>
      </c>
      <c r="F832" s="2" t="s">
        <v>675</v>
      </c>
      <c r="G832" s="1">
        <v>17</v>
      </c>
      <c r="H832" s="1">
        <v>8</v>
      </c>
      <c r="I832" s="1">
        <v>3</v>
      </c>
      <c r="J832" s="1">
        <v>4</v>
      </c>
      <c r="K832" s="1" t="s">
        <v>332</v>
      </c>
      <c r="L832" s="1" t="s">
        <v>332</v>
      </c>
      <c r="M832" s="7"/>
      <c r="N832" s="8">
        <v>65</v>
      </c>
      <c r="O832" s="3">
        <v>32</v>
      </c>
      <c r="P832">
        <f t="shared" si="12"/>
        <v>0</v>
      </c>
    </row>
    <row r="833" spans="1:16">
      <c r="A833" s="1">
        <v>99</v>
      </c>
      <c r="B833" s="1">
        <v>26</v>
      </c>
      <c r="C833" s="1" t="s">
        <v>47</v>
      </c>
      <c r="D833" s="1">
        <v>1</v>
      </c>
      <c r="E833" s="2" t="s">
        <v>295</v>
      </c>
      <c r="F833" s="2" t="s">
        <v>296</v>
      </c>
      <c r="G833" s="1">
        <v>13</v>
      </c>
      <c r="H833" s="1" t="s">
        <v>14</v>
      </c>
      <c r="I833" s="1" t="s">
        <v>14</v>
      </c>
      <c r="J833" s="1" t="s">
        <v>14</v>
      </c>
      <c r="K833" s="1" t="s">
        <v>14</v>
      </c>
      <c r="L833" s="1" t="s">
        <v>14</v>
      </c>
      <c r="M833" s="1"/>
      <c r="N833" s="1">
        <v>37</v>
      </c>
      <c r="O833" s="3">
        <v>13</v>
      </c>
      <c r="P833">
        <f t="shared" si="12"/>
        <v>0</v>
      </c>
    </row>
    <row r="834" spans="1:16">
      <c r="B834">
        <v>15</v>
      </c>
      <c r="C834" s="1" t="s">
        <v>20</v>
      </c>
      <c r="D834" s="1">
        <v>2</v>
      </c>
      <c r="E834" s="2" t="s">
        <v>1058</v>
      </c>
      <c r="F834" s="2" t="s">
        <v>702</v>
      </c>
      <c r="G834" s="1">
        <v>3</v>
      </c>
      <c r="H834" s="1">
        <v>9</v>
      </c>
      <c r="I834" s="1">
        <v>5</v>
      </c>
      <c r="J834" s="1">
        <v>5</v>
      </c>
      <c r="K834" s="1">
        <v>6</v>
      </c>
      <c r="L834" s="1">
        <v>9</v>
      </c>
      <c r="M834" s="7"/>
      <c r="N834" s="8">
        <v>39</v>
      </c>
      <c r="O834" s="3">
        <v>37</v>
      </c>
      <c r="P834">
        <f t="shared" si="12"/>
        <v>0</v>
      </c>
    </row>
    <row r="835" spans="1:16">
      <c r="B835">
        <v>16</v>
      </c>
      <c r="C835" s="1" t="s">
        <v>20</v>
      </c>
      <c r="D835" s="1">
        <v>3</v>
      </c>
      <c r="E835" s="2" t="s">
        <v>1058</v>
      </c>
      <c r="F835" s="2" t="s">
        <v>702</v>
      </c>
      <c r="G835" s="1">
        <v>13</v>
      </c>
      <c r="H835" s="1">
        <v>6</v>
      </c>
      <c r="I835" s="1">
        <v>13</v>
      </c>
      <c r="J835" s="1">
        <v>6</v>
      </c>
      <c r="K835" s="1" t="s">
        <v>332</v>
      </c>
      <c r="L835" s="1">
        <v>11</v>
      </c>
      <c r="M835" s="7"/>
      <c r="N835" s="8">
        <v>53</v>
      </c>
      <c r="O835" s="3">
        <v>49</v>
      </c>
      <c r="P835">
        <f t="shared" si="12"/>
        <v>1</v>
      </c>
    </row>
    <row r="836" spans="1:16">
      <c r="B836">
        <v>17</v>
      </c>
      <c r="C836" s="1" t="s">
        <v>374</v>
      </c>
      <c r="D836" s="1">
        <v>4</v>
      </c>
      <c r="E836" s="2" t="s">
        <v>1058</v>
      </c>
      <c r="F836" s="2" t="s">
        <v>702</v>
      </c>
      <c r="G836" s="1">
        <v>4</v>
      </c>
      <c r="H836" s="1" t="s">
        <v>332</v>
      </c>
      <c r="I836" s="1" t="s">
        <v>332</v>
      </c>
      <c r="J836" s="1" t="s">
        <v>332</v>
      </c>
      <c r="K836" s="1" t="s">
        <v>332</v>
      </c>
      <c r="L836" s="1" t="s">
        <v>332</v>
      </c>
      <c r="M836" s="7"/>
      <c r="N836" s="8">
        <v>50</v>
      </c>
      <c r="O836" s="3">
        <v>4</v>
      </c>
      <c r="P836">
        <f t="shared" ref="P836:P899" si="13">IF(E836=E835,1,0)*COUNT(O836)</f>
        <v>1</v>
      </c>
    </row>
    <row r="837" spans="1:16">
      <c r="B837">
        <v>15</v>
      </c>
      <c r="C837" s="1" t="s">
        <v>131</v>
      </c>
      <c r="D837" s="1">
        <v>4</v>
      </c>
      <c r="E837" s="2" t="s">
        <v>1231</v>
      </c>
      <c r="F837" s="2" t="s">
        <v>1232</v>
      </c>
      <c r="G837" s="1">
        <v>1</v>
      </c>
      <c r="H837" s="1">
        <v>8</v>
      </c>
      <c r="I837" s="1">
        <v>4</v>
      </c>
      <c r="J837" s="1">
        <v>4</v>
      </c>
      <c r="K837" s="1" t="s">
        <v>332</v>
      </c>
      <c r="L837" s="1">
        <v>1</v>
      </c>
      <c r="M837" s="7"/>
      <c r="N837" s="8">
        <v>46</v>
      </c>
      <c r="O837" s="3">
        <v>18</v>
      </c>
      <c r="P837">
        <f t="shared" si="13"/>
        <v>0</v>
      </c>
    </row>
    <row r="838" spans="1:16">
      <c r="A838" s="1">
        <v>149</v>
      </c>
      <c r="B838" s="1">
        <v>26</v>
      </c>
      <c r="C838" s="1" t="s">
        <v>313</v>
      </c>
      <c r="D838" s="1">
        <v>1</v>
      </c>
      <c r="E838" s="2" t="s">
        <v>317</v>
      </c>
      <c r="F838" s="2"/>
      <c r="G838" s="1">
        <v>4</v>
      </c>
      <c r="H838" s="1" t="s">
        <v>14</v>
      </c>
      <c r="I838" s="1" t="s">
        <v>14</v>
      </c>
      <c r="J838" s="1" t="s">
        <v>14</v>
      </c>
      <c r="K838" s="1" t="s">
        <v>14</v>
      </c>
      <c r="L838" s="1" t="s">
        <v>14</v>
      </c>
      <c r="M838" s="1"/>
      <c r="N838" s="1">
        <v>100</v>
      </c>
      <c r="O838" s="3">
        <v>4</v>
      </c>
      <c r="P838">
        <f t="shared" si="13"/>
        <v>0</v>
      </c>
    </row>
    <row r="839" spans="1:16">
      <c r="B839">
        <v>17</v>
      </c>
      <c r="C839" s="1" t="s">
        <v>123</v>
      </c>
      <c r="D839" s="1">
        <v>3</v>
      </c>
      <c r="E839" s="2" t="s">
        <v>1067</v>
      </c>
      <c r="F839" s="2" t="s">
        <v>990</v>
      </c>
      <c r="G839" s="1">
        <v>6</v>
      </c>
      <c r="H839" s="1">
        <v>12</v>
      </c>
      <c r="I839" s="1" t="s">
        <v>332</v>
      </c>
      <c r="J839" s="1" t="s">
        <v>332</v>
      </c>
      <c r="K839" s="1" t="s">
        <v>332</v>
      </c>
      <c r="L839" s="1" t="s">
        <v>332</v>
      </c>
      <c r="M839" s="7"/>
      <c r="N839" s="8">
        <v>44</v>
      </c>
      <c r="O839" s="3">
        <v>18</v>
      </c>
      <c r="P839">
        <f t="shared" si="13"/>
        <v>0</v>
      </c>
    </row>
    <row r="840" spans="1:16">
      <c r="B840">
        <v>17</v>
      </c>
      <c r="C840" s="1" t="s">
        <v>570</v>
      </c>
      <c r="D840" s="1">
        <v>1</v>
      </c>
      <c r="E840" s="2" t="s">
        <v>1116</v>
      </c>
      <c r="F840" s="2" t="s">
        <v>1117</v>
      </c>
      <c r="G840" s="1" t="s">
        <v>332</v>
      </c>
      <c r="H840" s="1">
        <v>3</v>
      </c>
      <c r="I840" s="1" t="s">
        <v>332</v>
      </c>
      <c r="J840" s="1" t="s">
        <v>332</v>
      </c>
      <c r="K840" s="1" t="s">
        <v>332</v>
      </c>
      <c r="L840" s="1" t="s">
        <v>332</v>
      </c>
      <c r="M840" s="7"/>
      <c r="N840" s="8">
        <v>15</v>
      </c>
      <c r="O840" s="3">
        <v>3</v>
      </c>
      <c r="P840">
        <f t="shared" si="13"/>
        <v>0</v>
      </c>
    </row>
    <row r="841" spans="1:16">
      <c r="B841">
        <v>15</v>
      </c>
      <c r="C841" s="1" t="s">
        <v>100</v>
      </c>
      <c r="D841" s="1">
        <v>1</v>
      </c>
      <c r="E841" s="2" t="s">
        <v>1312</v>
      </c>
      <c r="F841" s="2" t="s">
        <v>1037</v>
      </c>
      <c r="G841" s="1">
        <v>4</v>
      </c>
      <c r="H841" s="1" t="s">
        <v>332</v>
      </c>
      <c r="I841" s="1">
        <v>4</v>
      </c>
      <c r="J841" s="1">
        <v>2</v>
      </c>
      <c r="K841" s="1" t="s">
        <v>332</v>
      </c>
      <c r="L841" s="1" t="s">
        <v>332</v>
      </c>
      <c r="M841" s="7"/>
      <c r="N841" s="8">
        <v>22</v>
      </c>
      <c r="O841" s="3">
        <v>10</v>
      </c>
      <c r="P841">
        <f t="shared" si="13"/>
        <v>0</v>
      </c>
    </row>
    <row r="842" spans="1:16">
      <c r="B842">
        <v>16</v>
      </c>
      <c r="C842" s="1" t="s">
        <v>26</v>
      </c>
      <c r="D842" s="1">
        <v>2</v>
      </c>
      <c r="E842" s="2" t="s">
        <v>1062</v>
      </c>
      <c r="F842" s="2" t="s">
        <v>1063</v>
      </c>
      <c r="G842" s="1" t="s">
        <v>332</v>
      </c>
      <c r="H842" s="1">
        <v>10</v>
      </c>
      <c r="I842" s="1" t="s">
        <v>332</v>
      </c>
      <c r="J842" s="1" t="s">
        <v>332</v>
      </c>
      <c r="K842" s="1" t="s">
        <v>332</v>
      </c>
      <c r="L842" s="1">
        <v>9</v>
      </c>
      <c r="M842" s="7"/>
      <c r="N842" s="8">
        <v>86</v>
      </c>
      <c r="O842" s="3">
        <v>19</v>
      </c>
      <c r="P842">
        <f t="shared" si="13"/>
        <v>0</v>
      </c>
    </row>
    <row r="843" spans="1:16">
      <c r="B843">
        <v>17</v>
      </c>
      <c r="C843" s="1" t="s">
        <v>209</v>
      </c>
      <c r="D843" s="1">
        <v>3</v>
      </c>
      <c r="E843" s="2" t="s">
        <v>1062</v>
      </c>
      <c r="F843" s="2" t="s">
        <v>1063</v>
      </c>
      <c r="G843" s="1">
        <v>15</v>
      </c>
      <c r="H843" s="1">
        <v>5</v>
      </c>
      <c r="I843" s="1" t="s">
        <v>332</v>
      </c>
      <c r="J843" s="1">
        <v>8</v>
      </c>
      <c r="K843" s="1" t="s">
        <v>332</v>
      </c>
      <c r="L843" s="1" t="s">
        <v>332</v>
      </c>
      <c r="M843" s="7"/>
      <c r="N843" s="8">
        <v>80</v>
      </c>
      <c r="O843" s="3">
        <v>28</v>
      </c>
      <c r="P843">
        <f t="shared" si="13"/>
        <v>1</v>
      </c>
    </row>
    <row r="844" spans="1:16">
      <c r="B844" s="1">
        <v>24</v>
      </c>
      <c r="C844" s="1" t="s">
        <v>123</v>
      </c>
      <c r="D844" s="1">
        <v>3</v>
      </c>
      <c r="E844" s="2" t="s">
        <v>480</v>
      </c>
      <c r="F844" s="2" t="s">
        <v>481</v>
      </c>
      <c r="G844" s="1" t="s">
        <v>332</v>
      </c>
      <c r="H844" s="1" t="s">
        <v>332</v>
      </c>
      <c r="I844" s="1">
        <v>2</v>
      </c>
      <c r="J844" s="1" t="s">
        <v>332</v>
      </c>
      <c r="K844" s="1" t="s">
        <v>332</v>
      </c>
      <c r="L844" s="1" t="s">
        <v>332</v>
      </c>
      <c r="M844" s="7"/>
      <c r="N844" s="8">
        <v>22</v>
      </c>
      <c r="O844" s="3">
        <v>2</v>
      </c>
      <c r="P844">
        <f t="shared" si="13"/>
        <v>0</v>
      </c>
    </row>
    <row r="845" spans="1:16">
      <c r="B845">
        <v>20</v>
      </c>
      <c r="C845" s="1" t="s">
        <v>230</v>
      </c>
      <c r="D845" s="1">
        <v>3</v>
      </c>
      <c r="E845" s="2" t="s">
        <v>725</v>
      </c>
      <c r="F845" s="2" t="s">
        <v>709</v>
      </c>
      <c r="G845" s="1" t="s">
        <v>332</v>
      </c>
      <c r="H845" s="1">
        <v>2</v>
      </c>
      <c r="I845" s="1" t="s">
        <v>332</v>
      </c>
      <c r="J845" s="1" t="s">
        <v>332</v>
      </c>
      <c r="K845" s="1" t="s">
        <v>332</v>
      </c>
      <c r="L845" s="1" t="s">
        <v>332</v>
      </c>
      <c r="M845" s="7"/>
      <c r="N845" s="8">
        <v>25</v>
      </c>
      <c r="O845" s="3">
        <v>2</v>
      </c>
      <c r="P845">
        <f t="shared" si="13"/>
        <v>0</v>
      </c>
    </row>
    <row r="846" spans="1:16">
      <c r="A846" s="1">
        <v>84</v>
      </c>
      <c r="B846" s="1">
        <v>26</v>
      </c>
      <c r="C846" s="1" t="s">
        <v>217</v>
      </c>
      <c r="D846" s="1">
        <v>1</v>
      </c>
      <c r="E846" s="2" t="s">
        <v>290</v>
      </c>
      <c r="F846" s="2" t="s">
        <v>291</v>
      </c>
      <c r="G846" s="1">
        <v>8</v>
      </c>
      <c r="H846" s="1" t="s">
        <v>14</v>
      </c>
      <c r="I846" s="1">
        <v>9</v>
      </c>
      <c r="J846" s="1" t="s">
        <v>14</v>
      </c>
      <c r="K846" s="1" t="s">
        <v>14</v>
      </c>
      <c r="L846" s="1" t="s">
        <v>14</v>
      </c>
      <c r="M846" s="1"/>
      <c r="N846" s="1">
        <v>81</v>
      </c>
      <c r="O846" s="3">
        <v>17</v>
      </c>
      <c r="P846">
        <f t="shared" si="13"/>
        <v>0</v>
      </c>
    </row>
    <row r="847" spans="1:16">
      <c r="B847">
        <v>15</v>
      </c>
      <c r="C847" s="1" t="s">
        <v>8</v>
      </c>
      <c r="D847" s="1">
        <v>4</v>
      </c>
      <c r="E847" s="2" t="s">
        <v>1209</v>
      </c>
      <c r="F847" s="2" t="s">
        <v>1087</v>
      </c>
      <c r="G847" s="1">
        <v>23</v>
      </c>
      <c r="H847" s="1">
        <v>24</v>
      </c>
      <c r="I847" s="1">
        <v>22</v>
      </c>
      <c r="J847" s="1">
        <v>11</v>
      </c>
      <c r="K847" s="1">
        <v>17</v>
      </c>
      <c r="L847" s="1" t="s">
        <v>332</v>
      </c>
      <c r="M847" s="7"/>
      <c r="N847" s="8">
        <v>69</v>
      </c>
      <c r="O847" s="3">
        <v>97</v>
      </c>
      <c r="P847">
        <f t="shared" si="13"/>
        <v>0</v>
      </c>
    </row>
    <row r="848" spans="1:16">
      <c r="B848">
        <v>15</v>
      </c>
      <c r="C848" s="1" t="s">
        <v>984</v>
      </c>
      <c r="D848" s="1">
        <v>4</v>
      </c>
      <c r="E848" s="2" t="s">
        <v>1226</v>
      </c>
      <c r="F848" s="2" t="s">
        <v>1227</v>
      </c>
      <c r="G848" s="1">
        <v>7</v>
      </c>
      <c r="H848" s="1">
        <v>13</v>
      </c>
      <c r="I848" s="1" t="s">
        <v>332</v>
      </c>
      <c r="J848" s="1" t="s">
        <v>332</v>
      </c>
      <c r="K848" s="1" t="s">
        <v>332</v>
      </c>
      <c r="L848" s="1" t="s">
        <v>332</v>
      </c>
      <c r="M848" s="7"/>
      <c r="N848" s="8">
        <v>50</v>
      </c>
      <c r="O848" s="3">
        <v>20</v>
      </c>
      <c r="P848">
        <f t="shared" si="13"/>
        <v>0</v>
      </c>
    </row>
    <row r="849" spans="2:16">
      <c r="B849">
        <v>21</v>
      </c>
      <c r="C849" s="1" t="s">
        <v>2</v>
      </c>
      <c r="D849" s="1">
        <v>3</v>
      </c>
      <c r="E849" s="2" t="s">
        <v>560</v>
      </c>
      <c r="F849" s="2" t="s">
        <v>561</v>
      </c>
      <c r="G849" s="1">
        <v>27</v>
      </c>
      <c r="H849" s="1">
        <v>17</v>
      </c>
      <c r="I849" s="1">
        <v>17</v>
      </c>
      <c r="J849" s="1">
        <v>10</v>
      </c>
      <c r="K849" s="1">
        <v>23</v>
      </c>
      <c r="L849" s="1">
        <v>23</v>
      </c>
      <c r="M849" s="7"/>
      <c r="N849" s="8">
        <v>75</v>
      </c>
      <c r="O849" s="3">
        <v>117</v>
      </c>
      <c r="P849">
        <f t="shared" si="13"/>
        <v>0</v>
      </c>
    </row>
    <row r="850" spans="2:16">
      <c r="B850">
        <v>22</v>
      </c>
      <c r="C850" s="1" t="s">
        <v>11</v>
      </c>
      <c r="D850" s="1">
        <v>4</v>
      </c>
      <c r="E850" s="2" t="s">
        <v>560</v>
      </c>
      <c r="F850" s="2" t="s">
        <v>561</v>
      </c>
      <c r="G850" s="1">
        <v>14</v>
      </c>
      <c r="H850" s="1">
        <v>14</v>
      </c>
      <c r="I850" s="1">
        <v>3</v>
      </c>
      <c r="J850" s="1">
        <v>9</v>
      </c>
      <c r="K850" s="1">
        <v>3</v>
      </c>
      <c r="L850" s="1" t="s">
        <v>332</v>
      </c>
      <c r="M850" s="7"/>
      <c r="N850" s="8">
        <v>74</v>
      </c>
      <c r="O850" s="3">
        <v>43</v>
      </c>
      <c r="P850">
        <f t="shared" si="13"/>
        <v>1</v>
      </c>
    </row>
    <row r="851" spans="2:16">
      <c r="B851">
        <v>20</v>
      </c>
      <c r="C851" s="1" t="s">
        <v>50</v>
      </c>
      <c r="D851" s="1">
        <v>3</v>
      </c>
      <c r="E851" s="2" t="s">
        <v>721</v>
      </c>
      <c r="F851" s="2" t="s">
        <v>722</v>
      </c>
      <c r="G851" s="1">
        <v>5</v>
      </c>
      <c r="H851" s="1">
        <v>4</v>
      </c>
      <c r="I851" s="1">
        <v>3</v>
      </c>
      <c r="J851" s="1" t="s">
        <v>332</v>
      </c>
      <c r="K851" s="1" t="s">
        <v>332</v>
      </c>
      <c r="L851" s="1" t="s">
        <v>332</v>
      </c>
      <c r="M851" s="7"/>
      <c r="N851" s="8">
        <v>28</v>
      </c>
      <c r="O851" s="3">
        <v>12</v>
      </c>
      <c r="P851">
        <f t="shared" si="13"/>
        <v>0</v>
      </c>
    </row>
    <row r="852" spans="2:16">
      <c r="B852">
        <v>17</v>
      </c>
      <c r="C852" s="1" t="s">
        <v>2</v>
      </c>
      <c r="D852" s="1">
        <v>1</v>
      </c>
      <c r="E852" s="2" t="s">
        <v>676</v>
      </c>
      <c r="F852" s="2" t="s">
        <v>66</v>
      </c>
      <c r="G852" s="1">
        <v>22</v>
      </c>
      <c r="H852" s="1">
        <v>8</v>
      </c>
      <c r="I852" s="1">
        <v>13</v>
      </c>
      <c r="J852" s="1">
        <v>30</v>
      </c>
      <c r="K852" s="1">
        <v>7</v>
      </c>
      <c r="L852" s="1">
        <v>6</v>
      </c>
      <c r="M852" s="7"/>
      <c r="N852" s="8">
        <v>70</v>
      </c>
      <c r="O852" s="3">
        <v>86</v>
      </c>
      <c r="P852">
        <f t="shared" si="13"/>
        <v>0</v>
      </c>
    </row>
    <row r="853" spans="2:16">
      <c r="B853">
        <v>18</v>
      </c>
      <c r="C853" s="1" t="s">
        <v>2</v>
      </c>
      <c r="D853" s="1">
        <v>2</v>
      </c>
      <c r="E853" s="2" t="s">
        <v>676</v>
      </c>
      <c r="F853" s="2" t="s">
        <v>66</v>
      </c>
      <c r="G853" s="1">
        <v>24</v>
      </c>
      <c r="H853" s="1">
        <v>30</v>
      </c>
      <c r="I853" s="1">
        <v>30</v>
      </c>
      <c r="J853" s="1">
        <v>29</v>
      </c>
      <c r="K853" s="1">
        <v>27</v>
      </c>
      <c r="L853" s="1">
        <v>31</v>
      </c>
      <c r="M853" s="7"/>
      <c r="N853" s="8">
        <v>89</v>
      </c>
      <c r="O853" s="3">
        <v>171</v>
      </c>
      <c r="P853">
        <f t="shared" si="13"/>
        <v>1</v>
      </c>
    </row>
    <row r="854" spans="2:16">
      <c r="B854">
        <v>19</v>
      </c>
      <c r="C854" s="1" t="s">
        <v>2</v>
      </c>
      <c r="D854" s="1">
        <v>3</v>
      </c>
      <c r="E854" s="2" t="s">
        <v>676</v>
      </c>
      <c r="F854" s="2" t="s">
        <v>66</v>
      </c>
      <c r="G854" s="1">
        <v>31</v>
      </c>
      <c r="H854" s="1">
        <v>32</v>
      </c>
      <c r="I854" s="1">
        <v>29</v>
      </c>
      <c r="J854" s="1">
        <v>26</v>
      </c>
      <c r="K854" s="1">
        <v>22</v>
      </c>
      <c r="L854" s="1">
        <v>35</v>
      </c>
      <c r="M854" s="7"/>
      <c r="N854" s="8">
        <v>88</v>
      </c>
      <c r="O854" s="3">
        <v>175</v>
      </c>
      <c r="P854">
        <f t="shared" si="13"/>
        <v>1</v>
      </c>
    </row>
    <row r="855" spans="2:16">
      <c r="B855">
        <v>20</v>
      </c>
      <c r="C855" s="1" t="s">
        <v>11</v>
      </c>
      <c r="D855" s="1">
        <v>4</v>
      </c>
      <c r="E855" s="2" t="s">
        <v>676</v>
      </c>
      <c r="F855" s="2" t="s">
        <v>66</v>
      </c>
      <c r="G855" s="1">
        <v>4</v>
      </c>
      <c r="H855" s="1">
        <v>17</v>
      </c>
      <c r="I855" s="1">
        <v>35</v>
      </c>
      <c r="J855" s="1">
        <v>6</v>
      </c>
      <c r="K855" s="1" t="s">
        <v>332</v>
      </c>
      <c r="L855" s="1" t="s">
        <v>332</v>
      </c>
      <c r="M855" s="7"/>
      <c r="N855" s="8">
        <v>97</v>
      </c>
      <c r="O855" s="3">
        <v>62</v>
      </c>
      <c r="P855">
        <f t="shared" si="13"/>
        <v>1</v>
      </c>
    </row>
    <row r="856" spans="2:16">
      <c r="B856">
        <v>22</v>
      </c>
      <c r="C856" s="1" t="s">
        <v>217</v>
      </c>
      <c r="D856" s="1">
        <v>3</v>
      </c>
      <c r="E856" s="2" t="s">
        <v>514</v>
      </c>
      <c r="F856" s="2" t="s">
        <v>52</v>
      </c>
      <c r="G856" s="1">
        <v>4</v>
      </c>
      <c r="H856" s="1">
        <v>4</v>
      </c>
      <c r="I856" s="1">
        <v>6</v>
      </c>
      <c r="J856" s="1">
        <v>3</v>
      </c>
      <c r="K856" s="1">
        <v>3</v>
      </c>
      <c r="L856" s="1">
        <v>3</v>
      </c>
      <c r="M856" s="7"/>
      <c r="N856" s="8">
        <v>66</v>
      </c>
      <c r="O856" s="3">
        <v>23</v>
      </c>
      <c r="P856">
        <f t="shared" si="13"/>
        <v>0</v>
      </c>
    </row>
    <row r="857" spans="2:16">
      <c r="B857" s="1">
        <v>23</v>
      </c>
      <c r="C857" s="1" t="s">
        <v>26</v>
      </c>
      <c r="D857" s="1">
        <v>4</v>
      </c>
      <c r="E857" s="2" t="s">
        <v>514</v>
      </c>
      <c r="F857" s="2" t="s">
        <v>52</v>
      </c>
      <c r="G857" s="1">
        <v>3</v>
      </c>
      <c r="H857" s="1" t="s">
        <v>332</v>
      </c>
      <c r="I857" s="1">
        <v>1</v>
      </c>
      <c r="J857" s="1">
        <v>13</v>
      </c>
      <c r="K857" s="1">
        <v>2</v>
      </c>
      <c r="L857" s="1" t="s">
        <v>332</v>
      </c>
      <c r="M857" s="7"/>
      <c r="N857" s="8">
        <v>56</v>
      </c>
      <c r="O857" s="3">
        <v>19</v>
      </c>
      <c r="P857">
        <f t="shared" si="13"/>
        <v>1</v>
      </c>
    </row>
    <row r="858" spans="2:16">
      <c r="B858">
        <v>20</v>
      </c>
      <c r="C858" s="1" t="s">
        <v>209</v>
      </c>
      <c r="D858" s="1">
        <v>3</v>
      </c>
      <c r="E858" s="2" t="s">
        <v>712</v>
      </c>
      <c r="F858" s="2" t="s">
        <v>713</v>
      </c>
      <c r="G858" s="1">
        <v>10</v>
      </c>
      <c r="H858" s="1">
        <v>11</v>
      </c>
      <c r="I858" s="1">
        <v>13</v>
      </c>
      <c r="J858" s="1">
        <v>4</v>
      </c>
      <c r="K858" s="1" t="s">
        <v>332</v>
      </c>
      <c r="L858" s="1" t="s">
        <v>332</v>
      </c>
      <c r="M858" s="7"/>
      <c r="N858" s="8">
        <v>73</v>
      </c>
      <c r="O858" s="3">
        <v>38</v>
      </c>
      <c r="P858">
        <f t="shared" si="13"/>
        <v>0</v>
      </c>
    </row>
    <row r="859" spans="2:16">
      <c r="B859">
        <v>17</v>
      </c>
      <c r="C859" s="1" t="s">
        <v>1105</v>
      </c>
      <c r="D859" s="1">
        <v>2</v>
      </c>
      <c r="E859" s="2" t="s">
        <v>1106</v>
      </c>
      <c r="F859" s="2" t="s">
        <v>1107</v>
      </c>
      <c r="G859" s="1">
        <v>3</v>
      </c>
      <c r="H859" s="1" t="s">
        <v>332</v>
      </c>
      <c r="I859" s="1" t="s">
        <v>332</v>
      </c>
      <c r="J859" s="1" t="s">
        <v>332</v>
      </c>
      <c r="K859" s="1" t="s">
        <v>332</v>
      </c>
      <c r="L859" s="1" t="s">
        <v>332</v>
      </c>
      <c r="M859" s="7"/>
      <c r="N859" s="8">
        <v>100</v>
      </c>
      <c r="O859" s="3">
        <v>3</v>
      </c>
      <c r="P859">
        <f t="shared" si="13"/>
        <v>0</v>
      </c>
    </row>
    <row r="860" spans="2:16">
      <c r="B860">
        <v>17</v>
      </c>
      <c r="C860" s="1" t="s">
        <v>26</v>
      </c>
      <c r="D860" s="1">
        <v>3</v>
      </c>
      <c r="E860" s="2" t="s">
        <v>913</v>
      </c>
      <c r="F860" s="2" t="s">
        <v>838</v>
      </c>
      <c r="G860" s="1">
        <v>14</v>
      </c>
      <c r="H860" s="1">
        <v>9</v>
      </c>
      <c r="I860" s="1">
        <v>3</v>
      </c>
      <c r="J860" s="1" t="s">
        <v>332</v>
      </c>
      <c r="K860" s="1" t="s">
        <v>332</v>
      </c>
      <c r="L860" s="1">
        <v>5</v>
      </c>
      <c r="M860" s="7"/>
      <c r="N860" s="8">
        <v>56</v>
      </c>
      <c r="O860" s="3">
        <v>31</v>
      </c>
      <c r="P860">
        <f t="shared" si="13"/>
        <v>0</v>
      </c>
    </row>
    <row r="861" spans="2:16">
      <c r="B861">
        <v>18</v>
      </c>
      <c r="C861" s="1" t="s">
        <v>489</v>
      </c>
      <c r="D861" s="1">
        <v>4</v>
      </c>
      <c r="E861" s="2" t="s">
        <v>913</v>
      </c>
      <c r="F861" s="2" t="s">
        <v>838</v>
      </c>
      <c r="G861" s="1">
        <v>5</v>
      </c>
      <c r="H861" s="1">
        <v>9</v>
      </c>
      <c r="I861" s="1" t="s">
        <v>332</v>
      </c>
      <c r="J861" s="1" t="s">
        <v>332</v>
      </c>
      <c r="K861" s="1" t="s">
        <v>332</v>
      </c>
      <c r="L861" s="1" t="s">
        <v>332</v>
      </c>
      <c r="M861" s="7"/>
      <c r="N861" s="8">
        <v>52</v>
      </c>
      <c r="O861" s="3">
        <v>14</v>
      </c>
      <c r="P861">
        <f t="shared" si="13"/>
        <v>1</v>
      </c>
    </row>
    <row r="862" spans="2:16">
      <c r="B862">
        <v>16</v>
      </c>
      <c r="C862" s="1" t="s">
        <v>79</v>
      </c>
      <c r="D862" s="1">
        <v>3</v>
      </c>
      <c r="E862" s="2" t="s">
        <v>1180</v>
      </c>
      <c r="F862" s="2" t="s">
        <v>847</v>
      </c>
      <c r="G862" s="1">
        <v>3</v>
      </c>
      <c r="H862" s="1" t="s">
        <v>332</v>
      </c>
      <c r="I862" s="1" t="s">
        <v>332</v>
      </c>
      <c r="J862" s="1">
        <v>3</v>
      </c>
      <c r="K862" s="1" t="s">
        <v>332</v>
      </c>
      <c r="L862" s="1" t="s">
        <v>332</v>
      </c>
      <c r="M862" s="7"/>
      <c r="N862" s="8">
        <v>22</v>
      </c>
      <c r="O862" s="3">
        <v>6</v>
      </c>
      <c r="P862">
        <f t="shared" si="13"/>
        <v>0</v>
      </c>
    </row>
    <row r="863" spans="2:16">
      <c r="B863">
        <v>15</v>
      </c>
      <c r="C863" s="1" t="s">
        <v>120</v>
      </c>
      <c r="D863" s="1">
        <v>2</v>
      </c>
      <c r="E863" s="2" t="s">
        <v>1175</v>
      </c>
      <c r="F863" s="2" t="s">
        <v>831</v>
      </c>
      <c r="G863" s="1">
        <v>4</v>
      </c>
      <c r="H863" s="1">
        <v>8</v>
      </c>
      <c r="I863" s="1">
        <v>4</v>
      </c>
      <c r="J863" s="1">
        <v>0</v>
      </c>
      <c r="K863" s="1">
        <v>2</v>
      </c>
      <c r="L863" s="1" t="s">
        <v>332</v>
      </c>
      <c r="M863" s="7"/>
      <c r="N863" s="8">
        <v>25</v>
      </c>
      <c r="O863" s="3">
        <v>18</v>
      </c>
      <c r="P863">
        <f t="shared" si="13"/>
        <v>0</v>
      </c>
    </row>
    <row r="864" spans="2:16">
      <c r="B864">
        <v>16</v>
      </c>
      <c r="C864" s="1" t="s">
        <v>866</v>
      </c>
      <c r="D864" s="1">
        <v>3</v>
      </c>
      <c r="E864" s="2" t="s">
        <v>1175</v>
      </c>
      <c r="F864" s="2" t="s">
        <v>831</v>
      </c>
      <c r="G864" s="1">
        <v>5</v>
      </c>
      <c r="H864" s="1">
        <v>4</v>
      </c>
      <c r="I864" s="1" t="s">
        <v>332</v>
      </c>
      <c r="J864" s="1" t="s">
        <v>332</v>
      </c>
      <c r="K864" s="1" t="s">
        <v>332</v>
      </c>
      <c r="L864" s="1" t="s">
        <v>332</v>
      </c>
      <c r="M864" s="7"/>
      <c r="N864" s="8">
        <v>25</v>
      </c>
      <c r="O864" s="3">
        <v>9</v>
      </c>
      <c r="P864">
        <f t="shared" si="13"/>
        <v>1</v>
      </c>
    </row>
    <row r="865" spans="1:16">
      <c r="B865">
        <v>19</v>
      </c>
      <c r="C865" s="1" t="s">
        <v>100</v>
      </c>
      <c r="D865" s="1">
        <v>3</v>
      </c>
      <c r="E865" s="2" t="s">
        <v>677</v>
      </c>
      <c r="F865" s="2" t="s">
        <v>678</v>
      </c>
      <c r="G865" s="1">
        <v>21</v>
      </c>
      <c r="H865" s="1">
        <v>17</v>
      </c>
      <c r="I865" s="1">
        <v>21</v>
      </c>
      <c r="J865" s="1">
        <v>11</v>
      </c>
      <c r="K865" s="1">
        <v>12</v>
      </c>
      <c r="L865" s="1">
        <v>8</v>
      </c>
      <c r="M865" s="7"/>
      <c r="N865" s="8">
        <v>70</v>
      </c>
      <c r="O865" s="3">
        <v>90</v>
      </c>
      <c r="P865">
        <f t="shared" si="13"/>
        <v>0</v>
      </c>
    </row>
    <row r="866" spans="1:16">
      <c r="B866">
        <v>20</v>
      </c>
      <c r="C866" s="1" t="s">
        <v>97</v>
      </c>
      <c r="D866" s="1">
        <v>4</v>
      </c>
      <c r="E866" s="2" t="s">
        <v>677</v>
      </c>
      <c r="F866" s="2" t="s">
        <v>678</v>
      </c>
      <c r="G866" s="1">
        <v>26</v>
      </c>
      <c r="H866" s="1" t="s">
        <v>332</v>
      </c>
      <c r="I866" s="1">
        <v>22</v>
      </c>
      <c r="J866" s="1">
        <v>6</v>
      </c>
      <c r="K866" s="1">
        <v>6</v>
      </c>
      <c r="L866" s="1" t="s">
        <v>332</v>
      </c>
      <c r="M866" s="7"/>
      <c r="N866" s="8">
        <v>97</v>
      </c>
      <c r="O866" s="3">
        <v>60</v>
      </c>
      <c r="P866">
        <f t="shared" si="13"/>
        <v>1</v>
      </c>
    </row>
    <row r="867" spans="1:16">
      <c r="B867">
        <v>18</v>
      </c>
      <c r="C867" s="1" t="s">
        <v>131</v>
      </c>
      <c r="D867" s="1">
        <v>2</v>
      </c>
      <c r="E867" s="2" t="s">
        <v>830</v>
      </c>
      <c r="F867" s="2" t="s">
        <v>831</v>
      </c>
      <c r="G867" s="1">
        <v>4</v>
      </c>
      <c r="H867" s="1" t="s">
        <v>332</v>
      </c>
      <c r="I867" s="1">
        <v>7</v>
      </c>
      <c r="J867" s="1" t="s">
        <v>332</v>
      </c>
      <c r="K867" s="1" t="s">
        <v>332</v>
      </c>
      <c r="L867" s="1" t="s">
        <v>332</v>
      </c>
      <c r="M867" s="7"/>
      <c r="N867" s="8">
        <v>69</v>
      </c>
      <c r="O867" s="3">
        <v>11</v>
      </c>
      <c r="P867">
        <f t="shared" si="13"/>
        <v>0</v>
      </c>
    </row>
    <row r="868" spans="1:16">
      <c r="B868">
        <v>19</v>
      </c>
      <c r="C868" s="1" t="s">
        <v>26</v>
      </c>
      <c r="D868" s="1">
        <v>3</v>
      </c>
      <c r="E868" s="2" t="s">
        <v>830</v>
      </c>
      <c r="F868" s="2" t="s">
        <v>831</v>
      </c>
      <c r="G868" s="1">
        <v>27</v>
      </c>
      <c r="H868" s="1">
        <v>10</v>
      </c>
      <c r="I868" s="1">
        <v>16</v>
      </c>
      <c r="J868" s="1">
        <v>14</v>
      </c>
      <c r="K868" s="1" t="s">
        <v>332</v>
      </c>
      <c r="L868" s="1" t="s">
        <v>332</v>
      </c>
      <c r="M868" s="7" t="s">
        <v>466</v>
      </c>
      <c r="N868" s="8">
        <v>71</v>
      </c>
      <c r="O868" s="3">
        <v>67</v>
      </c>
      <c r="P868">
        <f t="shared" si="13"/>
        <v>1</v>
      </c>
    </row>
    <row r="869" spans="1:16">
      <c r="B869">
        <v>15</v>
      </c>
      <c r="C869" s="1" t="s">
        <v>141</v>
      </c>
      <c r="D869" s="1">
        <v>2</v>
      </c>
      <c r="E869" s="2" t="s">
        <v>1290</v>
      </c>
      <c r="F869" s="2" t="s">
        <v>1291</v>
      </c>
      <c r="G869" s="1">
        <v>2</v>
      </c>
      <c r="H869" s="1">
        <v>2</v>
      </c>
      <c r="I869" s="1">
        <v>7</v>
      </c>
      <c r="J869" s="1" t="s">
        <v>332</v>
      </c>
      <c r="K869" s="1" t="s">
        <v>332</v>
      </c>
      <c r="L869" s="1" t="s">
        <v>332</v>
      </c>
      <c r="M869" s="7"/>
      <c r="N869" s="8">
        <v>20</v>
      </c>
      <c r="O869" s="3">
        <v>11</v>
      </c>
      <c r="P869">
        <f t="shared" si="13"/>
        <v>0</v>
      </c>
    </row>
    <row r="870" spans="1:16">
      <c r="B870">
        <v>16</v>
      </c>
      <c r="C870" s="1" t="s">
        <v>8</v>
      </c>
      <c r="D870" s="1">
        <v>2</v>
      </c>
      <c r="E870" s="2" t="s">
        <v>912</v>
      </c>
      <c r="F870" s="2" t="s">
        <v>358</v>
      </c>
      <c r="G870" s="1">
        <v>13</v>
      </c>
      <c r="H870" s="1">
        <v>9</v>
      </c>
      <c r="I870" s="1">
        <v>10</v>
      </c>
      <c r="J870" s="1">
        <v>9</v>
      </c>
      <c r="K870" s="1">
        <v>12</v>
      </c>
      <c r="L870" s="1">
        <v>4</v>
      </c>
      <c r="M870" s="7"/>
      <c r="N870" s="8">
        <v>41</v>
      </c>
      <c r="O870" s="3">
        <v>57</v>
      </c>
      <c r="P870">
        <f t="shared" si="13"/>
        <v>0</v>
      </c>
    </row>
    <row r="871" spans="1:16">
      <c r="B871">
        <v>17</v>
      </c>
      <c r="C871" s="1" t="s">
        <v>97</v>
      </c>
      <c r="D871" s="1">
        <v>3</v>
      </c>
      <c r="E871" s="2" t="s">
        <v>912</v>
      </c>
      <c r="F871" s="2" t="s">
        <v>358</v>
      </c>
      <c r="G871" s="1">
        <v>10</v>
      </c>
      <c r="H871" s="1">
        <v>10</v>
      </c>
      <c r="I871" s="1">
        <v>12</v>
      </c>
      <c r="J871" s="1">
        <v>6</v>
      </c>
      <c r="K871" s="1">
        <v>7</v>
      </c>
      <c r="L871" s="1" t="s">
        <v>332</v>
      </c>
      <c r="M871" s="7"/>
      <c r="N871" s="8">
        <v>51</v>
      </c>
      <c r="O871" s="3">
        <v>45</v>
      </c>
      <c r="P871">
        <f t="shared" si="13"/>
        <v>1</v>
      </c>
    </row>
    <row r="872" spans="1:16">
      <c r="B872">
        <v>18</v>
      </c>
      <c r="C872" s="1" t="s">
        <v>545</v>
      </c>
      <c r="D872" s="1">
        <v>4</v>
      </c>
      <c r="E872" s="2" t="s">
        <v>912</v>
      </c>
      <c r="F872" s="2" t="s">
        <v>358</v>
      </c>
      <c r="G872" s="1">
        <v>14</v>
      </c>
      <c r="H872" s="1">
        <v>5</v>
      </c>
      <c r="I872" s="1">
        <v>3</v>
      </c>
      <c r="J872" s="1" t="s">
        <v>332</v>
      </c>
      <c r="K872" s="1" t="s">
        <v>332</v>
      </c>
      <c r="L872" s="1" t="s">
        <v>332</v>
      </c>
      <c r="M872" s="7"/>
      <c r="N872" s="8">
        <v>56</v>
      </c>
      <c r="O872" s="3">
        <v>22</v>
      </c>
      <c r="P872">
        <f t="shared" si="13"/>
        <v>1</v>
      </c>
    </row>
    <row r="873" spans="1:16">
      <c r="A873" s="1">
        <v>17</v>
      </c>
      <c r="B873" s="1">
        <v>26</v>
      </c>
      <c r="C873" s="1" t="s">
        <v>100</v>
      </c>
      <c r="D873" s="1">
        <v>3</v>
      </c>
      <c r="E873" s="2" t="s">
        <v>101</v>
      </c>
      <c r="F873" s="2" t="s">
        <v>102</v>
      </c>
      <c r="G873" s="1">
        <v>21</v>
      </c>
      <c r="H873" s="1">
        <v>17</v>
      </c>
      <c r="I873" s="1">
        <v>17</v>
      </c>
      <c r="J873" s="1">
        <v>10</v>
      </c>
      <c r="K873" s="1">
        <v>15</v>
      </c>
      <c r="L873" s="1">
        <v>5</v>
      </c>
      <c r="M873" s="1"/>
      <c r="N873" s="1">
        <v>59</v>
      </c>
      <c r="O873" s="3">
        <v>85</v>
      </c>
      <c r="P873">
        <f t="shared" si="13"/>
        <v>0</v>
      </c>
    </row>
    <row r="874" spans="1:16">
      <c r="B874">
        <v>21</v>
      </c>
      <c r="C874" s="1" t="s">
        <v>338</v>
      </c>
      <c r="D874" s="1">
        <v>1</v>
      </c>
      <c r="E874" s="2" t="s">
        <v>475</v>
      </c>
      <c r="F874" s="2" t="s">
        <v>83</v>
      </c>
      <c r="G874" s="1" t="s">
        <v>332</v>
      </c>
      <c r="H874" s="1" t="s">
        <v>332</v>
      </c>
      <c r="I874" s="1" t="s">
        <v>332</v>
      </c>
      <c r="J874" s="1" t="s">
        <v>332</v>
      </c>
      <c r="K874" s="1" t="s">
        <v>332</v>
      </c>
      <c r="L874" s="1">
        <v>11</v>
      </c>
      <c r="M874" s="7"/>
      <c r="N874" s="8">
        <v>73</v>
      </c>
      <c r="O874" s="3">
        <v>11</v>
      </c>
      <c r="P874">
        <f t="shared" si="13"/>
        <v>0</v>
      </c>
    </row>
    <row r="875" spans="1:16">
      <c r="B875">
        <v>22</v>
      </c>
      <c r="C875" s="1" t="s">
        <v>2</v>
      </c>
      <c r="D875" s="1">
        <v>1</v>
      </c>
      <c r="E875" s="2" t="s">
        <v>475</v>
      </c>
      <c r="F875" s="2" t="s">
        <v>83</v>
      </c>
      <c r="G875" s="1">
        <v>16</v>
      </c>
      <c r="H875" s="1">
        <v>14</v>
      </c>
      <c r="I875" s="1">
        <v>12</v>
      </c>
      <c r="J875" s="1">
        <v>6</v>
      </c>
      <c r="K875" s="1">
        <v>16</v>
      </c>
      <c r="L875" s="1">
        <v>12</v>
      </c>
      <c r="M875" s="7"/>
      <c r="N875" s="8">
        <v>60</v>
      </c>
      <c r="O875" s="3">
        <v>76</v>
      </c>
      <c r="P875">
        <f t="shared" si="13"/>
        <v>1</v>
      </c>
    </row>
    <row r="876" spans="1:16">
      <c r="B876" s="1">
        <v>23</v>
      </c>
      <c r="C876" s="1" t="s">
        <v>5</v>
      </c>
      <c r="D876" s="1">
        <v>2</v>
      </c>
      <c r="E876" s="2" t="s">
        <v>475</v>
      </c>
      <c r="F876" s="2" t="s">
        <v>83</v>
      </c>
      <c r="G876" s="1">
        <v>9</v>
      </c>
      <c r="H876" s="1">
        <v>12</v>
      </c>
      <c r="I876" s="1">
        <v>10</v>
      </c>
      <c r="J876" s="1">
        <v>23</v>
      </c>
      <c r="K876" s="1">
        <v>10</v>
      </c>
      <c r="L876" s="1">
        <v>4</v>
      </c>
      <c r="M876" s="7"/>
      <c r="N876" s="8">
        <v>72</v>
      </c>
      <c r="O876" s="3">
        <v>68</v>
      </c>
      <c r="P876">
        <f t="shared" si="13"/>
        <v>1</v>
      </c>
    </row>
    <row r="877" spans="1:16">
      <c r="B877" s="1">
        <v>24</v>
      </c>
      <c r="C877" s="1" t="s">
        <v>392</v>
      </c>
      <c r="D877" s="1">
        <v>3</v>
      </c>
      <c r="E877" s="2" t="s">
        <v>475</v>
      </c>
      <c r="F877" s="2" t="s">
        <v>83</v>
      </c>
      <c r="G877" s="1">
        <v>9</v>
      </c>
      <c r="H877" s="1" t="s">
        <v>332</v>
      </c>
      <c r="I877" s="1" t="s">
        <v>332</v>
      </c>
      <c r="J877" s="1" t="s">
        <v>332</v>
      </c>
      <c r="K877" s="1" t="s">
        <v>332</v>
      </c>
      <c r="L877" s="1" t="s">
        <v>332</v>
      </c>
      <c r="M877" s="7"/>
      <c r="N877" s="8">
        <v>69</v>
      </c>
      <c r="O877" s="3">
        <v>9</v>
      </c>
      <c r="P877">
        <f t="shared" si="13"/>
        <v>1</v>
      </c>
    </row>
    <row r="878" spans="1:16">
      <c r="B878">
        <v>21</v>
      </c>
      <c r="C878" s="1" t="s">
        <v>20</v>
      </c>
      <c r="D878" s="1">
        <v>4</v>
      </c>
      <c r="E878" s="2" t="s">
        <v>624</v>
      </c>
      <c r="F878" s="2" t="s">
        <v>461</v>
      </c>
      <c r="G878" s="1">
        <v>15</v>
      </c>
      <c r="H878" s="1">
        <v>5</v>
      </c>
      <c r="I878" s="1">
        <v>9</v>
      </c>
      <c r="J878" s="1">
        <v>13</v>
      </c>
      <c r="K878" s="1" t="s">
        <v>332</v>
      </c>
      <c r="L878" s="1" t="s">
        <v>332</v>
      </c>
      <c r="M878" s="7" t="s">
        <v>466</v>
      </c>
      <c r="N878" s="8">
        <v>58</v>
      </c>
      <c r="O878" s="3">
        <v>42</v>
      </c>
      <c r="P878">
        <f t="shared" si="13"/>
        <v>0</v>
      </c>
    </row>
    <row r="879" spans="1:16">
      <c r="B879">
        <v>17</v>
      </c>
      <c r="C879" s="1" t="s">
        <v>111</v>
      </c>
      <c r="D879" s="1">
        <v>2</v>
      </c>
      <c r="E879" s="2" t="s">
        <v>934</v>
      </c>
      <c r="F879" s="2" t="s">
        <v>184</v>
      </c>
      <c r="G879" s="1">
        <v>10</v>
      </c>
      <c r="H879" s="1">
        <v>5</v>
      </c>
      <c r="I879" s="1">
        <v>7</v>
      </c>
      <c r="J879" s="1">
        <v>15</v>
      </c>
      <c r="K879" s="1" t="s">
        <v>332</v>
      </c>
      <c r="L879" s="1">
        <v>1</v>
      </c>
      <c r="M879" s="7"/>
      <c r="N879" s="8">
        <v>58</v>
      </c>
      <c r="O879" s="3">
        <v>38</v>
      </c>
      <c r="P879">
        <f t="shared" si="13"/>
        <v>0</v>
      </c>
    </row>
    <row r="880" spans="1:16">
      <c r="B880">
        <v>18</v>
      </c>
      <c r="C880" s="1" t="s">
        <v>26</v>
      </c>
      <c r="D880" s="1">
        <v>3</v>
      </c>
      <c r="E880" s="2" t="s">
        <v>934</v>
      </c>
      <c r="F880" s="2" t="s">
        <v>184</v>
      </c>
      <c r="G880" s="1">
        <v>21</v>
      </c>
      <c r="H880" s="1">
        <v>7</v>
      </c>
      <c r="I880" s="1">
        <v>13</v>
      </c>
      <c r="J880" s="1">
        <v>11</v>
      </c>
      <c r="K880" s="1">
        <v>11</v>
      </c>
      <c r="L880" s="1" t="s">
        <v>332</v>
      </c>
      <c r="M880" s="7"/>
      <c r="N880" s="8">
        <v>85</v>
      </c>
      <c r="O880" s="3">
        <v>63</v>
      </c>
      <c r="P880">
        <f t="shared" si="13"/>
        <v>1</v>
      </c>
    </row>
    <row r="881" spans="1:16">
      <c r="A881" s="1">
        <v>10</v>
      </c>
      <c r="B881" s="1">
        <v>26</v>
      </c>
      <c r="C881" s="1" t="s">
        <v>8</v>
      </c>
      <c r="D881" s="1">
        <v>4</v>
      </c>
      <c r="E881" s="2" t="s">
        <v>9</v>
      </c>
      <c r="F881" s="2" t="s">
        <v>10</v>
      </c>
      <c r="G881" s="1">
        <v>22</v>
      </c>
      <c r="H881" s="1">
        <v>16</v>
      </c>
      <c r="I881" s="1">
        <v>18</v>
      </c>
      <c r="J881" s="1">
        <v>18</v>
      </c>
      <c r="K881" s="1">
        <v>21</v>
      </c>
      <c r="L881" s="1">
        <v>22</v>
      </c>
      <c r="M881" s="1"/>
      <c r="N881" s="1">
        <v>70</v>
      </c>
      <c r="O881" s="3">
        <v>117</v>
      </c>
      <c r="P881">
        <f t="shared" si="13"/>
        <v>0</v>
      </c>
    </row>
    <row r="882" spans="1:16">
      <c r="B882">
        <v>19</v>
      </c>
      <c r="C882" s="1" t="s">
        <v>8</v>
      </c>
      <c r="D882" s="1">
        <v>1</v>
      </c>
      <c r="E882" s="2" t="s">
        <v>588</v>
      </c>
      <c r="F882" s="2" t="s">
        <v>83</v>
      </c>
      <c r="G882" s="1">
        <v>10</v>
      </c>
      <c r="H882" s="1">
        <v>3</v>
      </c>
      <c r="I882" s="1">
        <v>8</v>
      </c>
      <c r="J882" s="1">
        <v>4</v>
      </c>
      <c r="K882" s="1">
        <v>8</v>
      </c>
      <c r="L882" s="1">
        <v>10</v>
      </c>
      <c r="M882" s="7"/>
      <c r="N882" s="8">
        <v>43</v>
      </c>
      <c r="O882" s="3">
        <v>43</v>
      </c>
      <c r="P882">
        <f t="shared" si="13"/>
        <v>0</v>
      </c>
    </row>
    <row r="883" spans="1:16">
      <c r="B883">
        <v>20</v>
      </c>
      <c r="C883" s="1" t="s">
        <v>97</v>
      </c>
      <c r="D883" s="1">
        <v>2</v>
      </c>
      <c r="E883" s="2" t="s">
        <v>588</v>
      </c>
      <c r="F883" s="2" t="s">
        <v>83</v>
      </c>
      <c r="G883" s="1">
        <v>11</v>
      </c>
      <c r="H883" s="1">
        <v>13</v>
      </c>
      <c r="I883" s="1">
        <v>11</v>
      </c>
      <c r="J883" s="1">
        <v>12</v>
      </c>
      <c r="K883" s="1">
        <v>10</v>
      </c>
      <c r="L883" s="1">
        <v>10</v>
      </c>
      <c r="M883" s="7"/>
      <c r="N883" s="8">
        <v>48</v>
      </c>
      <c r="O883" s="3">
        <v>67</v>
      </c>
      <c r="P883">
        <f t="shared" si="13"/>
        <v>1</v>
      </c>
    </row>
    <row r="884" spans="1:16">
      <c r="B884">
        <v>21</v>
      </c>
      <c r="C884" s="1" t="s">
        <v>97</v>
      </c>
      <c r="D884" s="1">
        <v>3</v>
      </c>
      <c r="E884" s="2" t="s">
        <v>588</v>
      </c>
      <c r="F884" s="2" t="s">
        <v>213</v>
      </c>
      <c r="G884" s="1">
        <v>20</v>
      </c>
      <c r="H884" s="1">
        <v>13</v>
      </c>
      <c r="I884" s="1">
        <v>9</v>
      </c>
      <c r="J884" s="1">
        <v>14</v>
      </c>
      <c r="K884" s="1">
        <v>16</v>
      </c>
      <c r="L884" s="1" t="s">
        <v>332</v>
      </c>
      <c r="M884" s="7"/>
      <c r="N884" s="8">
        <v>62</v>
      </c>
      <c r="O884" s="3">
        <v>72</v>
      </c>
      <c r="P884">
        <f t="shared" si="13"/>
        <v>1</v>
      </c>
    </row>
    <row r="885" spans="1:16">
      <c r="B885">
        <v>22</v>
      </c>
      <c r="C885" s="1" t="s">
        <v>141</v>
      </c>
      <c r="D885" s="1">
        <v>4</v>
      </c>
      <c r="E885" s="2" t="s">
        <v>588</v>
      </c>
      <c r="F885" s="2" t="s">
        <v>213</v>
      </c>
      <c r="G885" s="1">
        <v>1</v>
      </c>
      <c r="H885" s="1" t="s">
        <v>332</v>
      </c>
      <c r="I885" s="1" t="s">
        <v>332</v>
      </c>
      <c r="J885" s="1" t="s">
        <v>332</v>
      </c>
      <c r="K885" s="1" t="s">
        <v>332</v>
      </c>
      <c r="L885" s="1" t="s">
        <v>332</v>
      </c>
      <c r="M885" s="7"/>
      <c r="N885" s="8">
        <v>17</v>
      </c>
      <c r="O885" s="3">
        <v>1</v>
      </c>
      <c r="P885">
        <f t="shared" si="13"/>
        <v>1</v>
      </c>
    </row>
    <row r="886" spans="1:16">
      <c r="B886">
        <v>17</v>
      </c>
      <c r="C886" s="1" t="s">
        <v>8</v>
      </c>
      <c r="D886" s="1">
        <v>4</v>
      </c>
      <c r="E886" s="2" t="s">
        <v>1018</v>
      </c>
      <c r="F886" s="2" t="s">
        <v>498</v>
      </c>
      <c r="G886" s="1">
        <v>24</v>
      </c>
      <c r="H886" s="1">
        <v>25</v>
      </c>
      <c r="I886" s="1">
        <v>21</v>
      </c>
      <c r="J886" s="1" t="s">
        <v>332</v>
      </c>
      <c r="K886" s="1" t="s">
        <v>332</v>
      </c>
      <c r="L886" s="1" t="s">
        <v>332</v>
      </c>
      <c r="M886" s="7"/>
      <c r="N886" s="8">
        <v>77</v>
      </c>
      <c r="O886" s="3">
        <v>70</v>
      </c>
      <c r="P886">
        <f t="shared" si="13"/>
        <v>0</v>
      </c>
    </row>
    <row r="887" spans="1:16">
      <c r="B887">
        <v>17</v>
      </c>
      <c r="C887" s="1" t="s">
        <v>959</v>
      </c>
      <c r="D887" s="1">
        <v>3</v>
      </c>
      <c r="E887" s="2" t="s">
        <v>1092</v>
      </c>
      <c r="F887" s="2" t="s">
        <v>801</v>
      </c>
      <c r="G887" s="1">
        <v>0</v>
      </c>
      <c r="H887" s="1" t="s">
        <v>332</v>
      </c>
      <c r="I887" s="1" t="s">
        <v>332</v>
      </c>
      <c r="J887" s="1" t="s">
        <v>332</v>
      </c>
      <c r="K887" s="1" t="s">
        <v>332</v>
      </c>
      <c r="L887" s="1" t="s">
        <v>332</v>
      </c>
      <c r="M887" s="7"/>
      <c r="N887" s="8">
        <v>0</v>
      </c>
      <c r="O887" s="3">
        <v>0</v>
      </c>
      <c r="P887">
        <f t="shared" si="13"/>
        <v>0</v>
      </c>
    </row>
    <row r="888" spans="1:16">
      <c r="B888">
        <v>17</v>
      </c>
      <c r="C888" s="1" t="s">
        <v>50</v>
      </c>
      <c r="D888" s="1">
        <v>2</v>
      </c>
      <c r="E888" s="2" t="s">
        <v>805</v>
      </c>
      <c r="F888" s="2" t="s">
        <v>806</v>
      </c>
      <c r="G888" s="1" t="s">
        <v>332</v>
      </c>
      <c r="H888" s="1" t="s">
        <v>332</v>
      </c>
      <c r="I888" s="1" t="s">
        <v>332</v>
      </c>
      <c r="J888" s="1">
        <v>8</v>
      </c>
      <c r="K888" s="1">
        <v>13</v>
      </c>
      <c r="L888" s="1" t="s">
        <v>332</v>
      </c>
      <c r="M888" s="7"/>
      <c r="N888" s="8">
        <v>38</v>
      </c>
      <c r="O888" s="3">
        <v>21</v>
      </c>
      <c r="P888">
        <f t="shared" si="13"/>
        <v>0</v>
      </c>
    </row>
    <row r="889" spans="1:16">
      <c r="B889">
        <v>18</v>
      </c>
      <c r="C889" s="1" t="s">
        <v>8</v>
      </c>
      <c r="D889" s="1">
        <v>3</v>
      </c>
      <c r="E889" s="2" t="s">
        <v>805</v>
      </c>
      <c r="F889" s="2" t="s">
        <v>806</v>
      </c>
      <c r="G889" s="1">
        <v>22</v>
      </c>
      <c r="H889" s="1">
        <v>14</v>
      </c>
      <c r="I889" s="1">
        <v>10</v>
      </c>
      <c r="J889" s="1">
        <v>13</v>
      </c>
      <c r="K889" s="1">
        <v>14</v>
      </c>
      <c r="L889" s="1">
        <v>16</v>
      </c>
      <c r="M889" s="7"/>
      <c r="N889" s="8">
        <v>62</v>
      </c>
      <c r="O889" s="3">
        <v>89</v>
      </c>
      <c r="P889">
        <f t="shared" si="13"/>
        <v>1</v>
      </c>
    </row>
    <row r="890" spans="1:16">
      <c r="B890">
        <v>19</v>
      </c>
      <c r="C890" s="1" t="s">
        <v>47</v>
      </c>
      <c r="D890" s="1">
        <v>4</v>
      </c>
      <c r="E890" s="2" t="s">
        <v>805</v>
      </c>
      <c r="F890" s="2" t="s">
        <v>806</v>
      </c>
      <c r="G890" s="1">
        <v>16</v>
      </c>
      <c r="H890" s="1">
        <v>13</v>
      </c>
      <c r="I890" s="1" t="s">
        <v>332</v>
      </c>
      <c r="J890" s="1" t="s">
        <v>332</v>
      </c>
      <c r="K890" s="1" t="s">
        <v>332</v>
      </c>
      <c r="L890" s="1" t="s">
        <v>332</v>
      </c>
      <c r="M890" s="7"/>
      <c r="N890" s="8">
        <v>71</v>
      </c>
      <c r="O890" s="3">
        <v>29</v>
      </c>
      <c r="P890">
        <f t="shared" si="13"/>
        <v>1</v>
      </c>
    </row>
    <row r="891" spans="1:16">
      <c r="B891">
        <v>16</v>
      </c>
      <c r="C891" s="1" t="s">
        <v>228</v>
      </c>
      <c r="D891" s="1">
        <v>3</v>
      </c>
      <c r="E891" s="2" t="s">
        <v>1169</v>
      </c>
      <c r="F891" s="2" t="s">
        <v>1047</v>
      </c>
      <c r="G891" s="1">
        <v>13</v>
      </c>
      <c r="H891" s="1" t="s">
        <v>332</v>
      </c>
      <c r="I891" s="1" t="s">
        <v>332</v>
      </c>
      <c r="J891" s="1" t="s">
        <v>332</v>
      </c>
      <c r="K891" s="1" t="s">
        <v>332</v>
      </c>
      <c r="L891" s="1" t="s">
        <v>332</v>
      </c>
      <c r="M891" s="7"/>
      <c r="N891" s="8">
        <v>76</v>
      </c>
      <c r="O891" s="3">
        <v>13</v>
      </c>
      <c r="P891">
        <f t="shared" si="13"/>
        <v>0</v>
      </c>
    </row>
    <row r="892" spans="1:16">
      <c r="A892" s="1">
        <v>69</v>
      </c>
      <c r="B892" s="1">
        <v>26</v>
      </c>
      <c r="C892" s="1" t="s">
        <v>139</v>
      </c>
      <c r="D892" s="1">
        <v>2</v>
      </c>
      <c r="E892" s="2" t="s">
        <v>235</v>
      </c>
      <c r="F892" s="2" t="s">
        <v>236</v>
      </c>
      <c r="G892" s="1">
        <v>10</v>
      </c>
      <c r="H892" s="1">
        <v>2</v>
      </c>
      <c r="I892" s="1">
        <v>7</v>
      </c>
      <c r="J892" s="1">
        <v>4</v>
      </c>
      <c r="K892" s="1" t="s">
        <v>14</v>
      </c>
      <c r="L892" s="1" t="s">
        <v>14</v>
      </c>
      <c r="M892" s="1"/>
      <c r="N892" s="1">
        <v>70</v>
      </c>
      <c r="O892" s="3">
        <v>23</v>
      </c>
      <c r="P892">
        <f t="shared" si="13"/>
        <v>0</v>
      </c>
    </row>
    <row r="893" spans="1:16">
      <c r="B893">
        <v>20</v>
      </c>
      <c r="C893" s="1" t="s">
        <v>5</v>
      </c>
      <c r="D893" s="1">
        <v>1</v>
      </c>
      <c r="E893" s="2" t="s">
        <v>519</v>
      </c>
      <c r="F893" s="2" t="s">
        <v>739</v>
      </c>
      <c r="G893" s="1">
        <v>13</v>
      </c>
      <c r="H893" s="1">
        <v>18</v>
      </c>
      <c r="I893" s="1">
        <v>13</v>
      </c>
      <c r="J893" s="1">
        <v>23</v>
      </c>
      <c r="K893" s="1">
        <v>9</v>
      </c>
      <c r="L893" s="1">
        <v>11</v>
      </c>
      <c r="M893" s="7"/>
      <c r="N893" s="8">
        <v>52</v>
      </c>
      <c r="O893" s="3">
        <v>87</v>
      </c>
      <c r="P893">
        <f t="shared" si="13"/>
        <v>0</v>
      </c>
    </row>
    <row r="894" spans="1:16">
      <c r="B894">
        <v>21</v>
      </c>
      <c r="C894" s="1" t="s">
        <v>11</v>
      </c>
      <c r="D894" s="1">
        <v>2</v>
      </c>
      <c r="E894" s="2" t="s">
        <v>519</v>
      </c>
      <c r="F894" s="2" t="s">
        <v>441</v>
      </c>
      <c r="G894" s="1">
        <v>27</v>
      </c>
      <c r="H894" s="1">
        <v>13</v>
      </c>
      <c r="I894" s="1">
        <v>13</v>
      </c>
      <c r="J894" s="1">
        <v>13</v>
      </c>
      <c r="K894" s="1">
        <v>15</v>
      </c>
      <c r="L894" s="1">
        <v>20</v>
      </c>
      <c r="M894" s="7" t="s">
        <v>466</v>
      </c>
      <c r="N894" s="8">
        <v>57</v>
      </c>
      <c r="O894" s="3">
        <v>101</v>
      </c>
      <c r="P894">
        <f t="shared" si="13"/>
        <v>1</v>
      </c>
    </row>
    <row r="895" spans="1:16">
      <c r="B895">
        <v>22</v>
      </c>
      <c r="C895" s="1" t="s">
        <v>34</v>
      </c>
      <c r="D895" s="1">
        <v>3</v>
      </c>
      <c r="E895" s="2" t="s">
        <v>519</v>
      </c>
      <c r="F895" s="2" t="s">
        <v>441</v>
      </c>
      <c r="G895" s="1">
        <v>8</v>
      </c>
      <c r="H895" s="1">
        <v>9</v>
      </c>
      <c r="I895" s="1">
        <v>9</v>
      </c>
      <c r="J895" s="1" t="s">
        <v>332</v>
      </c>
      <c r="K895" s="1" t="s">
        <v>332</v>
      </c>
      <c r="L895" s="1" t="s">
        <v>332</v>
      </c>
      <c r="M895" s="7" t="s">
        <v>466</v>
      </c>
      <c r="N895" s="8">
        <v>47</v>
      </c>
      <c r="O895" s="3">
        <v>26</v>
      </c>
      <c r="P895">
        <f t="shared" si="13"/>
        <v>1</v>
      </c>
    </row>
    <row r="896" spans="1:16">
      <c r="B896" s="1">
        <v>23</v>
      </c>
      <c r="C896" s="1" t="s">
        <v>397</v>
      </c>
      <c r="D896" s="1">
        <v>4</v>
      </c>
      <c r="E896" s="2" t="s">
        <v>519</v>
      </c>
      <c r="F896" s="2" t="s">
        <v>441</v>
      </c>
      <c r="G896" s="1">
        <v>13</v>
      </c>
      <c r="H896" s="1" t="s">
        <v>332</v>
      </c>
      <c r="I896" s="1" t="s">
        <v>332</v>
      </c>
      <c r="J896" s="1" t="s">
        <v>332</v>
      </c>
      <c r="K896" s="1" t="s">
        <v>332</v>
      </c>
      <c r="L896" s="1" t="s">
        <v>332</v>
      </c>
      <c r="M896" s="7"/>
      <c r="N896" s="8">
        <v>65</v>
      </c>
      <c r="O896" s="3">
        <v>13</v>
      </c>
      <c r="P896">
        <f t="shared" si="13"/>
        <v>1</v>
      </c>
    </row>
    <row r="897" spans="1:16">
      <c r="B897" s="1">
        <v>25</v>
      </c>
      <c r="C897" s="1" t="s">
        <v>111</v>
      </c>
      <c r="D897" s="1">
        <v>4</v>
      </c>
      <c r="E897" s="2" t="s">
        <v>344</v>
      </c>
      <c r="F897" s="2" t="s">
        <v>78</v>
      </c>
      <c r="G897" s="1">
        <v>6</v>
      </c>
      <c r="H897" s="1">
        <v>8</v>
      </c>
      <c r="I897" s="1">
        <v>4</v>
      </c>
      <c r="J897" s="1" t="s">
        <v>332</v>
      </c>
      <c r="K897" s="1" t="s">
        <v>332</v>
      </c>
      <c r="L897" s="1" t="s">
        <v>332</v>
      </c>
      <c r="M897" s="7"/>
      <c r="N897" s="8">
        <v>69</v>
      </c>
      <c r="O897" s="3">
        <v>18</v>
      </c>
      <c r="P897">
        <f t="shared" si="13"/>
        <v>0</v>
      </c>
    </row>
    <row r="898" spans="1:16">
      <c r="A898" s="1">
        <v>54</v>
      </c>
      <c r="B898" s="1">
        <v>26</v>
      </c>
      <c r="C898" s="1" t="s">
        <v>50</v>
      </c>
      <c r="D898" s="1">
        <v>2</v>
      </c>
      <c r="E898" s="2" t="s">
        <v>224</v>
      </c>
      <c r="F898" s="2" t="s">
        <v>225</v>
      </c>
      <c r="G898" s="1">
        <v>21</v>
      </c>
      <c r="H898" s="1">
        <v>11</v>
      </c>
      <c r="I898" s="1" t="s">
        <v>14</v>
      </c>
      <c r="J898" s="1" t="s">
        <v>14</v>
      </c>
      <c r="K898" s="1" t="s">
        <v>14</v>
      </c>
      <c r="L898" s="1" t="s">
        <v>14</v>
      </c>
      <c r="M898" s="1"/>
      <c r="N898" s="1">
        <v>82</v>
      </c>
      <c r="O898" s="3">
        <v>32</v>
      </c>
      <c r="P898">
        <f t="shared" si="13"/>
        <v>0</v>
      </c>
    </row>
    <row r="899" spans="1:16">
      <c r="B899">
        <v>15</v>
      </c>
      <c r="C899" s="1" t="s">
        <v>100</v>
      </c>
      <c r="D899" s="1">
        <v>2</v>
      </c>
      <c r="E899" s="2" t="s">
        <v>1050</v>
      </c>
      <c r="F899" s="2" t="s">
        <v>1051</v>
      </c>
      <c r="G899" s="1">
        <v>9</v>
      </c>
      <c r="H899" s="1">
        <v>6</v>
      </c>
      <c r="I899" s="1">
        <v>6</v>
      </c>
      <c r="J899" s="1">
        <v>8</v>
      </c>
      <c r="K899" s="1">
        <v>8</v>
      </c>
      <c r="L899" s="1">
        <v>3</v>
      </c>
      <c r="M899" s="7"/>
      <c r="N899" s="8">
        <v>35</v>
      </c>
      <c r="O899" s="3">
        <v>40</v>
      </c>
      <c r="P899">
        <f t="shared" si="13"/>
        <v>0</v>
      </c>
    </row>
    <row r="900" spans="1:16">
      <c r="B900">
        <v>16</v>
      </c>
      <c r="C900" s="1" t="s">
        <v>338</v>
      </c>
      <c r="D900" s="1">
        <v>3</v>
      </c>
      <c r="E900" s="2" t="s">
        <v>1050</v>
      </c>
      <c r="F900" s="2" t="s">
        <v>1051</v>
      </c>
      <c r="G900" s="1">
        <v>13</v>
      </c>
      <c r="H900" s="1">
        <v>10</v>
      </c>
      <c r="I900" s="1">
        <v>12</v>
      </c>
      <c r="J900" s="1">
        <v>3</v>
      </c>
      <c r="K900" s="1">
        <v>8</v>
      </c>
      <c r="L900" s="1" t="s">
        <v>332</v>
      </c>
      <c r="M900" s="7"/>
      <c r="N900" s="8">
        <v>47</v>
      </c>
      <c r="O900" s="3">
        <v>46</v>
      </c>
      <c r="P900">
        <f t="shared" ref="P900:P963" si="14">IF(E900=E899,1,0)*COUNT(O900)</f>
        <v>1</v>
      </c>
    </row>
    <row r="901" spans="1:16">
      <c r="B901">
        <v>17</v>
      </c>
      <c r="C901" s="1" t="s">
        <v>1049</v>
      </c>
      <c r="D901" s="1">
        <v>4</v>
      </c>
      <c r="E901" s="2" t="s">
        <v>1050</v>
      </c>
      <c r="F901" s="2" t="s">
        <v>1051</v>
      </c>
      <c r="G901" s="1">
        <v>5</v>
      </c>
      <c r="H901" s="1" t="s">
        <v>332</v>
      </c>
      <c r="I901" s="1" t="s">
        <v>332</v>
      </c>
      <c r="J901" s="1" t="s">
        <v>332</v>
      </c>
      <c r="K901" s="1" t="s">
        <v>332</v>
      </c>
      <c r="L901" s="1" t="s">
        <v>332</v>
      </c>
      <c r="M901" s="7"/>
      <c r="N901" s="8">
        <v>71</v>
      </c>
      <c r="O901" s="3">
        <v>5</v>
      </c>
      <c r="P901">
        <f t="shared" si="14"/>
        <v>1</v>
      </c>
    </row>
    <row r="902" spans="1:16">
      <c r="B902">
        <v>18</v>
      </c>
      <c r="C902" s="1" t="s">
        <v>228</v>
      </c>
      <c r="D902" s="1">
        <v>2</v>
      </c>
      <c r="E902" s="2" t="s">
        <v>854</v>
      </c>
      <c r="F902" s="2" t="s">
        <v>855</v>
      </c>
      <c r="G902" s="1">
        <v>4</v>
      </c>
      <c r="H902" s="1">
        <v>4</v>
      </c>
      <c r="I902" s="1">
        <v>2</v>
      </c>
      <c r="J902" s="1" t="s">
        <v>332</v>
      </c>
      <c r="K902" s="1" t="s">
        <v>332</v>
      </c>
      <c r="L902" s="1" t="s">
        <v>332</v>
      </c>
      <c r="M902" s="7"/>
      <c r="N902" s="8">
        <v>63</v>
      </c>
      <c r="O902" s="3">
        <v>10</v>
      </c>
      <c r="P902">
        <f t="shared" si="14"/>
        <v>0</v>
      </c>
    </row>
    <row r="903" spans="1:16">
      <c r="B903">
        <v>19</v>
      </c>
      <c r="C903" s="1" t="s">
        <v>383</v>
      </c>
      <c r="D903" s="1">
        <v>3</v>
      </c>
      <c r="E903" s="2" t="s">
        <v>854</v>
      </c>
      <c r="F903" s="2" t="s">
        <v>855</v>
      </c>
      <c r="G903" s="1" t="s">
        <v>332</v>
      </c>
      <c r="H903" s="1">
        <v>2</v>
      </c>
      <c r="I903" s="1" t="s">
        <v>332</v>
      </c>
      <c r="J903" s="1" t="s">
        <v>332</v>
      </c>
      <c r="K903" s="1" t="s">
        <v>332</v>
      </c>
      <c r="L903" s="1" t="s">
        <v>332</v>
      </c>
      <c r="M903" s="7"/>
      <c r="N903" s="8">
        <v>50</v>
      </c>
      <c r="O903" s="3">
        <v>2</v>
      </c>
      <c r="P903">
        <f t="shared" si="14"/>
        <v>1</v>
      </c>
    </row>
    <row r="904" spans="1:16">
      <c r="B904">
        <v>17</v>
      </c>
      <c r="C904" s="1" t="s">
        <v>1109</v>
      </c>
      <c r="D904" s="1">
        <v>2</v>
      </c>
      <c r="E904" s="2" t="s">
        <v>1110</v>
      </c>
      <c r="F904" s="2" t="s">
        <v>1111</v>
      </c>
      <c r="G904" s="1">
        <v>1</v>
      </c>
      <c r="H904" s="1">
        <v>1</v>
      </c>
      <c r="I904" s="1" t="s">
        <v>332</v>
      </c>
      <c r="J904" s="1" t="s">
        <v>332</v>
      </c>
      <c r="K904" s="1" t="s">
        <v>332</v>
      </c>
      <c r="L904" s="1" t="s">
        <v>332</v>
      </c>
      <c r="M904" s="7"/>
      <c r="N904" s="8">
        <v>8</v>
      </c>
      <c r="O904" s="3">
        <v>2</v>
      </c>
      <c r="P904">
        <f t="shared" si="14"/>
        <v>0</v>
      </c>
    </row>
    <row r="905" spans="1:16">
      <c r="B905">
        <v>18</v>
      </c>
      <c r="C905" s="1" t="s">
        <v>50</v>
      </c>
      <c r="D905" s="1">
        <v>1</v>
      </c>
      <c r="E905" s="2" t="s">
        <v>1011</v>
      </c>
      <c r="F905" s="2" t="s">
        <v>864</v>
      </c>
      <c r="G905" s="1">
        <v>4</v>
      </c>
      <c r="H905" s="1" t="s">
        <v>332</v>
      </c>
      <c r="I905" s="1" t="s">
        <v>332</v>
      </c>
      <c r="J905" s="1" t="s">
        <v>332</v>
      </c>
      <c r="K905" s="1" t="s">
        <v>332</v>
      </c>
      <c r="L905" s="1" t="s">
        <v>332</v>
      </c>
      <c r="M905" s="7"/>
      <c r="N905" s="8">
        <v>15</v>
      </c>
      <c r="O905" s="3">
        <v>4</v>
      </c>
      <c r="P905">
        <f t="shared" si="14"/>
        <v>0</v>
      </c>
    </row>
    <row r="906" spans="1:16">
      <c r="B906">
        <v>15</v>
      </c>
      <c r="C906" s="1" t="s">
        <v>2</v>
      </c>
      <c r="D906" s="1">
        <v>1</v>
      </c>
      <c r="E906" s="2" t="s">
        <v>897</v>
      </c>
      <c r="F906" s="2" t="s">
        <v>898</v>
      </c>
      <c r="G906" s="1">
        <v>14</v>
      </c>
      <c r="H906" s="1">
        <v>22</v>
      </c>
      <c r="I906" s="1">
        <v>2</v>
      </c>
      <c r="J906" s="1">
        <v>6</v>
      </c>
      <c r="K906" s="1">
        <v>10</v>
      </c>
      <c r="L906" s="1">
        <v>14</v>
      </c>
      <c r="M906" s="7"/>
      <c r="N906" s="8">
        <v>57</v>
      </c>
      <c r="O906" s="3">
        <v>68</v>
      </c>
      <c r="P906">
        <f t="shared" si="14"/>
        <v>0</v>
      </c>
    </row>
    <row r="907" spans="1:16">
      <c r="B907">
        <v>16</v>
      </c>
      <c r="C907" s="1" t="s">
        <v>5</v>
      </c>
      <c r="D907" s="1">
        <v>2</v>
      </c>
      <c r="E907" s="2" t="s">
        <v>897</v>
      </c>
      <c r="F907" s="2" t="s">
        <v>898</v>
      </c>
      <c r="G907" s="1">
        <v>21</v>
      </c>
      <c r="H907" s="1">
        <v>13</v>
      </c>
      <c r="I907" s="1">
        <v>8</v>
      </c>
      <c r="J907" s="1">
        <v>12</v>
      </c>
      <c r="K907" s="1">
        <v>10</v>
      </c>
      <c r="L907" s="1" t="s">
        <v>332</v>
      </c>
      <c r="M907" s="7" t="s">
        <v>466</v>
      </c>
      <c r="N907" s="8">
        <v>63</v>
      </c>
      <c r="O907" s="3">
        <v>64</v>
      </c>
      <c r="P907">
        <f t="shared" si="14"/>
        <v>1</v>
      </c>
    </row>
    <row r="908" spans="1:16">
      <c r="B908">
        <v>17</v>
      </c>
      <c r="C908" s="1" t="s">
        <v>20</v>
      </c>
      <c r="D908" s="1">
        <v>3</v>
      </c>
      <c r="E908" s="2" t="s">
        <v>897</v>
      </c>
      <c r="F908" s="2" t="s">
        <v>898</v>
      </c>
      <c r="G908" s="1">
        <v>23</v>
      </c>
      <c r="H908" s="1">
        <v>13</v>
      </c>
      <c r="I908" s="1" t="s">
        <v>332</v>
      </c>
      <c r="J908" s="1" t="s">
        <v>332</v>
      </c>
      <c r="K908" s="1" t="s">
        <v>332</v>
      </c>
      <c r="L908" s="1" t="s">
        <v>332</v>
      </c>
      <c r="M908" s="7"/>
      <c r="N908" s="8">
        <v>86</v>
      </c>
      <c r="O908" s="3">
        <v>36</v>
      </c>
      <c r="P908">
        <f t="shared" si="14"/>
        <v>1</v>
      </c>
    </row>
    <row r="909" spans="1:16">
      <c r="B909">
        <v>18</v>
      </c>
      <c r="C909" s="1" t="s">
        <v>20</v>
      </c>
      <c r="D909" s="1">
        <v>4</v>
      </c>
      <c r="E909" s="2" t="s">
        <v>897</v>
      </c>
      <c r="F909" s="2" t="s">
        <v>898</v>
      </c>
      <c r="G909" s="1">
        <v>14</v>
      </c>
      <c r="H909" s="1">
        <v>20</v>
      </c>
      <c r="I909" s="1">
        <v>16</v>
      </c>
      <c r="J909" s="1" t="s">
        <v>332</v>
      </c>
      <c r="K909" s="1" t="s">
        <v>332</v>
      </c>
      <c r="L909" s="1" t="s">
        <v>332</v>
      </c>
      <c r="M909" s="7" t="s">
        <v>466</v>
      </c>
      <c r="N909" s="8">
        <v>85</v>
      </c>
      <c r="O909" s="3">
        <v>50</v>
      </c>
      <c r="P909">
        <f t="shared" si="14"/>
        <v>1</v>
      </c>
    </row>
    <row r="910" spans="1:16">
      <c r="B910">
        <v>19</v>
      </c>
      <c r="C910" s="1" t="s">
        <v>881</v>
      </c>
      <c r="D910" s="1">
        <v>1</v>
      </c>
      <c r="E910" s="2" t="s">
        <v>883</v>
      </c>
      <c r="F910" s="2" t="s">
        <v>66</v>
      </c>
      <c r="G910" s="1" t="s">
        <v>332</v>
      </c>
      <c r="H910" s="1">
        <v>3</v>
      </c>
      <c r="I910" s="1" t="s">
        <v>332</v>
      </c>
      <c r="J910" s="1" t="s">
        <v>332</v>
      </c>
      <c r="K910" s="1" t="s">
        <v>332</v>
      </c>
      <c r="L910" s="1" t="s">
        <v>332</v>
      </c>
      <c r="M910" s="7"/>
      <c r="N910" s="8">
        <v>75</v>
      </c>
      <c r="O910" s="3">
        <v>3</v>
      </c>
      <c r="P910">
        <f t="shared" si="14"/>
        <v>0</v>
      </c>
    </row>
    <row r="911" spans="1:16">
      <c r="A911" s="1">
        <v>30</v>
      </c>
      <c r="B911" s="1">
        <v>26</v>
      </c>
      <c r="C911" s="1" t="s">
        <v>107</v>
      </c>
      <c r="D911" s="1">
        <v>3</v>
      </c>
      <c r="E911" s="2" t="s">
        <v>108</v>
      </c>
      <c r="F911" s="2" t="s">
        <v>99</v>
      </c>
      <c r="G911" s="1">
        <v>21</v>
      </c>
      <c r="H911" s="1">
        <v>18</v>
      </c>
      <c r="I911" s="1">
        <v>3</v>
      </c>
      <c r="J911" s="1">
        <v>7</v>
      </c>
      <c r="K911" s="1">
        <v>10</v>
      </c>
      <c r="L911" s="1" t="s">
        <v>14</v>
      </c>
      <c r="M911" s="1"/>
      <c r="N911" s="1">
        <v>70</v>
      </c>
      <c r="O911" s="3">
        <v>59</v>
      </c>
      <c r="P911">
        <f t="shared" si="14"/>
        <v>0</v>
      </c>
    </row>
    <row r="912" spans="1:16">
      <c r="B912" s="1">
        <v>25</v>
      </c>
      <c r="C912" s="1" t="s">
        <v>399</v>
      </c>
      <c r="D912" s="1">
        <v>2</v>
      </c>
      <c r="E912" s="2" t="s">
        <v>400</v>
      </c>
      <c r="F912" s="2" t="s">
        <v>153</v>
      </c>
      <c r="G912" s="1">
        <v>11</v>
      </c>
      <c r="H912" s="1">
        <v>11</v>
      </c>
      <c r="I912" s="1">
        <v>9</v>
      </c>
      <c r="J912" s="1">
        <v>1</v>
      </c>
      <c r="K912" s="1" t="s">
        <v>332</v>
      </c>
      <c r="L912" s="1" t="s">
        <v>332</v>
      </c>
      <c r="M912" s="7"/>
      <c r="N912" s="8">
        <v>29</v>
      </c>
      <c r="O912" s="3">
        <v>32</v>
      </c>
      <c r="P912">
        <f t="shared" si="14"/>
        <v>0</v>
      </c>
    </row>
    <row r="913" spans="1:16">
      <c r="B913">
        <v>18</v>
      </c>
      <c r="C913" s="1" t="s">
        <v>489</v>
      </c>
      <c r="D913" s="1">
        <v>4</v>
      </c>
      <c r="E913" s="2" t="s">
        <v>914</v>
      </c>
      <c r="F913" s="2" t="s">
        <v>915</v>
      </c>
      <c r="G913" s="1">
        <v>11</v>
      </c>
      <c r="H913" s="1">
        <v>2</v>
      </c>
      <c r="I913" s="1">
        <v>1</v>
      </c>
      <c r="J913" s="1" t="s">
        <v>332</v>
      </c>
      <c r="K913" s="1" t="s">
        <v>332</v>
      </c>
      <c r="L913" s="1" t="s">
        <v>332</v>
      </c>
      <c r="M913" s="7"/>
      <c r="N913" s="8">
        <v>39</v>
      </c>
      <c r="O913" s="3">
        <v>14</v>
      </c>
      <c r="P913">
        <f t="shared" si="14"/>
        <v>0</v>
      </c>
    </row>
    <row r="914" spans="1:16">
      <c r="A914" s="1">
        <v>137</v>
      </c>
      <c r="B914" s="1">
        <v>26</v>
      </c>
      <c r="C914" s="1" t="s">
        <v>74</v>
      </c>
      <c r="D914" s="1">
        <v>1</v>
      </c>
      <c r="E914" s="2" t="s">
        <v>312</v>
      </c>
      <c r="F914" s="2"/>
      <c r="G914" s="1" t="s">
        <v>14</v>
      </c>
      <c r="H914" s="1">
        <v>5</v>
      </c>
      <c r="I914" s="1" t="s">
        <v>14</v>
      </c>
      <c r="J914" s="1" t="s">
        <v>14</v>
      </c>
      <c r="K914" s="1" t="s">
        <v>14</v>
      </c>
      <c r="L914" s="1" t="s">
        <v>14</v>
      </c>
      <c r="M914" s="1"/>
      <c r="N914" s="1">
        <v>56</v>
      </c>
      <c r="O914" s="3">
        <v>5</v>
      </c>
      <c r="P914">
        <f t="shared" si="14"/>
        <v>0</v>
      </c>
    </row>
    <row r="915" spans="1:16">
      <c r="B915">
        <v>15</v>
      </c>
      <c r="C915" s="1" t="s">
        <v>1295</v>
      </c>
      <c r="D915" s="1">
        <v>2</v>
      </c>
      <c r="E915" s="2" t="s">
        <v>1298</v>
      </c>
      <c r="F915" s="2"/>
      <c r="G915" s="1">
        <v>3</v>
      </c>
      <c r="H915" s="1" t="s">
        <v>332</v>
      </c>
      <c r="I915" s="1" t="s">
        <v>332</v>
      </c>
      <c r="J915" s="1" t="s">
        <v>332</v>
      </c>
      <c r="K915" s="1" t="s">
        <v>332</v>
      </c>
      <c r="L915" s="1" t="s">
        <v>332</v>
      </c>
      <c r="M915" s="7"/>
      <c r="N915" s="8">
        <v>75</v>
      </c>
      <c r="O915" s="3">
        <v>3</v>
      </c>
      <c r="P915">
        <f t="shared" si="14"/>
        <v>0</v>
      </c>
    </row>
    <row r="916" spans="1:16">
      <c r="B916">
        <v>18</v>
      </c>
      <c r="C916" s="1" t="s">
        <v>214</v>
      </c>
      <c r="D916" s="1">
        <v>4</v>
      </c>
      <c r="E916" s="2" t="s">
        <v>909</v>
      </c>
      <c r="F916" s="2" t="s">
        <v>707</v>
      </c>
      <c r="G916" s="1">
        <v>11</v>
      </c>
      <c r="H916" s="1">
        <v>14</v>
      </c>
      <c r="I916" s="1" t="s">
        <v>332</v>
      </c>
      <c r="J916" s="1" t="s">
        <v>332</v>
      </c>
      <c r="K916" s="1" t="s">
        <v>332</v>
      </c>
      <c r="L916" s="1" t="s">
        <v>332</v>
      </c>
      <c r="M916" s="7"/>
      <c r="N916" s="8">
        <v>86</v>
      </c>
      <c r="O916" s="3">
        <v>25</v>
      </c>
      <c r="P916">
        <f t="shared" si="14"/>
        <v>0</v>
      </c>
    </row>
    <row r="917" spans="1:16">
      <c r="B917">
        <v>19</v>
      </c>
      <c r="C917" s="1" t="s">
        <v>631</v>
      </c>
      <c r="D917" s="1">
        <v>1</v>
      </c>
      <c r="E917" s="2" t="s">
        <v>584</v>
      </c>
      <c r="F917" s="2" t="s">
        <v>66</v>
      </c>
      <c r="G917" s="1" t="s">
        <v>332</v>
      </c>
      <c r="H917" s="1">
        <v>9</v>
      </c>
      <c r="I917" s="1">
        <v>1</v>
      </c>
      <c r="J917" s="1" t="s">
        <v>332</v>
      </c>
      <c r="K917" s="1" t="s">
        <v>332</v>
      </c>
      <c r="L917" s="1" t="s">
        <v>332</v>
      </c>
      <c r="M917" s="7"/>
      <c r="N917" s="8">
        <v>63</v>
      </c>
      <c r="O917" s="3">
        <v>10</v>
      </c>
      <c r="P917">
        <f t="shared" si="14"/>
        <v>0</v>
      </c>
    </row>
    <row r="918" spans="1:16">
      <c r="B918">
        <v>20</v>
      </c>
      <c r="C918" s="1" t="s">
        <v>50</v>
      </c>
      <c r="D918" s="1">
        <v>2</v>
      </c>
      <c r="E918" s="2" t="s">
        <v>584</v>
      </c>
      <c r="F918" s="2" t="s">
        <v>66</v>
      </c>
      <c r="G918" s="1" t="s">
        <v>332</v>
      </c>
      <c r="H918" s="1">
        <v>3</v>
      </c>
      <c r="I918" s="1" t="s">
        <v>332</v>
      </c>
      <c r="J918" s="1" t="s">
        <v>332</v>
      </c>
      <c r="K918" s="1" t="s">
        <v>332</v>
      </c>
      <c r="L918" s="1" t="s">
        <v>332</v>
      </c>
      <c r="M918" s="7"/>
      <c r="N918" s="8">
        <v>100</v>
      </c>
      <c r="O918" s="3">
        <v>3</v>
      </c>
      <c r="P918">
        <f t="shared" si="14"/>
        <v>1</v>
      </c>
    </row>
    <row r="919" spans="1:16">
      <c r="B919">
        <v>21</v>
      </c>
      <c r="C919" s="1" t="s">
        <v>239</v>
      </c>
      <c r="D919" s="1">
        <v>3</v>
      </c>
      <c r="E919" s="2" t="s">
        <v>584</v>
      </c>
      <c r="F919" s="2" t="s">
        <v>66</v>
      </c>
      <c r="G919" s="1" t="s">
        <v>332</v>
      </c>
      <c r="H919" s="1">
        <v>1</v>
      </c>
      <c r="I919" s="1" t="s">
        <v>332</v>
      </c>
      <c r="J919" s="1" t="s">
        <v>332</v>
      </c>
      <c r="K919" s="1" t="s">
        <v>332</v>
      </c>
      <c r="L919" s="1" t="s">
        <v>332</v>
      </c>
      <c r="M919" s="7"/>
      <c r="N919" s="8">
        <v>20</v>
      </c>
      <c r="O919" s="3">
        <v>1</v>
      </c>
      <c r="P919">
        <f t="shared" si="14"/>
        <v>1</v>
      </c>
    </row>
    <row r="920" spans="1:16">
      <c r="B920">
        <v>22</v>
      </c>
      <c r="C920" s="1" t="s">
        <v>494</v>
      </c>
      <c r="D920" s="1">
        <v>4</v>
      </c>
      <c r="E920" s="2" t="s">
        <v>584</v>
      </c>
      <c r="F920" s="2" t="s">
        <v>66</v>
      </c>
      <c r="G920" s="1" t="s">
        <v>332</v>
      </c>
      <c r="H920" s="1">
        <v>4</v>
      </c>
      <c r="I920" s="1" t="s">
        <v>332</v>
      </c>
      <c r="J920" s="1" t="s">
        <v>332</v>
      </c>
      <c r="K920" s="1" t="s">
        <v>332</v>
      </c>
      <c r="L920" s="1" t="s">
        <v>332</v>
      </c>
      <c r="M920" s="7"/>
      <c r="N920" s="8">
        <v>80</v>
      </c>
      <c r="O920" s="3">
        <v>4</v>
      </c>
      <c r="P920">
        <f t="shared" si="14"/>
        <v>1</v>
      </c>
    </row>
    <row r="921" spans="1:16">
      <c r="B921">
        <v>16</v>
      </c>
      <c r="C921" s="1" t="s">
        <v>1159</v>
      </c>
      <c r="D921" s="1">
        <v>4</v>
      </c>
      <c r="E921" s="2" t="s">
        <v>1161</v>
      </c>
      <c r="F921" s="2" t="s">
        <v>1034</v>
      </c>
      <c r="G921" s="1">
        <v>1</v>
      </c>
      <c r="H921" s="1" t="s">
        <v>332</v>
      </c>
      <c r="I921" s="1" t="s">
        <v>332</v>
      </c>
      <c r="J921" s="1" t="s">
        <v>332</v>
      </c>
      <c r="K921" s="1" t="s">
        <v>332</v>
      </c>
      <c r="L921" s="1" t="s">
        <v>332</v>
      </c>
      <c r="M921" s="7"/>
      <c r="N921" s="8">
        <v>25</v>
      </c>
      <c r="O921" s="3">
        <v>1</v>
      </c>
      <c r="P921">
        <f t="shared" si="14"/>
        <v>0</v>
      </c>
    </row>
    <row r="922" spans="1:16">
      <c r="B922">
        <v>18</v>
      </c>
      <c r="C922" s="1" t="s">
        <v>50</v>
      </c>
      <c r="D922" s="1">
        <v>4</v>
      </c>
      <c r="E922" s="2" t="s">
        <v>916</v>
      </c>
      <c r="F922" s="2" t="s">
        <v>713</v>
      </c>
      <c r="G922" s="1">
        <v>7</v>
      </c>
      <c r="H922" s="1">
        <v>3</v>
      </c>
      <c r="I922" s="1" t="s">
        <v>332</v>
      </c>
      <c r="J922" s="1" t="s">
        <v>332</v>
      </c>
      <c r="K922" s="1" t="s">
        <v>332</v>
      </c>
      <c r="L922" s="1" t="s">
        <v>332</v>
      </c>
      <c r="M922" s="7"/>
      <c r="N922" s="8">
        <v>43</v>
      </c>
      <c r="O922" s="3">
        <v>10</v>
      </c>
      <c r="P922">
        <f t="shared" si="14"/>
        <v>0</v>
      </c>
    </row>
    <row r="923" spans="1:16">
      <c r="B923">
        <v>21</v>
      </c>
      <c r="C923" s="1" t="s">
        <v>34</v>
      </c>
      <c r="D923" s="1">
        <v>1</v>
      </c>
      <c r="E923" s="2" t="s">
        <v>668</v>
      </c>
      <c r="F923" s="2" t="s">
        <v>568</v>
      </c>
      <c r="G923" s="1" t="s">
        <v>332</v>
      </c>
      <c r="H923" s="1" t="s">
        <v>332</v>
      </c>
      <c r="I923" s="1" t="s">
        <v>332</v>
      </c>
      <c r="J923" s="1">
        <v>2</v>
      </c>
      <c r="K923" s="1" t="s">
        <v>332</v>
      </c>
      <c r="L923" s="1">
        <v>4</v>
      </c>
      <c r="M923" s="7"/>
      <c r="N923" s="8">
        <v>60</v>
      </c>
      <c r="O923" s="3">
        <v>6</v>
      </c>
      <c r="P923">
        <f t="shared" si="14"/>
        <v>0</v>
      </c>
    </row>
    <row r="924" spans="1:16">
      <c r="B924">
        <v>21</v>
      </c>
      <c r="C924" s="1" t="s">
        <v>5</v>
      </c>
      <c r="D924" s="1">
        <v>2</v>
      </c>
      <c r="E924" s="2" t="s">
        <v>501</v>
      </c>
      <c r="F924" s="2" t="s">
        <v>41</v>
      </c>
      <c r="G924" s="1">
        <v>27</v>
      </c>
      <c r="H924" s="1">
        <v>14</v>
      </c>
      <c r="I924" s="1">
        <v>17</v>
      </c>
      <c r="J924" s="1">
        <v>17</v>
      </c>
      <c r="K924" s="1">
        <v>18</v>
      </c>
      <c r="L924" s="1">
        <v>20</v>
      </c>
      <c r="M924" s="7"/>
      <c r="N924" s="8">
        <v>66</v>
      </c>
      <c r="O924" s="3">
        <v>113</v>
      </c>
      <c r="P924">
        <f t="shared" si="14"/>
        <v>0</v>
      </c>
    </row>
    <row r="925" spans="1:16">
      <c r="B925">
        <v>22</v>
      </c>
      <c r="C925" s="1" t="s">
        <v>2</v>
      </c>
      <c r="D925" s="1">
        <v>3</v>
      </c>
      <c r="E925" s="2" t="s">
        <v>501</v>
      </c>
      <c r="F925" s="2" t="s">
        <v>41</v>
      </c>
      <c r="G925" s="1">
        <v>17</v>
      </c>
      <c r="H925" s="1">
        <v>19</v>
      </c>
      <c r="I925" s="1">
        <v>17</v>
      </c>
      <c r="J925" s="1">
        <v>22</v>
      </c>
      <c r="K925" s="1">
        <v>31</v>
      </c>
      <c r="L925" s="1">
        <v>24</v>
      </c>
      <c r="M925" s="7"/>
      <c r="N925" s="8">
        <v>77</v>
      </c>
      <c r="O925" s="3">
        <v>130</v>
      </c>
      <c r="P925">
        <f t="shared" si="14"/>
        <v>1</v>
      </c>
    </row>
    <row r="926" spans="1:16">
      <c r="B926" s="1">
        <v>23</v>
      </c>
      <c r="C926" s="1" t="s">
        <v>2</v>
      </c>
      <c r="D926" s="1">
        <v>4</v>
      </c>
      <c r="E926" s="2" t="s">
        <v>501</v>
      </c>
      <c r="F926" s="2" t="s">
        <v>41</v>
      </c>
      <c r="G926" s="1">
        <v>27</v>
      </c>
      <c r="H926" s="1">
        <v>27</v>
      </c>
      <c r="I926" s="1">
        <v>19</v>
      </c>
      <c r="J926" s="1">
        <v>22</v>
      </c>
      <c r="K926" s="1">
        <v>22</v>
      </c>
      <c r="L926" s="1">
        <v>24</v>
      </c>
      <c r="M926" s="7"/>
      <c r="N926" s="8">
        <v>79</v>
      </c>
      <c r="O926" s="3">
        <v>141</v>
      </c>
      <c r="P926">
        <f t="shared" si="14"/>
        <v>1</v>
      </c>
    </row>
    <row r="927" spans="1:16">
      <c r="B927" s="1">
        <v>25</v>
      </c>
      <c r="C927" s="1" t="s">
        <v>23</v>
      </c>
      <c r="D927" s="1">
        <v>1</v>
      </c>
      <c r="E927" s="2" t="s">
        <v>226</v>
      </c>
      <c r="F927" s="2" t="s">
        <v>227</v>
      </c>
      <c r="G927" s="1">
        <v>6</v>
      </c>
      <c r="H927" s="1">
        <v>14</v>
      </c>
      <c r="I927" s="1">
        <v>8</v>
      </c>
      <c r="J927" s="1">
        <v>4</v>
      </c>
      <c r="K927" s="1">
        <v>11</v>
      </c>
      <c r="L927" s="1">
        <v>9</v>
      </c>
      <c r="M927" s="7"/>
      <c r="N927" s="8">
        <v>88</v>
      </c>
      <c r="O927" s="3">
        <v>52</v>
      </c>
      <c r="P927">
        <f t="shared" si="14"/>
        <v>0</v>
      </c>
    </row>
    <row r="928" spans="1:16">
      <c r="A928" s="1">
        <v>62</v>
      </c>
      <c r="B928" s="1">
        <v>26</v>
      </c>
      <c r="C928" s="1" t="s">
        <v>131</v>
      </c>
      <c r="D928" s="1">
        <v>2</v>
      </c>
      <c r="E928" s="2" t="s">
        <v>226</v>
      </c>
      <c r="F928" s="2" t="s">
        <v>227</v>
      </c>
      <c r="G928" s="1" t="s">
        <v>14</v>
      </c>
      <c r="H928" s="1">
        <v>10</v>
      </c>
      <c r="I928" s="1">
        <v>11</v>
      </c>
      <c r="J928" s="1">
        <v>4</v>
      </c>
      <c r="K928" s="1">
        <v>2</v>
      </c>
      <c r="L928" s="1" t="s">
        <v>14</v>
      </c>
      <c r="M928" s="1"/>
      <c r="N928" s="1">
        <v>82</v>
      </c>
      <c r="O928" s="3">
        <v>27</v>
      </c>
      <c r="P928">
        <f t="shared" si="14"/>
        <v>1</v>
      </c>
    </row>
    <row r="929" spans="1:16">
      <c r="B929">
        <v>17</v>
      </c>
      <c r="C929" s="1" t="s">
        <v>23</v>
      </c>
      <c r="D929" s="1">
        <v>2</v>
      </c>
      <c r="E929" s="2" t="s">
        <v>937</v>
      </c>
      <c r="F929" s="2" t="s">
        <v>803</v>
      </c>
      <c r="G929" s="1">
        <v>5</v>
      </c>
      <c r="H929" s="1">
        <v>5</v>
      </c>
      <c r="I929" s="1">
        <v>13</v>
      </c>
      <c r="J929" s="1">
        <v>13</v>
      </c>
      <c r="K929" s="1">
        <v>5</v>
      </c>
      <c r="L929" s="1">
        <v>8</v>
      </c>
      <c r="M929" s="7"/>
      <c r="N929" s="8">
        <v>57</v>
      </c>
      <c r="O929" s="3">
        <v>49</v>
      </c>
      <c r="P929">
        <f t="shared" si="14"/>
        <v>0</v>
      </c>
    </row>
    <row r="930" spans="1:16">
      <c r="B930">
        <v>18</v>
      </c>
      <c r="C930" s="1" t="s">
        <v>228</v>
      </c>
      <c r="D930" s="1">
        <v>3</v>
      </c>
      <c r="E930" s="2" t="s">
        <v>937</v>
      </c>
      <c r="F930" s="2" t="s">
        <v>803</v>
      </c>
      <c r="G930" s="1">
        <v>17</v>
      </c>
      <c r="H930" s="1">
        <v>10</v>
      </c>
      <c r="I930" s="1">
        <v>2</v>
      </c>
      <c r="J930" s="1">
        <v>11</v>
      </c>
      <c r="K930" s="1" t="s">
        <v>332</v>
      </c>
      <c r="L930" s="1" t="s">
        <v>332</v>
      </c>
      <c r="M930" s="7"/>
      <c r="N930" s="8">
        <v>75</v>
      </c>
      <c r="O930" s="3">
        <v>40</v>
      </c>
      <c r="P930">
        <f t="shared" si="14"/>
        <v>1</v>
      </c>
    </row>
    <row r="931" spans="1:16">
      <c r="B931">
        <v>18</v>
      </c>
      <c r="C931" s="1" t="s">
        <v>139</v>
      </c>
      <c r="D931" s="1">
        <v>2</v>
      </c>
      <c r="E931" s="2" t="s">
        <v>693</v>
      </c>
      <c r="F931" s="2" t="s">
        <v>694</v>
      </c>
      <c r="G931" s="1">
        <v>6</v>
      </c>
      <c r="H931" s="1" t="s">
        <v>332</v>
      </c>
      <c r="I931" s="1" t="s">
        <v>332</v>
      </c>
      <c r="J931" s="1" t="s">
        <v>332</v>
      </c>
      <c r="K931" s="1" t="s">
        <v>332</v>
      </c>
      <c r="L931" s="1" t="s">
        <v>332</v>
      </c>
      <c r="M931" s="7"/>
      <c r="N931" s="8">
        <v>32</v>
      </c>
      <c r="O931" s="3">
        <v>6</v>
      </c>
      <c r="P931">
        <f t="shared" si="14"/>
        <v>0</v>
      </c>
    </row>
    <row r="932" spans="1:16">
      <c r="B932">
        <v>20</v>
      </c>
      <c r="C932" s="1" t="s">
        <v>120</v>
      </c>
      <c r="D932" s="1">
        <v>4</v>
      </c>
      <c r="E932" s="2" t="s">
        <v>693</v>
      </c>
      <c r="F932" s="2" t="s">
        <v>694</v>
      </c>
      <c r="G932" s="1">
        <v>2</v>
      </c>
      <c r="H932" s="1">
        <v>13</v>
      </c>
      <c r="I932" s="1" t="s">
        <v>332</v>
      </c>
      <c r="J932" s="1" t="s">
        <v>332</v>
      </c>
      <c r="K932" s="1" t="s">
        <v>332</v>
      </c>
      <c r="L932" s="1" t="s">
        <v>332</v>
      </c>
      <c r="M932" s="7"/>
      <c r="N932" s="8">
        <v>60</v>
      </c>
      <c r="O932" s="3">
        <v>15</v>
      </c>
      <c r="P932">
        <f t="shared" si="14"/>
        <v>1</v>
      </c>
    </row>
    <row r="933" spans="1:16">
      <c r="B933">
        <v>19</v>
      </c>
      <c r="C933" s="1" t="s">
        <v>111</v>
      </c>
      <c r="D933" s="1">
        <v>2</v>
      </c>
      <c r="E933" s="2" t="s">
        <v>706</v>
      </c>
      <c r="F933" s="2" t="s">
        <v>707</v>
      </c>
      <c r="G933" s="1">
        <v>10</v>
      </c>
      <c r="H933" s="1">
        <v>9</v>
      </c>
      <c r="I933" s="1">
        <v>8</v>
      </c>
      <c r="J933" s="1" t="s">
        <v>332</v>
      </c>
      <c r="K933" s="1">
        <v>13</v>
      </c>
      <c r="L933" s="1">
        <v>3</v>
      </c>
      <c r="M933" s="7"/>
      <c r="N933" s="8">
        <v>36</v>
      </c>
      <c r="O933" s="3">
        <v>43</v>
      </c>
      <c r="P933">
        <f t="shared" si="14"/>
        <v>0</v>
      </c>
    </row>
    <row r="934" spans="1:16">
      <c r="B934">
        <v>20</v>
      </c>
      <c r="C934" s="1" t="s">
        <v>20</v>
      </c>
      <c r="D934" s="1">
        <v>3</v>
      </c>
      <c r="E934" s="2" t="s">
        <v>706</v>
      </c>
      <c r="F934" s="2" t="s">
        <v>707</v>
      </c>
      <c r="G934" s="1">
        <v>10</v>
      </c>
      <c r="H934" s="1">
        <v>13</v>
      </c>
      <c r="I934" s="1">
        <v>6</v>
      </c>
      <c r="J934" s="1">
        <v>4</v>
      </c>
      <c r="K934" s="1">
        <v>16</v>
      </c>
      <c r="L934" s="1">
        <v>13</v>
      </c>
      <c r="M934" s="7" t="s">
        <v>466</v>
      </c>
      <c r="N934" s="8">
        <v>48</v>
      </c>
      <c r="O934" s="3">
        <v>62</v>
      </c>
      <c r="P934">
        <f t="shared" si="14"/>
        <v>1</v>
      </c>
    </row>
    <row r="935" spans="1:16">
      <c r="A935" s="1">
        <v>70</v>
      </c>
      <c r="B935" s="1">
        <v>26</v>
      </c>
      <c r="C935" s="1" t="s">
        <v>214</v>
      </c>
      <c r="D935" s="1">
        <v>1</v>
      </c>
      <c r="E935" s="2" t="s">
        <v>289</v>
      </c>
      <c r="F935" s="2" t="s">
        <v>28</v>
      </c>
      <c r="G935" s="1">
        <v>3</v>
      </c>
      <c r="H935" s="1">
        <v>3</v>
      </c>
      <c r="I935" s="1">
        <v>6</v>
      </c>
      <c r="J935" s="1">
        <v>7</v>
      </c>
      <c r="K935" s="1">
        <v>2</v>
      </c>
      <c r="L935" s="1">
        <v>2</v>
      </c>
      <c r="M935" s="1"/>
      <c r="N935" s="1">
        <v>38</v>
      </c>
      <c r="O935" s="3">
        <v>23</v>
      </c>
      <c r="P935">
        <f t="shared" si="14"/>
        <v>0</v>
      </c>
    </row>
    <row r="936" spans="1:16">
      <c r="B936" s="1">
        <v>25</v>
      </c>
      <c r="C936" s="1" t="s">
        <v>131</v>
      </c>
      <c r="D936" s="1">
        <v>1</v>
      </c>
      <c r="E936" s="2" t="s">
        <v>252</v>
      </c>
      <c r="F936" s="2" t="s">
        <v>253</v>
      </c>
      <c r="G936" s="1">
        <v>9</v>
      </c>
      <c r="H936" s="1" t="s">
        <v>332</v>
      </c>
      <c r="I936" s="1">
        <v>2</v>
      </c>
      <c r="J936" s="1">
        <v>6</v>
      </c>
      <c r="K936" s="1" t="s">
        <v>332</v>
      </c>
      <c r="L936" s="1" t="s">
        <v>332</v>
      </c>
      <c r="M936" s="7"/>
      <c r="N936" s="8">
        <v>53</v>
      </c>
      <c r="O936" s="3">
        <v>17</v>
      </c>
      <c r="P936">
        <f t="shared" si="14"/>
        <v>0</v>
      </c>
    </row>
    <row r="937" spans="1:16">
      <c r="A937" s="1">
        <v>121</v>
      </c>
      <c r="B937" s="1">
        <v>26</v>
      </c>
      <c r="C937" s="1" t="s">
        <v>247</v>
      </c>
      <c r="D937" s="1">
        <v>2</v>
      </c>
      <c r="E937" s="2" t="s">
        <v>252</v>
      </c>
      <c r="F937" s="2" t="s">
        <v>253</v>
      </c>
      <c r="G937" s="1">
        <v>8</v>
      </c>
      <c r="H937" s="1" t="s">
        <v>14</v>
      </c>
      <c r="I937" s="1" t="s">
        <v>14</v>
      </c>
      <c r="J937" s="1" t="s">
        <v>14</v>
      </c>
      <c r="K937" s="1" t="s">
        <v>14</v>
      </c>
      <c r="L937" s="1" t="s">
        <v>14</v>
      </c>
      <c r="M937" s="1"/>
      <c r="N937" s="1">
        <v>100</v>
      </c>
      <c r="O937" s="3">
        <v>8</v>
      </c>
      <c r="P937">
        <f t="shared" si="14"/>
        <v>1</v>
      </c>
    </row>
    <row r="938" spans="1:16">
      <c r="B938">
        <v>20</v>
      </c>
      <c r="C938" s="1" t="s">
        <v>468</v>
      </c>
      <c r="D938" s="1">
        <v>1</v>
      </c>
      <c r="E938" s="2" t="s">
        <v>741</v>
      </c>
      <c r="F938" s="2" t="s">
        <v>699</v>
      </c>
      <c r="G938" s="1" t="s">
        <v>332</v>
      </c>
      <c r="H938" s="1" t="s">
        <v>332</v>
      </c>
      <c r="I938" s="1" t="s">
        <v>332</v>
      </c>
      <c r="J938" s="1" t="s">
        <v>332</v>
      </c>
      <c r="K938" s="1">
        <v>7</v>
      </c>
      <c r="L938" s="1" t="s">
        <v>332</v>
      </c>
      <c r="M938" s="7"/>
      <c r="N938" s="8">
        <v>70</v>
      </c>
      <c r="O938" s="3">
        <v>7</v>
      </c>
      <c r="P938">
        <f t="shared" si="14"/>
        <v>0</v>
      </c>
    </row>
    <row r="939" spans="1:16">
      <c r="B939">
        <v>18</v>
      </c>
      <c r="C939" s="1" t="s">
        <v>11</v>
      </c>
      <c r="D939" s="1">
        <v>4</v>
      </c>
      <c r="E939" s="2" t="s">
        <v>894</v>
      </c>
      <c r="F939" s="2" t="s">
        <v>893</v>
      </c>
      <c r="G939" s="1">
        <v>12</v>
      </c>
      <c r="H939" s="1" t="s">
        <v>332</v>
      </c>
      <c r="I939" s="1">
        <v>6</v>
      </c>
      <c r="J939" s="1">
        <v>16</v>
      </c>
      <c r="K939" s="1">
        <v>24</v>
      </c>
      <c r="L939" s="1">
        <v>21</v>
      </c>
      <c r="M939" s="7"/>
      <c r="N939" s="8">
        <v>82</v>
      </c>
      <c r="O939" s="3">
        <v>79</v>
      </c>
      <c r="P939">
        <f t="shared" si="14"/>
        <v>0</v>
      </c>
    </row>
    <row r="940" spans="1:16">
      <c r="A940" s="1">
        <v>56</v>
      </c>
      <c r="B940" s="1">
        <v>26</v>
      </c>
      <c r="C940" s="1" t="s">
        <v>111</v>
      </c>
      <c r="D940" s="1">
        <v>1</v>
      </c>
      <c r="E940" s="2" t="s">
        <v>286</v>
      </c>
      <c r="F940" s="2" t="s">
        <v>44</v>
      </c>
      <c r="G940" s="1">
        <v>10</v>
      </c>
      <c r="H940" s="1">
        <v>8</v>
      </c>
      <c r="I940" s="1">
        <v>6</v>
      </c>
      <c r="J940" s="1">
        <v>6</v>
      </c>
      <c r="K940" s="1">
        <v>1</v>
      </c>
      <c r="L940" s="1" t="s">
        <v>14</v>
      </c>
      <c r="M940" s="1"/>
      <c r="N940" s="1">
        <v>63</v>
      </c>
      <c r="O940" s="3">
        <v>31</v>
      </c>
      <c r="P940">
        <f t="shared" si="14"/>
        <v>0</v>
      </c>
    </row>
    <row r="941" spans="1:16">
      <c r="B941" s="1">
        <v>25</v>
      </c>
      <c r="C941" s="1" t="s">
        <v>365</v>
      </c>
      <c r="D941" s="1">
        <v>3</v>
      </c>
      <c r="E941" s="2" t="s">
        <v>370</v>
      </c>
      <c r="F941" s="2" t="s">
        <v>371</v>
      </c>
      <c r="G941" s="1">
        <v>11</v>
      </c>
      <c r="H941" s="1" t="s">
        <v>332</v>
      </c>
      <c r="I941" s="1" t="s">
        <v>332</v>
      </c>
      <c r="J941" s="1" t="s">
        <v>332</v>
      </c>
      <c r="K941" s="1" t="s">
        <v>332</v>
      </c>
      <c r="L941" s="1" t="s">
        <v>332</v>
      </c>
      <c r="M941" s="7"/>
      <c r="N941" s="8">
        <v>92</v>
      </c>
      <c r="O941" s="3">
        <v>11</v>
      </c>
      <c r="P941">
        <f t="shared" si="14"/>
        <v>0</v>
      </c>
    </row>
    <row r="942" spans="1:16">
      <c r="A942" s="1">
        <v>160</v>
      </c>
      <c r="B942" s="1">
        <v>26</v>
      </c>
      <c r="C942" s="1" t="s">
        <v>265</v>
      </c>
      <c r="D942" s="1">
        <v>2</v>
      </c>
      <c r="E942" s="2" t="s">
        <v>266</v>
      </c>
      <c r="F942" s="2" t="s">
        <v>267</v>
      </c>
      <c r="G942" s="1">
        <v>2</v>
      </c>
      <c r="H942" s="1" t="s">
        <v>14</v>
      </c>
      <c r="I942" s="1" t="s">
        <v>14</v>
      </c>
      <c r="J942" s="1" t="s">
        <v>14</v>
      </c>
      <c r="K942" s="1" t="s">
        <v>14</v>
      </c>
      <c r="L942" s="1" t="s">
        <v>14</v>
      </c>
      <c r="M942" s="1"/>
      <c r="N942" s="1">
        <v>25</v>
      </c>
      <c r="O942" s="3">
        <v>2</v>
      </c>
      <c r="P942">
        <f t="shared" si="14"/>
        <v>0</v>
      </c>
    </row>
    <row r="943" spans="1:16">
      <c r="B943">
        <v>21</v>
      </c>
      <c r="C943" s="1" t="s">
        <v>34</v>
      </c>
      <c r="D943" s="1">
        <v>2</v>
      </c>
      <c r="E943" s="2" t="s">
        <v>594</v>
      </c>
      <c r="F943" s="2" t="s">
        <v>83</v>
      </c>
      <c r="G943" s="1">
        <v>11</v>
      </c>
      <c r="H943" s="1" t="s">
        <v>332</v>
      </c>
      <c r="I943" s="1">
        <v>8</v>
      </c>
      <c r="J943" s="1">
        <v>12</v>
      </c>
      <c r="K943" s="1" t="s">
        <v>332</v>
      </c>
      <c r="L943" s="1">
        <v>5</v>
      </c>
      <c r="M943" s="7"/>
      <c r="N943" s="8">
        <v>56</v>
      </c>
      <c r="O943" s="3">
        <v>36</v>
      </c>
      <c r="P943">
        <f t="shared" si="14"/>
        <v>0</v>
      </c>
    </row>
    <row r="944" spans="1:16">
      <c r="B944">
        <v>22</v>
      </c>
      <c r="C944" s="1" t="s">
        <v>209</v>
      </c>
      <c r="D944" s="1">
        <v>3</v>
      </c>
      <c r="E944" s="2" t="s">
        <v>594</v>
      </c>
      <c r="F944" s="2" t="s">
        <v>83</v>
      </c>
      <c r="G944" s="1">
        <v>5</v>
      </c>
      <c r="H944" s="1">
        <v>9</v>
      </c>
      <c r="I944" s="1">
        <v>12</v>
      </c>
      <c r="J944" s="1">
        <v>4</v>
      </c>
      <c r="K944" s="1" t="s">
        <v>332</v>
      </c>
      <c r="L944" s="1" t="s">
        <v>332</v>
      </c>
      <c r="M944" s="7"/>
      <c r="N944" s="8">
        <v>43</v>
      </c>
      <c r="O944" s="3">
        <v>30</v>
      </c>
      <c r="P944">
        <f t="shared" si="14"/>
        <v>1</v>
      </c>
    </row>
    <row r="945" spans="1:16">
      <c r="B945">
        <v>16</v>
      </c>
      <c r="C945" s="1" t="s">
        <v>23</v>
      </c>
      <c r="D945" s="1">
        <v>1</v>
      </c>
      <c r="E945" s="2" t="s">
        <v>790</v>
      </c>
      <c r="F945" s="2" t="s">
        <v>791</v>
      </c>
      <c r="G945" s="1">
        <v>7</v>
      </c>
      <c r="H945" s="1" t="s">
        <v>332</v>
      </c>
      <c r="I945" s="1" t="s">
        <v>332</v>
      </c>
      <c r="J945" s="1">
        <v>1</v>
      </c>
      <c r="K945" s="1" t="s">
        <v>332</v>
      </c>
      <c r="L945" s="1">
        <v>5</v>
      </c>
      <c r="M945" s="7" t="s">
        <v>466</v>
      </c>
      <c r="N945" s="8">
        <v>35</v>
      </c>
      <c r="O945" s="3">
        <v>13</v>
      </c>
      <c r="P945">
        <f t="shared" si="14"/>
        <v>0</v>
      </c>
    </row>
    <row r="946" spans="1:16">
      <c r="B946">
        <v>17</v>
      </c>
      <c r="C946" s="1" t="s">
        <v>34</v>
      </c>
      <c r="D946" s="1">
        <v>2</v>
      </c>
      <c r="E946" s="2" t="s">
        <v>790</v>
      </c>
      <c r="F946" s="2" t="s">
        <v>791</v>
      </c>
      <c r="G946" s="1">
        <v>3</v>
      </c>
      <c r="H946" s="1">
        <v>5</v>
      </c>
      <c r="I946" s="1">
        <v>10</v>
      </c>
      <c r="J946" s="1">
        <v>7</v>
      </c>
      <c r="K946" s="1">
        <v>1</v>
      </c>
      <c r="L946" s="1">
        <v>5</v>
      </c>
      <c r="M946" s="7" t="s">
        <v>466</v>
      </c>
      <c r="N946" s="8">
        <v>52</v>
      </c>
      <c r="O946" s="3">
        <v>31</v>
      </c>
      <c r="P946">
        <f t="shared" si="14"/>
        <v>1</v>
      </c>
    </row>
    <row r="947" spans="1:16">
      <c r="B947">
        <v>18</v>
      </c>
      <c r="C947" s="1" t="s">
        <v>214</v>
      </c>
      <c r="D947" s="1">
        <v>3</v>
      </c>
      <c r="E947" s="2" t="s">
        <v>790</v>
      </c>
      <c r="F947" s="2" t="s">
        <v>791</v>
      </c>
      <c r="G947" s="1">
        <v>18</v>
      </c>
      <c r="H947" s="1">
        <v>17</v>
      </c>
      <c r="I947" s="1">
        <v>4</v>
      </c>
      <c r="J947" s="1">
        <v>10</v>
      </c>
      <c r="K947" s="1" t="s">
        <v>332</v>
      </c>
      <c r="L947" s="1" t="s">
        <v>332</v>
      </c>
      <c r="M947" s="7"/>
      <c r="N947" s="8">
        <v>60</v>
      </c>
      <c r="O947" s="3">
        <v>49</v>
      </c>
      <c r="P947">
        <f t="shared" si="14"/>
        <v>1</v>
      </c>
    </row>
    <row r="948" spans="1:16">
      <c r="B948">
        <v>19</v>
      </c>
      <c r="C948" s="1" t="s">
        <v>789</v>
      </c>
      <c r="D948" s="1">
        <v>4</v>
      </c>
      <c r="E948" s="2" t="s">
        <v>790</v>
      </c>
      <c r="F948" s="2" t="s">
        <v>791</v>
      </c>
      <c r="G948" s="1">
        <v>21</v>
      </c>
      <c r="H948" s="1">
        <v>19</v>
      </c>
      <c r="I948" s="1">
        <v>9</v>
      </c>
      <c r="J948" s="1">
        <v>9</v>
      </c>
      <c r="K948" s="1" t="s">
        <v>332</v>
      </c>
      <c r="L948" s="1" t="s">
        <v>332</v>
      </c>
      <c r="M948" s="7"/>
      <c r="N948" s="8">
        <v>64</v>
      </c>
      <c r="O948" s="3">
        <v>58</v>
      </c>
      <c r="P948">
        <f t="shared" si="14"/>
        <v>1</v>
      </c>
    </row>
    <row r="949" spans="1:16">
      <c r="B949">
        <v>18</v>
      </c>
      <c r="C949" s="1" t="s">
        <v>545</v>
      </c>
      <c r="D949" s="1">
        <v>1</v>
      </c>
      <c r="E949" s="2" t="s">
        <v>862</v>
      </c>
      <c r="F949" s="2" t="s">
        <v>713</v>
      </c>
      <c r="G949" s="1">
        <v>5</v>
      </c>
      <c r="H949" s="1">
        <v>2</v>
      </c>
      <c r="I949" s="1" t="s">
        <v>332</v>
      </c>
      <c r="J949" s="1" t="s">
        <v>332</v>
      </c>
      <c r="K949" s="1" t="s">
        <v>332</v>
      </c>
      <c r="L949" s="1">
        <v>7</v>
      </c>
      <c r="M949" s="7"/>
      <c r="N949" s="8">
        <v>41</v>
      </c>
      <c r="O949" s="3">
        <v>14</v>
      </c>
      <c r="P949">
        <f t="shared" si="14"/>
        <v>0</v>
      </c>
    </row>
    <row r="950" spans="1:16">
      <c r="B950">
        <v>19</v>
      </c>
      <c r="C950" s="1" t="s">
        <v>230</v>
      </c>
      <c r="D950" s="1">
        <v>2</v>
      </c>
      <c r="E950" s="2" t="s">
        <v>862</v>
      </c>
      <c r="F950" s="2" t="s">
        <v>713</v>
      </c>
      <c r="G950" s="1">
        <v>2</v>
      </c>
      <c r="H950" s="1">
        <v>3</v>
      </c>
      <c r="I950" s="1" t="s">
        <v>332</v>
      </c>
      <c r="J950" s="1" t="s">
        <v>332</v>
      </c>
      <c r="K950" s="1" t="s">
        <v>332</v>
      </c>
      <c r="L950" s="1" t="s">
        <v>332</v>
      </c>
      <c r="M950" s="7"/>
      <c r="N950" s="8">
        <v>25</v>
      </c>
      <c r="O950" s="3">
        <v>5</v>
      </c>
      <c r="P950">
        <f t="shared" si="14"/>
        <v>1</v>
      </c>
    </row>
    <row r="951" spans="1:16">
      <c r="B951">
        <v>16</v>
      </c>
      <c r="C951" s="1" t="s">
        <v>848</v>
      </c>
      <c r="D951" s="1">
        <v>3</v>
      </c>
      <c r="E951" s="2" t="s">
        <v>1027</v>
      </c>
      <c r="F951" s="2" t="s">
        <v>1028</v>
      </c>
      <c r="G951" s="1" t="s">
        <v>332</v>
      </c>
      <c r="H951" s="1">
        <v>4</v>
      </c>
      <c r="I951" s="1">
        <v>4</v>
      </c>
      <c r="J951" s="1" t="s">
        <v>332</v>
      </c>
      <c r="K951" s="1" t="s">
        <v>332</v>
      </c>
      <c r="L951" s="1" t="s">
        <v>332</v>
      </c>
      <c r="M951" s="7" t="s">
        <v>466</v>
      </c>
      <c r="N951" s="8">
        <v>100</v>
      </c>
      <c r="O951" s="3">
        <v>8</v>
      </c>
      <c r="P951">
        <f t="shared" si="14"/>
        <v>0</v>
      </c>
    </row>
    <row r="952" spans="1:16">
      <c r="B952">
        <v>17</v>
      </c>
      <c r="C952" s="1" t="s">
        <v>338</v>
      </c>
      <c r="D952" s="1">
        <v>4</v>
      </c>
      <c r="E952" s="2" t="s">
        <v>1027</v>
      </c>
      <c r="F952" s="2" t="s">
        <v>1028</v>
      </c>
      <c r="G952" s="1">
        <v>13</v>
      </c>
      <c r="H952" s="1">
        <v>8</v>
      </c>
      <c r="I952" s="1" t="s">
        <v>332</v>
      </c>
      <c r="J952" s="1">
        <v>3</v>
      </c>
      <c r="K952" s="1" t="s">
        <v>332</v>
      </c>
      <c r="L952" s="1" t="s">
        <v>332</v>
      </c>
      <c r="M952" s="7"/>
      <c r="N952" s="8">
        <v>73</v>
      </c>
      <c r="O952" s="3">
        <v>24</v>
      </c>
      <c r="P952">
        <f t="shared" si="14"/>
        <v>1</v>
      </c>
    </row>
    <row r="953" spans="1:16">
      <c r="A953" s="1">
        <v>124</v>
      </c>
      <c r="B953" s="1">
        <v>26</v>
      </c>
      <c r="C953" s="1" t="s">
        <v>307</v>
      </c>
      <c r="D953" s="1">
        <v>1</v>
      </c>
      <c r="E953" s="2" t="s">
        <v>310</v>
      </c>
      <c r="F953" s="2"/>
      <c r="G953" s="1" t="s">
        <v>14</v>
      </c>
      <c r="H953" s="1" t="s">
        <v>14</v>
      </c>
      <c r="I953" s="1" t="s">
        <v>14</v>
      </c>
      <c r="J953" s="1" t="s">
        <v>14</v>
      </c>
      <c r="K953" s="1" t="s">
        <v>14</v>
      </c>
      <c r="L953" s="1">
        <v>8</v>
      </c>
      <c r="M953" s="1"/>
      <c r="N953" s="1">
        <v>100</v>
      </c>
      <c r="O953" s="3">
        <v>8</v>
      </c>
      <c r="P953">
        <f t="shared" si="14"/>
        <v>0</v>
      </c>
    </row>
    <row r="954" spans="1:16">
      <c r="B954" s="1">
        <v>23</v>
      </c>
      <c r="C954" s="1" t="s">
        <v>228</v>
      </c>
      <c r="D954" s="1">
        <v>4</v>
      </c>
      <c r="E954" s="2" t="s">
        <v>529</v>
      </c>
      <c r="F954" s="2" t="s">
        <v>530</v>
      </c>
      <c r="G954" s="1" t="s">
        <v>332</v>
      </c>
      <c r="H954" s="1" t="s">
        <v>332</v>
      </c>
      <c r="I954" s="1">
        <v>2</v>
      </c>
      <c r="J954" s="1" t="s">
        <v>332</v>
      </c>
      <c r="K954" s="1" t="s">
        <v>332</v>
      </c>
      <c r="L954" s="1" t="s">
        <v>332</v>
      </c>
      <c r="M954" s="7"/>
      <c r="N954" s="8">
        <v>50</v>
      </c>
      <c r="O954" s="3">
        <v>2</v>
      </c>
      <c r="P954">
        <f t="shared" si="14"/>
        <v>0</v>
      </c>
    </row>
    <row r="955" spans="1:16">
      <c r="B955">
        <v>18</v>
      </c>
      <c r="C955" s="1" t="s">
        <v>144</v>
      </c>
      <c r="D955" s="1">
        <v>2</v>
      </c>
      <c r="E955" s="2" t="s">
        <v>994</v>
      </c>
      <c r="F955" s="2" t="s">
        <v>995</v>
      </c>
      <c r="G955" s="1">
        <v>3</v>
      </c>
      <c r="H955" s="1" t="s">
        <v>332</v>
      </c>
      <c r="I955" s="1" t="s">
        <v>332</v>
      </c>
      <c r="J955" s="1" t="s">
        <v>332</v>
      </c>
      <c r="K955" s="1" t="s">
        <v>332</v>
      </c>
      <c r="L955" s="1" t="s">
        <v>332</v>
      </c>
      <c r="M955" s="7"/>
      <c r="N955" s="8">
        <v>11</v>
      </c>
      <c r="O955" s="3">
        <v>3</v>
      </c>
      <c r="P955">
        <f t="shared" si="14"/>
        <v>0</v>
      </c>
    </row>
    <row r="956" spans="1:16">
      <c r="B956" s="1">
        <v>25</v>
      </c>
      <c r="C956" s="1" t="s">
        <v>50</v>
      </c>
      <c r="D956" s="1">
        <v>4</v>
      </c>
      <c r="E956" s="2" t="s">
        <v>354</v>
      </c>
      <c r="F956" s="2" t="s">
        <v>158</v>
      </c>
      <c r="G956" s="1" t="s">
        <v>332</v>
      </c>
      <c r="H956" s="1" t="s">
        <v>332</v>
      </c>
      <c r="I956" s="1">
        <v>0</v>
      </c>
      <c r="J956" s="1" t="s">
        <v>332</v>
      </c>
      <c r="K956" s="1" t="s">
        <v>332</v>
      </c>
      <c r="L956" s="1" t="s">
        <v>332</v>
      </c>
      <c r="M956" s="7"/>
      <c r="N956" s="8">
        <v>0</v>
      </c>
      <c r="O956" s="3">
        <v>0</v>
      </c>
      <c r="P956">
        <f t="shared" si="14"/>
        <v>0</v>
      </c>
    </row>
    <row r="957" spans="1:16">
      <c r="B957">
        <v>20</v>
      </c>
      <c r="C957" s="1" t="s">
        <v>228</v>
      </c>
      <c r="D957" s="1">
        <v>3</v>
      </c>
      <c r="E957" s="2" t="s">
        <v>564</v>
      </c>
      <c r="F957" s="2"/>
      <c r="G957" s="1" t="s">
        <v>332</v>
      </c>
      <c r="H957" s="1" t="s">
        <v>332</v>
      </c>
      <c r="I957" s="1" t="s">
        <v>332</v>
      </c>
      <c r="J957" s="1" t="s">
        <v>332</v>
      </c>
      <c r="K957" s="1" t="s">
        <v>332</v>
      </c>
      <c r="L957" s="1">
        <v>10</v>
      </c>
      <c r="M957" s="7"/>
      <c r="N957" s="8">
        <v>71</v>
      </c>
      <c r="O957" s="3">
        <v>10</v>
      </c>
      <c r="P957">
        <f t="shared" si="14"/>
        <v>0</v>
      </c>
    </row>
    <row r="958" spans="1:16">
      <c r="B958">
        <v>21</v>
      </c>
      <c r="C958" s="1" t="s">
        <v>100</v>
      </c>
      <c r="D958" s="1">
        <v>4</v>
      </c>
      <c r="E958" s="2" t="s">
        <v>564</v>
      </c>
      <c r="F958" s="2"/>
      <c r="G958" s="1">
        <v>8</v>
      </c>
      <c r="H958" s="1">
        <v>4</v>
      </c>
      <c r="I958" s="1">
        <v>10</v>
      </c>
      <c r="J958" s="1">
        <v>8</v>
      </c>
      <c r="K958" s="1">
        <v>4</v>
      </c>
      <c r="L958" s="1">
        <v>14</v>
      </c>
      <c r="M958" s="7"/>
      <c r="N958" s="8">
        <v>45</v>
      </c>
      <c r="O958" s="3">
        <v>48</v>
      </c>
      <c r="P958">
        <f t="shared" si="14"/>
        <v>1</v>
      </c>
    </row>
    <row r="959" spans="1:16">
      <c r="B959">
        <v>22</v>
      </c>
      <c r="C959" s="1" t="s">
        <v>100</v>
      </c>
      <c r="D959" s="1">
        <v>4</v>
      </c>
      <c r="E959" s="2" t="s">
        <v>564</v>
      </c>
      <c r="F959" s="2"/>
      <c r="G959" s="1">
        <v>13</v>
      </c>
      <c r="H959" s="1" t="s">
        <v>332</v>
      </c>
      <c r="I959" s="1">
        <v>13</v>
      </c>
      <c r="J959" s="1">
        <v>9</v>
      </c>
      <c r="K959" s="1" t="s">
        <v>332</v>
      </c>
      <c r="L959" s="1">
        <v>5</v>
      </c>
      <c r="M959" s="7"/>
      <c r="N959" s="8">
        <v>77</v>
      </c>
      <c r="O959" s="3">
        <v>40</v>
      </c>
      <c r="P959">
        <f t="shared" si="14"/>
        <v>1</v>
      </c>
    </row>
    <row r="960" spans="1:16">
      <c r="B960">
        <v>17</v>
      </c>
      <c r="C960" s="1" t="s">
        <v>468</v>
      </c>
      <c r="D960" s="1">
        <v>1</v>
      </c>
      <c r="E960" s="2" t="s">
        <v>849</v>
      </c>
      <c r="F960" s="2" t="s">
        <v>707</v>
      </c>
      <c r="G960" s="1">
        <v>8</v>
      </c>
      <c r="H960" s="1" t="s">
        <v>332</v>
      </c>
      <c r="I960" s="1" t="s">
        <v>332</v>
      </c>
      <c r="J960" s="1">
        <v>2</v>
      </c>
      <c r="K960" s="1" t="s">
        <v>332</v>
      </c>
      <c r="L960" s="1">
        <v>0</v>
      </c>
      <c r="M960" s="7"/>
      <c r="N960" s="8">
        <v>25</v>
      </c>
      <c r="O960" s="3">
        <v>10</v>
      </c>
      <c r="P960">
        <f t="shared" si="14"/>
        <v>0</v>
      </c>
    </row>
    <row r="961" spans="1:16">
      <c r="B961">
        <v>18</v>
      </c>
      <c r="C961" s="1" t="s">
        <v>372</v>
      </c>
      <c r="D961" s="1">
        <v>2</v>
      </c>
      <c r="E961" s="2" t="s">
        <v>849</v>
      </c>
      <c r="F961" s="2" t="s">
        <v>707</v>
      </c>
      <c r="G961" s="1">
        <v>2</v>
      </c>
      <c r="H961" s="1" t="s">
        <v>332</v>
      </c>
      <c r="I961" s="1" t="s">
        <v>332</v>
      </c>
      <c r="J961" s="1" t="s">
        <v>332</v>
      </c>
      <c r="K961" s="1" t="s">
        <v>332</v>
      </c>
      <c r="L961" s="1" t="s">
        <v>332</v>
      </c>
      <c r="M961" s="7"/>
      <c r="N961" s="8">
        <v>18</v>
      </c>
      <c r="O961" s="3">
        <v>2</v>
      </c>
      <c r="P961">
        <f t="shared" si="14"/>
        <v>1</v>
      </c>
    </row>
    <row r="962" spans="1:16">
      <c r="B962">
        <v>19</v>
      </c>
      <c r="C962" s="1" t="s">
        <v>74</v>
      </c>
      <c r="D962" s="1">
        <v>3</v>
      </c>
      <c r="E962" s="2" t="s">
        <v>849</v>
      </c>
      <c r="F962" s="2" t="s">
        <v>707</v>
      </c>
      <c r="G962" s="1">
        <v>8</v>
      </c>
      <c r="H962" s="1" t="s">
        <v>332</v>
      </c>
      <c r="I962" s="1" t="s">
        <v>332</v>
      </c>
      <c r="J962" s="1" t="s">
        <v>332</v>
      </c>
      <c r="K962" s="1" t="s">
        <v>332</v>
      </c>
      <c r="L962" s="1" t="s">
        <v>332</v>
      </c>
      <c r="M962" s="7"/>
      <c r="N962" s="8">
        <v>89</v>
      </c>
      <c r="O962" s="3">
        <v>8</v>
      </c>
      <c r="P962">
        <f t="shared" si="14"/>
        <v>1</v>
      </c>
    </row>
    <row r="963" spans="1:16">
      <c r="B963">
        <v>15</v>
      </c>
      <c r="C963" s="1" t="s">
        <v>97</v>
      </c>
      <c r="D963" s="1">
        <v>1</v>
      </c>
      <c r="E963" s="2" t="s">
        <v>1078</v>
      </c>
      <c r="F963" s="2" t="s">
        <v>713</v>
      </c>
      <c r="G963" s="1">
        <v>3</v>
      </c>
      <c r="H963" s="1">
        <v>2</v>
      </c>
      <c r="I963" s="1">
        <v>1</v>
      </c>
      <c r="J963" s="1">
        <v>5</v>
      </c>
      <c r="K963" s="1" t="s">
        <v>332</v>
      </c>
      <c r="L963" s="1" t="s">
        <v>332</v>
      </c>
      <c r="M963" s="7"/>
      <c r="N963" s="8">
        <v>22</v>
      </c>
      <c r="O963" s="3">
        <v>11</v>
      </c>
      <c r="P963">
        <f t="shared" si="14"/>
        <v>0</v>
      </c>
    </row>
    <row r="964" spans="1:16">
      <c r="B964">
        <v>17</v>
      </c>
      <c r="C964" s="1" t="s">
        <v>406</v>
      </c>
      <c r="D964" s="1">
        <v>3</v>
      </c>
      <c r="E964" s="2" t="s">
        <v>1078</v>
      </c>
      <c r="F964" s="2" t="s">
        <v>713</v>
      </c>
      <c r="G964" s="1">
        <v>1</v>
      </c>
      <c r="H964" s="1" t="s">
        <v>332</v>
      </c>
      <c r="I964" s="1">
        <v>6</v>
      </c>
      <c r="J964" s="1" t="s">
        <v>332</v>
      </c>
      <c r="K964" s="1" t="s">
        <v>332</v>
      </c>
      <c r="L964" s="1" t="s">
        <v>332</v>
      </c>
      <c r="M964" s="7"/>
      <c r="N964" s="8">
        <v>50</v>
      </c>
      <c r="O964" s="3">
        <v>7</v>
      </c>
      <c r="P964">
        <f t="shared" ref="P964:P1027" si="15">IF(E964=E963,1,0)*COUNT(O964)</f>
        <v>1</v>
      </c>
    </row>
    <row r="965" spans="1:16">
      <c r="B965">
        <v>20</v>
      </c>
      <c r="C965" s="1" t="s">
        <v>123</v>
      </c>
      <c r="D965" s="1">
        <v>2</v>
      </c>
      <c r="E965" s="2" t="s">
        <v>736</v>
      </c>
      <c r="F965" s="2" t="s">
        <v>737</v>
      </c>
      <c r="G965" s="1">
        <v>9</v>
      </c>
      <c r="H965" s="1" t="s">
        <v>332</v>
      </c>
      <c r="I965" s="1" t="s">
        <v>332</v>
      </c>
      <c r="J965" s="1" t="s">
        <v>332</v>
      </c>
      <c r="K965" s="1" t="s">
        <v>332</v>
      </c>
      <c r="L965" s="1" t="s">
        <v>332</v>
      </c>
      <c r="M965" s="7"/>
      <c r="N965" s="8">
        <v>45</v>
      </c>
      <c r="O965" s="3">
        <v>9</v>
      </c>
      <c r="P965">
        <f t="shared" si="15"/>
        <v>0</v>
      </c>
    </row>
    <row r="966" spans="1:16">
      <c r="B966">
        <v>18</v>
      </c>
      <c r="C966" s="1" t="s">
        <v>965</v>
      </c>
      <c r="D966" s="1">
        <v>3</v>
      </c>
      <c r="E966" s="2" t="s">
        <v>968</v>
      </c>
      <c r="F966" s="2" t="s">
        <v>739</v>
      </c>
      <c r="G966" s="1">
        <v>5</v>
      </c>
      <c r="H966" s="1" t="s">
        <v>332</v>
      </c>
      <c r="I966" s="1" t="s">
        <v>332</v>
      </c>
      <c r="J966" s="1" t="s">
        <v>332</v>
      </c>
      <c r="K966" s="1" t="s">
        <v>332</v>
      </c>
      <c r="L966" s="1" t="s">
        <v>332</v>
      </c>
      <c r="M966" s="7"/>
      <c r="N966" s="8">
        <v>45</v>
      </c>
      <c r="O966" s="3">
        <v>5</v>
      </c>
      <c r="P966">
        <f t="shared" si="15"/>
        <v>0</v>
      </c>
    </row>
    <row r="967" spans="1:16">
      <c r="B967">
        <v>16</v>
      </c>
      <c r="C967" s="1" t="s">
        <v>476</v>
      </c>
      <c r="D967" s="1">
        <v>1</v>
      </c>
      <c r="E967" s="2" t="s">
        <v>1204</v>
      </c>
      <c r="F967" s="2" t="s">
        <v>1197</v>
      </c>
      <c r="G967" s="1">
        <v>1</v>
      </c>
      <c r="H967" s="1" t="s">
        <v>332</v>
      </c>
      <c r="I967" s="1" t="s">
        <v>332</v>
      </c>
      <c r="J967" s="1" t="s">
        <v>332</v>
      </c>
      <c r="K967" s="1" t="s">
        <v>332</v>
      </c>
      <c r="L967" s="1" t="s">
        <v>332</v>
      </c>
      <c r="M967" s="7"/>
      <c r="N967" s="8">
        <v>13</v>
      </c>
      <c r="O967" s="3">
        <v>1</v>
      </c>
      <c r="P967">
        <f t="shared" si="15"/>
        <v>0</v>
      </c>
    </row>
    <row r="968" spans="1:16">
      <c r="B968">
        <v>15</v>
      </c>
      <c r="C968" s="1" t="s">
        <v>641</v>
      </c>
      <c r="D968" s="1">
        <v>3</v>
      </c>
      <c r="E968" s="2" t="s">
        <v>1156</v>
      </c>
      <c r="F968" s="2" t="s">
        <v>1157</v>
      </c>
      <c r="G968" s="1">
        <v>4</v>
      </c>
      <c r="H968" s="1" t="s">
        <v>332</v>
      </c>
      <c r="I968" s="1">
        <v>1</v>
      </c>
      <c r="J968" s="1">
        <v>2</v>
      </c>
      <c r="K968" s="1">
        <v>4</v>
      </c>
      <c r="L968" s="1" t="s">
        <v>332</v>
      </c>
      <c r="M968" s="7"/>
      <c r="N968" s="8">
        <v>73</v>
      </c>
      <c r="O968" s="3">
        <v>11</v>
      </c>
      <c r="P968">
        <f t="shared" si="15"/>
        <v>0</v>
      </c>
    </row>
    <row r="969" spans="1:16">
      <c r="B969">
        <v>16</v>
      </c>
      <c r="C969" s="1" t="s">
        <v>1154</v>
      </c>
      <c r="D969" s="1">
        <v>4</v>
      </c>
      <c r="E969" s="2" t="s">
        <v>1156</v>
      </c>
      <c r="F969" s="2" t="s">
        <v>1157</v>
      </c>
      <c r="G969" s="1">
        <v>4</v>
      </c>
      <c r="H969" s="1" t="s">
        <v>332</v>
      </c>
      <c r="I969" s="1" t="s">
        <v>332</v>
      </c>
      <c r="J969" s="1" t="s">
        <v>332</v>
      </c>
      <c r="K969" s="1" t="s">
        <v>332</v>
      </c>
      <c r="L969" s="1" t="s">
        <v>332</v>
      </c>
      <c r="M969" s="7"/>
      <c r="N969" s="8">
        <v>100</v>
      </c>
      <c r="O969" s="3">
        <v>4</v>
      </c>
      <c r="P969">
        <f t="shared" si="15"/>
        <v>1</v>
      </c>
    </row>
    <row r="970" spans="1:16">
      <c r="B970">
        <v>17</v>
      </c>
      <c r="C970" s="1" t="s">
        <v>23</v>
      </c>
      <c r="D970" s="1">
        <v>1</v>
      </c>
      <c r="E970" s="2" t="s">
        <v>685</v>
      </c>
      <c r="F970" s="2" t="s">
        <v>686</v>
      </c>
      <c r="G970" s="1">
        <v>8</v>
      </c>
      <c r="H970" s="1" t="s">
        <v>332</v>
      </c>
      <c r="I970" s="1" t="s">
        <v>332</v>
      </c>
      <c r="J970" s="1" t="s">
        <v>332</v>
      </c>
      <c r="K970" s="1" t="s">
        <v>332</v>
      </c>
      <c r="L970" s="1" t="s">
        <v>332</v>
      </c>
      <c r="M970" s="7"/>
      <c r="N970" s="8">
        <v>50</v>
      </c>
      <c r="O970" s="3">
        <v>8</v>
      </c>
      <c r="P970">
        <f t="shared" si="15"/>
        <v>0</v>
      </c>
    </row>
    <row r="971" spans="1:16">
      <c r="B971">
        <v>18</v>
      </c>
      <c r="C971" s="1" t="s">
        <v>23</v>
      </c>
      <c r="D971" s="1">
        <v>2</v>
      </c>
      <c r="E971" s="2" t="s">
        <v>685</v>
      </c>
      <c r="F971" s="2" t="s">
        <v>686</v>
      </c>
      <c r="G971" s="1">
        <v>9</v>
      </c>
      <c r="H971" s="1">
        <v>15</v>
      </c>
      <c r="I971" s="1">
        <v>9</v>
      </c>
      <c r="J971" s="1">
        <v>11</v>
      </c>
      <c r="K971" s="1" t="s">
        <v>332</v>
      </c>
      <c r="L971" s="1" t="s">
        <v>332</v>
      </c>
      <c r="M971" s="7"/>
      <c r="N971" s="8">
        <v>61</v>
      </c>
      <c r="O971" s="3">
        <v>44</v>
      </c>
      <c r="P971">
        <f t="shared" si="15"/>
        <v>1</v>
      </c>
    </row>
    <row r="972" spans="1:16">
      <c r="B972">
        <v>19</v>
      </c>
      <c r="C972" s="1" t="s">
        <v>34</v>
      </c>
      <c r="D972" s="1">
        <v>3</v>
      </c>
      <c r="E972" s="2" t="s">
        <v>685</v>
      </c>
      <c r="F972" s="2" t="s">
        <v>686</v>
      </c>
      <c r="G972" s="1">
        <v>13</v>
      </c>
      <c r="H972" s="1">
        <v>11</v>
      </c>
      <c r="I972" s="1">
        <v>13</v>
      </c>
      <c r="J972" s="1">
        <v>14</v>
      </c>
      <c r="K972" s="1" t="s">
        <v>332</v>
      </c>
      <c r="L972" s="1">
        <v>4</v>
      </c>
      <c r="M972" s="7"/>
      <c r="N972" s="8">
        <v>60</v>
      </c>
      <c r="O972" s="3">
        <v>55</v>
      </c>
      <c r="P972">
        <f t="shared" si="15"/>
        <v>1</v>
      </c>
    </row>
    <row r="973" spans="1:16">
      <c r="B973">
        <v>20</v>
      </c>
      <c r="C973" s="1" t="s">
        <v>111</v>
      </c>
      <c r="D973" s="1">
        <v>4</v>
      </c>
      <c r="E973" s="2" t="s">
        <v>685</v>
      </c>
      <c r="F973" s="2" t="s">
        <v>686</v>
      </c>
      <c r="G973" s="1">
        <v>16</v>
      </c>
      <c r="H973" s="1">
        <v>11</v>
      </c>
      <c r="I973" s="1" t="s">
        <v>332</v>
      </c>
      <c r="J973" s="1" t="s">
        <v>332</v>
      </c>
      <c r="K973" s="1" t="s">
        <v>332</v>
      </c>
      <c r="L973" s="1" t="s">
        <v>332</v>
      </c>
      <c r="M973" s="7"/>
      <c r="N973" s="8">
        <v>64</v>
      </c>
      <c r="O973" s="3">
        <v>27</v>
      </c>
      <c r="P973">
        <f t="shared" si="15"/>
        <v>1</v>
      </c>
    </row>
    <row r="974" spans="1:16">
      <c r="B974">
        <v>18</v>
      </c>
      <c r="C974" s="1" t="s">
        <v>969</v>
      </c>
      <c r="D974" s="1">
        <v>3</v>
      </c>
      <c r="E974" s="2" t="s">
        <v>970</v>
      </c>
      <c r="F974" s="2" t="s">
        <v>971</v>
      </c>
      <c r="G974" s="1">
        <v>4</v>
      </c>
      <c r="H974" s="1" t="s">
        <v>332</v>
      </c>
      <c r="I974" s="1" t="s">
        <v>332</v>
      </c>
      <c r="J974" s="1" t="s">
        <v>332</v>
      </c>
      <c r="K974" s="1" t="s">
        <v>332</v>
      </c>
      <c r="L974" s="1" t="s">
        <v>332</v>
      </c>
      <c r="M974" s="7"/>
      <c r="N974" s="8">
        <v>57</v>
      </c>
      <c r="O974" s="3">
        <v>4</v>
      </c>
      <c r="P974">
        <f t="shared" si="15"/>
        <v>0</v>
      </c>
    </row>
    <row r="975" spans="1:16">
      <c r="B975" s="1">
        <v>25</v>
      </c>
      <c r="C975" s="1" t="s">
        <v>20</v>
      </c>
      <c r="D975" s="1">
        <v>2</v>
      </c>
      <c r="E975" s="2" t="s">
        <v>93</v>
      </c>
      <c r="F975" s="2" t="s">
        <v>391</v>
      </c>
      <c r="G975" s="1">
        <v>14</v>
      </c>
      <c r="H975" s="1">
        <v>7</v>
      </c>
      <c r="I975" s="1">
        <v>11</v>
      </c>
      <c r="J975" s="1">
        <v>10</v>
      </c>
      <c r="K975" s="1">
        <v>18</v>
      </c>
      <c r="L975" s="1">
        <v>10</v>
      </c>
      <c r="M975" s="7"/>
      <c r="N975" s="8">
        <v>66</v>
      </c>
      <c r="O975" s="3">
        <v>70</v>
      </c>
      <c r="P975">
        <f t="shared" si="15"/>
        <v>0</v>
      </c>
    </row>
    <row r="976" spans="1:16">
      <c r="A976" s="1">
        <v>12</v>
      </c>
      <c r="B976" s="1">
        <v>26</v>
      </c>
      <c r="C976" s="1" t="s">
        <v>8</v>
      </c>
      <c r="D976" s="1">
        <v>3</v>
      </c>
      <c r="E976" s="2" t="s">
        <v>93</v>
      </c>
      <c r="F976" s="2" t="s">
        <v>94</v>
      </c>
      <c r="G976" s="1">
        <v>9</v>
      </c>
      <c r="H976" s="1">
        <v>22</v>
      </c>
      <c r="I976" s="1">
        <v>19</v>
      </c>
      <c r="J976" s="1">
        <v>19</v>
      </c>
      <c r="K976" s="1">
        <v>19</v>
      </c>
      <c r="L976" s="1">
        <v>20</v>
      </c>
      <c r="M976" s="1"/>
      <c r="N976" s="1">
        <v>65</v>
      </c>
      <c r="O976" s="3">
        <v>108</v>
      </c>
      <c r="P976">
        <f t="shared" si="15"/>
        <v>1</v>
      </c>
    </row>
    <row r="977" spans="1:16">
      <c r="B977" s="1">
        <v>25</v>
      </c>
      <c r="C977" s="1" t="s">
        <v>11</v>
      </c>
      <c r="D977" s="1">
        <v>4</v>
      </c>
      <c r="E977" s="2" t="s">
        <v>334</v>
      </c>
      <c r="F977" s="2" t="s">
        <v>7</v>
      </c>
      <c r="G977" s="1">
        <v>10</v>
      </c>
      <c r="H977" s="1">
        <v>24</v>
      </c>
      <c r="I977" s="1">
        <v>8</v>
      </c>
      <c r="J977" s="1">
        <v>19</v>
      </c>
      <c r="K977" s="1" t="s">
        <v>332</v>
      </c>
      <c r="L977" s="1" t="s">
        <v>332</v>
      </c>
      <c r="M977" s="7"/>
      <c r="N977" s="8">
        <v>75</v>
      </c>
      <c r="O977" s="3">
        <v>61</v>
      </c>
      <c r="P977">
        <f t="shared" si="15"/>
        <v>0</v>
      </c>
    </row>
    <row r="978" spans="1:16">
      <c r="B978">
        <v>15</v>
      </c>
      <c r="C978" s="1" t="s">
        <v>1295</v>
      </c>
      <c r="D978" s="1">
        <v>2</v>
      </c>
      <c r="E978" s="2" t="s">
        <v>1172</v>
      </c>
      <c r="F978" s="2" t="s">
        <v>358</v>
      </c>
      <c r="G978" s="1">
        <v>3</v>
      </c>
      <c r="H978" s="1">
        <v>0</v>
      </c>
      <c r="I978" s="1" t="s">
        <v>332</v>
      </c>
      <c r="J978" s="1">
        <v>0</v>
      </c>
      <c r="K978" s="1" t="s">
        <v>332</v>
      </c>
      <c r="L978" s="1" t="s">
        <v>332</v>
      </c>
      <c r="M978" s="7"/>
      <c r="N978" s="8">
        <v>14</v>
      </c>
      <c r="O978" s="3">
        <v>3</v>
      </c>
      <c r="P978">
        <f t="shared" si="15"/>
        <v>0</v>
      </c>
    </row>
    <row r="979" spans="1:16">
      <c r="B979">
        <v>16</v>
      </c>
      <c r="C979" s="1" t="s">
        <v>531</v>
      </c>
      <c r="D979" s="1">
        <v>3</v>
      </c>
      <c r="E979" s="2" t="s">
        <v>1172</v>
      </c>
      <c r="F979" s="2" t="s">
        <v>358</v>
      </c>
      <c r="G979" s="1">
        <v>10</v>
      </c>
      <c r="H979" s="1">
        <v>1</v>
      </c>
      <c r="I979" s="1">
        <v>0</v>
      </c>
      <c r="J979" s="1">
        <v>1</v>
      </c>
      <c r="K979" s="1" t="s">
        <v>332</v>
      </c>
      <c r="L979" s="1" t="s">
        <v>332</v>
      </c>
      <c r="M979" s="7"/>
      <c r="N979" s="8">
        <v>31</v>
      </c>
      <c r="O979" s="3">
        <v>12</v>
      </c>
      <c r="P979">
        <f t="shared" si="15"/>
        <v>1</v>
      </c>
    </row>
    <row r="980" spans="1:16">
      <c r="B980">
        <v>15</v>
      </c>
      <c r="C980" s="1" t="s">
        <v>531</v>
      </c>
      <c r="D980" s="1">
        <v>3</v>
      </c>
      <c r="E980" s="2" t="s">
        <v>1271</v>
      </c>
      <c r="F980" s="2" t="s">
        <v>1272</v>
      </c>
      <c r="G980" s="1">
        <v>5</v>
      </c>
      <c r="H980" s="1">
        <v>7</v>
      </c>
      <c r="I980" s="1" t="s">
        <v>332</v>
      </c>
      <c r="J980" s="1" t="s">
        <v>332</v>
      </c>
      <c r="K980" s="1" t="s">
        <v>332</v>
      </c>
      <c r="L980" s="1" t="s">
        <v>332</v>
      </c>
      <c r="M980" s="7"/>
      <c r="N980" s="8">
        <v>50</v>
      </c>
      <c r="O980" s="3">
        <v>12</v>
      </c>
      <c r="P980">
        <f t="shared" si="15"/>
        <v>0</v>
      </c>
    </row>
    <row r="981" spans="1:16">
      <c r="A981" s="1">
        <v>67</v>
      </c>
      <c r="B981" s="1">
        <v>26</v>
      </c>
      <c r="C981" s="1" t="s">
        <v>230</v>
      </c>
      <c r="D981" s="1">
        <v>2</v>
      </c>
      <c r="E981" s="2" t="s">
        <v>231</v>
      </c>
      <c r="F981" s="2" t="s">
        <v>232</v>
      </c>
      <c r="G981" s="1">
        <v>13</v>
      </c>
      <c r="H981" s="1">
        <v>8</v>
      </c>
      <c r="I981" s="1" t="s">
        <v>14</v>
      </c>
      <c r="J981" s="1" t="s">
        <v>14</v>
      </c>
      <c r="K981" s="1">
        <v>4</v>
      </c>
      <c r="L981" s="1" t="s">
        <v>14</v>
      </c>
      <c r="M981" s="1"/>
      <c r="N981" s="1">
        <v>89</v>
      </c>
      <c r="O981" s="3">
        <v>25</v>
      </c>
      <c r="P981">
        <f t="shared" si="15"/>
        <v>0</v>
      </c>
    </row>
    <row r="982" spans="1:16">
      <c r="B982">
        <v>16</v>
      </c>
      <c r="C982" s="1" t="s">
        <v>47</v>
      </c>
      <c r="D982" s="1">
        <v>2</v>
      </c>
      <c r="E982" s="2" t="s">
        <v>1083</v>
      </c>
      <c r="F982" s="2" t="s">
        <v>967</v>
      </c>
      <c r="G982" s="1">
        <v>2</v>
      </c>
      <c r="H982" s="1" t="s">
        <v>332</v>
      </c>
      <c r="I982" s="1">
        <v>1</v>
      </c>
      <c r="J982" s="1">
        <v>3</v>
      </c>
      <c r="K982" s="1" t="s">
        <v>332</v>
      </c>
      <c r="L982" s="1" t="s">
        <v>332</v>
      </c>
      <c r="M982" s="7" t="s">
        <v>466</v>
      </c>
      <c r="N982" s="8">
        <v>30</v>
      </c>
      <c r="O982" s="3">
        <v>6</v>
      </c>
      <c r="P982">
        <f t="shared" si="15"/>
        <v>0</v>
      </c>
    </row>
    <row r="983" spans="1:16">
      <c r="B983">
        <v>17</v>
      </c>
      <c r="C983" s="1" t="s">
        <v>1081</v>
      </c>
      <c r="D983" s="1">
        <v>3</v>
      </c>
      <c r="E983" s="2" t="s">
        <v>1083</v>
      </c>
      <c r="F983" s="2" t="s">
        <v>967</v>
      </c>
      <c r="G983" s="1">
        <v>4</v>
      </c>
      <c r="H983" s="1" t="s">
        <v>332</v>
      </c>
      <c r="I983" s="1" t="s">
        <v>332</v>
      </c>
      <c r="J983" s="1" t="s">
        <v>332</v>
      </c>
      <c r="K983" s="1" t="s">
        <v>332</v>
      </c>
      <c r="L983" s="1" t="s">
        <v>332</v>
      </c>
      <c r="M983" s="7"/>
      <c r="N983" s="8">
        <v>25</v>
      </c>
      <c r="O983" s="3">
        <v>4</v>
      </c>
      <c r="P983">
        <f t="shared" si="15"/>
        <v>1</v>
      </c>
    </row>
    <row r="984" spans="1:16">
      <c r="B984">
        <v>19</v>
      </c>
      <c r="C984" s="1" t="s">
        <v>11</v>
      </c>
      <c r="D984" s="1">
        <v>1</v>
      </c>
      <c r="E984" s="2" t="s">
        <v>642</v>
      </c>
      <c r="F984" s="2" t="s">
        <v>733</v>
      </c>
      <c r="G984" s="1">
        <v>12</v>
      </c>
      <c r="H984" s="1">
        <v>5</v>
      </c>
      <c r="I984" s="1">
        <v>3</v>
      </c>
      <c r="J984" s="1">
        <v>5</v>
      </c>
      <c r="K984" s="1">
        <v>3</v>
      </c>
      <c r="L984" s="1">
        <v>8</v>
      </c>
      <c r="M984" s="7"/>
      <c r="N984" s="8">
        <v>49</v>
      </c>
      <c r="O984" s="3">
        <v>36</v>
      </c>
      <c r="P984">
        <f t="shared" si="15"/>
        <v>0</v>
      </c>
    </row>
    <row r="985" spans="1:16">
      <c r="B985">
        <v>20</v>
      </c>
      <c r="C985" s="1" t="s">
        <v>397</v>
      </c>
      <c r="D985" s="1">
        <v>2</v>
      </c>
      <c r="E985" s="2" t="s">
        <v>642</v>
      </c>
      <c r="F985" s="2" t="s">
        <v>733</v>
      </c>
      <c r="G985" s="1">
        <v>2</v>
      </c>
      <c r="H985" s="1">
        <v>1</v>
      </c>
      <c r="I985" s="1" t="s">
        <v>332</v>
      </c>
      <c r="J985" s="1" t="s">
        <v>332</v>
      </c>
      <c r="K985" s="1" t="s">
        <v>332</v>
      </c>
      <c r="L985" s="1">
        <v>8</v>
      </c>
      <c r="M985" s="7"/>
      <c r="N985" s="8">
        <v>58</v>
      </c>
      <c r="O985" s="3">
        <v>11</v>
      </c>
      <c r="P985">
        <f t="shared" si="15"/>
        <v>1</v>
      </c>
    </row>
    <row r="986" spans="1:16">
      <c r="B986">
        <v>21</v>
      </c>
      <c r="C986" s="1" t="s">
        <v>641</v>
      </c>
      <c r="D986" s="1">
        <v>3</v>
      </c>
      <c r="E986" s="2" t="s">
        <v>642</v>
      </c>
      <c r="F986" s="2" t="s">
        <v>549</v>
      </c>
      <c r="G986" s="1" t="s">
        <v>332</v>
      </c>
      <c r="H986" s="1">
        <v>6</v>
      </c>
      <c r="I986" s="1" t="s">
        <v>332</v>
      </c>
      <c r="J986" s="1" t="s">
        <v>332</v>
      </c>
      <c r="K986" s="1" t="s">
        <v>332</v>
      </c>
      <c r="L986" s="1" t="s">
        <v>332</v>
      </c>
      <c r="M986" s="7"/>
      <c r="N986" s="8">
        <v>50</v>
      </c>
      <c r="O986" s="3">
        <v>6</v>
      </c>
      <c r="P986">
        <f t="shared" si="15"/>
        <v>1</v>
      </c>
    </row>
    <row r="987" spans="1:16">
      <c r="B987">
        <v>19</v>
      </c>
      <c r="C987" s="1" t="s">
        <v>877</v>
      </c>
      <c r="D987" s="1">
        <v>1</v>
      </c>
      <c r="E987" s="2" t="s">
        <v>880</v>
      </c>
      <c r="F987" s="2"/>
      <c r="G987" s="1" t="s">
        <v>332</v>
      </c>
      <c r="H987" s="1" t="s">
        <v>332</v>
      </c>
      <c r="I987" s="1" t="s">
        <v>332</v>
      </c>
      <c r="J987" s="1" t="s">
        <v>332</v>
      </c>
      <c r="K987" s="1">
        <v>4</v>
      </c>
      <c r="L987" s="1" t="s">
        <v>332</v>
      </c>
      <c r="M987" s="7"/>
      <c r="N987" s="8">
        <v>29</v>
      </c>
      <c r="O987" s="3">
        <v>4</v>
      </c>
      <c r="P987">
        <f t="shared" si="15"/>
        <v>0</v>
      </c>
    </row>
    <row r="988" spans="1:16">
      <c r="B988">
        <v>18</v>
      </c>
      <c r="C988" s="1" t="s">
        <v>26</v>
      </c>
      <c r="D988" s="1">
        <v>4</v>
      </c>
      <c r="E988" s="2" t="s">
        <v>901</v>
      </c>
      <c r="F988" s="2" t="s">
        <v>902</v>
      </c>
      <c r="G988" s="1">
        <v>8</v>
      </c>
      <c r="H988" s="1">
        <v>15</v>
      </c>
      <c r="I988" s="1">
        <v>12</v>
      </c>
      <c r="J988" s="1">
        <v>7</v>
      </c>
      <c r="K988" s="1" t="s">
        <v>332</v>
      </c>
      <c r="L988" s="1" t="s">
        <v>332</v>
      </c>
      <c r="M988" s="7"/>
      <c r="N988" s="8">
        <v>51</v>
      </c>
      <c r="O988" s="3">
        <v>42</v>
      </c>
      <c r="P988">
        <f t="shared" si="15"/>
        <v>0</v>
      </c>
    </row>
    <row r="989" spans="1:16">
      <c r="B989">
        <v>17</v>
      </c>
      <c r="C989" s="1" t="s">
        <v>5</v>
      </c>
      <c r="D989" s="1">
        <v>4</v>
      </c>
      <c r="E989" s="2" t="s">
        <v>1016</v>
      </c>
      <c r="F989" s="2" t="s">
        <v>1017</v>
      </c>
      <c r="G989" s="1">
        <v>22</v>
      </c>
      <c r="H989" s="1">
        <v>18</v>
      </c>
      <c r="I989" s="1">
        <v>19</v>
      </c>
      <c r="J989" s="1">
        <v>22</v>
      </c>
      <c r="K989" s="1">
        <v>11</v>
      </c>
      <c r="L989" s="1" t="s">
        <v>332</v>
      </c>
      <c r="M989" s="7"/>
      <c r="N989" s="8">
        <v>62</v>
      </c>
      <c r="O989" s="3">
        <v>92</v>
      </c>
      <c r="P989">
        <f t="shared" si="15"/>
        <v>0</v>
      </c>
    </row>
    <row r="990" spans="1:16">
      <c r="B990">
        <v>17</v>
      </c>
      <c r="C990" s="1" t="s">
        <v>445</v>
      </c>
      <c r="D990" s="1">
        <v>2</v>
      </c>
      <c r="E990" s="2" t="s">
        <v>794</v>
      </c>
      <c r="F990" s="2" t="s">
        <v>358</v>
      </c>
      <c r="G990" s="1" t="s">
        <v>332</v>
      </c>
      <c r="H990" s="1" t="s">
        <v>332</v>
      </c>
      <c r="I990" s="1">
        <v>3</v>
      </c>
      <c r="J990" s="1">
        <v>2</v>
      </c>
      <c r="K990" s="1" t="s">
        <v>332</v>
      </c>
      <c r="L990" s="1" t="s">
        <v>332</v>
      </c>
      <c r="M990" s="7"/>
      <c r="N990" s="8">
        <v>50</v>
      </c>
      <c r="O990" s="3">
        <v>5</v>
      </c>
      <c r="P990">
        <f t="shared" si="15"/>
        <v>0</v>
      </c>
    </row>
    <row r="991" spans="1:16">
      <c r="B991">
        <v>18</v>
      </c>
      <c r="C991" s="1" t="s">
        <v>139</v>
      </c>
      <c r="D991" s="1">
        <v>3</v>
      </c>
      <c r="E991" s="2" t="s">
        <v>794</v>
      </c>
      <c r="F991" s="2" t="s">
        <v>358</v>
      </c>
      <c r="G991" s="1">
        <v>12</v>
      </c>
      <c r="H991" s="1">
        <v>10</v>
      </c>
      <c r="I991" s="1">
        <v>7</v>
      </c>
      <c r="J991" s="1" t="s">
        <v>332</v>
      </c>
      <c r="K991" s="1" t="s">
        <v>332</v>
      </c>
      <c r="L991" s="1" t="s">
        <v>332</v>
      </c>
      <c r="M991" s="7"/>
      <c r="N991" s="8">
        <v>73</v>
      </c>
      <c r="O991" s="3">
        <v>29</v>
      </c>
      <c r="P991">
        <f t="shared" si="15"/>
        <v>1</v>
      </c>
    </row>
    <row r="992" spans="1:16">
      <c r="B992">
        <v>19</v>
      </c>
      <c r="C992" s="1" t="s">
        <v>209</v>
      </c>
      <c r="D992" s="1">
        <v>4</v>
      </c>
      <c r="E992" s="2" t="s">
        <v>794</v>
      </c>
      <c r="F992" s="2" t="s">
        <v>358</v>
      </c>
      <c r="G992" s="1">
        <v>24</v>
      </c>
      <c r="H992" s="1">
        <v>16</v>
      </c>
      <c r="I992" s="1">
        <v>8</v>
      </c>
      <c r="J992" s="1" t="s">
        <v>332</v>
      </c>
      <c r="K992" s="1" t="s">
        <v>332</v>
      </c>
      <c r="L992" s="1" t="s">
        <v>332</v>
      </c>
      <c r="M992" s="7"/>
      <c r="N992" s="8">
        <v>74</v>
      </c>
      <c r="O992" s="3">
        <v>48</v>
      </c>
      <c r="P992">
        <f t="shared" si="15"/>
        <v>1</v>
      </c>
    </row>
    <row r="993" spans="1:16">
      <c r="B993">
        <v>17</v>
      </c>
      <c r="C993" s="1" t="s">
        <v>100</v>
      </c>
      <c r="D993" s="1">
        <v>3</v>
      </c>
      <c r="E993" s="2" t="s">
        <v>899</v>
      </c>
      <c r="F993" s="2" t="s">
        <v>900</v>
      </c>
      <c r="G993" s="1">
        <v>12</v>
      </c>
      <c r="H993" s="1" t="s">
        <v>332</v>
      </c>
      <c r="I993" s="1">
        <v>13</v>
      </c>
      <c r="J993" s="1">
        <v>8</v>
      </c>
      <c r="K993" s="1">
        <v>4</v>
      </c>
      <c r="L993" s="1">
        <v>1</v>
      </c>
      <c r="M993" s="7"/>
      <c r="N993" s="8">
        <v>40</v>
      </c>
      <c r="O993" s="3">
        <v>38</v>
      </c>
      <c r="P993">
        <f t="shared" si="15"/>
        <v>0</v>
      </c>
    </row>
    <row r="994" spans="1:16">
      <c r="B994">
        <v>18</v>
      </c>
      <c r="C994" s="1" t="s">
        <v>23</v>
      </c>
      <c r="D994" s="1">
        <v>4</v>
      </c>
      <c r="E994" s="2" t="s">
        <v>899</v>
      </c>
      <c r="F994" s="2" t="s">
        <v>900</v>
      </c>
      <c r="G994" s="1">
        <v>22</v>
      </c>
      <c r="H994" s="1">
        <v>13</v>
      </c>
      <c r="I994" s="1">
        <v>6</v>
      </c>
      <c r="J994" s="1" t="s">
        <v>332</v>
      </c>
      <c r="K994" s="1" t="s">
        <v>332</v>
      </c>
      <c r="L994" s="1">
        <v>7</v>
      </c>
      <c r="M994" s="7"/>
      <c r="N994" s="8">
        <v>68</v>
      </c>
      <c r="O994" s="3">
        <v>48</v>
      </c>
      <c r="P994">
        <f t="shared" si="15"/>
        <v>1</v>
      </c>
    </row>
    <row r="995" spans="1:16">
      <c r="B995">
        <v>16</v>
      </c>
      <c r="C995" s="1" t="s">
        <v>120</v>
      </c>
      <c r="D995" s="1">
        <v>2</v>
      </c>
      <c r="E995" s="2" t="s">
        <v>1193</v>
      </c>
      <c r="F995" s="2" t="s">
        <v>703</v>
      </c>
      <c r="G995" s="1">
        <v>8</v>
      </c>
      <c r="H995" s="1" t="s">
        <v>332</v>
      </c>
      <c r="I995" s="1" t="s">
        <v>332</v>
      </c>
      <c r="J995" s="1" t="s">
        <v>332</v>
      </c>
      <c r="K995" s="1" t="s">
        <v>332</v>
      </c>
      <c r="L995" s="1" t="s">
        <v>332</v>
      </c>
      <c r="M995" s="7"/>
      <c r="N995" s="8">
        <v>100</v>
      </c>
      <c r="O995" s="3">
        <v>8</v>
      </c>
      <c r="P995">
        <f t="shared" si="15"/>
        <v>0</v>
      </c>
    </row>
    <row r="996" spans="1:16">
      <c r="B996">
        <v>19</v>
      </c>
      <c r="C996" s="1" t="s">
        <v>137</v>
      </c>
      <c r="D996" s="1">
        <v>4</v>
      </c>
      <c r="E996" s="2" t="s">
        <v>815</v>
      </c>
      <c r="F996" s="2"/>
      <c r="G996" s="1">
        <v>16</v>
      </c>
      <c r="H996" s="1" t="s">
        <v>332</v>
      </c>
      <c r="I996" s="1" t="s">
        <v>332</v>
      </c>
      <c r="J996" s="1" t="s">
        <v>332</v>
      </c>
      <c r="K996" s="1" t="s">
        <v>332</v>
      </c>
      <c r="L996" s="1" t="s">
        <v>332</v>
      </c>
      <c r="M996" s="7"/>
      <c r="N996" s="8">
        <v>76</v>
      </c>
      <c r="O996" s="3">
        <v>16</v>
      </c>
      <c r="P996">
        <f t="shared" si="15"/>
        <v>0</v>
      </c>
    </row>
    <row r="997" spans="1:16">
      <c r="B997" s="1">
        <v>23</v>
      </c>
      <c r="C997" s="1" t="s">
        <v>100</v>
      </c>
      <c r="D997" s="1">
        <v>2</v>
      </c>
      <c r="E997" s="2" t="s">
        <v>457</v>
      </c>
      <c r="F997" s="2" t="s">
        <v>49</v>
      </c>
      <c r="G997" s="1" t="s">
        <v>332</v>
      </c>
      <c r="H997" s="1" t="s">
        <v>332</v>
      </c>
      <c r="I997" s="1">
        <v>7</v>
      </c>
      <c r="J997" s="1">
        <v>8</v>
      </c>
      <c r="K997" s="1" t="s">
        <v>332</v>
      </c>
      <c r="L997" s="1" t="s">
        <v>332</v>
      </c>
      <c r="M997" s="7"/>
      <c r="N997" s="8">
        <v>45</v>
      </c>
      <c r="O997" s="3">
        <v>15</v>
      </c>
      <c r="P997">
        <f t="shared" si="15"/>
        <v>0</v>
      </c>
    </row>
    <row r="998" spans="1:16">
      <c r="B998" s="1">
        <v>24</v>
      </c>
      <c r="C998" s="1" t="s">
        <v>209</v>
      </c>
      <c r="D998" s="1">
        <v>4</v>
      </c>
      <c r="E998" s="2" t="s">
        <v>457</v>
      </c>
      <c r="F998" s="2" t="s">
        <v>49</v>
      </c>
      <c r="G998" s="1">
        <v>7</v>
      </c>
      <c r="H998" s="1" t="s">
        <v>332</v>
      </c>
      <c r="I998" s="1" t="s">
        <v>332</v>
      </c>
      <c r="J998" s="1" t="s">
        <v>332</v>
      </c>
      <c r="K998" s="1" t="s">
        <v>332</v>
      </c>
      <c r="L998" s="1" t="s">
        <v>332</v>
      </c>
      <c r="M998" s="7"/>
      <c r="N998" s="8">
        <v>54</v>
      </c>
      <c r="O998" s="3">
        <v>7</v>
      </c>
      <c r="P998">
        <f t="shared" si="15"/>
        <v>1</v>
      </c>
    </row>
    <row r="999" spans="1:16">
      <c r="A999" s="1">
        <v>29</v>
      </c>
      <c r="B999" s="1">
        <v>26</v>
      </c>
      <c r="C999" s="1" t="s">
        <v>111</v>
      </c>
      <c r="D999" s="1">
        <v>2</v>
      </c>
      <c r="E999" s="2" t="s">
        <v>211</v>
      </c>
      <c r="F999" s="2" t="s">
        <v>64</v>
      </c>
      <c r="G999" s="1" t="s">
        <v>14</v>
      </c>
      <c r="H999" s="1" t="s">
        <v>14</v>
      </c>
      <c r="I999" s="1" t="s">
        <v>14</v>
      </c>
      <c r="J999" s="1">
        <v>23</v>
      </c>
      <c r="K999" s="1">
        <v>22</v>
      </c>
      <c r="L999" s="1">
        <v>17</v>
      </c>
      <c r="M999" s="1"/>
      <c r="N999" s="1">
        <v>73</v>
      </c>
      <c r="O999" s="3">
        <v>62</v>
      </c>
      <c r="P999">
        <f t="shared" si="15"/>
        <v>0</v>
      </c>
    </row>
    <row r="1000" spans="1:16">
      <c r="B1000" s="1">
        <v>23</v>
      </c>
      <c r="C1000" s="1" t="s">
        <v>23</v>
      </c>
      <c r="D1000" s="1">
        <v>1</v>
      </c>
      <c r="E1000" s="2" t="s">
        <v>373</v>
      </c>
      <c r="F1000" s="2" t="s">
        <v>83</v>
      </c>
      <c r="G1000" s="1">
        <v>2</v>
      </c>
      <c r="H1000" s="1">
        <v>3</v>
      </c>
      <c r="I1000" s="1">
        <v>4</v>
      </c>
      <c r="J1000" s="1">
        <v>2</v>
      </c>
      <c r="K1000" s="1">
        <v>1</v>
      </c>
      <c r="L1000" s="1" t="s">
        <v>332</v>
      </c>
      <c r="M1000" s="7"/>
      <c r="N1000" s="8">
        <v>21</v>
      </c>
      <c r="O1000" s="3">
        <v>12</v>
      </c>
      <c r="P1000">
        <f t="shared" si="15"/>
        <v>0</v>
      </c>
    </row>
    <row r="1001" spans="1:16">
      <c r="B1001" s="1">
        <v>24</v>
      </c>
      <c r="C1001" s="1" t="s">
        <v>397</v>
      </c>
      <c r="D1001" s="1">
        <v>2</v>
      </c>
      <c r="E1001" s="2" t="s">
        <v>373</v>
      </c>
      <c r="F1001" s="2" t="s">
        <v>83</v>
      </c>
      <c r="G1001" s="1" t="s">
        <v>332</v>
      </c>
      <c r="H1001" s="1" t="s">
        <v>332</v>
      </c>
      <c r="I1001" s="1" t="s">
        <v>332</v>
      </c>
      <c r="J1001" s="1">
        <v>4</v>
      </c>
      <c r="K1001" s="1" t="s">
        <v>332</v>
      </c>
      <c r="L1001" s="1">
        <v>4</v>
      </c>
      <c r="M1001" s="7"/>
      <c r="N1001" s="8">
        <v>32</v>
      </c>
      <c r="O1001" s="3">
        <v>8</v>
      </c>
      <c r="P1001">
        <f t="shared" si="15"/>
        <v>1</v>
      </c>
    </row>
    <row r="1002" spans="1:16">
      <c r="B1002" s="1">
        <v>25</v>
      </c>
      <c r="C1002" s="1" t="s">
        <v>372</v>
      </c>
      <c r="D1002" s="1">
        <v>3</v>
      </c>
      <c r="E1002" s="2" t="s">
        <v>373</v>
      </c>
      <c r="F1002" s="2" t="s">
        <v>83</v>
      </c>
      <c r="G1002" s="1">
        <v>6</v>
      </c>
      <c r="H1002" s="1">
        <v>2</v>
      </c>
      <c r="I1002" s="1">
        <v>1</v>
      </c>
      <c r="J1002" s="1" t="s">
        <v>332</v>
      </c>
      <c r="K1002" s="1" t="s">
        <v>332</v>
      </c>
      <c r="L1002" s="1" t="s">
        <v>332</v>
      </c>
      <c r="M1002" s="7"/>
      <c r="N1002" s="8">
        <v>35</v>
      </c>
      <c r="O1002" s="3">
        <v>9</v>
      </c>
      <c r="P1002">
        <f t="shared" si="15"/>
        <v>1</v>
      </c>
    </row>
    <row r="1003" spans="1:16">
      <c r="A1003" s="1">
        <v>139</v>
      </c>
      <c r="B1003" s="1">
        <v>26</v>
      </c>
      <c r="C1003" s="1" t="s">
        <v>179</v>
      </c>
      <c r="D1003" s="1">
        <v>3</v>
      </c>
      <c r="E1003" s="2" t="s">
        <v>180</v>
      </c>
      <c r="F1003" s="2" t="s">
        <v>176</v>
      </c>
      <c r="G1003" s="1">
        <v>4</v>
      </c>
      <c r="H1003" s="1" t="s">
        <v>14</v>
      </c>
      <c r="I1003" s="1" t="s">
        <v>14</v>
      </c>
      <c r="J1003" s="1" t="s">
        <v>14</v>
      </c>
      <c r="K1003" s="1" t="s">
        <v>14</v>
      </c>
      <c r="L1003" s="1" t="s">
        <v>14</v>
      </c>
      <c r="M1003" s="1"/>
      <c r="N1003" s="1">
        <v>50</v>
      </c>
      <c r="O1003" s="3">
        <v>4</v>
      </c>
      <c r="P1003">
        <f t="shared" si="15"/>
        <v>0</v>
      </c>
    </row>
    <row r="1004" spans="1:16">
      <c r="B1004">
        <v>15</v>
      </c>
      <c r="C1004" s="1" t="s">
        <v>26</v>
      </c>
      <c r="D1004" s="1">
        <v>4</v>
      </c>
      <c r="E1004" s="2" t="s">
        <v>1216</v>
      </c>
      <c r="F1004" s="2" t="s">
        <v>1217</v>
      </c>
      <c r="G1004" s="1">
        <v>26</v>
      </c>
      <c r="H1004" s="1" t="s">
        <v>332</v>
      </c>
      <c r="I1004" s="1" t="s">
        <v>332</v>
      </c>
      <c r="J1004" s="1">
        <v>15</v>
      </c>
      <c r="K1004" s="1" t="s">
        <v>332</v>
      </c>
      <c r="L1004" s="1" t="s">
        <v>332</v>
      </c>
      <c r="M1004" s="7"/>
      <c r="N1004" s="8">
        <v>79</v>
      </c>
      <c r="O1004" s="3">
        <v>41</v>
      </c>
      <c r="P1004">
        <f t="shared" si="15"/>
        <v>0</v>
      </c>
    </row>
    <row r="1005" spans="1:16">
      <c r="B1005">
        <v>15</v>
      </c>
      <c r="C1005" s="1" t="s">
        <v>2</v>
      </c>
      <c r="D1005" s="1">
        <v>4</v>
      </c>
      <c r="E1005" s="2" t="s">
        <v>1206</v>
      </c>
      <c r="F1005" s="2" t="s">
        <v>1207</v>
      </c>
      <c r="G1005" s="1">
        <v>9</v>
      </c>
      <c r="H1005" s="1">
        <v>13</v>
      </c>
      <c r="I1005" s="1">
        <v>11</v>
      </c>
      <c r="J1005" s="1">
        <v>26</v>
      </c>
      <c r="K1005" s="1">
        <v>25</v>
      </c>
      <c r="L1005" s="1">
        <v>24</v>
      </c>
      <c r="M1005" s="7"/>
      <c r="N1005" s="8">
        <v>81</v>
      </c>
      <c r="O1005" s="3">
        <v>108</v>
      </c>
      <c r="P1005">
        <f t="shared" si="15"/>
        <v>0</v>
      </c>
    </row>
    <row r="1006" spans="1:16">
      <c r="B1006">
        <v>20</v>
      </c>
      <c r="C1006" s="1" t="s">
        <v>468</v>
      </c>
      <c r="D1006" s="1">
        <v>1</v>
      </c>
      <c r="E1006" s="2" t="s">
        <v>661</v>
      </c>
      <c r="F1006" s="2" t="s">
        <v>740</v>
      </c>
      <c r="G1006" s="1">
        <v>5</v>
      </c>
      <c r="H1006" s="1" t="s">
        <v>332</v>
      </c>
      <c r="I1006" s="1" t="s">
        <v>332</v>
      </c>
      <c r="J1006" s="1" t="s">
        <v>332</v>
      </c>
      <c r="K1006" s="1">
        <v>2</v>
      </c>
      <c r="L1006" s="1" t="s">
        <v>332</v>
      </c>
      <c r="M1006" s="7"/>
      <c r="N1006" s="8">
        <v>28</v>
      </c>
      <c r="O1006" s="3">
        <v>7</v>
      </c>
      <c r="P1006">
        <f t="shared" si="15"/>
        <v>0</v>
      </c>
    </row>
    <row r="1007" spans="1:16">
      <c r="B1007">
        <v>21</v>
      </c>
      <c r="C1007" s="1" t="s">
        <v>365</v>
      </c>
      <c r="D1007" s="1">
        <v>2</v>
      </c>
      <c r="E1007" s="2" t="s">
        <v>661</v>
      </c>
      <c r="F1007" s="2" t="s">
        <v>615</v>
      </c>
      <c r="G1007" s="1">
        <v>2</v>
      </c>
      <c r="H1007" s="1" t="s">
        <v>332</v>
      </c>
      <c r="I1007" s="1" t="s">
        <v>332</v>
      </c>
      <c r="J1007" s="1" t="s">
        <v>332</v>
      </c>
      <c r="K1007" s="1" t="s">
        <v>332</v>
      </c>
      <c r="L1007" s="1" t="s">
        <v>332</v>
      </c>
      <c r="M1007" s="7"/>
      <c r="N1007" s="8">
        <v>17</v>
      </c>
      <c r="O1007" s="3">
        <v>2</v>
      </c>
      <c r="P1007">
        <f t="shared" si="15"/>
        <v>1</v>
      </c>
    </row>
    <row r="1008" spans="1:16">
      <c r="B1008">
        <v>17</v>
      </c>
      <c r="C1008" s="1" t="s">
        <v>2</v>
      </c>
      <c r="D1008" s="1">
        <v>2</v>
      </c>
      <c r="E1008" s="2" t="s">
        <v>940</v>
      </c>
      <c r="F1008" s="2" t="s">
        <v>941</v>
      </c>
      <c r="G1008" s="1">
        <v>21</v>
      </c>
      <c r="H1008" s="1">
        <v>11</v>
      </c>
      <c r="I1008" s="1">
        <v>10</v>
      </c>
      <c r="J1008" s="1">
        <v>19</v>
      </c>
      <c r="K1008" s="1">
        <v>12</v>
      </c>
      <c r="L1008" s="1">
        <v>17</v>
      </c>
      <c r="M1008" s="7"/>
      <c r="N1008" s="8">
        <v>62</v>
      </c>
      <c r="O1008" s="3">
        <v>90</v>
      </c>
      <c r="P1008">
        <f t="shared" si="15"/>
        <v>0</v>
      </c>
    </row>
    <row r="1009" spans="1:16">
      <c r="B1009">
        <v>18</v>
      </c>
      <c r="C1009" s="1" t="s">
        <v>141</v>
      </c>
      <c r="D1009" s="1">
        <v>3</v>
      </c>
      <c r="E1009" s="2" t="s">
        <v>940</v>
      </c>
      <c r="F1009" s="2" t="s">
        <v>941</v>
      </c>
      <c r="G1009" s="1">
        <v>28</v>
      </c>
      <c r="H1009" s="1" t="s">
        <v>332</v>
      </c>
      <c r="I1009" s="1" t="s">
        <v>332</v>
      </c>
      <c r="J1009" s="1" t="s">
        <v>332</v>
      </c>
      <c r="K1009" s="1" t="s">
        <v>332</v>
      </c>
      <c r="L1009" s="1" t="s">
        <v>332</v>
      </c>
      <c r="M1009" s="7"/>
      <c r="N1009" s="8">
        <v>88</v>
      </c>
      <c r="O1009" s="3">
        <v>28</v>
      </c>
      <c r="P1009">
        <f t="shared" si="15"/>
        <v>1</v>
      </c>
    </row>
    <row r="1010" spans="1:16">
      <c r="B1010" s="1">
        <v>25</v>
      </c>
      <c r="C1010" s="1" t="s">
        <v>141</v>
      </c>
      <c r="D1010" s="1">
        <v>2</v>
      </c>
      <c r="E1010" s="2" t="s">
        <v>193</v>
      </c>
      <c r="F1010" s="2" t="s">
        <v>117</v>
      </c>
      <c r="G1010" s="1">
        <v>14</v>
      </c>
      <c r="H1010" s="1">
        <v>6</v>
      </c>
      <c r="I1010" s="1" t="s">
        <v>332</v>
      </c>
      <c r="J1010" s="1" t="s">
        <v>332</v>
      </c>
      <c r="K1010" s="1" t="s">
        <v>332</v>
      </c>
      <c r="L1010" s="1" t="s">
        <v>332</v>
      </c>
      <c r="M1010" s="7"/>
      <c r="N1010" s="8">
        <v>50</v>
      </c>
      <c r="O1010" s="3">
        <v>20</v>
      </c>
      <c r="P1010">
        <f t="shared" si="15"/>
        <v>0</v>
      </c>
    </row>
    <row r="1011" spans="1:16">
      <c r="A1011" s="1">
        <v>166</v>
      </c>
      <c r="B1011" s="1">
        <v>26</v>
      </c>
      <c r="C1011" s="1" t="s">
        <v>192</v>
      </c>
      <c r="D1011" s="1">
        <v>3</v>
      </c>
      <c r="E1011" s="2" t="s">
        <v>193</v>
      </c>
      <c r="F1011" s="2" t="s">
        <v>117</v>
      </c>
      <c r="G1011" s="1" t="s">
        <v>14</v>
      </c>
      <c r="H1011" s="1">
        <v>1</v>
      </c>
      <c r="I1011" s="1" t="s">
        <v>14</v>
      </c>
      <c r="J1011" s="1" t="s">
        <v>14</v>
      </c>
      <c r="K1011" s="1" t="s">
        <v>14</v>
      </c>
      <c r="L1011" s="1" t="s">
        <v>14</v>
      </c>
      <c r="M1011" s="1"/>
      <c r="N1011" s="1">
        <v>20</v>
      </c>
      <c r="O1011" s="3">
        <v>1</v>
      </c>
      <c r="P1011">
        <f t="shared" si="15"/>
        <v>1</v>
      </c>
    </row>
    <row r="1012" spans="1:16">
      <c r="A1012" s="1">
        <v>144</v>
      </c>
      <c r="B1012" s="1">
        <v>26</v>
      </c>
      <c r="C1012" s="1" t="s">
        <v>258</v>
      </c>
      <c r="D1012" s="1">
        <v>2</v>
      </c>
      <c r="E1012" s="2" t="s">
        <v>261</v>
      </c>
      <c r="F1012" s="2"/>
      <c r="G1012" s="1">
        <v>4</v>
      </c>
      <c r="H1012" s="1" t="s">
        <v>14</v>
      </c>
      <c r="I1012" s="1" t="s">
        <v>14</v>
      </c>
      <c r="J1012" s="1" t="s">
        <v>14</v>
      </c>
      <c r="K1012" s="1" t="s">
        <v>14</v>
      </c>
      <c r="L1012" s="1" t="s">
        <v>14</v>
      </c>
      <c r="M1012" s="1"/>
      <c r="N1012" s="1">
        <v>100</v>
      </c>
      <c r="O1012" s="3">
        <v>4</v>
      </c>
      <c r="P1012">
        <f t="shared" si="15"/>
        <v>0</v>
      </c>
    </row>
    <row r="1013" spans="1:16">
      <c r="B1013">
        <v>21</v>
      </c>
      <c r="C1013" s="1" t="s">
        <v>2</v>
      </c>
      <c r="D1013" s="1">
        <v>1</v>
      </c>
      <c r="E1013" s="2" t="s">
        <v>348</v>
      </c>
      <c r="F1013" s="2" t="s">
        <v>52</v>
      </c>
      <c r="G1013" s="1">
        <v>16</v>
      </c>
      <c r="H1013" s="1">
        <v>11</v>
      </c>
      <c r="I1013" s="1" t="s">
        <v>332</v>
      </c>
      <c r="J1013" s="1">
        <v>10</v>
      </c>
      <c r="K1013" s="1">
        <v>12</v>
      </c>
      <c r="L1013" s="1">
        <v>7</v>
      </c>
      <c r="M1013" s="7"/>
      <c r="N1013" s="8">
        <v>41</v>
      </c>
      <c r="O1013" s="3">
        <v>56</v>
      </c>
      <c r="P1013">
        <f t="shared" si="15"/>
        <v>0</v>
      </c>
    </row>
    <row r="1014" spans="1:16">
      <c r="B1014">
        <v>22</v>
      </c>
      <c r="C1014" s="1" t="s">
        <v>8</v>
      </c>
      <c r="D1014" s="1">
        <v>1</v>
      </c>
      <c r="E1014" s="2" t="s">
        <v>348</v>
      </c>
      <c r="F1014" s="2" t="s">
        <v>52</v>
      </c>
      <c r="G1014" s="1">
        <v>13</v>
      </c>
      <c r="H1014" s="1">
        <v>12</v>
      </c>
      <c r="I1014" s="1" t="s">
        <v>332</v>
      </c>
      <c r="J1014" s="1" t="s">
        <v>332</v>
      </c>
      <c r="K1014" s="1" t="s">
        <v>332</v>
      </c>
      <c r="L1014" s="1" t="s">
        <v>332</v>
      </c>
      <c r="M1014" s="7"/>
      <c r="N1014" s="8">
        <v>44</v>
      </c>
      <c r="O1014" s="3">
        <v>25</v>
      </c>
      <c r="P1014">
        <f t="shared" si="15"/>
        <v>1</v>
      </c>
    </row>
    <row r="1015" spans="1:16">
      <c r="B1015" s="1">
        <v>23</v>
      </c>
      <c r="C1015" s="1" t="s">
        <v>338</v>
      </c>
      <c r="D1015" s="1">
        <v>2</v>
      </c>
      <c r="E1015" s="2" t="s">
        <v>348</v>
      </c>
      <c r="F1015" s="2" t="s">
        <v>52</v>
      </c>
      <c r="G1015" s="1">
        <v>3</v>
      </c>
      <c r="H1015" s="1" t="s">
        <v>332</v>
      </c>
      <c r="I1015" s="1" t="s">
        <v>332</v>
      </c>
      <c r="J1015" s="1">
        <v>4</v>
      </c>
      <c r="K1015" s="1" t="s">
        <v>332</v>
      </c>
      <c r="L1015" s="1" t="s">
        <v>332</v>
      </c>
      <c r="M1015" s="7"/>
      <c r="N1015" s="8">
        <v>88</v>
      </c>
      <c r="O1015" s="3">
        <v>7</v>
      </c>
      <c r="P1015">
        <f t="shared" si="15"/>
        <v>1</v>
      </c>
    </row>
    <row r="1016" spans="1:16">
      <c r="B1016" s="1">
        <v>24</v>
      </c>
      <c r="C1016" s="1" t="s">
        <v>97</v>
      </c>
      <c r="D1016" s="1">
        <v>3</v>
      </c>
      <c r="E1016" s="2" t="s">
        <v>348</v>
      </c>
      <c r="F1016" s="2" t="s">
        <v>52</v>
      </c>
      <c r="G1016" s="1">
        <v>24</v>
      </c>
      <c r="H1016" s="1" t="s">
        <v>332</v>
      </c>
      <c r="I1016" s="1" t="s">
        <v>332</v>
      </c>
      <c r="J1016" s="1" t="s">
        <v>332</v>
      </c>
      <c r="K1016" s="1" t="s">
        <v>332</v>
      </c>
      <c r="L1016" s="1" t="s">
        <v>332</v>
      </c>
      <c r="M1016" s="7"/>
      <c r="N1016" s="8">
        <v>67</v>
      </c>
      <c r="O1016" s="3">
        <v>24</v>
      </c>
      <c r="P1016">
        <f t="shared" si="15"/>
        <v>1</v>
      </c>
    </row>
    <row r="1017" spans="1:16">
      <c r="B1017" s="1">
        <v>25</v>
      </c>
      <c r="C1017" s="1" t="s">
        <v>217</v>
      </c>
      <c r="D1017" s="1">
        <v>4</v>
      </c>
      <c r="E1017" s="2" t="s">
        <v>348</v>
      </c>
      <c r="F1017" s="2" t="s">
        <v>52</v>
      </c>
      <c r="G1017" s="1">
        <v>13</v>
      </c>
      <c r="H1017" s="1" t="s">
        <v>332</v>
      </c>
      <c r="I1017" s="1" t="s">
        <v>332</v>
      </c>
      <c r="J1017" s="1" t="s">
        <v>332</v>
      </c>
      <c r="K1017" s="1" t="s">
        <v>332</v>
      </c>
      <c r="L1017" s="1" t="s">
        <v>332</v>
      </c>
      <c r="M1017" s="7"/>
      <c r="N1017" s="8">
        <v>93</v>
      </c>
      <c r="O1017" s="3">
        <v>13</v>
      </c>
      <c r="P1017">
        <f t="shared" si="15"/>
        <v>1</v>
      </c>
    </row>
    <row r="1018" spans="1:16">
      <c r="B1018">
        <v>22</v>
      </c>
      <c r="C1018" s="1" t="s">
        <v>123</v>
      </c>
      <c r="D1018" s="1">
        <v>3</v>
      </c>
      <c r="E1018" s="2" t="s">
        <v>595</v>
      </c>
      <c r="F1018" s="2" t="s">
        <v>273</v>
      </c>
      <c r="G1018" s="1">
        <v>7</v>
      </c>
      <c r="H1018" s="1">
        <v>1</v>
      </c>
      <c r="I1018" s="1">
        <v>8</v>
      </c>
      <c r="J1018" s="1" t="s">
        <v>332</v>
      </c>
      <c r="K1018" s="1" t="s">
        <v>332</v>
      </c>
      <c r="L1018" s="1" t="s">
        <v>332</v>
      </c>
      <c r="M1018" s="7"/>
      <c r="N1018" s="8">
        <v>62</v>
      </c>
      <c r="O1018" s="3">
        <v>16</v>
      </c>
      <c r="P1018">
        <f t="shared" si="15"/>
        <v>0</v>
      </c>
    </row>
    <row r="1019" spans="1:16">
      <c r="B1019">
        <v>15</v>
      </c>
      <c r="C1019" s="1" t="s">
        <v>228</v>
      </c>
      <c r="D1019" s="1">
        <v>2</v>
      </c>
      <c r="E1019" s="2" t="s">
        <v>1191</v>
      </c>
      <c r="F1019" s="2" t="s">
        <v>216</v>
      </c>
      <c r="G1019" s="1">
        <v>1</v>
      </c>
      <c r="H1019" s="1">
        <v>4</v>
      </c>
      <c r="I1019" s="1">
        <v>3</v>
      </c>
      <c r="J1019" s="1">
        <v>2</v>
      </c>
      <c r="K1019" s="1">
        <v>3</v>
      </c>
      <c r="L1019" s="1" t="s">
        <v>332</v>
      </c>
      <c r="M1019" s="7"/>
      <c r="N1019" s="8">
        <v>48</v>
      </c>
      <c r="O1019" s="3">
        <v>13</v>
      </c>
      <c r="P1019">
        <f t="shared" si="15"/>
        <v>0</v>
      </c>
    </row>
    <row r="1020" spans="1:16">
      <c r="B1020">
        <v>16</v>
      </c>
      <c r="C1020" s="1" t="s">
        <v>1189</v>
      </c>
      <c r="D1020" s="1">
        <v>3</v>
      </c>
      <c r="E1020" s="2" t="s">
        <v>1191</v>
      </c>
      <c r="F1020" s="2" t="s">
        <v>216</v>
      </c>
      <c r="G1020" s="1">
        <v>1</v>
      </c>
      <c r="H1020" s="1" t="s">
        <v>332</v>
      </c>
      <c r="I1020" s="1" t="s">
        <v>332</v>
      </c>
      <c r="J1020" s="1" t="s">
        <v>332</v>
      </c>
      <c r="K1020" s="1" t="s">
        <v>332</v>
      </c>
      <c r="L1020" s="1" t="s">
        <v>332</v>
      </c>
      <c r="M1020" s="7"/>
      <c r="N1020" s="8">
        <v>25</v>
      </c>
      <c r="O1020" s="3">
        <v>1</v>
      </c>
      <c r="P1020">
        <f t="shared" si="15"/>
        <v>1</v>
      </c>
    </row>
    <row r="1021" spans="1:16">
      <c r="A1021" s="1">
        <v>130</v>
      </c>
      <c r="B1021" s="1">
        <v>26</v>
      </c>
      <c r="C1021" s="1" t="s">
        <v>163</v>
      </c>
      <c r="D1021" s="1">
        <v>3</v>
      </c>
      <c r="E1021" s="2" t="s">
        <v>167</v>
      </c>
      <c r="F1021" s="2" t="s">
        <v>168</v>
      </c>
      <c r="G1021" s="1">
        <v>7</v>
      </c>
      <c r="H1021" s="1" t="s">
        <v>14</v>
      </c>
      <c r="I1021" s="1" t="s">
        <v>14</v>
      </c>
      <c r="J1021" s="1" t="s">
        <v>14</v>
      </c>
      <c r="K1021" s="1" t="s">
        <v>14</v>
      </c>
      <c r="L1021" s="1" t="s">
        <v>14</v>
      </c>
      <c r="M1021" s="1"/>
      <c r="N1021" s="1">
        <v>117</v>
      </c>
      <c r="O1021" s="3">
        <v>7</v>
      </c>
      <c r="P1021">
        <f t="shared" si="15"/>
        <v>0</v>
      </c>
    </row>
    <row r="1022" spans="1:16">
      <c r="B1022">
        <v>17</v>
      </c>
      <c r="C1022" s="1" t="s">
        <v>5</v>
      </c>
      <c r="D1022" s="1">
        <v>3</v>
      </c>
      <c r="E1022" s="2" t="s">
        <v>888</v>
      </c>
      <c r="F1022" s="2" t="s">
        <v>889</v>
      </c>
      <c r="G1022" s="1">
        <v>22</v>
      </c>
      <c r="H1022" s="1">
        <v>21</v>
      </c>
      <c r="I1022" s="1">
        <v>15</v>
      </c>
      <c r="J1022" s="1">
        <v>12</v>
      </c>
      <c r="K1022" s="1" t="s">
        <v>332</v>
      </c>
      <c r="L1022" s="1">
        <v>6</v>
      </c>
      <c r="M1022" s="7"/>
      <c r="N1022" s="8">
        <v>53</v>
      </c>
      <c r="O1022" s="3">
        <v>76</v>
      </c>
      <c r="P1022">
        <f t="shared" si="15"/>
        <v>0</v>
      </c>
    </row>
    <row r="1023" spans="1:16">
      <c r="B1023">
        <v>18</v>
      </c>
      <c r="C1023" s="1" t="s">
        <v>2</v>
      </c>
      <c r="D1023" s="1">
        <v>4</v>
      </c>
      <c r="E1023" s="2" t="s">
        <v>888</v>
      </c>
      <c r="F1023" s="2" t="s">
        <v>889</v>
      </c>
      <c r="G1023" s="1">
        <v>30</v>
      </c>
      <c r="H1023" s="1">
        <v>32</v>
      </c>
      <c r="I1023" s="1">
        <v>24</v>
      </c>
      <c r="J1023" s="1">
        <v>30</v>
      </c>
      <c r="K1023" s="1">
        <v>30</v>
      </c>
      <c r="L1023" s="1">
        <v>27</v>
      </c>
      <c r="M1023" s="7"/>
      <c r="N1023" s="8">
        <v>88</v>
      </c>
      <c r="O1023" s="3">
        <v>173</v>
      </c>
      <c r="P1023">
        <f t="shared" si="15"/>
        <v>1</v>
      </c>
    </row>
    <row r="1024" spans="1:16">
      <c r="B1024" s="1">
        <v>23</v>
      </c>
      <c r="C1024" s="1" t="s">
        <v>97</v>
      </c>
      <c r="D1024" s="1">
        <v>3</v>
      </c>
      <c r="E1024" s="2" t="s">
        <v>535</v>
      </c>
      <c r="F1024" s="2" t="s">
        <v>536</v>
      </c>
      <c r="G1024" s="1">
        <v>13</v>
      </c>
      <c r="H1024" s="1">
        <v>18</v>
      </c>
      <c r="I1024" s="1">
        <v>7</v>
      </c>
      <c r="J1024" s="1" t="s">
        <v>332</v>
      </c>
      <c r="K1024" s="1" t="s">
        <v>332</v>
      </c>
      <c r="L1024" s="1" t="s">
        <v>332</v>
      </c>
      <c r="M1024" s="7"/>
      <c r="N1024" s="8">
        <v>51</v>
      </c>
      <c r="O1024" s="3">
        <v>38</v>
      </c>
      <c r="P1024">
        <f t="shared" si="15"/>
        <v>0</v>
      </c>
    </row>
    <row r="1025" spans="1:16">
      <c r="B1025" s="1">
        <v>23</v>
      </c>
      <c r="C1025" s="1" t="s">
        <v>214</v>
      </c>
      <c r="D1025" s="1">
        <v>3</v>
      </c>
      <c r="E1025" s="2" t="s">
        <v>544</v>
      </c>
      <c r="F1025" s="2" t="s">
        <v>536</v>
      </c>
      <c r="G1025" s="1">
        <v>10</v>
      </c>
      <c r="H1025" s="1" t="s">
        <v>332</v>
      </c>
      <c r="I1025" s="1" t="s">
        <v>332</v>
      </c>
      <c r="J1025" s="1" t="s">
        <v>332</v>
      </c>
      <c r="K1025" s="1" t="s">
        <v>332</v>
      </c>
      <c r="L1025" s="1" t="s">
        <v>332</v>
      </c>
      <c r="M1025" s="7"/>
      <c r="N1025" s="8">
        <v>48</v>
      </c>
      <c r="O1025" s="3">
        <v>10</v>
      </c>
      <c r="P1025">
        <f t="shared" si="15"/>
        <v>0</v>
      </c>
    </row>
    <row r="1026" spans="1:16">
      <c r="A1026" s="1">
        <v>104</v>
      </c>
      <c r="B1026" s="1">
        <v>26</v>
      </c>
      <c r="C1026" s="1" t="s">
        <v>53</v>
      </c>
      <c r="D1026" s="1">
        <v>1</v>
      </c>
      <c r="E1026" s="2" t="s">
        <v>298</v>
      </c>
      <c r="F1026" s="2" t="s">
        <v>299</v>
      </c>
      <c r="G1026" s="1">
        <v>11</v>
      </c>
      <c r="H1026" s="1" t="s">
        <v>14</v>
      </c>
      <c r="I1026" s="1" t="s">
        <v>14</v>
      </c>
      <c r="J1026" s="1" t="s">
        <v>14</v>
      </c>
      <c r="K1026" s="1" t="s">
        <v>14</v>
      </c>
      <c r="L1026" s="1" t="s">
        <v>14</v>
      </c>
      <c r="M1026" s="1"/>
      <c r="N1026" s="1">
        <v>69</v>
      </c>
      <c r="O1026" s="3">
        <v>11</v>
      </c>
      <c r="P1026">
        <f t="shared" si="15"/>
        <v>0</v>
      </c>
    </row>
    <row r="1027" spans="1:16">
      <c r="A1027" s="1">
        <v>76</v>
      </c>
      <c r="B1027" s="1">
        <v>26</v>
      </c>
      <c r="C1027" s="1" t="s">
        <v>141</v>
      </c>
      <c r="D1027" s="1">
        <v>2</v>
      </c>
      <c r="E1027" s="2" t="s">
        <v>237</v>
      </c>
      <c r="F1027" s="2"/>
      <c r="G1027" s="1">
        <v>14</v>
      </c>
      <c r="H1027" s="1">
        <v>6</v>
      </c>
      <c r="I1027" s="1" t="s">
        <v>14</v>
      </c>
      <c r="J1027" s="1" t="s">
        <v>14</v>
      </c>
      <c r="K1027" s="1" t="s">
        <v>14</v>
      </c>
      <c r="L1027" s="1" t="s">
        <v>14</v>
      </c>
      <c r="M1027" s="1"/>
      <c r="N1027" s="1">
        <v>65</v>
      </c>
      <c r="O1027" s="3">
        <v>20</v>
      </c>
      <c r="P1027">
        <f t="shared" si="15"/>
        <v>0</v>
      </c>
    </row>
    <row r="1028" spans="1:16">
      <c r="B1028">
        <v>15</v>
      </c>
      <c r="C1028" s="1" t="s">
        <v>214</v>
      </c>
      <c r="D1028" s="1">
        <v>4</v>
      </c>
      <c r="E1028" s="2" t="s">
        <v>1222</v>
      </c>
      <c r="F1028" s="2"/>
      <c r="G1028" s="1">
        <v>25</v>
      </c>
      <c r="H1028" s="1" t="s">
        <v>332</v>
      </c>
      <c r="I1028" s="1" t="s">
        <v>332</v>
      </c>
      <c r="J1028" s="1" t="s">
        <v>332</v>
      </c>
      <c r="K1028" s="1" t="s">
        <v>332</v>
      </c>
      <c r="L1028" s="1" t="s">
        <v>332</v>
      </c>
      <c r="M1028" s="7"/>
      <c r="N1028" s="8">
        <v>76</v>
      </c>
      <c r="O1028" s="3">
        <v>25</v>
      </c>
      <c r="P1028">
        <f t="shared" ref="P1028:P1091" si="16">IF(E1028=E1027,1,0)*COUNT(O1028)</f>
        <v>0</v>
      </c>
    </row>
    <row r="1029" spans="1:16">
      <c r="B1029">
        <v>17</v>
      </c>
      <c r="C1029" s="1" t="s">
        <v>47</v>
      </c>
      <c r="D1029" s="1">
        <v>2</v>
      </c>
      <c r="E1029" s="2" t="s">
        <v>1095</v>
      </c>
      <c r="F1029" s="2" t="s">
        <v>889</v>
      </c>
      <c r="G1029" s="1">
        <v>13</v>
      </c>
      <c r="H1029" s="1">
        <v>9</v>
      </c>
      <c r="I1029" s="1" t="s">
        <v>332</v>
      </c>
      <c r="J1029" s="1" t="s">
        <v>332</v>
      </c>
      <c r="K1029" s="1" t="s">
        <v>332</v>
      </c>
      <c r="L1029" s="1" t="s">
        <v>332</v>
      </c>
      <c r="M1029" s="7"/>
      <c r="N1029" s="8">
        <v>49</v>
      </c>
      <c r="O1029" s="3">
        <v>22</v>
      </c>
      <c r="P1029">
        <f t="shared" si="16"/>
        <v>0</v>
      </c>
    </row>
    <row r="1030" spans="1:16">
      <c r="B1030">
        <v>17</v>
      </c>
      <c r="C1030" s="1" t="s">
        <v>1109</v>
      </c>
      <c r="D1030" s="1">
        <v>2</v>
      </c>
      <c r="E1030" s="2" t="s">
        <v>1112</v>
      </c>
      <c r="F1030" s="2" t="s">
        <v>869</v>
      </c>
      <c r="G1030" s="1">
        <v>0</v>
      </c>
      <c r="H1030" s="1">
        <v>2</v>
      </c>
      <c r="I1030" s="1" t="s">
        <v>332</v>
      </c>
      <c r="J1030" s="1" t="s">
        <v>332</v>
      </c>
      <c r="K1030" s="1" t="s">
        <v>332</v>
      </c>
      <c r="L1030" s="1" t="s">
        <v>332</v>
      </c>
      <c r="M1030" s="7"/>
      <c r="N1030" s="8">
        <v>10</v>
      </c>
      <c r="O1030" s="3">
        <v>2</v>
      </c>
      <c r="P1030">
        <f t="shared" si="16"/>
        <v>0</v>
      </c>
    </row>
    <row r="1031" spans="1:16">
      <c r="B1031">
        <v>17</v>
      </c>
      <c r="C1031" s="1" t="s">
        <v>1105</v>
      </c>
      <c r="D1031" s="1">
        <v>2</v>
      </c>
      <c r="E1031" s="2" t="s">
        <v>1108</v>
      </c>
      <c r="F1031" s="2" t="s">
        <v>675</v>
      </c>
      <c r="G1031" s="1">
        <v>3</v>
      </c>
      <c r="H1031" s="1" t="s">
        <v>332</v>
      </c>
      <c r="I1031" s="1" t="s">
        <v>332</v>
      </c>
      <c r="J1031" s="1" t="s">
        <v>332</v>
      </c>
      <c r="K1031" s="1" t="s">
        <v>332</v>
      </c>
      <c r="L1031" s="1" t="s">
        <v>332</v>
      </c>
      <c r="M1031" s="7"/>
      <c r="N1031" s="8">
        <v>25</v>
      </c>
      <c r="O1031" s="3">
        <v>3</v>
      </c>
      <c r="P1031">
        <f t="shared" si="16"/>
        <v>0</v>
      </c>
    </row>
    <row r="1032" spans="1:16">
      <c r="B1032">
        <v>15</v>
      </c>
      <c r="C1032" s="1" t="s">
        <v>321</v>
      </c>
      <c r="D1032" s="1">
        <v>3</v>
      </c>
      <c r="E1032" s="2" t="s">
        <v>1283</v>
      </c>
      <c r="F1032" s="2" t="s">
        <v>921</v>
      </c>
      <c r="G1032" s="1">
        <v>3</v>
      </c>
      <c r="H1032" s="1" t="s">
        <v>332</v>
      </c>
      <c r="I1032" s="1" t="s">
        <v>332</v>
      </c>
      <c r="J1032" s="1" t="s">
        <v>332</v>
      </c>
      <c r="K1032" s="1" t="s">
        <v>332</v>
      </c>
      <c r="L1032" s="1" t="s">
        <v>332</v>
      </c>
      <c r="M1032" s="7"/>
      <c r="N1032" s="8">
        <v>100</v>
      </c>
      <c r="O1032" s="3">
        <v>3</v>
      </c>
      <c r="P1032">
        <f t="shared" si="16"/>
        <v>0</v>
      </c>
    </row>
    <row r="1033" spans="1:16">
      <c r="B1033" s="1">
        <v>23</v>
      </c>
      <c r="C1033" s="1" t="s">
        <v>8</v>
      </c>
      <c r="D1033" s="1">
        <v>4</v>
      </c>
      <c r="E1033" s="2" t="s">
        <v>503</v>
      </c>
      <c r="F1033" s="2" t="s">
        <v>504</v>
      </c>
      <c r="G1033" s="1">
        <v>27</v>
      </c>
      <c r="H1033" s="1">
        <v>16</v>
      </c>
      <c r="I1033" s="1" t="s">
        <v>332</v>
      </c>
      <c r="J1033" s="1">
        <v>11</v>
      </c>
      <c r="K1033" s="1" t="s">
        <v>332</v>
      </c>
      <c r="L1033" s="1" t="s">
        <v>332</v>
      </c>
      <c r="M1033" s="7"/>
      <c r="N1033" s="8">
        <v>81</v>
      </c>
      <c r="O1033" s="3">
        <v>54</v>
      </c>
      <c r="P1033">
        <f t="shared" si="16"/>
        <v>0</v>
      </c>
    </row>
    <row r="1034" spans="1:16">
      <c r="B1034" s="1">
        <v>25</v>
      </c>
      <c r="C1034" s="1" t="s">
        <v>434</v>
      </c>
      <c r="D1034" s="1">
        <v>1</v>
      </c>
      <c r="E1034" s="2" t="s">
        <v>223</v>
      </c>
      <c r="F1034" s="2" t="s">
        <v>68</v>
      </c>
      <c r="G1034" s="1">
        <v>10</v>
      </c>
      <c r="H1034" s="1" t="s">
        <v>332</v>
      </c>
      <c r="I1034" s="1" t="s">
        <v>332</v>
      </c>
      <c r="J1034" s="1" t="s">
        <v>332</v>
      </c>
      <c r="K1034" s="1" t="s">
        <v>332</v>
      </c>
      <c r="L1034" s="1" t="s">
        <v>332</v>
      </c>
      <c r="M1034" s="7"/>
      <c r="N1034" s="8">
        <v>77</v>
      </c>
      <c r="O1034" s="3">
        <v>10</v>
      </c>
      <c r="P1034">
        <f t="shared" si="16"/>
        <v>0</v>
      </c>
    </row>
    <row r="1035" spans="1:16">
      <c r="A1035" s="1">
        <v>49</v>
      </c>
      <c r="B1035" s="1">
        <v>26</v>
      </c>
      <c r="C1035" s="1" t="s">
        <v>47</v>
      </c>
      <c r="D1035" s="1">
        <v>2</v>
      </c>
      <c r="E1035" s="2" t="s">
        <v>223</v>
      </c>
      <c r="F1035" s="2" t="s">
        <v>68</v>
      </c>
      <c r="G1035" s="1">
        <v>13</v>
      </c>
      <c r="H1035" s="1">
        <v>4</v>
      </c>
      <c r="I1035" s="1">
        <v>16</v>
      </c>
      <c r="J1035" s="1">
        <v>4</v>
      </c>
      <c r="K1035" s="1" t="s">
        <v>14</v>
      </c>
      <c r="L1035" s="1" t="s">
        <v>14</v>
      </c>
      <c r="M1035" s="1"/>
      <c r="N1035" s="1">
        <v>84</v>
      </c>
      <c r="O1035" s="3">
        <v>37</v>
      </c>
      <c r="P1035">
        <f t="shared" si="16"/>
        <v>1</v>
      </c>
    </row>
    <row r="1036" spans="1:16">
      <c r="B1036">
        <v>17</v>
      </c>
      <c r="C1036" s="1" t="s">
        <v>20</v>
      </c>
      <c r="D1036" s="1">
        <v>4</v>
      </c>
      <c r="E1036" s="2" t="s">
        <v>1023</v>
      </c>
      <c r="F1036" s="2" t="s">
        <v>1024</v>
      </c>
      <c r="G1036" s="1">
        <v>19</v>
      </c>
      <c r="H1036" s="1">
        <v>12</v>
      </c>
      <c r="I1036" s="1" t="s">
        <v>332</v>
      </c>
      <c r="J1036" s="1" t="s">
        <v>332</v>
      </c>
      <c r="K1036" s="1" t="s">
        <v>332</v>
      </c>
      <c r="L1036" s="1" t="s">
        <v>332</v>
      </c>
      <c r="M1036" s="7"/>
      <c r="N1036" s="8">
        <v>74</v>
      </c>
      <c r="O1036" s="3">
        <v>31</v>
      </c>
      <c r="P1036">
        <f t="shared" si="16"/>
        <v>0</v>
      </c>
    </row>
    <row r="1037" spans="1:16">
      <c r="B1037">
        <v>16</v>
      </c>
      <c r="C1037" s="1" t="s">
        <v>585</v>
      </c>
      <c r="D1037" s="1">
        <v>2</v>
      </c>
      <c r="E1037" s="2" t="s">
        <v>1196</v>
      </c>
      <c r="F1037" s="2" t="s">
        <v>1197</v>
      </c>
      <c r="G1037" s="1">
        <v>1</v>
      </c>
      <c r="H1037" s="1" t="s">
        <v>332</v>
      </c>
      <c r="I1037" s="1" t="s">
        <v>332</v>
      </c>
      <c r="J1037" s="1" t="s">
        <v>332</v>
      </c>
      <c r="K1037" s="1" t="s">
        <v>332</v>
      </c>
      <c r="L1037" s="1" t="s">
        <v>332</v>
      </c>
      <c r="M1037" s="7"/>
      <c r="N1037" s="8">
        <v>13</v>
      </c>
      <c r="O1037" s="3">
        <v>1</v>
      </c>
      <c r="P1037">
        <f t="shared" si="16"/>
        <v>0</v>
      </c>
    </row>
    <row r="1038" spans="1:16">
      <c r="B1038">
        <v>18</v>
      </c>
      <c r="C1038" s="1" t="s">
        <v>97</v>
      </c>
      <c r="D1038" s="1">
        <v>1</v>
      </c>
      <c r="E1038" s="2" t="s">
        <v>999</v>
      </c>
      <c r="F1038" s="2" t="s">
        <v>1000</v>
      </c>
      <c r="G1038" s="1">
        <v>13</v>
      </c>
      <c r="H1038" s="1">
        <v>6</v>
      </c>
      <c r="I1038" s="1">
        <v>9</v>
      </c>
      <c r="J1038" s="1">
        <v>8</v>
      </c>
      <c r="K1038" s="1">
        <v>2</v>
      </c>
      <c r="L1038" s="1" t="s">
        <v>332</v>
      </c>
      <c r="M1038" s="7"/>
      <c r="N1038" s="8">
        <v>39</v>
      </c>
      <c r="O1038" s="3">
        <v>38</v>
      </c>
      <c r="P1038">
        <f t="shared" si="16"/>
        <v>0</v>
      </c>
    </row>
    <row r="1039" spans="1:16">
      <c r="B1039">
        <v>20</v>
      </c>
      <c r="C1039" s="1" t="s">
        <v>97</v>
      </c>
      <c r="D1039" s="1">
        <v>1</v>
      </c>
      <c r="E1039" s="2" t="s">
        <v>515</v>
      </c>
      <c r="F1039" s="2" t="s">
        <v>516</v>
      </c>
      <c r="G1039" s="1" t="s">
        <v>332</v>
      </c>
      <c r="H1039" s="1" t="s">
        <v>332</v>
      </c>
      <c r="I1039" s="1">
        <v>8</v>
      </c>
      <c r="J1039" s="1">
        <v>6</v>
      </c>
      <c r="K1039" s="1">
        <v>6</v>
      </c>
      <c r="L1039" s="1">
        <v>0</v>
      </c>
      <c r="M1039" s="7"/>
      <c r="N1039" s="8">
        <v>57</v>
      </c>
      <c r="O1039" s="3">
        <v>20</v>
      </c>
      <c r="P1039">
        <f t="shared" si="16"/>
        <v>0</v>
      </c>
    </row>
    <row r="1040" spans="1:16">
      <c r="B1040">
        <v>21</v>
      </c>
      <c r="C1040" s="1" t="s">
        <v>100</v>
      </c>
      <c r="D1040" s="1">
        <v>2</v>
      </c>
      <c r="E1040" s="2" t="s">
        <v>515</v>
      </c>
      <c r="F1040" s="2" t="s">
        <v>516</v>
      </c>
      <c r="G1040" s="1">
        <v>11</v>
      </c>
      <c r="H1040" s="1">
        <v>15</v>
      </c>
      <c r="I1040" s="1">
        <v>12</v>
      </c>
      <c r="J1040" s="1">
        <v>12</v>
      </c>
      <c r="K1040" s="1">
        <v>12</v>
      </c>
      <c r="L1040" s="1">
        <v>16</v>
      </c>
      <c r="M1040" s="7"/>
      <c r="N1040" s="8">
        <v>80</v>
      </c>
      <c r="O1040" s="3">
        <v>78</v>
      </c>
      <c r="P1040">
        <f t="shared" si="16"/>
        <v>1</v>
      </c>
    </row>
    <row r="1041" spans="1:16">
      <c r="B1041">
        <v>22</v>
      </c>
      <c r="C1041" s="1" t="s">
        <v>26</v>
      </c>
      <c r="D1041" s="1">
        <v>3</v>
      </c>
      <c r="E1041" s="2" t="s">
        <v>515</v>
      </c>
      <c r="F1041" s="2" t="s">
        <v>516</v>
      </c>
      <c r="G1041" s="1">
        <v>15</v>
      </c>
      <c r="H1041" s="1">
        <v>8</v>
      </c>
      <c r="I1041" s="1">
        <v>4</v>
      </c>
      <c r="J1041" s="1">
        <v>14</v>
      </c>
      <c r="K1041" s="1" t="s">
        <v>332</v>
      </c>
      <c r="L1041" s="1" t="s">
        <v>332</v>
      </c>
      <c r="M1041" s="7" t="s">
        <v>466</v>
      </c>
      <c r="N1041" s="8">
        <v>82</v>
      </c>
      <c r="O1041" s="3">
        <v>41</v>
      </c>
      <c r="P1041">
        <f t="shared" si="16"/>
        <v>1</v>
      </c>
    </row>
    <row r="1042" spans="1:16">
      <c r="B1042" s="1">
        <v>23</v>
      </c>
      <c r="C1042" s="1" t="s">
        <v>392</v>
      </c>
      <c r="D1042" s="1">
        <v>4</v>
      </c>
      <c r="E1042" s="2" t="s">
        <v>515</v>
      </c>
      <c r="F1042" s="2" t="s">
        <v>516</v>
      </c>
      <c r="G1042" s="1">
        <v>16</v>
      </c>
      <c r="H1042" s="1" t="s">
        <v>332</v>
      </c>
      <c r="I1042" s="1" t="s">
        <v>332</v>
      </c>
      <c r="J1042" s="1" t="s">
        <v>332</v>
      </c>
      <c r="K1042" s="1" t="s">
        <v>332</v>
      </c>
      <c r="L1042" s="1" t="s">
        <v>332</v>
      </c>
      <c r="M1042" s="7"/>
      <c r="N1042" s="8">
        <v>76</v>
      </c>
      <c r="O1042" s="3">
        <v>16</v>
      </c>
      <c r="P1042">
        <f t="shared" si="16"/>
        <v>1</v>
      </c>
    </row>
    <row r="1043" spans="1:16">
      <c r="B1043">
        <v>16</v>
      </c>
      <c r="C1043" s="1" t="s">
        <v>2</v>
      </c>
      <c r="D1043" s="1">
        <v>1</v>
      </c>
      <c r="E1043" s="2" t="s">
        <v>942</v>
      </c>
      <c r="F1043" s="2" t="s">
        <v>943</v>
      </c>
      <c r="G1043" s="1">
        <v>13</v>
      </c>
      <c r="H1043" s="1">
        <v>5</v>
      </c>
      <c r="I1043" s="1">
        <v>6</v>
      </c>
      <c r="J1043" s="1">
        <v>3</v>
      </c>
      <c r="K1043" s="1">
        <v>6</v>
      </c>
      <c r="L1043" s="1">
        <v>18</v>
      </c>
      <c r="M1043" s="7" t="s">
        <v>466</v>
      </c>
      <c r="N1043" s="8">
        <v>71</v>
      </c>
      <c r="O1043" s="3">
        <v>51</v>
      </c>
      <c r="P1043">
        <f t="shared" si="16"/>
        <v>0</v>
      </c>
    </row>
    <row r="1044" spans="1:16">
      <c r="B1044">
        <v>17</v>
      </c>
      <c r="C1044" s="1" t="s">
        <v>100</v>
      </c>
      <c r="D1044" s="1">
        <v>2</v>
      </c>
      <c r="E1044" s="2" t="s">
        <v>942</v>
      </c>
      <c r="F1044" s="2" t="s">
        <v>943</v>
      </c>
      <c r="G1044" s="1">
        <v>15</v>
      </c>
      <c r="H1044" s="1">
        <v>4</v>
      </c>
      <c r="I1044" s="1">
        <v>11</v>
      </c>
      <c r="J1044" s="1">
        <v>13</v>
      </c>
      <c r="K1044" s="1">
        <v>9</v>
      </c>
      <c r="L1044" s="1" t="s">
        <v>332</v>
      </c>
      <c r="M1044" s="7"/>
      <c r="N1044" s="8">
        <v>80</v>
      </c>
      <c r="O1044" s="3">
        <v>52</v>
      </c>
      <c r="P1044">
        <f t="shared" si="16"/>
        <v>1</v>
      </c>
    </row>
    <row r="1045" spans="1:16">
      <c r="B1045">
        <v>18</v>
      </c>
      <c r="C1045" s="1" t="s">
        <v>239</v>
      </c>
      <c r="D1045" s="1">
        <v>3</v>
      </c>
      <c r="E1045" s="2" t="s">
        <v>942</v>
      </c>
      <c r="F1045" s="2" t="s">
        <v>943</v>
      </c>
      <c r="G1045" s="1">
        <v>12</v>
      </c>
      <c r="H1045" s="1">
        <v>9</v>
      </c>
      <c r="I1045" s="1" t="s">
        <v>332</v>
      </c>
      <c r="J1045" s="1" t="s">
        <v>332</v>
      </c>
      <c r="K1045" s="1" t="s">
        <v>332</v>
      </c>
      <c r="L1045" s="1" t="s">
        <v>332</v>
      </c>
      <c r="M1045" s="7"/>
      <c r="N1045" s="8">
        <v>88</v>
      </c>
      <c r="O1045" s="3">
        <v>21</v>
      </c>
      <c r="P1045">
        <f t="shared" si="16"/>
        <v>1</v>
      </c>
    </row>
    <row r="1046" spans="1:16">
      <c r="B1046">
        <v>20</v>
      </c>
      <c r="C1046" s="1" t="s">
        <v>11</v>
      </c>
      <c r="D1046" s="1">
        <v>1</v>
      </c>
      <c r="E1046" s="2" t="s">
        <v>520</v>
      </c>
      <c r="F1046" s="2" t="s">
        <v>493</v>
      </c>
      <c r="G1046" s="1" t="s">
        <v>332</v>
      </c>
      <c r="H1046" s="1" t="s">
        <v>332</v>
      </c>
      <c r="I1046" s="1" t="s">
        <v>332</v>
      </c>
      <c r="J1046" s="1">
        <v>21</v>
      </c>
      <c r="K1046" s="1">
        <v>21</v>
      </c>
      <c r="L1046" s="1">
        <v>10</v>
      </c>
      <c r="M1046" s="7"/>
      <c r="N1046" s="8">
        <v>80</v>
      </c>
      <c r="O1046" s="3">
        <v>52</v>
      </c>
      <c r="P1046">
        <f t="shared" si="16"/>
        <v>0</v>
      </c>
    </row>
    <row r="1047" spans="1:16">
      <c r="B1047">
        <v>21</v>
      </c>
      <c r="C1047" s="1" t="s">
        <v>8</v>
      </c>
      <c r="D1047" s="1">
        <v>2</v>
      </c>
      <c r="E1047" s="2" t="s">
        <v>520</v>
      </c>
      <c r="F1047" s="2" t="s">
        <v>493</v>
      </c>
      <c r="G1047" s="1">
        <v>13</v>
      </c>
      <c r="H1047" s="1">
        <v>20</v>
      </c>
      <c r="I1047" s="1">
        <v>20</v>
      </c>
      <c r="J1047" s="1">
        <v>12</v>
      </c>
      <c r="K1047" s="1">
        <v>26</v>
      </c>
      <c r="L1047" s="1">
        <v>21</v>
      </c>
      <c r="M1047" s="7"/>
      <c r="N1047" s="8">
        <v>83</v>
      </c>
      <c r="O1047" s="3">
        <v>112</v>
      </c>
      <c r="P1047">
        <f t="shared" si="16"/>
        <v>1</v>
      </c>
    </row>
    <row r="1048" spans="1:16">
      <c r="B1048">
        <v>22</v>
      </c>
      <c r="C1048" s="1" t="s">
        <v>111</v>
      </c>
      <c r="D1048" s="1">
        <v>3</v>
      </c>
      <c r="E1048" s="2" t="s">
        <v>520</v>
      </c>
      <c r="F1048" s="2" t="s">
        <v>493</v>
      </c>
      <c r="G1048" s="1">
        <v>19</v>
      </c>
      <c r="H1048" s="1">
        <v>10</v>
      </c>
      <c r="I1048" s="1" t="s">
        <v>332</v>
      </c>
      <c r="J1048" s="1" t="s">
        <v>332</v>
      </c>
      <c r="K1048" s="1" t="s">
        <v>332</v>
      </c>
      <c r="L1048" s="1" t="s">
        <v>332</v>
      </c>
      <c r="M1048" s="7"/>
      <c r="N1048" s="8">
        <v>59</v>
      </c>
      <c r="O1048" s="3">
        <v>29</v>
      </c>
      <c r="P1048">
        <f t="shared" si="16"/>
        <v>1</v>
      </c>
    </row>
    <row r="1049" spans="1:16">
      <c r="B1049" s="1">
        <v>23</v>
      </c>
      <c r="C1049" s="1" t="s">
        <v>397</v>
      </c>
      <c r="D1049" s="1">
        <v>4</v>
      </c>
      <c r="E1049" s="2" t="s">
        <v>520</v>
      </c>
      <c r="F1049" s="2" t="s">
        <v>493</v>
      </c>
      <c r="G1049" s="1">
        <v>13</v>
      </c>
      <c r="H1049" s="1" t="s">
        <v>332</v>
      </c>
      <c r="I1049" s="1" t="s">
        <v>332</v>
      </c>
      <c r="J1049" s="1" t="s">
        <v>332</v>
      </c>
      <c r="K1049" s="1" t="s">
        <v>332</v>
      </c>
      <c r="L1049" s="1" t="s">
        <v>332</v>
      </c>
      <c r="M1049" s="7"/>
      <c r="N1049" s="8">
        <v>87</v>
      </c>
      <c r="O1049" s="3">
        <v>13</v>
      </c>
      <c r="P1049">
        <f t="shared" si="16"/>
        <v>1</v>
      </c>
    </row>
    <row r="1050" spans="1:16">
      <c r="A1050" s="1">
        <v>117</v>
      </c>
      <c r="B1050" s="1">
        <v>26</v>
      </c>
      <c r="C1050" s="1" t="s">
        <v>159</v>
      </c>
      <c r="D1050" s="1">
        <v>3</v>
      </c>
      <c r="E1050" s="2" t="s">
        <v>162</v>
      </c>
      <c r="F1050" s="2" t="s">
        <v>68</v>
      </c>
      <c r="G1050" s="1" t="s">
        <v>14</v>
      </c>
      <c r="H1050" s="1">
        <v>2</v>
      </c>
      <c r="I1050" s="1">
        <v>6</v>
      </c>
      <c r="J1050" s="1" t="s">
        <v>14</v>
      </c>
      <c r="K1050" s="1" t="s">
        <v>14</v>
      </c>
      <c r="L1050" s="1" t="s">
        <v>14</v>
      </c>
      <c r="M1050" s="1"/>
      <c r="N1050" s="1">
        <v>80</v>
      </c>
      <c r="O1050" s="3">
        <v>8</v>
      </c>
      <c r="P1050">
        <f t="shared" si="16"/>
        <v>0</v>
      </c>
    </row>
    <row r="1051" spans="1:16">
      <c r="B1051" s="1">
        <v>25</v>
      </c>
      <c r="C1051" s="1" t="s">
        <v>50</v>
      </c>
      <c r="D1051" s="1">
        <v>3</v>
      </c>
      <c r="E1051" s="2" t="s">
        <v>18</v>
      </c>
      <c r="F1051" s="2" t="s">
        <v>19</v>
      </c>
      <c r="G1051" s="1">
        <v>11</v>
      </c>
      <c r="H1051" s="1">
        <v>11</v>
      </c>
      <c r="I1051" s="1" t="s">
        <v>332</v>
      </c>
      <c r="J1051" s="1" t="s">
        <v>332</v>
      </c>
      <c r="K1051" s="1" t="s">
        <v>332</v>
      </c>
      <c r="L1051" s="1" t="s">
        <v>332</v>
      </c>
      <c r="M1051" s="7"/>
      <c r="N1051" s="8">
        <v>54</v>
      </c>
      <c r="O1051" s="3">
        <v>22</v>
      </c>
      <c r="P1051">
        <f t="shared" si="16"/>
        <v>0</v>
      </c>
    </row>
    <row r="1052" spans="1:16">
      <c r="A1052" s="1">
        <v>22</v>
      </c>
      <c r="B1052" s="1">
        <v>26</v>
      </c>
      <c r="C1052" s="1" t="s">
        <v>15</v>
      </c>
      <c r="D1052" s="1">
        <v>4</v>
      </c>
      <c r="E1052" s="2" t="s">
        <v>18</v>
      </c>
      <c r="F1052" s="2" t="s">
        <v>19</v>
      </c>
      <c r="G1052" s="1">
        <v>21</v>
      </c>
      <c r="H1052" s="1">
        <v>16</v>
      </c>
      <c r="I1052" s="1">
        <v>21</v>
      </c>
      <c r="J1052" s="1">
        <v>18</v>
      </c>
      <c r="K1052" s="1" t="s">
        <v>14</v>
      </c>
      <c r="L1052" s="1" t="s">
        <v>14</v>
      </c>
      <c r="M1052" s="1"/>
      <c r="N1052" s="1">
        <v>73</v>
      </c>
      <c r="O1052" s="3">
        <v>76</v>
      </c>
      <c r="P1052">
        <f t="shared" si="16"/>
        <v>1</v>
      </c>
    </row>
    <row r="1053" spans="1:16">
      <c r="B1053">
        <v>22</v>
      </c>
      <c r="C1053" s="1" t="s">
        <v>8</v>
      </c>
      <c r="D1053" s="1">
        <v>4</v>
      </c>
      <c r="E1053" s="2" t="s">
        <v>559</v>
      </c>
      <c r="F1053" s="2" t="s">
        <v>359</v>
      </c>
      <c r="G1053" s="1">
        <v>5</v>
      </c>
      <c r="H1053" s="1">
        <v>13</v>
      </c>
      <c r="I1053" s="1" t="s">
        <v>332</v>
      </c>
      <c r="J1053" s="1">
        <v>17</v>
      </c>
      <c r="K1053" s="1">
        <v>15</v>
      </c>
      <c r="L1053" s="1" t="s">
        <v>332</v>
      </c>
      <c r="M1053" s="7"/>
      <c r="N1053" s="8">
        <v>57</v>
      </c>
      <c r="O1053" s="3">
        <v>50</v>
      </c>
      <c r="P1053">
        <f t="shared" si="16"/>
        <v>0</v>
      </c>
    </row>
    <row r="1054" spans="1:16">
      <c r="B1054" s="1">
        <v>25</v>
      </c>
      <c r="C1054" s="1" t="s">
        <v>376</v>
      </c>
      <c r="D1054" s="1">
        <v>3</v>
      </c>
      <c r="E1054" s="2" t="s">
        <v>379</v>
      </c>
      <c r="F1054" s="2" t="s">
        <v>380</v>
      </c>
      <c r="G1054" s="1">
        <v>7</v>
      </c>
      <c r="H1054" s="1" t="s">
        <v>332</v>
      </c>
      <c r="I1054" s="1" t="s">
        <v>332</v>
      </c>
      <c r="J1054" s="1" t="s">
        <v>332</v>
      </c>
      <c r="K1054" s="1" t="s">
        <v>332</v>
      </c>
      <c r="L1054" s="1" t="s">
        <v>332</v>
      </c>
      <c r="M1054" s="7"/>
      <c r="N1054" s="8">
        <v>47</v>
      </c>
      <c r="O1054" s="3">
        <v>7</v>
      </c>
      <c r="P1054">
        <f t="shared" si="16"/>
        <v>0</v>
      </c>
    </row>
    <row r="1055" spans="1:16">
      <c r="B1055">
        <v>15</v>
      </c>
      <c r="C1055" s="1" t="s">
        <v>11</v>
      </c>
      <c r="D1055" s="1">
        <v>3</v>
      </c>
      <c r="E1055" s="2" t="s">
        <v>1125</v>
      </c>
      <c r="F1055" s="2" t="s">
        <v>1126</v>
      </c>
      <c r="G1055" s="1">
        <v>19</v>
      </c>
      <c r="H1055" s="1">
        <v>19</v>
      </c>
      <c r="I1055" s="1">
        <v>17</v>
      </c>
      <c r="J1055" s="1">
        <v>16</v>
      </c>
      <c r="K1055" s="1">
        <v>14</v>
      </c>
      <c r="L1055" s="1">
        <v>31</v>
      </c>
      <c r="M1055" s="7"/>
      <c r="N1055" s="8">
        <v>59</v>
      </c>
      <c r="O1055" s="3">
        <v>116</v>
      </c>
      <c r="P1055">
        <f t="shared" si="16"/>
        <v>0</v>
      </c>
    </row>
    <row r="1056" spans="1:16">
      <c r="B1056">
        <v>16</v>
      </c>
      <c r="C1056" s="1" t="s">
        <v>11</v>
      </c>
      <c r="D1056" s="1">
        <v>4</v>
      </c>
      <c r="E1056" s="2" t="s">
        <v>1125</v>
      </c>
      <c r="F1056" s="2" t="s">
        <v>1126</v>
      </c>
      <c r="G1056" s="1">
        <v>19</v>
      </c>
      <c r="H1056" s="1">
        <v>16</v>
      </c>
      <c r="I1056" s="1">
        <v>27</v>
      </c>
      <c r="J1056" s="1" t="s">
        <v>332</v>
      </c>
      <c r="K1056" s="1">
        <v>4</v>
      </c>
      <c r="L1056" s="1" t="s">
        <v>332</v>
      </c>
      <c r="M1056" s="7" t="s">
        <v>466</v>
      </c>
      <c r="N1056" s="8">
        <v>63</v>
      </c>
      <c r="O1056" s="3">
        <v>66</v>
      </c>
      <c r="P1056">
        <f t="shared" si="16"/>
        <v>1</v>
      </c>
    </row>
    <row r="1057" spans="1:16">
      <c r="A1057" s="1">
        <v>123</v>
      </c>
      <c r="B1057" s="1">
        <v>26</v>
      </c>
      <c r="C1057" s="1" t="s">
        <v>307</v>
      </c>
      <c r="D1057" s="1">
        <v>1</v>
      </c>
      <c r="E1057" s="2" t="s">
        <v>309</v>
      </c>
      <c r="F1057" s="2"/>
      <c r="G1057" s="1">
        <v>8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1" t="s">
        <v>14</v>
      </c>
      <c r="M1057" s="1"/>
      <c r="N1057" s="1">
        <v>50</v>
      </c>
      <c r="O1057" s="3">
        <v>8</v>
      </c>
      <c r="P1057">
        <f t="shared" si="16"/>
        <v>0</v>
      </c>
    </row>
    <row r="1058" spans="1:16">
      <c r="B1058" s="1">
        <v>24</v>
      </c>
      <c r="C1058" s="1" t="s">
        <v>20</v>
      </c>
      <c r="D1058" s="1">
        <v>2</v>
      </c>
      <c r="E1058" s="2" t="s">
        <v>375</v>
      </c>
      <c r="F1058" s="2" t="s">
        <v>113</v>
      </c>
      <c r="G1058" s="1">
        <v>12</v>
      </c>
      <c r="H1058" s="1">
        <v>10</v>
      </c>
      <c r="I1058" s="1">
        <v>12</v>
      </c>
      <c r="J1058" s="1" t="s">
        <v>332</v>
      </c>
      <c r="K1058" s="1" t="s">
        <v>332</v>
      </c>
      <c r="L1058" s="1" t="s">
        <v>332</v>
      </c>
      <c r="M1058" s="7"/>
      <c r="N1058" s="8">
        <v>53</v>
      </c>
      <c r="O1058" s="3">
        <v>34</v>
      </c>
      <c r="P1058">
        <f t="shared" si="16"/>
        <v>0</v>
      </c>
    </row>
    <row r="1059" spans="1:16">
      <c r="B1059" s="1">
        <v>25</v>
      </c>
      <c r="C1059" s="1" t="s">
        <v>374</v>
      </c>
      <c r="D1059" s="1">
        <v>3</v>
      </c>
      <c r="E1059" s="2" t="s">
        <v>375</v>
      </c>
      <c r="F1059" s="2" t="s">
        <v>113</v>
      </c>
      <c r="G1059" s="1">
        <v>8</v>
      </c>
      <c r="H1059" s="1" t="s">
        <v>332</v>
      </c>
      <c r="I1059" s="1" t="s">
        <v>332</v>
      </c>
      <c r="J1059" s="1" t="s">
        <v>332</v>
      </c>
      <c r="K1059" s="1" t="s">
        <v>332</v>
      </c>
      <c r="L1059" s="1" t="s">
        <v>332</v>
      </c>
      <c r="M1059" s="7"/>
      <c r="N1059" s="8">
        <v>80</v>
      </c>
      <c r="O1059" s="3">
        <v>8</v>
      </c>
      <c r="P1059">
        <f t="shared" si="16"/>
        <v>1</v>
      </c>
    </row>
    <row r="1060" spans="1:16">
      <c r="B1060" s="1">
        <v>24</v>
      </c>
      <c r="C1060" s="1" t="s">
        <v>5</v>
      </c>
      <c r="D1060" s="1">
        <v>3</v>
      </c>
      <c r="E1060" s="2" t="s">
        <v>330</v>
      </c>
      <c r="F1060" s="2" t="s">
        <v>331</v>
      </c>
      <c r="G1060" s="1">
        <v>10</v>
      </c>
      <c r="H1060" s="1">
        <v>14</v>
      </c>
      <c r="I1060" s="1">
        <v>6</v>
      </c>
      <c r="J1060" s="1">
        <v>9</v>
      </c>
      <c r="K1060" s="1">
        <v>20</v>
      </c>
      <c r="L1060" s="1">
        <v>13</v>
      </c>
      <c r="M1060" s="7"/>
      <c r="N1060" s="8">
        <v>66</v>
      </c>
      <c r="O1060" s="3">
        <v>72</v>
      </c>
      <c r="P1060">
        <f t="shared" si="16"/>
        <v>0</v>
      </c>
    </row>
    <row r="1061" spans="1:16">
      <c r="B1061" s="1">
        <v>25</v>
      </c>
      <c r="C1061" s="1" t="s">
        <v>5</v>
      </c>
      <c r="D1061" s="1">
        <v>4</v>
      </c>
      <c r="E1061" s="2" t="s">
        <v>330</v>
      </c>
      <c r="F1061" s="2" t="s">
        <v>331</v>
      </c>
      <c r="G1061" s="1">
        <v>14</v>
      </c>
      <c r="H1061" s="1">
        <v>30</v>
      </c>
      <c r="I1061" s="1">
        <v>10</v>
      </c>
      <c r="J1061" s="1">
        <v>7</v>
      </c>
      <c r="K1061" s="1" t="s">
        <v>332</v>
      </c>
      <c r="L1061" s="1">
        <v>9</v>
      </c>
      <c r="M1061" s="7"/>
      <c r="N1061" s="8">
        <v>74</v>
      </c>
      <c r="O1061" s="3">
        <v>70</v>
      </c>
      <c r="P1061">
        <f t="shared" si="16"/>
        <v>1</v>
      </c>
    </row>
    <row r="1062" spans="1:16">
      <c r="B1062">
        <v>21</v>
      </c>
      <c r="C1062" s="1" t="s">
        <v>97</v>
      </c>
      <c r="D1062" s="1">
        <v>1</v>
      </c>
      <c r="E1062" s="2" t="s">
        <v>663</v>
      </c>
      <c r="F1062" s="2" t="s">
        <v>391</v>
      </c>
      <c r="G1062" s="1">
        <v>3</v>
      </c>
      <c r="H1062" s="1">
        <v>4</v>
      </c>
      <c r="I1062" s="1">
        <v>4</v>
      </c>
      <c r="J1062" s="1">
        <v>7</v>
      </c>
      <c r="K1062" s="1" t="s">
        <v>332</v>
      </c>
      <c r="L1062" s="1">
        <v>9</v>
      </c>
      <c r="M1062" s="7"/>
      <c r="N1062" s="8">
        <v>32</v>
      </c>
      <c r="O1062" s="3">
        <v>27</v>
      </c>
      <c r="P1062">
        <f t="shared" si="16"/>
        <v>0</v>
      </c>
    </row>
    <row r="1063" spans="1:16">
      <c r="B1063">
        <v>16</v>
      </c>
      <c r="C1063" s="1" t="s">
        <v>209</v>
      </c>
      <c r="D1063" s="1">
        <v>1</v>
      </c>
      <c r="E1063" s="2" t="s">
        <v>782</v>
      </c>
      <c r="F1063" s="2" t="s">
        <v>783</v>
      </c>
      <c r="G1063" s="1">
        <v>4</v>
      </c>
      <c r="H1063" s="1" t="s">
        <v>332</v>
      </c>
      <c r="I1063" s="1" t="s">
        <v>332</v>
      </c>
      <c r="J1063" s="1" t="s">
        <v>332</v>
      </c>
      <c r="K1063" s="1" t="s">
        <v>332</v>
      </c>
      <c r="L1063" s="1" t="s">
        <v>332</v>
      </c>
      <c r="M1063" s="7"/>
      <c r="N1063" s="8">
        <v>50</v>
      </c>
      <c r="O1063" s="3">
        <v>4</v>
      </c>
      <c r="P1063">
        <f t="shared" si="16"/>
        <v>0</v>
      </c>
    </row>
    <row r="1064" spans="1:16">
      <c r="B1064">
        <v>17</v>
      </c>
      <c r="C1064" s="1" t="s">
        <v>5</v>
      </c>
      <c r="D1064" s="1">
        <v>2</v>
      </c>
      <c r="E1064" s="2" t="s">
        <v>782</v>
      </c>
      <c r="F1064" s="2" t="s">
        <v>783</v>
      </c>
      <c r="G1064" s="1">
        <v>11</v>
      </c>
      <c r="H1064" s="1">
        <v>17</v>
      </c>
      <c r="I1064" s="1">
        <v>10</v>
      </c>
      <c r="J1064" s="1">
        <v>19</v>
      </c>
      <c r="K1064" s="1">
        <v>20</v>
      </c>
      <c r="L1064" s="1">
        <v>11</v>
      </c>
      <c r="M1064" s="7"/>
      <c r="N1064" s="8">
        <v>57</v>
      </c>
      <c r="O1064" s="3">
        <v>88</v>
      </c>
      <c r="P1064">
        <f t="shared" si="16"/>
        <v>1</v>
      </c>
    </row>
    <row r="1065" spans="1:16">
      <c r="B1065">
        <v>18</v>
      </c>
      <c r="C1065" s="1" t="s">
        <v>2</v>
      </c>
      <c r="D1065" s="1">
        <v>3</v>
      </c>
      <c r="E1065" s="2" t="s">
        <v>782</v>
      </c>
      <c r="F1065" s="2" t="s">
        <v>783</v>
      </c>
      <c r="G1065" s="1">
        <v>28</v>
      </c>
      <c r="H1065" s="1">
        <v>21</v>
      </c>
      <c r="I1065" s="1">
        <v>22</v>
      </c>
      <c r="J1065" s="1">
        <v>28</v>
      </c>
      <c r="K1065" s="1">
        <v>24</v>
      </c>
      <c r="L1065" s="1">
        <v>13</v>
      </c>
      <c r="M1065" s="7"/>
      <c r="N1065" s="8">
        <v>77</v>
      </c>
      <c r="O1065" s="3">
        <v>136</v>
      </c>
      <c r="P1065">
        <f t="shared" si="16"/>
        <v>1</v>
      </c>
    </row>
    <row r="1066" spans="1:16">
      <c r="B1066">
        <v>19</v>
      </c>
      <c r="C1066" s="1" t="s">
        <v>5</v>
      </c>
      <c r="D1066" s="1">
        <v>4</v>
      </c>
      <c r="E1066" s="2" t="s">
        <v>782</v>
      </c>
      <c r="F1066" s="2" t="s">
        <v>783</v>
      </c>
      <c r="G1066" s="1">
        <v>28</v>
      </c>
      <c r="H1066" s="1">
        <v>30</v>
      </c>
      <c r="I1066" s="1">
        <v>26</v>
      </c>
      <c r="J1066" s="1">
        <v>27</v>
      </c>
      <c r="K1066" s="1" t="s">
        <v>332</v>
      </c>
      <c r="L1066" s="1" t="s">
        <v>332</v>
      </c>
      <c r="M1066" s="7"/>
      <c r="N1066" s="8">
        <v>85</v>
      </c>
      <c r="O1066" s="3">
        <v>111</v>
      </c>
      <c r="P1066">
        <f t="shared" si="16"/>
        <v>1</v>
      </c>
    </row>
    <row r="1067" spans="1:16">
      <c r="B1067">
        <v>15</v>
      </c>
      <c r="C1067" s="1" t="s">
        <v>1109</v>
      </c>
      <c r="D1067" s="1">
        <v>4</v>
      </c>
      <c r="E1067" s="2" t="s">
        <v>1255</v>
      </c>
      <c r="F1067" s="2" t="s">
        <v>675</v>
      </c>
      <c r="G1067" s="1">
        <v>4</v>
      </c>
      <c r="H1067" s="1" t="s">
        <v>332</v>
      </c>
      <c r="I1067" s="1" t="s">
        <v>332</v>
      </c>
      <c r="J1067" s="1" t="s">
        <v>332</v>
      </c>
      <c r="K1067" s="1" t="s">
        <v>332</v>
      </c>
      <c r="L1067" s="1" t="s">
        <v>332</v>
      </c>
      <c r="M1067" s="7"/>
      <c r="N1067" s="8">
        <v>100</v>
      </c>
      <c r="O1067" s="3">
        <v>4</v>
      </c>
      <c r="P1067">
        <f t="shared" si="16"/>
        <v>0</v>
      </c>
    </row>
    <row r="1068" spans="1:16">
      <c r="B1068">
        <v>19</v>
      </c>
      <c r="C1068" s="1" t="s">
        <v>20</v>
      </c>
      <c r="D1068" s="1">
        <v>3</v>
      </c>
      <c r="E1068" s="2" t="s">
        <v>687</v>
      </c>
      <c r="F1068" s="2" t="s">
        <v>688</v>
      </c>
      <c r="G1068" s="1">
        <v>30</v>
      </c>
      <c r="H1068" s="1">
        <v>16</v>
      </c>
      <c r="I1068" s="1">
        <v>16</v>
      </c>
      <c r="J1068" s="1">
        <v>19</v>
      </c>
      <c r="K1068" s="1" t="s">
        <v>332</v>
      </c>
      <c r="L1068" s="1" t="s">
        <v>332</v>
      </c>
      <c r="M1068" s="7"/>
      <c r="N1068" s="8">
        <v>64</v>
      </c>
      <c r="O1068" s="3">
        <v>81</v>
      </c>
      <c r="P1068">
        <f t="shared" si="16"/>
        <v>0</v>
      </c>
    </row>
    <row r="1069" spans="1:16">
      <c r="B1069">
        <v>20</v>
      </c>
      <c r="C1069" s="1" t="s">
        <v>34</v>
      </c>
      <c r="D1069" s="1">
        <v>4</v>
      </c>
      <c r="E1069" s="2" t="s">
        <v>687</v>
      </c>
      <c r="F1069" s="2" t="s">
        <v>688</v>
      </c>
      <c r="G1069" s="1">
        <v>23</v>
      </c>
      <c r="H1069" s="1" t="s">
        <v>332</v>
      </c>
      <c r="I1069" s="1" t="s">
        <v>332</v>
      </c>
      <c r="J1069" s="1" t="s">
        <v>332</v>
      </c>
      <c r="K1069" s="1" t="s">
        <v>332</v>
      </c>
      <c r="L1069" s="1" t="s">
        <v>332</v>
      </c>
      <c r="M1069" s="7"/>
      <c r="N1069" s="8">
        <v>100</v>
      </c>
      <c r="O1069" s="3">
        <v>23</v>
      </c>
      <c r="P1069">
        <f t="shared" si="16"/>
        <v>1</v>
      </c>
    </row>
    <row r="1070" spans="1:16">
      <c r="B1070">
        <v>15</v>
      </c>
      <c r="C1070" s="1" t="s">
        <v>217</v>
      </c>
      <c r="D1070" s="1">
        <v>4</v>
      </c>
      <c r="E1070" s="2" t="s">
        <v>1223</v>
      </c>
      <c r="F1070" s="2" t="s">
        <v>1224</v>
      </c>
      <c r="G1070" s="1">
        <v>12</v>
      </c>
      <c r="H1070" s="1" t="s">
        <v>332</v>
      </c>
      <c r="I1070" s="1">
        <v>12</v>
      </c>
      <c r="J1070" s="1" t="s">
        <v>332</v>
      </c>
      <c r="K1070" s="1" t="s">
        <v>332</v>
      </c>
      <c r="L1070" s="1" t="s">
        <v>332</v>
      </c>
      <c r="M1070" s="7"/>
      <c r="N1070" s="8">
        <v>67</v>
      </c>
      <c r="O1070" s="3">
        <v>24</v>
      </c>
      <c r="P1070">
        <f t="shared" si="16"/>
        <v>0</v>
      </c>
    </row>
    <row r="1071" spans="1:16">
      <c r="B1071">
        <v>18</v>
      </c>
      <c r="C1071" s="1" t="s">
        <v>372</v>
      </c>
      <c r="D1071" s="1">
        <v>2</v>
      </c>
      <c r="E1071" s="2" t="s">
        <v>996</v>
      </c>
      <c r="F1071" s="2" t="s">
        <v>997</v>
      </c>
      <c r="G1071" s="1">
        <v>2</v>
      </c>
      <c r="H1071" s="1" t="s">
        <v>332</v>
      </c>
      <c r="I1071" s="1" t="s">
        <v>332</v>
      </c>
      <c r="J1071" s="1" t="s">
        <v>332</v>
      </c>
      <c r="K1071" s="1" t="s">
        <v>332</v>
      </c>
      <c r="L1071" s="1" t="s">
        <v>332</v>
      </c>
      <c r="M1071" s="7"/>
      <c r="N1071" s="8">
        <v>50</v>
      </c>
      <c r="O1071" s="3">
        <v>2</v>
      </c>
      <c r="P1071">
        <f t="shared" si="16"/>
        <v>0</v>
      </c>
    </row>
    <row r="1072" spans="1:16">
      <c r="A1072" s="1">
        <v>5</v>
      </c>
      <c r="B1072" s="1">
        <v>26</v>
      </c>
      <c r="C1072" s="1" t="s">
        <v>5</v>
      </c>
      <c r="D1072" s="1">
        <v>2</v>
      </c>
      <c r="E1072" s="2" t="s">
        <v>197</v>
      </c>
      <c r="F1072" s="2" t="s">
        <v>198</v>
      </c>
      <c r="G1072" s="1">
        <v>25</v>
      </c>
      <c r="H1072" s="1">
        <v>29</v>
      </c>
      <c r="I1072" s="1">
        <v>28</v>
      </c>
      <c r="J1072" s="1">
        <v>16</v>
      </c>
      <c r="K1072" s="1">
        <v>19</v>
      </c>
      <c r="L1072" s="1">
        <v>22</v>
      </c>
      <c r="M1072" s="1"/>
      <c r="N1072" s="1">
        <v>72</v>
      </c>
      <c r="O1072" s="3">
        <v>139</v>
      </c>
      <c r="P1072">
        <f t="shared" si="16"/>
        <v>0</v>
      </c>
    </row>
    <row r="1073" spans="1:16">
      <c r="B1073" s="1">
        <v>25</v>
      </c>
      <c r="C1073" s="1" t="s">
        <v>239</v>
      </c>
      <c r="D1073" s="1">
        <v>1</v>
      </c>
      <c r="E1073" s="2" t="s">
        <v>437</v>
      </c>
      <c r="F1073" s="2" t="s">
        <v>359</v>
      </c>
      <c r="G1073" s="1">
        <v>6</v>
      </c>
      <c r="H1073" s="1" t="s">
        <v>332</v>
      </c>
      <c r="I1073" s="1">
        <v>3</v>
      </c>
      <c r="J1073" s="1" t="s">
        <v>332</v>
      </c>
      <c r="K1073" s="1" t="s">
        <v>332</v>
      </c>
      <c r="L1073" s="1" t="s">
        <v>332</v>
      </c>
      <c r="M1073" s="7"/>
      <c r="N1073" s="8">
        <v>45</v>
      </c>
      <c r="O1073" s="3">
        <v>9</v>
      </c>
      <c r="P1073">
        <f t="shared" si="16"/>
        <v>0</v>
      </c>
    </row>
    <row r="1074" spans="1:16">
      <c r="B1074">
        <v>16</v>
      </c>
      <c r="C1074" s="1" t="s">
        <v>866</v>
      </c>
      <c r="D1074" s="1">
        <v>3</v>
      </c>
      <c r="E1074" s="2" t="s">
        <v>1174</v>
      </c>
      <c r="F1074" s="2" t="s">
        <v>273</v>
      </c>
      <c r="G1074" s="1">
        <v>6</v>
      </c>
      <c r="H1074" s="1" t="s">
        <v>332</v>
      </c>
      <c r="I1074" s="1" t="s">
        <v>332</v>
      </c>
      <c r="J1074" s="1">
        <v>3</v>
      </c>
      <c r="K1074" s="1" t="s">
        <v>332</v>
      </c>
      <c r="L1074" s="1" t="s">
        <v>332</v>
      </c>
      <c r="M1074" s="7"/>
      <c r="N1074" s="8">
        <v>38</v>
      </c>
      <c r="O1074" s="3">
        <v>9</v>
      </c>
      <c r="P1074">
        <f t="shared" si="16"/>
        <v>0</v>
      </c>
    </row>
    <row r="1075" spans="1:16">
      <c r="A1075" s="1">
        <v>57</v>
      </c>
      <c r="B1075" s="1">
        <v>26</v>
      </c>
      <c r="C1075" s="1" t="s">
        <v>37</v>
      </c>
      <c r="D1075" s="1">
        <v>4</v>
      </c>
      <c r="E1075" s="2" t="s">
        <v>38</v>
      </c>
      <c r="F1075" s="2" t="s">
        <v>39</v>
      </c>
      <c r="G1075" s="1">
        <v>17</v>
      </c>
      <c r="H1075" s="1">
        <v>13</v>
      </c>
      <c r="I1075" s="1" t="s">
        <v>14</v>
      </c>
      <c r="J1075" s="1" t="s">
        <v>14</v>
      </c>
      <c r="K1075" s="1" t="s">
        <v>14</v>
      </c>
      <c r="L1075" s="1" t="s">
        <v>14</v>
      </c>
      <c r="M1075" s="1"/>
      <c r="N1075" s="1">
        <v>97</v>
      </c>
      <c r="O1075" s="3">
        <v>30</v>
      </c>
      <c r="P1075">
        <f t="shared" si="16"/>
        <v>0</v>
      </c>
    </row>
    <row r="1076" spans="1:16">
      <c r="B1076" s="1">
        <v>25</v>
      </c>
      <c r="C1076" s="1" t="s">
        <v>209</v>
      </c>
      <c r="D1076" s="1">
        <v>4</v>
      </c>
      <c r="E1076" s="2" t="s">
        <v>342</v>
      </c>
      <c r="F1076" s="2" t="s">
        <v>343</v>
      </c>
      <c r="G1076" s="1">
        <v>20</v>
      </c>
      <c r="H1076" s="1" t="s">
        <v>332</v>
      </c>
      <c r="I1076" s="1" t="s">
        <v>332</v>
      </c>
      <c r="J1076" s="1" t="s">
        <v>332</v>
      </c>
      <c r="K1076" s="1" t="s">
        <v>332</v>
      </c>
      <c r="L1076" s="1" t="s">
        <v>332</v>
      </c>
      <c r="M1076" s="7"/>
      <c r="N1076" s="8">
        <v>57</v>
      </c>
      <c r="O1076" s="3">
        <v>20</v>
      </c>
      <c r="P1076">
        <f t="shared" si="16"/>
        <v>0</v>
      </c>
    </row>
    <row r="1077" spans="1:16">
      <c r="B1077" s="1">
        <v>24</v>
      </c>
      <c r="C1077" s="1" t="s">
        <v>214</v>
      </c>
      <c r="D1077" s="1">
        <v>4</v>
      </c>
      <c r="E1077" s="2" t="s">
        <v>462</v>
      </c>
      <c r="F1077" s="2" t="s">
        <v>463</v>
      </c>
      <c r="G1077" s="1">
        <v>4</v>
      </c>
      <c r="H1077" s="1" t="s">
        <v>332</v>
      </c>
      <c r="I1077" s="1" t="s">
        <v>332</v>
      </c>
      <c r="J1077" s="1" t="s">
        <v>332</v>
      </c>
      <c r="K1077" s="1" t="s">
        <v>332</v>
      </c>
      <c r="L1077" s="1" t="s">
        <v>332</v>
      </c>
      <c r="M1077" s="7"/>
      <c r="N1077" s="8">
        <v>50</v>
      </c>
      <c r="O1077" s="3">
        <v>4</v>
      </c>
      <c r="P1077">
        <f t="shared" si="16"/>
        <v>0</v>
      </c>
    </row>
    <row r="1078" spans="1:16">
      <c r="B1078" s="1">
        <v>25</v>
      </c>
      <c r="C1078" s="1" t="s">
        <v>386</v>
      </c>
      <c r="D1078" s="1">
        <v>2</v>
      </c>
      <c r="E1078" s="2" t="s">
        <v>415</v>
      </c>
      <c r="F1078" s="2" t="s">
        <v>416</v>
      </c>
      <c r="G1078" s="1">
        <v>4</v>
      </c>
      <c r="H1078" s="1" t="s">
        <v>332</v>
      </c>
      <c r="I1078" s="1">
        <v>4</v>
      </c>
      <c r="J1078" s="1" t="s">
        <v>332</v>
      </c>
      <c r="K1078" s="1" t="s">
        <v>332</v>
      </c>
      <c r="L1078" s="1" t="s">
        <v>332</v>
      </c>
      <c r="M1078" s="7"/>
      <c r="N1078" s="8">
        <v>50</v>
      </c>
      <c r="O1078" s="3">
        <v>8</v>
      </c>
      <c r="P1078">
        <f t="shared" si="16"/>
        <v>0</v>
      </c>
    </row>
    <row r="1079" spans="1:16">
      <c r="B1079">
        <v>18</v>
      </c>
      <c r="C1079" s="1" t="s">
        <v>952</v>
      </c>
      <c r="D1079" s="1">
        <v>3</v>
      </c>
      <c r="E1079" s="2" t="s">
        <v>953</v>
      </c>
      <c r="F1079" s="2" t="s">
        <v>216</v>
      </c>
      <c r="G1079" s="1" t="s">
        <v>332</v>
      </c>
      <c r="H1079" s="1" t="s">
        <v>332</v>
      </c>
      <c r="I1079" s="1">
        <v>4</v>
      </c>
      <c r="J1079" s="1" t="s">
        <v>332</v>
      </c>
      <c r="K1079" s="1">
        <v>4</v>
      </c>
      <c r="L1079" s="1">
        <v>4</v>
      </c>
      <c r="M1079" s="7"/>
      <c r="N1079" s="8">
        <v>100</v>
      </c>
      <c r="O1079" s="3">
        <v>12</v>
      </c>
      <c r="P1079">
        <f t="shared" si="16"/>
        <v>0</v>
      </c>
    </row>
    <row r="1080" spans="1:16">
      <c r="B1080">
        <v>15</v>
      </c>
      <c r="C1080" s="1" t="s">
        <v>1241</v>
      </c>
      <c r="D1080" s="1">
        <v>4</v>
      </c>
      <c r="E1080" s="2" t="s">
        <v>1244</v>
      </c>
      <c r="F1080" s="2" t="s">
        <v>1245</v>
      </c>
      <c r="G1080" s="1">
        <v>11</v>
      </c>
      <c r="H1080" s="1" t="s">
        <v>332</v>
      </c>
      <c r="I1080" s="1" t="s">
        <v>332</v>
      </c>
      <c r="J1080" s="1" t="s">
        <v>332</v>
      </c>
      <c r="K1080" s="1" t="s">
        <v>332</v>
      </c>
      <c r="L1080" s="1" t="s">
        <v>332</v>
      </c>
      <c r="M1080" s="7"/>
      <c r="N1080" s="8">
        <v>100</v>
      </c>
      <c r="O1080" s="3">
        <v>11</v>
      </c>
      <c r="P1080">
        <f t="shared" si="16"/>
        <v>0</v>
      </c>
    </row>
    <row r="1081" spans="1:16">
      <c r="B1081" s="1">
        <v>25</v>
      </c>
      <c r="C1081" s="1" t="s">
        <v>383</v>
      </c>
      <c r="D1081" s="1">
        <v>2</v>
      </c>
      <c r="E1081" s="2" t="s">
        <v>414</v>
      </c>
      <c r="F1081" s="2" t="s">
        <v>267</v>
      </c>
      <c r="G1081" s="1">
        <v>9</v>
      </c>
      <c r="H1081" s="1" t="s">
        <v>332</v>
      </c>
      <c r="I1081" s="1" t="s">
        <v>332</v>
      </c>
      <c r="J1081" s="1" t="s">
        <v>332</v>
      </c>
      <c r="K1081" s="1" t="s">
        <v>332</v>
      </c>
      <c r="L1081" s="1" t="s">
        <v>332</v>
      </c>
      <c r="M1081" s="7"/>
      <c r="N1081" s="8">
        <v>23</v>
      </c>
      <c r="O1081" s="3">
        <v>9</v>
      </c>
      <c r="P1081">
        <f t="shared" si="16"/>
        <v>0</v>
      </c>
    </row>
    <row r="1082" spans="1:16">
      <c r="B1082">
        <v>17</v>
      </c>
      <c r="C1082" s="1" t="s">
        <v>585</v>
      </c>
      <c r="D1082" s="1">
        <v>2</v>
      </c>
      <c r="E1082" s="2" t="s">
        <v>797</v>
      </c>
      <c r="F1082" s="2" t="s">
        <v>216</v>
      </c>
      <c r="G1082" s="1">
        <v>4</v>
      </c>
      <c r="H1082" s="1" t="s">
        <v>332</v>
      </c>
      <c r="I1082" s="1">
        <v>7</v>
      </c>
      <c r="J1082" s="1">
        <v>3</v>
      </c>
      <c r="K1082" s="1" t="s">
        <v>332</v>
      </c>
      <c r="L1082" s="1" t="s">
        <v>332</v>
      </c>
      <c r="M1082" s="7"/>
      <c r="N1082" s="8">
        <v>74</v>
      </c>
      <c r="O1082" s="3">
        <v>14</v>
      </c>
      <c r="P1082">
        <f t="shared" si="16"/>
        <v>0</v>
      </c>
    </row>
    <row r="1083" spans="1:16">
      <c r="B1083">
        <v>18</v>
      </c>
      <c r="C1083" s="1" t="s">
        <v>935</v>
      </c>
      <c r="D1083" s="1">
        <v>3</v>
      </c>
      <c r="E1083" s="2" t="s">
        <v>797</v>
      </c>
      <c r="F1083" s="2" t="s">
        <v>216</v>
      </c>
      <c r="G1083" s="1">
        <v>9</v>
      </c>
      <c r="H1083" s="1">
        <v>4</v>
      </c>
      <c r="I1083" s="1">
        <v>3</v>
      </c>
      <c r="J1083" s="1">
        <v>4</v>
      </c>
      <c r="K1083" s="1">
        <v>10</v>
      </c>
      <c r="L1083" s="1">
        <v>18</v>
      </c>
      <c r="M1083" s="7"/>
      <c r="N1083" s="8">
        <v>60</v>
      </c>
      <c r="O1083" s="3">
        <v>48</v>
      </c>
      <c r="P1083">
        <f t="shared" si="16"/>
        <v>1</v>
      </c>
    </row>
    <row r="1084" spans="1:16">
      <c r="B1084">
        <v>19</v>
      </c>
      <c r="C1084" s="1" t="s">
        <v>34</v>
      </c>
      <c r="D1084" s="1">
        <v>4</v>
      </c>
      <c r="E1084" s="2" t="s">
        <v>797</v>
      </c>
      <c r="F1084" s="2" t="s">
        <v>216</v>
      </c>
      <c r="G1084" s="1">
        <v>13</v>
      </c>
      <c r="H1084" s="1">
        <v>8</v>
      </c>
      <c r="I1084" s="1">
        <v>6</v>
      </c>
      <c r="J1084" s="1" t="s">
        <v>332</v>
      </c>
      <c r="K1084" s="1">
        <v>14</v>
      </c>
      <c r="L1084" s="1" t="s">
        <v>332</v>
      </c>
      <c r="M1084" s="7"/>
      <c r="N1084" s="8">
        <v>67</v>
      </c>
      <c r="O1084" s="3">
        <v>41</v>
      </c>
      <c r="P1084">
        <f t="shared" si="16"/>
        <v>1</v>
      </c>
    </row>
    <row r="1085" spans="1:16">
      <c r="B1085">
        <v>15</v>
      </c>
      <c r="C1085" s="1" t="s">
        <v>641</v>
      </c>
      <c r="D1085" s="1">
        <v>3</v>
      </c>
      <c r="E1085" s="2" t="s">
        <v>1273</v>
      </c>
      <c r="F1085" s="2" t="s">
        <v>921</v>
      </c>
      <c r="G1085" s="1">
        <v>11</v>
      </c>
      <c r="H1085" s="1" t="s">
        <v>332</v>
      </c>
      <c r="I1085" s="1" t="s">
        <v>332</v>
      </c>
      <c r="J1085" s="1" t="s">
        <v>332</v>
      </c>
      <c r="K1085" s="1" t="s">
        <v>332</v>
      </c>
      <c r="L1085" s="1" t="s">
        <v>332</v>
      </c>
      <c r="M1085" s="7"/>
      <c r="N1085" s="8">
        <v>100</v>
      </c>
      <c r="O1085" s="3">
        <v>11</v>
      </c>
      <c r="P1085">
        <f t="shared" si="16"/>
        <v>0</v>
      </c>
    </row>
    <row r="1086" spans="1:16">
      <c r="B1086" s="1">
        <v>25</v>
      </c>
      <c r="C1086" s="1" t="s">
        <v>372</v>
      </c>
      <c r="D1086" s="1">
        <v>3</v>
      </c>
      <c r="E1086" s="2" t="s">
        <v>48</v>
      </c>
      <c r="F1086" s="2" t="s">
        <v>49</v>
      </c>
      <c r="G1086" s="1" t="s">
        <v>332</v>
      </c>
      <c r="H1086" s="1" t="s">
        <v>332</v>
      </c>
      <c r="I1086" s="1" t="s">
        <v>332</v>
      </c>
      <c r="J1086" s="1">
        <v>2</v>
      </c>
      <c r="K1086" s="1">
        <v>7</v>
      </c>
      <c r="L1086" s="1" t="s">
        <v>332</v>
      </c>
      <c r="M1086" s="7"/>
      <c r="N1086" s="8">
        <v>69</v>
      </c>
      <c r="O1086" s="3">
        <v>9</v>
      </c>
      <c r="P1086">
        <f t="shared" si="16"/>
        <v>0</v>
      </c>
    </row>
    <row r="1087" spans="1:16">
      <c r="A1087" s="1">
        <v>71</v>
      </c>
      <c r="B1087" s="1">
        <v>26</v>
      </c>
      <c r="C1087" s="1" t="s">
        <v>47</v>
      </c>
      <c r="D1087" s="1">
        <v>4</v>
      </c>
      <c r="E1087" s="2" t="s">
        <v>48</v>
      </c>
      <c r="F1087" s="2" t="s">
        <v>49</v>
      </c>
      <c r="G1087" s="1">
        <v>16</v>
      </c>
      <c r="H1087" s="1">
        <v>4</v>
      </c>
      <c r="I1087" s="1">
        <v>2</v>
      </c>
      <c r="J1087" s="1" t="s">
        <v>14</v>
      </c>
      <c r="K1087" s="1" t="s">
        <v>14</v>
      </c>
      <c r="L1087" s="1" t="s">
        <v>14</v>
      </c>
      <c r="M1087" s="1"/>
      <c r="N1087" s="1">
        <v>85</v>
      </c>
      <c r="O1087" s="3">
        <v>22</v>
      </c>
      <c r="P1087">
        <f t="shared" si="16"/>
        <v>1</v>
      </c>
    </row>
    <row r="1088" spans="1:16">
      <c r="B1088">
        <v>20</v>
      </c>
      <c r="C1088" s="1" t="s">
        <v>631</v>
      </c>
      <c r="D1088" s="1">
        <v>1</v>
      </c>
      <c r="E1088" s="2" t="s">
        <v>744</v>
      </c>
      <c r="F1088" s="2" t="s">
        <v>713</v>
      </c>
      <c r="G1088" s="1">
        <v>4</v>
      </c>
      <c r="H1088" s="1" t="s">
        <v>332</v>
      </c>
      <c r="I1088" s="1" t="s">
        <v>332</v>
      </c>
      <c r="J1088" s="1" t="s">
        <v>332</v>
      </c>
      <c r="K1088" s="1" t="s">
        <v>332</v>
      </c>
      <c r="L1088" s="1" t="s">
        <v>332</v>
      </c>
      <c r="M1088" s="7"/>
      <c r="N1088" s="8">
        <v>40</v>
      </c>
      <c r="O1088" s="3">
        <v>4</v>
      </c>
      <c r="P1088">
        <f t="shared" si="16"/>
        <v>0</v>
      </c>
    </row>
    <row r="1089" spans="1:16">
      <c r="B1089" s="1">
        <v>24</v>
      </c>
      <c r="C1089" s="1" t="s">
        <v>2</v>
      </c>
      <c r="D1089" s="1">
        <v>1</v>
      </c>
      <c r="E1089" s="2" t="s">
        <v>177</v>
      </c>
      <c r="F1089" s="2" t="s">
        <v>178</v>
      </c>
      <c r="G1089" s="1">
        <v>8</v>
      </c>
      <c r="H1089" s="1">
        <v>7</v>
      </c>
      <c r="I1089" s="1">
        <v>7</v>
      </c>
      <c r="J1089" s="1">
        <v>6</v>
      </c>
      <c r="K1089" s="1">
        <v>2</v>
      </c>
      <c r="L1089" s="1">
        <v>6</v>
      </c>
      <c r="M1089" s="7"/>
      <c r="N1089" s="8">
        <v>39</v>
      </c>
      <c r="O1089" s="3">
        <v>36</v>
      </c>
      <c r="P1089">
        <f t="shared" si="16"/>
        <v>0</v>
      </c>
    </row>
    <row r="1090" spans="1:16">
      <c r="B1090" s="1">
        <v>25</v>
      </c>
      <c r="C1090" s="1" t="s">
        <v>137</v>
      </c>
      <c r="D1090" s="1">
        <v>2</v>
      </c>
      <c r="E1090" s="2" t="s">
        <v>177</v>
      </c>
      <c r="F1090" s="2" t="s">
        <v>178</v>
      </c>
      <c r="G1090" s="1">
        <v>19</v>
      </c>
      <c r="H1090" s="1">
        <v>5</v>
      </c>
      <c r="I1090" s="1" t="s">
        <v>332</v>
      </c>
      <c r="J1090" s="1" t="s">
        <v>332</v>
      </c>
      <c r="K1090" s="1" t="s">
        <v>332</v>
      </c>
      <c r="L1090" s="1" t="s">
        <v>332</v>
      </c>
      <c r="M1090" s="7"/>
      <c r="N1090" s="8">
        <v>59</v>
      </c>
      <c r="O1090" s="3">
        <v>24</v>
      </c>
      <c r="P1090">
        <f t="shared" si="16"/>
        <v>1</v>
      </c>
    </row>
    <row r="1091" spans="1:16">
      <c r="A1091" s="1">
        <v>136</v>
      </c>
      <c r="B1091" s="1">
        <v>26</v>
      </c>
      <c r="C1091" s="1" t="s">
        <v>174</v>
      </c>
      <c r="D1091" s="1">
        <v>3</v>
      </c>
      <c r="E1091" s="2" t="s">
        <v>177</v>
      </c>
      <c r="F1091" s="2" t="s">
        <v>178</v>
      </c>
      <c r="G1091" s="1">
        <v>5</v>
      </c>
      <c r="H1091" s="1" t="s">
        <v>14</v>
      </c>
      <c r="I1091" s="1" t="s">
        <v>14</v>
      </c>
      <c r="J1091" s="1" t="s">
        <v>14</v>
      </c>
      <c r="K1091" s="1" t="s">
        <v>14</v>
      </c>
      <c r="L1091" s="1" t="s">
        <v>14</v>
      </c>
      <c r="M1091" s="1"/>
      <c r="N1091" s="1">
        <v>63</v>
      </c>
      <c r="O1091" s="3">
        <v>5</v>
      </c>
      <c r="P1091">
        <f t="shared" si="16"/>
        <v>1</v>
      </c>
    </row>
    <row r="1092" spans="1:16">
      <c r="B1092">
        <v>15</v>
      </c>
      <c r="C1092" s="1" t="s">
        <v>965</v>
      </c>
      <c r="D1092" s="1">
        <v>4</v>
      </c>
      <c r="E1092" s="2" t="s">
        <v>1260</v>
      </c>
      <c r="F1092" s="2" t="s">
        <v>1224</v>
      </c>
      <c r="G1092" s="1">
        <v>2</v>
      </c>
      <c r="H1092" s="1" t="s">
        <v>332</v>
      </c>
      <c r="I1092" s="1" t="s">
        <v>332</v>
      </c>
      <c r="J1092" s="1" t="s">
        <v>332</v>
      </c>
      <c r="K1092" s="1" t="s">
        <v>332</v>
      </c>
      <c r="L1092" s="1" t="s">
        <v>332</v>
      </c>
      <c r="M1092" s="7"/>
      <c r="N1092" s="8">
        <v>18</v>
      </c>
      <c r="O1092" s="3">
        <v>2</v>
      </c>
      <c r="P1092">
        <f t="shared" ref="P1092:P1155" si="17">IF(E1092=E1091,1,0)*COUNT(O1092)</f>
        <v>0</v>
      </c>
    </row>
    <row r="1093" spans="1:16">
      <c r="B1093">
        <v>16</v>
      </c>
      <c r="C1093" s="1" t="s">
        <v>47</v>
      </c>
      <c r="D1093" s="1">
        <v>4</v>
      </c>
      <c r="E1093" s="2" t="s">
        <v>1144</v>
      </c>
      <c r="F1093" s="2" t="s">
        <v>1145</v>
      </c>
      <c r="G1093" s="1">
        <v>13</v>
      </c>
      <c r="H1093" s="1" t="s">
        <v>332</v>
      </c>
      <c r="I1093" s="1" t="s">
        <v>332</v>
      </c>
      <c r="J1093" s="1" t="s">
        <v>332</v>
      </c>
      <c r="K1093" s="1" t="s">
        <v>332</v>
      </c>
      <c r="L1093" s="1" t="s">
        <v>332</v>
      </c>
      <c r="M1093" s="7"/>
      <c r="N1093" s="8">
        <v>62</v>
      </c>
      <c r="O1093" s="3">
        <v>13</v>
      </c>
      <c r="P1093">
        <f t="shared" si="17"/>
        <v>0</v>
      </c>
    </row>
    <row r="1094" spans="1:16">
      <c r="B1094" s="1">
        <v>25</v>
      </c>
      <c r="C1094" s="1" t="s">
        <v>392</v>
      </c>
      <c r="D1094" s="1">
        <v>1</v>
      </c>
      <c r="E1094" s="2" t="s">
        <v>210</v>
      </c>
      <c r="F1094" s="2" t="s">
        <v>146</v>
      </c>
      <c r="G1094" s="1">
        <v>13</v>
      </c>
      <c r="H1094" s="1">
        <v>9</v>
      </c>
      <c r="I1094" s="1">
        <v>5</v>
      </c>
      <c r="J1094" s="1">
        <v>10</v>
      </c>
      <c r="K1094" s="1">
        <v>3</v>
      </c>
      <c r="L1094" s="1">
        <v>5</v>
      </c>
      <c r="M1094" s="7"/>
      <c r="N1094" s="8">
        <v>55</v>
      </c>
      <c r="O1094" s="3">
        <v>45</v>
      </c>
      <c r="P1094">
        <f t="shared" si="17"/>
        <v>0</v>
      </c>
    </row>
    <row r="1095" spans="1:16">
      <c r="A1095" s="1">
        <v>26</v>
      </c>
      <c r="B1095" s="1">
        <v>26</v>
      </c>
      <c r="C1095" s="1" t="s">
        <v>209</v>
      </c>
      <c r="D1095" s="1">
        <v>2</v>
      </c>
      <c r="E1095" s="2" t="s">
        <v>210</v>
      </c>
      <c r="F1095" s="2" t="s">
        <v>146</v>
      </c>
      <c r="G1095" s="1">
        <v>15</v>
      </c>
      <c r="H1095" s="1">
        <v>16</v>
      </c>
      <c r="I1095" s="1">
        <v>16</v>
      </c>
      <c r="J1095" s="1">
        <v>11</v>
      </c>
      <c r="K1095" s="1">
        <v>10</v>
      </c>
      <c r="L1095" s="1" t="s">
        <v>14</v>
      </c>
      <c r="M1095" s="1"/>
      <c r="N1095" s="1">
        <v>76</v>
      </c>
      <c r="O1095" s="3">
        <v>68</v>
      </c>
      <c r="P1095">
        <f t="shared" si="17"/>
        <v>1</v>
      </c>
    </row>
    <row r="1096" spans="1:16">
      <c r="B1096">
        <v>17</v>
      </c>
      <c r="C1096" s="1" t="s">
        <v>11</v>
      </c>
      <c r="D1096" s="1">
        <v>4</v>
      </c>
      <c r="E1096" s="2" t="s">
        <v>1019</v>
      </c>
      <c r="F1096" s="2" t="s">
        <v>814</v>
      </c>
      <c r="G1096" s="1">
        <v>23</v>
      </c>
      <c r="H1096" s="1">
        <v>16</v>
      </c>
      <c r="I1096" s="1">
        <v>16</v>
      </c>
      <c r="J1096" s="1" t="s">
        <v>332</v>
      </c>
      <c r="K1096" s="1" t="s">
        <v>332</v>
      </c>
      <c r="L1096" s="1" t="s">
        <v>332</v>
      </c>
      <c r="M1096" s="7"/>
      <c r="N1096" s="8">
        <v>60</v>
      </c>
      <c r="O1096" s="3">
        <v>55</v>
      </c>
      <c r="P1096">
        <f t="shared" si="17"/>
        <v>0</v>
      </c>
    </row>
    <row r="1097" spans="1:16">
      <c r="B1097">
        <v>18</v>
      </c>
      <c r="C1097" s="1" t="s">
        <v>365</v>
      </c>
      <c r="D1097" s="1">
        <v>4</v>
      </c>
      <c r="E1097" s="2" t="s">
        <v>923</v>
      </c>
      <c r="F1097" s="2" t="s">
        <v>924</v>
      </c>
      <c r="G1097" s="1">
        <v>5</v>
      </c>
      <c r="H1097" s="1">
        <v>2</v>
      </c>
      <c r="I1097" s="1" t="s">
        <v>332</v>
      </c>
      <c r="J1097" s="1" t="s">
        <v>332</v>
      </c>
      <c r="K1097" s="1" t="s">
        <v>332</v>
      </c>
      <c r="L1097" s="1" t="s">
        <v>332</v>
      </c>
      <c r="M1097" s="7"/>
      <c r="N1097" s="8">
        <v>22</v>
      </c>
      <c r="O1097" s="3">
        <v>7</v>
      </c>
      <c r="P1097">
        <f t="shared" si="17"/>
        <v>0</v>
      </c>
    </row>
    <row r="1098" spans="1:16">
      <c r="B1098">
        <v>22</v>
      </c>
      <c r="C1098" s="1" t="s">
        <v>97</v>
      </c>
      <c r="D1098" s="1">
        <v>2</v>
      </c>
      <c r="E1098" s="2" t="s">
        <v>452</v>
      </c>
      <c r="F1098" s="2" t="s">
        <v>113</v>
      </c>
      <c r="G1098" s="1">
        <v>4</v>
      </c>
      <c r="H1098" s="1" t="s">
        <v>332</v>
      </c>
      <c r="I1098" s="1" t="s">
        <v>332</v>
      </c>
      <c r="J1098" s="1">
        <v>6</v>
      </c>
      <c r="K1098" s="1">
        <v>20</v>
      </c>
      <c r="L1098" s="1">
        <v>6</v>
      </c>
      <c r="M1098" s="7"/>
      <c r="N1098" s="8">
        <v>86</v>
      </c>
      <c r="O1098" s="3">
        <v>36</v>
      </c>
      <c r="P1098">
        <f t="shared" si="17"/>
        <v>0</v>
      </c>
    </row>
    <row r="1099" spans="1:16">
      <c r="B1099" s="1">
        <v>23</v>
      </c>
      <c r="C1099" s="1" t="s">
        <v>2</v>
      </c>
      <c r="D1099" s="1">
        <v>3</v>
      </c>
      <c r="E1099" s="2" t="s">
        <v>452</v>
      </c>
      <c r="F1099" s="2" t="s">
        <v>113</v>
      </c>
      <c r="G1099" s="1">
        <v>24</v>
      </c>
      <c r="H1099" s="1">
        <v>22</v>
      </c>
      <c r="I1099" s="1">
        <v>23</v>
      </c>
      <c r="J1099" s="1">
        <v>29</v>
      </c>
      <c r="K1099" s="1">
        <v>20</v>
      </c>
      <c r="L1099" s="1">
        <v>18</v>
      </c>
      <c r="M1099" s="7"/>
      <c r="N1099" s="8">
        <v>84</v>
      </c>
      <c r="O1099" s="3">
        <v>136</v>
      </c>
      <c r="P1099">
        <f t="shared" si="17"/>
        <v>1</v>
      </c>
    </row>
    <row r="1100" spans="1:16">
      <c r="B1100" s="1">
        <v>24</v>
      </c>
      <c r="C1100" s="1" t="s">
        <v>100</v>
      </c>
      <c r="D1100" s="1">
        <v>4</v>
      </c>
      <c r="E1100" s="2" t="s">
        <v>452</v>
      </c>
      <c r="F1100" s="2" t="s">
        <v>113</v>
      </c>
      <c r="G1100" s="1">
        <v>7</v>
      </c>
      <c r="H1100" s="1" t="s">
        <v>332</v>
      </c>
      <c r="I1100" s="1">
        <v>7</v>
      </c>
      <c r="J1100" s="1" t="s">
        <v>332</v>
      </c>
      <c r="K1100" s="1" t="s">
        <v>332</v>
      </c>
      <c r="L1100" s="1" t="s">
        <v>332</v>
      </c>
      <c r="M1100" s="7"/>
      <c r="N1100" s="8">
        <v>37</v>
      </c>
      <c r="O1100" s="3">
        <v>14</v>
      </c>
      <c r="P1100">
        <f t="shared" si="17"/>
        <v>1</v>
      </c>
    </row>
    <row r="1101" spans="1:16">
      <c r="B1101">
        <v>15</v>
      </c>
      <c r="C1101" s="1" t="s">
        <v>1300</v>
      </c>
      <c r="D1101" s="1">
        <v>2</v>
      </c>
      <c r="E1101" s="2" t="s">
        <v>1304</v>
      </c>
      <c r="F1101" s="2" t="s">
        <v>828</v>
      </c>
      <c r="G1101" s="1">
        <v>2</v>
      </c>
      <c r="H1101" s="1">
        <v>0</v>
      </c>
      <c r="I1101" s="1" t="s">
        <v>332</v>
      </c>
      <c r="J1101" s="1" t="s">
        <v>332</v>
      </c>
      <c r="K1101" s="1" t="s">
        <v>332</v>
      </c>
      <c r="L1101" s="1" t="s">
        <v>332</v>
      </c>
      <c r="M1101" s="7"/>
      <c r="N1101" s="8">
        <v>29</v>
      </c>
      <c r="O1101" s="3">
        <v>2</v>
      </c>
      <c r="P1101">
        <f t="shared" si="17"/>
        <v>0</v>
      </c>
    </row>
    <row r="1102" spans="1:16">
      <c r="B1102">
        <v>18</v>
      </c>
      <c r="C1102" s="1" t="s">
        <v>954</v>
      </c>
      <c r="D1102" s="1">
        <v>3</v>
      </c>
      <c r="E1102" s="2" t="s">
        <v>956</v>
      </c>
      <c r="F1102" s="2" t="s">
        <v>498</v>
      </c>
      <c r="G1102" s="1">
        <v>11</v>
      </c>
      <c r="H1102" s="1" t="s">
        <v>332</v>
      </c>
      <c r="I1102" s="1" t="s">
        <v>332</v>
      </c>
      <c r="J1102" s="1" t="s">
        <v>332</v>
      </c>
      <c r="K1102" s="1" t="s">
        <v>332</v>
      </c>
      <c r="L1102" s="1" t="s">
        <v>332</v>
      </c>
      <c r="M1102" s="7"/>
      <c r="N1102" s="8">
        <v>34</v>
      </c>
      <c r="O1102" s="3">
        <v>11</v>
      </c>
      <c r="P1102">
        <f t="shared" si="17"/>
        <v>0</v>
      </c>
    </row>
    <row r="1103" spans="1:16">
      <c r="B1103">
        <v>19</v>
      </c>
      <c r="C1103" s="1" t="s">
        <v>214</v>
      </c>
      <c r="D1103" s="1">
        <v>2</v>
      </c>
      <c r="E1103" s="2" t="s">
        <v>719</v>
      </c>
      <c r="F1103" s="2" t="s">
        <v>720</v>
      </c>
      <c r="G1103" s="1" t="s">
        <v>332</v>
      </c>
      <c r="H1103" s="1">
        <v>10</v>
      </c>
      <c r="I1103" s="1">
        <v>8</v>
      </c>
      <c r="J1103" s="1">
        <v>10</v>
      </c>
      <c r="K1103" s="1" t="s">
        <v>332</v>
      </c>
      <c r="L1103" s="1" t="s">
        <v>332</v>
      </c>
      <c r="M1103" s="7"/>
      <c r="N1103" s="8">
        <v>53</v>
      </c>
      <c r="O1103" s="3">
        <v>28</v>
      </c>
      <c r="P1103">
        <f t="shared" si="17"/>
        <v>0</v>
      </c>
    </row>
    <row r="1104" spans="1:16">
      <c r="B1104">
        <v>20</v>
      </c>
      <c r="C1104" s="1" t="s">
        <v>47</v>
      </c>
      <c r="D1104" s="1">
        <v>3</v>
      </c>
      <c r="E1104" s="2" t="s">
        <v>719</v>
      </c>
      <c r="F1104" s="2" t="s">
        <v>720</v>
      </c>
      <c r="G1104" s="1">
        <v>4</v>
      </c>
      <c r="H1104" s="1">
        <v>7</v>
      </c>
      <c r="I1104" s="1">
        <v>13</v>
      </c>
      <c r="J1104" s="1" t="s">
        <v>332</v>
      </c>
      <c r="K1104" s="1" t="s">
        <v>332</v>
      </c>
      <c r="L1104" s="1" t="s">
        <v>332</v>
      </c>
      <c r="M1104" s="7"/>
      <c r="N1104" s="8">
        <v>75</v>
      </c>
      <c r="O1104" s="3">
        <v>24</v>
      </c>
      <c r="P1104">
        <f t="shared" si="17"/>
        <v>1</v>
      </c>
    </row>
    <row r="1105" spans="1:16">
      <c r="B1105">
        <v>19</v>
      </c>
      <c r="C1105" s="1" t="s">
        <v>848</v>
      </c>
      <c r="D1105" s="1">
        <v>3</v>
      </c>
      <c r="E1105" s="2" t="s">
        <v>679</v>
      </c>
      <c r="F1105" s="2" t="s">
        <v>675</v>
      </c>
      <c r="G1105" s="1" t="s">
        <v>332</v>
      </c>
      <c r="H1105" s="1" t="s">
        <v>332</v>
      </c>
      <c r="I1105" s="1" t="s">
        <v>332</v>
      </c>
      <c r="J1105" s="1" t="s">
        <v>332</v>
      </c>
      <c r="K1105" s="1">
        <v>4</v>
      </c>
      <c r="L1105" s="1">
        <v>5</v>
      </c>
      <c r="M1105" s="7"/>
      <c r="N1105" s="8">
        <v>100</v>
      </c>
      <c r="O1105" s="3">
        <v>9</v>
      </c>
      <c r="P1105">
        <f t="shared" si="17"/>
        <v>0</v>
      </c>
    </row>
    <row r="1106" spans="1:16">
      <c r="B1106">
        <v>20</v>
      </c>
      <c r="C1106" s="1" t="s">
        <v>100</v>
      </c>
      <c r="D1106" s="1">
        <v>4</v>
      </c>
      <c r="E1106" s="2" t="s">
        <v>679</v>
      </c>
      <c r="F1106" s="2" t="s">
        <v>675</v>
      </c>
      <c r="G1106" s="1">
        <v>11</v>
      </c>
      <c r="H1106" s="1">
        <v>16</v>
      </c>
      <c r="I1106" s="1">
        <v>28</v>
      </c>
      <c r="J1106" s="1" t="s">
        <v>332</v>
      </c>
      <c r="K1106" s="1" t="s">
        <v>332</v>
      </c>
      <c r="L1106" s="1" t="s">
        <v>332</v>
      </c>
      <c r="M1106" s="7"/>
      <c r="N1106" s="8">
        <v>98</v>
      </c>
      <c r="O1106" s="3">
        <v>55</v>
      </c>
      <c r="P1106">
        <f t="shared" si="17"/>
        <v>1</v>
      </c>
    </row>
    <row r="1107" spans="1:16">
      <c r="B1107">
        <v>22</v>
      </c>
      <c r="C1107" s="1" t="s">
        <v>11</v>
      </c>
      <c r="D1107" s="1">
        <v>1</v>
      </c>
      <c r="E1107" s="2" t="s">
        <v>610</v>
      </c>
      <c r="F1107" s="2" t="s">
        <v>41</v>
      </c>
      <c r="G1107" s="1">
        <v>3</v>
      </c>
      <c r="H1107" s="1">
        <v>3</v>
      </c>
      <c r="I1107" s="1">
        <v>8</v>
      </c>
      <c r="J1107" s="1" t="s">
        <v>332</v>
      </c>
      <c r="K1107" s="1" t="s">
        <v>332</v>
      </c>
      <c r="L1107" s="1">
        <v>4</v>
      </c>
      <c r="M1107" s="7"/>
      <c r="N1107" s="8">
        <v>29</v>
      </c>
      <c r="O1107" s="3">
        <v>18</v>
      </c>
      <c r="P1107">
        <f t="shared" si="17"/>
        <v>0</v>
      </c>
    </row>
    <row r="1108" spans="1:16">
      <c r="B1108" s="1">
        <v>25</v>
      </c>
      <c r="C1108" s="1" t="s">
        <v>228</v>
      </c>
      <c r="D1108" s="1">
        <v>3</v>
      </c>
      <c r="E1108" s="2" t="s">
        <v>57</v>
      </c>
      <c r="F1108" s="2" t="s">
        <v>49</v>
      </c>
      <c r="G1108" s="1" t="s">
        <v>332</v>
      </c>
      <c r="H1108" s="1" t="s">
        <v>332</v>
      </c>
      <c r="I1108" s="1" t="s">
        <v>332</v>
      </c>
      <c r="J1108" s="1" t="s">
        <v>332</v>
      </c>
      <c r="K1108" s="1">
        <v>6</v>
      </c>
      <c r="L1108" s="1">
        <v>9</v>
      </c>
      <c r="M1108" s="7"/>
      <c r="N1108" s="8">
        <v>48</v>
      </c>
      <c r="O1108" s="3">
        <v>15</v>
      </c>
      <c r="P1108">
        <f t="shared" si="17"/>
        <v>0</v>
      </c>
    </row>
    <row r="1109" spans="1:16">
      <c r="A1109" s="1">
        <v>81</v>
      </c>
      <c r="B1109" s="1">
        <v>26</v>
      </c>
      <c r="C1109" s="1" t="s">
        <v>53</v>
      </c>
      <c r="D1109" s="1">
        <v>4</v>
      </c>
      <c r="E1109" s="2" t="s">
        <v>57</v>
      </c>
      <c r="F1109" s="2" t="s">
        <v>49</v>
      </c>
      <c r="G1109" s="1">
        <v>15</v>
      </c>
      <c r="H1109" s="1">
        <v>1</v>
      </c>
      <c r="I1109" s="1" t="s">
        <v>14</v>
      </c>
      <c r="J1109" s="1">
        <v>2</v>
      </c>
      <c r="K1109" s="1" t="s">
        <v>14</v>
      </c>
      <c r="L1109" s="1" t="s">
        <v>14</v>
      </c>
      <c r="M1109" s="1"/>
      <c r="N1109" s="1">
        <v>60</v>
      </c>
      <c r="O1109" s="3">
        <v>18</v>
      </c>
      <c r="P1109">
        <f t="shared" si="17"/>
        <v>1</v>
      </c>
    </row>
    <row r="1110" spans="1:16">
      <c r="B1110">
        <v>15</v>
      </c>
      <c r="C1110" s="1" t="s">
        <v>338</v>
      </c>
      <c r="D1110" s="1">
        <v>1</v>
      </c>
      <c r="E1110" s="2" t="s">
        <v>1313</v>
      </c>
      <c r="F1110" s="2" t="s">
        <v>1224</v>
      </c>
      <c r="G1110" s="1">
        <v>4</v>
      </c>
      <c r="H1110" s="1">
        <v>4</v>
      </c>
      <c r="I1110" s="1" t="s">
        <v>332</v>
      </c>
      <c r="J1110" s="1" t="s">
        <v>332</v>
      </c>
      <c r="K1110" s="1" t="s">
        <v>332</v>
      </c>
      <c r="L1110" s="1" t="s">
        <v>332</v>
      </c>
      <c r="M1110" s="7"/>
      <c r="N1110" s="8">
        <v>89</v>
      </c>
      <c r="O1110" s="3">
        <v>8</v>
      </c>
      <c r="P1110">
        <f t="shared" si="17"/>
        <v>0</v>
      </c>
    </row>
    <row r="1111" spans="1:16">
      <c r="B1111" s="1">
        <v>24</v>
      </c>
      <c r="C1111" s="1" t="s">
        <v>20</v>
      </c>
      <c r="D1111" s="1">
        <v>4</v>
      </c>
      <c r="E1111" s="2" t="s">
        <v>453</v>
      </c>
      <c r="F1111" s="2" t="s">
        <v>371</v>
      </c>
      <c r="G1111" s="1" t="s">
        <v>332</v>
      </c>
      <c r="H1111" s="1" t="s">
        <v>332</v>
      </c>
      <c r="I1111" s="1" t="s">
        <v>332</v>
      </c>
      <c r="J1111" s="1" t="s">
        <v>332</v>
      </c>
      <c r="K1111" s="1">
        <v>13</v>
      </c>
      <c r="L1111" s="1" t="s">
        <v>332</v>
      </c>
      <c r="M1111" s="7"/>
      <c r="N1111" s="8">
        <v>65</v>
      </c>
      <c r="O1111" s="3">
        <v>13</v>
      </c>
      <c r="P1111">
        <f t="shared" si="17"/>
        <v>0</v>
      </c>
    </row>
    <row r="1112" spans="1:16">
      <c r="B1112">
        <v>21</v>
      </c>
      <c r="C1112" s="1" t="s">
        <v>100</v>
      </c>
      <c r="D1112" s="1">
        <v>1</v>
      </c>
      <c r="E1112" s="2" t="s">
        <v>664</v>
      </c>
      <c r="F1112" s="2" t="s">
        <v>52</v>
      </c>
      <c r="G1112" s="1">
        <v>13</v>
      </c>
      <c r="H1112" s="1" t="s">
        <v>332</v>
      </c>
      <c r="I1112" s="1" t="s">
        <v>332</v>
      </c>
      <c r="J1112" s="1" t="s">
        <v>332</v>
      </c>
      <c r="K1112" s="1" t="s">
        <v>332</v>
      </c>
      <c r="L1112" s="1" t="s">
        <v>332</v>
      </c>
      <c r="M1112" s="7"/>
      <c r="N1112" s="8">
        <v>65</v>
      </c>
      <c r="O1112" s="3">
        <v>13</v>
      </c>
      <c r="P1112">
        <f t="shared" si="17"/>
        <v>0</v>
      </c>
    </row>
    <row r="1113" spans="1:16">
      <c r="B1113" s="1">
        <v>25</v>
      </c>
      <c r="C1113" s="1" t="s">
        <v>5</v>
      </c>
      <c r="D1113" s="1">
        <v>2</v>
      </c>
      <c r="E1113" s="2" t="s">
        <v>142</v>
      </c>
      <c r="F1113" s="2" t="s">
        <v>143</v>
      </c>
      <c r="G1113" s="1">
        <v>7</v>
      </c>
      <c r="H1113" s="1">
        <v>25</v>
      </c>
      <c r="I1113" s="1">
        <v>27</v>
      </c>
      <c r="J1113" s="1">
        <v>27</v>
      </c>
      <c r="K1113" s="1">
        <v>24</v>
      </c>
      <c r="L1113" s="1">
        <v>24</v>
      </c>
      <c r="M1113" s="7"/>
      <c r="N1113" s="8">
        <v>65</v>
      </c>
      <c r="O1113" s="3">
        <v>134</v>
      </c>
      <c r="P1113">
        <f t="shared" si="17"/>
        <v>0</v>
      </c>
    </row>
    <row r="1114" spans="1:16">
      <c r="A1114" s="1">
        <v>83</v>
      </c>
      <c r="B1114" s="1">
        <v>26</v>
      </c>
      <c r="C1114" s="1" t="s">
        <v>141</v>
      </c>
      <c r="D1114" s="1">
        <v>3</v>
      </c>
      <c r="E1114" s="2" t="s">
        <v>142</v>
      </c>
      <c r="F1114" s="2" t="s">
        <v>143</v>
      </c>
      <c r="G1114" s="1">
        <v>14</v>
      </c>
      <c r="H1114" s="1">
        <v>3</v>
      </c>
      <c r="I1114" s="1" t="s">
        <v>14</v>
      </c>
      <c r="J1114" s="1" t="s">
        <v>14</v>
      </c>
      <c r="K1114" s="1" t="s">
        <v>14</v>
      </c>
      <c r="L1114" s="1" t="s">
        <v>14</v>
      </c>
      <c r="M1114" s="1"/>
      <c r="N1114" s="1">
        <v>74</v>
      </c>
      <c r="O1114" s="3">
        <v>17</v>
      </c>
      <c r="P1114">
        <f t="shared" si="17"/>
        <v>1</v>
      </c>
    </row>
    <row r="1115" spans="1:16">
      <c r="B1115">
        <v>15</v>
      </c>
      <c r="C1115" s="1" t="s">
        <v>20</v>
      </c>
      <c r="D1115" s="1">
        <v>3</v>
      </c>
      <c r="E1115" s="2" t="s">
        <v>1132</v>
      </c>
      <c r="F1115" s="2" t="s">
        <v>66</v>
      </c>
      <c r="G1115" s="1">
        <v>14</v>
      </c>
      <c r="H1115" s="1">
        <v>17</v>
      </c>
      <c r="I1115" s="1">
        <v>17</v>
      </c>
      <c r="J1115" s="1">
        <v>19</v>
      </c>
      <c r="K1115" s="1">
        <v>26</v>
      </c>
      <c r="L1115" s="1" t="s">
        <v>332</v>
      </c>
      <c r="M1115" s="7"/>
      <c r="N1115" s="8">
        <v>61</v>
      </c>
      <c r="O1115" s="3">
        <v>93</v>
      </c>
      <c r="P1115">
        <f t="shared" si="17"/>
        <v>0</v>
      </c>
    </row>
    <row r="1116" spans="1:16">
      <c r="B1116">
        <v>16</v>
      </c>
      <c r="C1116" s="1" t="s">
        <v>26</v>
      </c>
      <c r="D1116" s="1">
        <v>4</v>
      </c>
      <c r="E1116" s="2" t="s">
        <v>1132</v>
      </c>
      <c r="F1116" s="2" t="s">
        <v>66</v>
      </c>
      <c r="G1116" s="1">
        <v>24</v>
      </c>
      <c r="H1116" s="1" t="s">
        <v>332</v>
      </c>
      <c r="I1116" s="1">
        <v>2</v>
      </c>
      <c r="J1116" s="1" t="s">
        <v>332</v>
      </c>
      <c r="K1116" s="1" t="s">
        <v>332</v>
      </c>
      <c r="L1116" s="1" t="s">
        <v>332</v>
      </c>
      <c r="M1116" s="7"/>
      <c r="N1116" s="8">
        <v>90</v>
      </c>
      <c r="O1116" s="3">
        <v>26</v>
      </c>
      <c r="P1116">
        <f t="shared" si="17"/>
        <v>1</v>
      </c>
    </row>
    <row r="1117" spans="1:16">
      <c r="A1117" s="1">
        <v>82</v>
      </c>
      <c r="B1117" s="1">
        <v>26</v>
      </c>
      <c r="C1117" s="1" t="s">
        <v>139</v>
      </c>
      <c r="D1117" s="1">
        <v>3</v>
      </c>
      <c r="E1117" s="2" t="s">
        <v>140</v>
      </c>
      <c r="F1117" s="2" t="s">
        <v>96</v>
      </c>
      <c r="G1117" s="1">
        <v>18</v>
      </c>
      <c r="H1117" s="1" t="s">
        <v>14</v>
      </c>
      <c r="I1117" s="1" t="s">
        <v>14</v>
      </c>
      <c r="J1117" s="1" t="s">
        <v>14</v>
      </c>
      <c r="K1117" s="1" t="s">
        <v>14</v>
      </c>
      <c r="L1117" s="1" t="s">
        <v>14</v>
      </c>
      <c r="M1117" s="1"/>
      <c r="N1117" s="1">
        <v>72</v>
      </c>
      <c r="O1117" s="3">
        <v>18</v>
      </c>
      <c r="P1117">
        <f t="shared" si="17"/>
        <v>0</v>
      </c>
    </row>
    <row r="1118" spans="1:16">
      <c r="B1118" s="1">
        <v>25</v>
      </c>
      <c r="C1118" s="1" t="s">
        <v>120</v>
      </c>
      <c r="D1118" s="1">
        <v>1</v>
      </c>
      <c r="E1118" s="2" t="s">
        <v>426</v>
      </c>
      <c r="F1118" s="2" t="s">
        <v>195</v>
      </c>
      <c r="G1118" s="1">
        <v>12</v>
      </c>
      <c r="H1118" s="1">
        <v>17</v>
      </c>
      <c r="I1118" s="1">
        <v>3</v>
      </c>
      <c r="J1118" s="1" t="s">
        <v>332</v>
      </c>
      <c r="K1118" s="1" t="s">
        <v>332</v>
      </c>
      <c r="L1118" s="1" t="s">
        <v>332</v>
      </c>
      <c r="M1118" s="7"/>
      <c r="N1118" s="8">
        <v>45</v>
      </c>
      <c r="O1118" s="3">
        <v>32</v>
      </c>
      <c r="P1118">
        <f t="shared" si="17"/>
        <v>0</v>
      </c>
    </row>
    <row r="1119" spans="1:16">
      <c r="B1119">
        <v>21</v>
      </c>
      <c r="C1119" s="1" t="s">
        <v>47</v>
      </c>
      <c r="D1119" s="1">
        <v>3</v>
      </c>
      <c r="E1119" s="2" t="s">
        <v>581</v>
      </c>
      <c r="F1119" s="2" t="s">
        <v>574</v>
      </c>
      <c r="G1119" s="1">
        <v>6</v>
      </c>
      <c r="H1119" s="1">
        <v>4</v>
      </c>
      <c r="I1119" s="1" t="s">
        <v>332</v>
      </c>
      <c r="J1119" s="1">
        <v>10</v>
      </c>
      <c r="K1119" s="1" t="s">
        <v>332</v>
      </c>
      <c r="L1119" s="1">
        <v>10</v>
      </c>
      <c r="M1119" s="7"/>
      <c r="N1119" s="8">
        <v>61</v>
      </c>
      <c r="O1119" s="3">
        <v>30</v>
      </c>
      <c r="P1119">
        <f t="shared" si="17"/>
        <v>0</v>
      </c>
    </row>
    <row r="1120" spans="1:16">
      <c r="B1120">
        <v>22</v>
      </c>
      <c r="C1120" s="1" t="s">
        <v>50</v>
      </c>
      <c r="D1120" s="1">
        <v>4</v>
      </c>
      <c r="E1120" s="2" t="s">
        <v>581</v>
      </c>
      <c r="F1120" s="2" t="s">
        <v>574</v>
      </c>
      <c r="G1120" s="1">
        <v>4</v>
      </c>
      <c r="H1120" s="1">
        <v>3</v>
      </c>
      <c r="I1120" s="1" t="s">
        <v>332</v>
      </c>
      <c r="J1120" s="1" t="s">
        <v>332</v>
      </c>
      <c r="K1120" s="1" t="s">
        <v>332</v>
      </c>
      <c r="L1120" s="1" t="s">
        <v>332</v>
      </c>
      <c r="M1120" s="7"/>
      <c r="N1120" s="8">
        <v>70</v>
      </c>
      <c r="O1120" s="3">
        <v>7</v>
      </c>
      <c r="P1120">
        <f t="shared" si="17"/>
        <v>1</v>
      </c>
    </row>
    <row r="1121" spans="1:16">
      <c r="B1121" s="1">
        <v>25</v>
      </c>
      <c r="C1121" s="1" t="s">
        <v>34</v>
      </c>
      <c r="D1121" s="1">
        <v>1</v>
      </c>
      <c r="E1121" s="2" t="s">
        <v>215</v>
      </c>
      <c r="F1121" s="2" t="s">
        <v>216</v>
      </c>
      <c r="G1121" s="1" t="s">
        <v>332</v>
      </c>
      <c r="H1121" s="1">
        <v>7</v>
      </c>
      <c r="I1121" s="1">
        <v>9</v>
      </c>
      <c r="J1121" s="1" t="s">
        <v>332</v>
      </c>
      <c r="K1121" s="1">
        <v>11</v>
      </c>
      <c r="L1121" s="1">
        <v>15</v>
      </c>
      <c r="M1121" s="7"/>
      <c r="N1121" s="8">
        <v>55</v>
      </c>
      <c r="O1121" s="3">
        <v>42</v>
      </c>
      <c r="P1121">
        <f t="shared" si="17"/>
        <v>0</v>
      </c>
    </row>
    <row r="1122" spans="1:16">
      <c r="A1122" s="1">
        <v>36</v>
      </c>
      <c r="B1122" s="1">
        <v>26</v>
      </c>
      <c r="C1122" s="1" t="s">
        <v>214</v>
      </c>
      <c r="D1122" s="1">
        <v>2</v>
      </c>
      <c r="E1122" s="2" t="s">
        <v>215</v>
      </c>
      <c r="F1122" s="2" t="s">
        <v>216</v>
      </c>
      <c r="G1122" s="1">
        <v>16</v>
      </c>
      <c r="H1122" s="1">
        <v>16</v>
      </c>
      <c r="I1122" s="1">
        <v>9</v>
      </c>
      <c r="J1122" s="1">
        <v>10</v>
      </c>
      <c r="K1122" s="1">
        <v>2</v>
      </c>
      <c r="L1122" s="1" t="s">
        <v>14</v>
      </c>
      <c r="M1122" s="1"/>
      <c r="N1122" s="1">
        <v>66</v>
      </c>
      <c r="O1122" s="3">
        <v>53</v>
      </c>
      <c r="P1122">
        <f t="shared" si="17"/>
        <v>1</v>
      </c>
    </row>
    <row r="1123" spans="1:16">
      <c r="B1123" s="1">
        <v>25</v>
      </c>
      <c r="C1123" s="1" t="s">
        <v>434</v>
      </c>
      <c r="D1123" s="1">
        <v>1</v>
      </c>
      <c r="E1123" s="2" t="s">
        <v>435</v>
      </c>
      <c r="F1123" s="2" t="s">
        <v>436</v>
      </c>
      <c r="G1123" s="1">
        <v>10</v>
      </c>
      <c r="H1123" s="1" t="s">
        <v>332</v>
      </c>
      <c r="I1123" s="1" t="s">
        <v>332</v>
      </c>
      <c r="J1123" s="1" t="s">
        <v>332</v>
      </c>
      <c r="K1123" s="1" t="s">
        <v>332</v>
      </c>
      <c r="L1123" s="1" t="s">
        <v>332</v>
      </c>
      <c r="M1123" s="7"/>
      <c r="N1123" s="8">
        <v>59</v>
      </c>
      <c r="O1123" s="3">
        <v>10</v>
      </c>
      <c r="P1123">
        <f t="shared" si="17"/>
        <v>0</v>
      </c>
    </row>
    <row r="1124" spans="1:16">
      <c r="A1124" s="1">
        <v>157</v>
      </c>
      <c r="B1124" s="1">
        <v>26</v>
      </c>
      <c r="C1124" s="1" t="s">
        <v>81</v>
      </c>
      <c r="D1124" s="1">
        <v>4</v>
      </c>
      <c r="E1124" s="2" t="s">
        <v>84</v>
      </c>
      <c r="F1124" s="2" t="s">
        <v>85</v>
      </c>
      <c r="G1124" s="1">
        <v>2</v>
      </c>
      <c r="H1124" s="1" t="s">
        <v>14</v>
      </c>
      <c r="I1124" s="1" t="s">
        <v>14</v>
      </c>
      <c r="J1124" s="1" t="s">
        <v>14</v>
      </c>
      <c r="K1124" s="1" t="s">
        <v>14</v>
      </c>
      <c r="L1124" s="1" t="s">
        <v>14</v>
      </c>
      <c r="M1124" s="1"/>
      <c r="N1124" s="1">
        <v>100</v>
      </c>
      <c r="O1124" s="3">
        <v>2</v>
      </c>
      <c r="P1124">
        <f t="shared" si="17"/>
        <v>0</v>
      </c>
    </row>
    <row r="1125" spans="1:16">
      <c r="B1125">
        <v>16</v>
      </c>
      <c r="C1125" s="1" t="s">
        <v>1154</v>
      </c>
      <c r="D1125" s="1">
        <v>4</v>
      </c>
      <c r="E1125" s="2" t="s">
        <v>966</v>
      </c>
      <c r="F1125" s="2" t="s">
        <v>967</v>
      </c>
      <c r="G1125" s="1">
        <v>4</v>
      </c>
      <c r="H1125" s="1" t="s">
        <v>332</v>
      </c>
      <c r="I1125" s="1" t="s">
        <v>332</v>
      </c>
      <c r="J1125" s="1" t="s">
        <v>332</v>
      </c>
      <c r="K1125" s="1" t="s">
        <v>332</v>
      </c>
      <c r="L1125" s="1" t="s">
        <v>332</v>
      </c>
      <c r="M1125" s="7"/>
      <c r="N1125" s="8">
        <v>24</v>
      </c>
      <c r="O1125" s="3">
        <v>4</v>
      </c>
      <c r="P1125">
        <f t="shared" si="17"/>
        <v>0</v>
      </c>
    </row>
    <row r="1126" spans="1:16">
      <c r="B1126">
        <v>17</v>
      </c>
      <c r="C1126" s="1" t="s">
        <v>1113</v>
      </c>
      <c r="D1126" s="1">
        <v>2</v>
      </c>
      <c r="E1126" s="2" t="s">
        <v>966</v>
      </c>
      <c r="F1126" s="2" t="s">
        <v>967</v>
      </c>
      <c r="G1126" s="1">
        <v>1</v>
      </c>
      <c r="H1126" s="1" t="s">
        <v>332</v>
      </c>
      <c r="I1126" s="1" t="s">
        <v>332</v>
      </c>
      <c r="J1126" s="1" t="s">
        <v>332</v>
      </c>
      <c r="K1126" s="1" t="s">
        <v>332</v>
      </c>
      <c r="L1126" s="1" t="s">
        <v>332</v>
      </c>
      <c r="M1126" s="7"/>
      <c r="N1126" s="8">
        <v>25</v>
      </c>
      <c r="O1126" s="3">
        <v>1</v>
      </c>
      <c r="P1126">
        <f t="shared" si="17"/>
        <v>1</v>
      </c>
    </row>
    <row r="1127" spans="1:16">
      <c r="B1127">
        <v>18</v>
      </c>
      <c r="C1127" s="1" t="s">
        <v>965</v>
      </c>
      <c r="D1127" s="1">
        <v>3</v>
      </c>
      <c r="E1127" s="2" t="s">
        <v>966</v>
      </c>
      <c r="F1127" s="2" t="s">
        <v>967</v>
      </c>
      <c r="G1127" s="1">
        <v>5</v>
      </c>
      <c r="H1127" s="1" t="s">
        <v>332</v>
      </c>
      <c r="I1127" s="1" t="s">
        <v>332</v>
      </c>
      <c r="J1127" s="1" t="s">
        <v>332</v>
      </c>
      <c r="K1127" s="1" t="s">
        <v>332</v>
      </c>
      <c r="L1127" s="1" t="s">
        <v>332</v>
      </c>
      <c r="M1127" s="7"/>
      <c r="N1127" s="8">
        <v>45</v>
      </c>
      <c r="O1127" s="3">
        <v>5</v>
      </c>
      <c r="P1127">
        <f t="shared" si="17"/>
        <v>1</v>
      </c>
    </row>
    <row r="1128" spans="1:16">
      <c r="B1128" s="1">
        <v>25</v>
      </c>
      <c r="C1128" s="1" t="s">
        <v>406</v>
      </c>
      <c r="D1128" s="1">
        <v>2</v>
      </c>
      <c r="E1128" s="2" t="s">
        <v>135</v>
      </c>
      <c r="F1128" s="2" t="s">
        <v>136</v>
      </c>
      <c r="G1128" s="1">
        <v>12</v>
      </c>
      <c r="H1128" s="1">
        <v>7</v>
      </c>
      <c r="I1128" s="1" t="s">
        <v>332</v>
      </c>
      <c r="J1128" s="1" t="s">
        <v>332</v>
      </c>
      <c r="K1128" s="1" t="s">
        <v>332</v>
      </c>
      <c r="L1128" s="1" t="s">
        <v>332</v>
      </c>
      <c r="M1128" s="7"/>
      <c r="N1128" s="8">
        <v>43</v>
      </c>
      <c r="O1128" s="3">
        <v>19</v>
      </c>
      <c r="P1128">
        <f t="shared" si="17"/>
        <v>0</v>
      </c>
    </row>
    <row r="1129" spans="1:16">
      <c r="A1129" s="1">
        <v>75</v>
      </c>
      <c r="B1129" s="1">
        <v>26</v>
      </c>
      <c r="C1129" s="1" t="s">
        <v>133</v>
      </c>
      <c r="D1129" s="1">
        <v>3</v>
      </c>
      <c r="E1129" s="2" t="s">
        <v>135</v>
      </c>
      <c r="F1129" s="2" t="s">
        <v>136</v>
      </c>
      <c r="G1129" s="1">
        <v>12</v>
      </c>
      <c r="H1129" s="1">
        <v>9</v>
      </c>
      <c r="I1129" s="1" t="s">
        <v>14</v>
      </c>
      <c r="J1129" s="1" t="s">
        <v>14</v>
      </c>
      <c r="K1129" s="1" t="s">
        <v>14</v>
      </c>
      <c r="L1129" s="1" t="s">
        <v>14</v>
      </c>
      <c r="M1129" s="1"/>
      <c r="N1129" s="1">
        <v>44</v>
      </c>
      <c r="O1129" s="3">
        <v>21</v>
      </c>
      <c r="P1129">
        <f t="shared" si="17"/>
        <v>1</v>
      </c>
    </row>
    <row r="1130" spans="1:16">
      <c r="B1130" s="1">
        <v>24</v>
      </c>
      <c r="C1130" s="1" t="s">
        <v>97</v>
      </c>
      <c r="D1130" s="1">
        <v>2</v>
      </c>
      <c r="E1130" s="2" t="s">
        <v>32</v>
      </c>
      <c r="F1130" s="2" t="s">
        <v>33</v>
      </c>
      <c r="G1130" s="1">
        <v>13</v>
      </c>
      <c r="H1130" s="1">
        <v>6</v>
      </c>
      <c r="I1130" s="1">
        <v>13</v>
      </c>
      <c r="J1130" s="1" t="s">
        <v>332</v>
      </c>
      <c r="K1130" s="1">
        <v>4</v>
      </c>
      <c r="L1130" s="1" t="s">
        <v>332</v>
      </c>
      <c r="M1130" s="7"/>
      <c r="N1130" s="8">
        <v>47</v>
      </c>
      <c r="O1130" s="3">
        <v>36</v>
      </c>
      <c r="P1130">
        <f t="shared" si="17"/>
        <v>0</v>
      </c>
    </row>
    <row r="1131" spans="1:16">
      <c r="B1131" s="1">
        <v>25</v>
      </c>
      <c r="C1131" s="1" t="s">
        <v>100</v>
      </c>
      <c r="D1131" s="1">
        <v>3</v>
      </c>
      <c r="E1131" s="2" t="s">
        <v>32</v>
      </c>
      <c r="F1131" s="2" t="s">
        <v>33</v>
      </c>
      <c r="G1131" s="1">
        <v>12</v>
      </c>
      <c r="H1131" s="1">
        <v>19</v>
      </c>
      <c r="I1131" s="1">
        <v>15</v>
      </c>
      <c r="J1131" s="1">
        <v>9</v>
      </c>
      <c r="K1131" s="1">
        <v>15</v>
      </c>
      <c r="L1131" s="1">
        <v>15</v>
      </c>
      <c r="M1131" s="7"/>
      <c r="N1131" s="8">
        <v>80</v>
      </c>
      <c r="O1131" s="3">
        <v>85</v>
      </c>
      <c r="P1131">
        <f t="shared" si="17"/>
        <v>1</v>
      </c>
    </row>
    <row r="1132" spans="1:16">
      <c r="A1132" s="1">
        <v>42</v>
      </c>
      <c r="B1132" s="1">
        <v>26</v>
      </c>
      <c r="C1132" s="1" t="s">
        <v>29</v>
      </c>
      <c r="D1132" s="1">
        <v>4</v>
      </c>
      <c r="E1132" s="2" t="s">
        <v>32</v>
      </c>
      <c r="F1132" s="2" t="s">
        <v>33</v>
      </c>
      <c r="G1132" s="1">
        <v>21</v>
      </c>
      <c r="H1132" s="1">
        <v>14</v>
      </c>
      <c r="I1132" s="1">
        <v>11</v>
      </c>
      <c r="J1132" s="1" t="s">
        <v>14</v>
      </c>
      <c r="K1132" s="1" t="s">
        <v>14</v>
      </c>
      <c r="L1132" s="1" t="s">
        <v>14</v>
      </c>
      <c r="M1132" s="1"/>
      <c r="N1132" s="1">
        <v>73</v>
      </c>
      <c r="O1132" s="3">
        <v>46</v>
      </c>
      <c r="P1132">
        <f t="shared" si="17"/>
        <v>1</v>
      </c>
    </row>
    <row r="1133" spans="1:16">
      <c r="B1133">
        <v>21</v>
      </c>
      <c r="C1133" s="1" t="s">
        <v>365</v>
      </c>
      <c r="D1133" s="1">
        <v>2</v>
      </c>
      <c r="E1133" s="2" t="s">
        <v>660</v>
      </c>
      <c r="F1133" s="2" t="s">
        <v>645</v>
      </c>
      <c r="G1133" s="1" t="s">
        <v>332</v>
      </c>
      <c r="H1133" s="1" t="s">
        <v>332</v>
      </c>
      <c r="I1133" s="1">
        <v>2</v>
      </c>
      <c r="J1133" s="1" t="s">
        <v>332</v>
      </c>
      <c r="K1133" s="1" t="s">
        <v>332</v>
      </c>
      <c r="L1133" s="1" t="s">
        <v>332</v>
      </c>
      <c r="M1133" s="7"/>
      <c r="N1133" s="8">
        <v>29</v>
      </c>
      <c r="O1133" s="3">
        <v>2</v>
      </c>
      <c r="P1133">
        <f t="shared" si="17"/>
        <v>0</v>
      </c>
    </row>
    <row r="1134" spans="1:16">
      <c r="A1134" s="1">
        <v>129</v>
      </c>
      <c r="B1134" s="1">
        <v>26</v>
      </c>
      <c r="C1134" s="1" t="s">
        <v>163</v>
      </c>
      <c r="D1134" s="1">
        <v>3</v>
      </c>
      <c r="E1134" s="2" t="s">
        <v>166</v>
      </c>
      <c r="F1134" s="2"/>
      <c r="G1134" s="1">
        <v>7</v>
      </c>
      <c r="H1134" s="1" t="s">
        <v>14</v>
      </c>
      <c r="I1134" s="1" t="s">
        <v>14</v>
      </c>
      <c r="J1134" s="1" t="s">
        <v>14</v>
      </c>
      <c r="K1134" s="1" t="s">
        <v>14</v>
      </c>
      <c r="L1134" s="1" t="s">
        <v>14</v>
      </c>
      <c r="M1134" s="1"/>
      <c r="N1134" s="1">
        <v>54</v>
      </c>
      <c r="O1134" s="3">
        <v>7</v>
      </c>
      <c r="P1134">
        <f t="shared" si="17"/>
        <v>0</v>
      </c>
    </row>
    <row r="1135" spans="1:16">
      <c r="B1135">
        <v>16</v>
      </c>
      <c r="C1135" s="1" t="s">
        <v>1159</v>
      </c>
      <c r="D1135" s="1">
        <v>4</v>
      </c>
      <c r="E1135" s="2" t="s">
        <v>1160</v>
      </c>
      <c r="F1135" s="2" t="s">
        <v>1034</v>
      </c>
      <c r="G1135" s="1">
        <v>1</v>
      </c>
      <c r="H1135" s="1" t="s">
        <v>332</v>
      </c>
      <c r="I1135" s="1" t="s">
        <v>332</v>
      </c>
      <c r="J1135" s="1" t="s">
        <v>332</v>
      </c>
      <c r="K1135" s="1" t="s">
        <v>332</v>
      </c>
      <c r="L1135" s="1" t="s">
        <v>332</v>
      </c>
      <c r="M1135" s="7"/>
      <c r="N1135" s="8">
        <v>25</v>
      </c>
      <c r="O1135" s="3">
        <v>1</v>
      </c>
      <c r="P1135">
        <f t="shared" si="17"/>
        <v>0</v>
      </c>
    </row>
    <row r="1136" spans="1:16">
      <c r="B1136">
        <v>21</v>
      </c>
      <c r="C1136" s="1" t="s">
        <v>20</v>
      </c>
      <c r="D1136" s="1">
        <v>2</v>
      </c>
      <c r="E1136" s="2" t="s">
        <v>591</v>
      </c>
      <c r="F1136" s="2" t="s">
        <v>592</v>
      </c>
      <c r="G1136" s="1">
        <v>11</v>
      </c>
      <c r="H1136" s="1">
        <v>6</v>
      </c>
      <c r="I1136" s="1">
        <v>10</v>
      </c>
      <c r="J1136" s="1">
        <v>13</v>
      </c>
      <c r="K1136" s="1">
        <v>13</v>
      </c>
      <c r="L1136" s="1">
        <v>16</v>
      </c>
      <c r="M1136" s="7"/>
      <c r="N1136" s="8">
        <v>45</v>
      </c>
      <c r="O1136" s="3">
        <v>69</v>
      </c>
      <c r="P1136">
        <f t="shared" si="17"/>
        <v>0</v>
      </c>
    </row>
    <row r="1137" spans="1:16">
      <c r="B1137">
        <v>22</v>
      </c>
      <c r="C1137" s="1" t="s">
        <v>8</v>
      </c>
      <c r="D1137" s="1">
        <v>3</v>
      </c>
      <c r="E1137" s="2" t="s">
        <v>591</v>
      </c>
      <c r="F1137" s="2" t="s">
        <v>592</v>
      </c>
      <c r="G1137" s="1">
        <v>9</v>
      </c>
      <c r="H1137" s="1">
        <v>17</v>
      </c>
      <c r="I1137" s="1">
        <v>15</v>
      </c>
      <c r="J1137" s="1">
        <v>11</v>
      </c>
      <c r="K1137" s="1">
        <v>21</v>
      </c>
      <c r="L1137" s="1">
        <v>15</v>
      </c>
      <c r="M1137" s="7"/>
      <c r="N1137" s="8">
        <v>53</v>
      </c>
      <c r="O1137" s="3">
        <v>88</v>
      </c>
      <c r="P1137">
        <f t="shared" si="17"/>
        <v>1</v>
      </c>
    </row>
    <row r="1138" spans="1:16">
      <c r="A1138" s="1">
        <v>134</v>
      </c>
      <c r="B1138" s="1">
        <v>26</v>
      </c>
      <c r="C1138" s="1" t="s">
        <v>254</v>
      </c>
      <c r="D1138" s="1">
        <v>2</v>
      </c>
      <c r="E1138" s="2" t="s">
        <v>256</v>
      </c>
      <c r="F1138" s="2" t="s">
        <v>257</v>
      </c>
      <c r="G1138" s="1">
        <v>6</v>
      </c>
      <c r="H1138" s="1" t="s">
        <v>14</v>
      </c>
      <c r="I1138" s="1" t="s">
        <v>14</v>
      </c>
      <c r="J1138" s="1" t="s">
        <v>14</v>
      </c>
      <c r="K1138" s="1" t="s">
        <v>14</v>
      </c>
      <c r="L1138" s="1" t="s">
        <v>14</v>
      </c>
      <c r="M1138" s="1"/>
      <c r="N1138" s="1">
        <v>50</v>
      </c>
      <c r="O1138" s="3">
        <v>6</v>
      </c>
      <c r="P1138">
        <f t="shared" si="17"/>
        <v>0</v>
      </c>
    </row>
    <row r="1139" spans="1:16">
      <c r="A1139" s="1">
        <v>100</v>
      </c>
      <c r="B1139" s="1">
        <v>26</v>
      </c>
      <c r="C1139" s="1" t="s">
        <v>154</v>
      </c>
      <c r="D1139" s="1">
        <v>3</v>
      </c>
      <c r="E1139" s="2" t="s">
        <v>155</v>
      </c>
      <c r="F1139" s="2" t="s">
        <v>156</v>
      </c>
      <c r="G1139" s="1">
        <v>10</v>
      </c>
      <c r="H1139" s="1">
        <v>2</v>
      </c>
      <c r="I1139" s="1" t="s">
        <v>14</v>
      </c>
      <c r="J1139" s="1" t="s">
        <v>14</v>
      </c>
      <c r="K1139" s="1" t="s">
        <v>14</v>
      </c>
      <c r="L1139" s="1" t="s">
        <v>14</v>
      </c>
      <c r="M1139" s="1"/>
      <c r="N1139" s="1">
        <v>48</v>
      </c>
      <c r="O1139" s="3">
        <v>12</v>
      </c>
      <c r="P1139">
        <f t="shared" si="17"/>
        <v>0</v>
      </c>
    </row>
    <row r="1140" spans="1:16">
      <c r="B1140">
        <v>22</v>
      </c>
      <c r="C1140" s="1" t="s">
        <v>482</v>
      </c>
      <c r="D1140" s="1">
        <v>3</v>
      </c>
      <c r="E1140" s="2" t="s">
        <v>596</v>
      </c>
      <c r="F1140" s="2" t="s">
        <v>83</v>
      </c>
      <c r="G1140" s="1">
        <v>7</v>
      </c>
      <c r="H1140" s="1">
        <v>3</v>
      </c>
      <c r="I1140" s="1" t="s">
        <v>332</v>
      </c>
      <c r="J1140" s="1" t="s">
        <v>332</v>
      </c>
      <c r="K1140" s="1" t="s">
        <v>332</v>
      </c>
      <c r="L1140" s="1" t="s">
        <v>332</v>
      </c>
      <c r="M1140" s="7"/>
      <c r="N1140" s="8">
        <v>63</v>
      </c>
      <c r="O1140" s="3">
        <v>10</v>
      </c>
      <c r="P1140">
        <f t="shared" si="17"/>
        <v>0</v>
      </c>
    </row>
    <row r="1141" spans="1:16">
      <c r="A1141" s="1">
        <v>152</v>
      </c>
      <c r="B1141" s="1">
        <v>26</v>
      </c>
      <c r="C1141" s="1" t="s">
        <v>79</v>
      </c>
      <c r="D1141" s="1">
        <v>4</v>
      </c>
      <c r="E1141" s="2" t="s">
        <v>80</v>
      </c>
      <c r="F1141" s="2"/>
      <c r="G1141" s="1">
        <v>3</v>
      </c>
      <c r="H1141" s="1" t="s">
        <v>14</v>
      </c>
      <c r="I1141" s="1" t="s">
        <v>14</v>
      </c>
      <c r="J1141" s="1" t="s">
        <v>14</v>
      </c>
      <c r="K1141" s="1" t="s">
        <v>14</v>
      </c>
      <c r="L1141" s="1" t="s">
        <v>14</v>
      </c>
      <c r="M1141" s="1"/>
      <c r="N1141" s="1">
        <v>50</v>
      </c>
      <c r="O1141" s="3">
        <v>3</v>
      </c>
      <c r="P1141">
        <f t="shared" si="17"/>
        <v>0</v>
      </c>
    </row>
    <row r="1142" spans="1:16">
      <c r="B1142" s="1">
        <v>25</v>
      </c>
      <c r="C1142" s="1" t="s">
        <v>97</v>
      </c>
      <c r="D1142" s="1">
        <v>2</v>
      </c>
      <c r="E1142" s="2" t="s">
        <v>109</v>
      </c>
      <c r="F1142" s="2" t="s">
        <v>110</v>
      </c>
      <c r="G1142" s="1">
        <v>14</v>
      </c>
      <c r="H1142" s="1">
        <v>17</v>
      </c>
      <c r="I1142" s="1" t="s">
        <v>332</v>
      </c>
      <c r="J1142" s="1">
        <v>23</v>
      </c>
      <c r="K1142" s="1">
        <v>12</v>
      </c>
      <c r="L1142" s="1">
        <v>11</v>
      </c>
      <c r="M1142" s="7"/>
      <c r="N1142" s="8">
        <v>65</v>
      </c>
      <c r="O1142" s="3">
        <v>77</v>
      </c>
      <c r="P1142">
        <f t="shared" si="17"/>
        <v>0</v>
      </c>
    </row>
    <row r="1143" spans="1:16">
      <c r="A1143" s="1">
        <v>31</v>
      </c>
      <c r="B1143" s="1">
        <v>26</v>
      </c>
      <c r="C1143" s="1" t="s">
        <v>107</v>
      </c>
      <c r="D1143" s="1">
        <v>3</v>
      </c>
      <c r="E1143" s="2" t="s">
        <v>109</v>
      </c>
      <c r="F1143" s="2" t="s">
        <v>110</v>
      </c>
      <c r="G1143" s="1">
        <v>15</v>
      </c>
      <c r="H1143" s="1">
        <v>10</v>
      </c>
      <c r="I1143" s="1">
        <v>14</v>
      </c>
      <c r="J1143" s="1">
        <v>5</v>
      </c>
      <c r="K1143" s="1">
        <v>11</v>
      </c>
      <c r="L1143" s="1">
        <v>4</v>
      </c>
      <c r="M1143" s="1"/>
      <c r="N1143" s="1">
        <v>71</v>
      </c>
      <c r="O1143" s="3">
        <v>59</v>
      </c>
      <c r="P1143">
        <f t="shared" si="17"/>
        <v>1</v>
      </c>
    </row>
    <row r="1144" spans="1:16">
      <c r="B1144" s="1">
        <v>25</v>
      </c>
      <c r="C1144" s="1" t="s">
        <v>47</v>
      </c>
      <c r="D1144" s="1">
        <v>3</v>
      </c>
      <c r="E1144" s="2" t="s">
        <v>27</v>
      </c>
      <c r="F1144" s="2" t="s">
        <v>362</v>
      </c>
      <c r="G1144" s="1">
        <v>12</v>
      </c>
      <c r="H1144" s="1">
        <v>12</v>
      </c>
      <c r="I1144" s="1" t="s">
        <v>332</v>
      </c>
      <c r="J1144" s="1" t="s">
        <v>332</v>
      </c>
      <c r="K1144" s="1" t="s">
        <v>332</v>
      </c>
      <c r="L1144" s="1" t="s">
        <v>332</v>
      </c>
      <c r="M1144" s="7"/>
      <c r="N1144" s="8">
        <v>50</v>
      </c>
      <c r="O1144" s="3">
        <v>24</v>
      </c>
      <c r="P1144">
        <f t="shared" si="17"/>
        <v>0</v>
      </c>
    </row>
    <row r="1145" spans="1:16">
      <c r="A1145" s="1">
        <v>38</v>
      </c>
      <c r="B1145" s="1">
        <v>26</v>
      </c>
      <c r="C1145" s="1" t="s">
        <v>26</v>
      </c>
      <c r="D1145" s="1">
        <v>4</v>
      </c>
      <c r="E1145" s="2" t="s">
        <v>27</v>
      </c>
      <c r="F1145" s="2" t="s">
        <v>28</v>
      </c>
      <c r="G1145" s="1">
        <v>24</v>
      </c>
      <c r="H1145" s="1">
        <v>15</v>
      </c>
      <c r="I1145" s="1">
        <v>11</v>
      </c>
      <c r="J1145" s="1" t="s">
        <v>14</v>
      </c>
      <c r="K1145" s="1" t="s">
        <v>14</v>
      </c>
      <c r="L1145" s="1" t="s">
        <v>14</v>
      </c>
      <c r="M1145" s="1"/>
      <c r="N1145" s="1">
        <v>83</v>
      </c>
      <c r="O1145" s="3">
        <v>50</v>
      </c>
      <c r="P1145">
        <f t="shared" si="17"/>
        <v>1</v>
      </c>
    </row>
    <row r="1146" spans="1:16">
      <c r="B1146">
        <v>15</v>
      </c>
      <c r="C1146" s="1" t="s">
        <v>209</v>
      </c>
      <c r="D1146" s="1">
        <v>3</v>
      </c>
      <c r="E1146" s="2" t="s">
        <v>1263</v>
      </c>
      <c r="F1146" s="2" t="s">
        <v>1264</v>
      </c>
      <c r="G1146" s="1">
        <v>10</v>
      </c>
      <c r="H1146" s="1">
        <v>9</v>
      </c>
      <c r="I1146" s="1">
        <v>13</v>
      </c>
      <c r="J1146" s="1">
        <v>9</v>
      </c>
      <c r="K1146" s="1">
        <v>15</v>
      </c>
      <c r="L1146" s="1">
        <v>23</v>
      </c>
      <c r="M1146" s="7"/>
      <c r="N1146" s="8">
        <v>59</v>
      </c>
      <c r="O1146" s="3">
        <v>79</v>
      </c>
      <c r="P1146">
        <f t="shared" si="17"/>
        <v>0</v>
      </c>
    </row>
    <row r="1147" spans="1:16">
      <c r="B1147">
        <v>15</v>
      </c>
      <c r="C1147" s="1" t="s">
        <v>406</v>
      </c>
      <c r="D1147" s="1">
        <v>3</v>
      </c>
      <c r="E1147" s="2" t="s">
        <v>1275</v>
      </c>
      <c r="F1147" s="2" t="s">
        <v>703</v>
      </c>
      <c r="G1147" s="1">
        <v>8</v>
      </c>
      <c r="H1147" s="1" t="s">
        <v>332</v>
      </c>
      <c r="I1147" s="1" t="s">
        <v>332</v>
      </c>
      <c r="J1147" s="1" t="s">
        <v>332</v>
      </c>
      <c r="K1147" s="1" t="s">
        <v>332</v>
      </c>
      <c r="L1147" s="1" t="s">
        <v>332</v>
      </c>
      <c r="M1147" s="7"/>
      <c r="N1147" s="8">
        <v>100</v>
      </c>
      <c r="O1147" s="3">
        <v>8</v>
      </c>
      <c r="P1147">
        <f t="shared" si="17"/>
        <v>0</v>
      </c>
    </row>
    <row r="1148" spans="1:16">
      <c r="A1148" s="1">
        <v>151</v>
      </c>
      <c r="B1148" s="1">
        <v>26</v>
      </c>
      <c r="C1148" s="1" t="s">
        <v>313</v>
      </c>
      <c r="D1148" s="1">
        <v>1</v>
      </c>
      <c r="E1148" s="2" t="s">
        <v>320</v>
      </c>
      <c r="F1148" s="2"/>
      <c r="G1148" s="1">
        <v>4</v>
      </c>
      <c r="H1148" s="1" t="s">
        <v>14</v>
      </c>
      <c r="I1148" s="1" t="s">
        <v>14</v>
      </c>
      <c r="J1148" s="1" t="s">
        <v>14</v>
      </c>
      <c r="K1148" s="1" t="s">
        <v>14</v>
      </c>
      <c r="L1148" s="1" t="s">
        <v>14</v>
      </c>
      <c r="M1148" s="1"/>
      <c r="N1148" s="1">
        <v>100</v>
      </c>
      <c r="O1148" s="3">
        <v>4</v>
      </c>
      <c r="P1148">
        <f t="shared" si="17"/>
        <v>0</v>
      </c>
    </row>
    <row r="1149" spans="1:16">
      <c r="B1149" s="1">
        <v>25</v>
      </c>
      <c r="C1149" s="1" t="s">
        <v>442</v>
      </c>
      <c r="D1149" s="1">
        <v>1</v>
      </c>
      <c r="E1149" s="2" t="s">
        <v>443</v>
      </c>
      <c r="F1149" s="2" t="s">
        <v>234</v>
      </c>
      <c r="G1149" s="1">
        <v>2</v>
      </c>
      <c r="H1149" s="1" t="s">
        <v>332</v>
      </c>
      <c r="I1149" s="1" t="s">
        <v>332</v>
      </c>
      <c r="J1149" s="1" t="s">
        <v>332</v>
      </c>
      <c r="K1149" s="1" t="s">
        <v>332</v>
      </c>
      <c r="L1149" s="1" t="s">
        <v>332</v>
      </c>
      <c r="M1149" s="7"/>
      <c r="N1149" s="8">
        <v>50</v>
      </c>
      <c r="O1149" s="3">
        <v>2</v>
      </c>
      <c r="P1149">
        <f t="shared" si="17"/>
        <v>0</v>
      </c>
    </row>
    <row r="1150" spans="1:16">
      <c r="B1150" s="1">
        <v>23</v>
      </c>
      <c r="C1150" s="1" t="s">
        <v>97</v>
      </c>
      <c r="D1150" s="1">
        <v>1</v>
      </c>
      <c r="E1150" s="2" t="s">
        <v>87</v>
      </c>
      <c r="F1150" s="2" t="s">
        <v>83</v>
      </c>
      <c r="G1150" s="1">
        <v>5</v>
      </c>
      <c r="H1150" s="1">
        <v>4</v>
      </c>
      <c r="I1150" s="1">
        <v>8</v>
      </c>
      <c r="J1150" s="1">
        <v>2</v>
      </c>
      <c r="K1150" s="1">
        <v>3</v>
      </c>
      <c r="L1150" s="1">
        <v>3</v>
      </c>
      <c r="M1150" s="7"/>
      <c r="N1150" s="8">
        <v>42</v>
      </c>
      <c r="O1150" s="3">
        <v>25</v>
      </c>
      <c r="P1150">
        <f t="shared" si="17"/>
        <v>0</v>
      </c>
    </row>
    <row r="1151" spans="1:16">
      <c r="B1151" s="1">
        <v>24</v>
      </c>
      <c r="C1151" s="1" t="s">
        <v>50</v>
      </c>
      <c r="D1151" s="1">
        <v>2</v>
      </c>
      <c r="E1151" s="2" t="s">
        <v>87</v>
      </c>
      <c r="F1151" s="2" t="s">
        <v>83</v>
      </c>
      <c r="G1151" s="1">
        <v>3</v>
      </c>
      <c r="H1151" s="1" t="s">
        <v>332</v>
      </c>
      <c r="I1151" s="1">
        <v>1</v>
      </c>
      <c r="J1151" s="1" t="s">
        <v>332</v>
      </c>
      <c r="K1151" s="1" t="s">
        <v>332</v>
      </c>
      <c r="L1151" s="1" t="s">
        <v>332</v>
      </c>
      <c r="M1151" s="7"/>
      <c r="N1151" s="8">
        <v>31</v>
      </c>
      <c r="O1151" s="3">
        <v>4</v>
      </c>
      <c r="P1151">
        <f t="shared" si="17"/>
        <v>1</v>
      </c>
    </row>
    <row r="1152" spans="1:16">
      <c r="B1152" s="1">
        <v>25</v>
      </c>
      <c r="C1152" s="1" t="s">
        <v>144</v>
      </c>
      <c r="D1152" s="1">
        <v>3</v>
      </c>
      <c r="E1152" s="2" t="s">
        <v>87</v>
      </c>
      <c r="F1152" s="2" t="s">
        <v>83</v>
      </c>
      <c r="G1152" s="1">
        <v>5</v>
      </c>
      <c r="H1152" s="1">
        <v>0</v>
      </c>
      <c r="I1152" s="1">
        <v>3</v>
      </c>
      <c r="J1152" s="1">
        <v>2</v>
      </c>
      <c r="K1152" s="1" t="s">
        <v>332</v>
      </c>
      <c r="L1152" s="1" t="s">
        <v>332</v>
      </c>
      <c r="M1152" s="7"/>
      <c r="N1152" s="8">
        <v>42</v>
      </c>
      <c r="O1152" s="3">
        <v>10</v>
      </c>
      <c r="P1152">
        <f t="shared" si="17"/>
        <v>1</v>
      </c>
    </row>
    <row r="1153" spans="1:16">
      <c r="A1153" s="1">
        <v>163</v>
      </c>
      <c r="B1153" s="1">
        <v>26</v>
      </c>
      <c r="C1153" s="1" t="s">
        <v>86</v>
      </c>
      <c r="D1153" s="1">
        <v>4</v>
      </c>
      <c r="E1153" s="2" t="s">
        <v>87</v>
      </c>
      <c r="F1153" s="2" t="s">
        <v>83</v>
      </c>
      <c r="G1153" s="1" t="s">
        <v>14</v>
      </c>
      <c r="H1153" s="1" t="s">
        <v>14</v>
      </c>
      <c r="I1153" s="1">
        <v>1</v>
      </c>
      <c r="J1153" s="1" t="s">
        <v>14</v>
      </c>
      <c r="K1153" s="1" t="s">
        <v>14</v>
      </c>
      <c r="L1153" s="1" t="s">
        <v>14</v>
      </c>
      <c r="M1153" s="1"/>
      <c r="N1153" s="1">
        <v>50</v>
      </c>
      <c r="O1153" s="3">
        <v>1</v>
      </c>
      <c r="P1153">
        <f t="shared" si="17"/>
        <v>1</v>
      </c>
    </row>
    <row r="1154" spans="1:16">
      <c r="B1154">
        <v>19</v>
      </c>
      <c r="C1154" s="1" t="s">
        <v>20</v>
      </c>
      <c r="D1154" s="1">
        <v>2</v>
      </c>
      <c r="E1154" s="2" t="s">
        <v>856</v>
      </c>
      <c r="F1154" s="2" t="s">
        <v>498</v>
      </c>
      <c r="G1154" s="1">
        <v>20</v>
      </c>
      <c r="H1154" s="1">
        <v>14</v>
      </c>
      <c r="I1154" s="1">
        <v>7</v>
      </c>
      <c r="J1154" s="1">
        <v>11</v>
      </c>
      <c r="K1154" s="1">
        <v>9</v>
      </c>
      <c r="L1154" s="1" t="s">
        <v>332</v>
      </c>
      <c r="M1154" s="7"/>
      <c r="N1154" s="8">
        <v>60</v>
      </c>
      <c r="O1154" s="3">
        <v>61</v>
      </c>
      <c r="P1154">
        <f t="shared" si="17"/>
        <v>0</v>
      </c>
    </row>
    <row r="1155" spans="1:16">
      <c r="B1155" s="1">
        <v>23</v>
      </c>
      <c r="C1155" s="1" t="s">
        <v>20</v>
      </c>
      <c r="D1155" s="1">
        <v>1</v>
      </c>
      <c r="E1155" s="2" t="s">
        <v>488</v>
      </c>
      <c r="F1155" s="2" t="s">
        <v>191</v>
      </c>
      <c r="G1155" s="1">
        <v>6</v>
      </c>
      <c r="H1155" s="1">
        <v>8</v>
      </c>
      <c r="I1155" s="1" t="s">
        <v>332</v>
      </c>
      <c r="J1155" s="1" t="s">
        <v>332</v>
      </c>
      <c r="K1155" s="1" t="s">
        <v>332</v>
      </c>
      <c r="L1155" s="1">
        <v>3</v>
      </c>
      <c r="M1155" s="7"/>
      <c r="N1155" s="8">
        <v>47</v>
      </c>
      <c r="O1155" s="3">
        <v>17</v>
      </c>
      <c r="P1155">
        <f t="shared" si="17"/>
        <v>0</v>
      </c>
    </row>
    <row r="1156" spans="1:16">
      <c r="B1156" s="1">
        <v>24</v>
      </c>
      <c r="C1156" s="1" t="s">
        <v>397</v>
      </c>
      <c r="D1156" s="1">
        <v>2</v>
      </c>
      <c r="E1156" s="2" t="s">
        <v>488</v>
      </c>
      <c r="F1156" s="2" t="s">
        <v>191</v>
      </c>
      <c r="G1156" s="1">
        <v>8</v>
      </c>
      <c r="H1156" s="1" t="s">
        <v>332</v>
      </c>
      <c r="I1156" s="1" t="s">
        <v>332</v>
      </c>
      <c r="J1156" s="1" t="s">
        <v>332</v>
      </c>
      <c r="K1156" s="1" t="s">
        <v>332</v>
      </c>
      <c r="L1156" s="1" t="s">
        <v>332</v>
      </c>
      <c r="M1156" s="7"/>
      <c r="N1156" s="8">
        <v>47</v>
      </c>
      <c r="O1156" s="3">
        <v>8</v>
      </c>
      <c r="P1156">
        <f t="shared" ref="P1156:P1219" si="18">IF(E1156=E1155,1,0)*COUNT(O1156)</f>
        <v>1</v>
      </c>
    </row>
    <row r="1157" spans="1:16">
      <c r="B1157">
        <v>16</v>
      </c>
      <c r="C1157" s="1" t="s">
        <v>505</v>
      </c>
      <c r="D1157" s="1">
        <v>1</v>
      </c>
      <c r="E1157" s="2" t="s">
        <v>938</v>
      </c>
      <c r="F1157" s="2" t="s">
        <v>83</v>
      </c>
      <c r="G1157" s="1">
        <v>8</v>
      </c>
      <c r="H1157" s="1" t="s">
        <v>332</v>
      </c>
      <c r="I1157" s="1">
        <v>6</v>
      </c>
      <c r="J1157" s="1">
        <v>6</v>
      </c>
      <c r="K1157" s="1">
        <v>7</v>
      </c>
      <c r="L1157" s="1">
        <v>3</v>
      </c>
      <c r="M1157" s="7"/>
      <c r="N1157" s="8">
        <v>41</v>
      </c>
      <c r="O1157" s="3">
        <v>30</v>
      </c>
      <c r="P1157">
        <f t="shared" si="18"/>
        <v>0</v>
      </c>
    </row>
    <row r="1158" spans="1:16">
      <c r="B1158">
        <v>17</v>
      </c>
      <c r="C1158" s="1" t="s">
        <v>123</v>
      </c>
      <c r="D1158" s="1">
        <v>2</v>
      </c>
      <c r="E1158" s="2" t="s">
        <v>938</v>
      </c>
      <c r="F1158" s="2" t="s">
        <v>83</v>
      </c>
      <c r="G1158" s="1">
        <v>6</v>
      </c>
      <c r="H1158" s="1">
        <v>5</v>
      </c>
      <c r="I1158" s="1">
        <v>8</v>
      </c>
      <c r="J1158" s="1">
        <v>7</v>
      </c>
      <c r="K1158" s="1">
        <v>1</v>
      </c>
      <c r="L1158" s="1" t="s">
        <v>332</v>
      </c>
      <c r="M1158" s="7"/>
      <c r="N1158" s="8">
        <v>40</v>
      </c>
      <c r="O1158" s="3">
        <v>27</v>
      </c>
      <c r="P1158">
        <f t="shared" si="18"/>
        <v>1</v>
      </c>
    </row>
    <row r="1159" spans="1:16">
      <c r="B1159">
        <v>18</v>
      </c>
      <c r="C1159" s="1" t="s">
        <v>230</v>
      </c>
      <c r="D1159" s="1">
        <v>3</v>
      </c>
      <c r="E1159" s="2" t="s">
        <v>938</v>
      </c>
      <c r="F1159" s="2" t="s">
        <v>83</v>
      </c>
      <c r="G1159" s="1">
        <v>11</v>
      </c>
      <c r="H1159" s="1">
        <v>5</v>
      </c>
      <c r="I1159" s="1">
        <v>5</v>
      </c>
      <c r="J1159" s="1" t="s">
        <v>332</v>
      </c>
      <c r="K1159" s="1">
        <v>7</v>
      </c>
      <c r="L1159" s="1">
        <v>7</v>
      </c>
      <c r="M1159" s="7"/>
      <c r="N1159" s="8">
        <v>70</v>
      </c>
      <c r="O1159" s="3">
        <v>35</v>
      </c>
      <c r="P1159">
        <f t="shared" si="18"/>
        <v>1</v>
      </c>
    </row>
    <row r="1160" spans="1:16">
      <c r="B1160">
        <v>15</v>
      </c>
      <c r="C1160" s="1" t="s">
        <v>807</v>
      </c>
      <c r="D1160" s="1">
        <v>2</v>
      </c>
      <c r="E1160" s="2" t="s">
        <v>1031</v>
      </c>
      <c r="F1160" s="2" t="s">
        <v>908</v>
      </c>
      <c r="G1160" s="1">
        <v>4</v>
      </c>
      <c r="H1160" s="1">
        <v>2</v>
      </c>
      <c r="I1160" s="1">
        <v>6</v>
      </c>
      <c r="J1160" s="1" t="s">
        <v>332</v>
      </c>
      <c r="K1160" s="1">
        <v>2</v>
      </c>
      <c r="L1160" s="1" t="s">
        <v>332</v>
      </c>
      <c r="M1160" s="7"/>
      <c r="N1160" s="8">
        <v>52</v>
      </c>
      <c r="O1160" s="3">
        <v>14</v>
      </c>
      <c r="P1160">
        <f t="shared" si="18"/>
        <v>0</v>
      </c>
    </row>
    <row r="1161" spans="1:16">
      <c r="B1161">
        <v>16</v>
      </c>
      <c r="C1161" s="1" t="s">
        <v>458</v>
      </c>
      <c r="D1161" s="1">
        <v>3</v>
      </c>
      <c r="E1161" s="2" t="s">
        <v>1031</v>
      </c>
      <c r="F1161" s="2" t="s">
        <v>908</v>
      </c>
      <c r="G1161" s="1" t="s">
        <v>332</v>
      </c>
      <c r="H1161" s="1">
        <v>4</v>
      </c>
      <c r="I1161" s="1">
        <v>4</v>
      </c>
      <c r="J1161" s="1">
        <v>13</v>
      </c>
      <c r="K1161" s="1">
        <v>9</v>
      </c>
      <c r="L1161" s="1">
        <v>6</v>
      </c>
      <c r="M1161" s="7"/>
      <c r="N1161" s="8">
        <v>80</v>
      </c>
      <c r="O1161" s="3">
        <v>36</v>
      </c>
      <c r="P1161">
        <f t="shared" si="18"/>
        <v>1</v>
      </c>
    </row>
    <row r="1162" spans="1:16">
      <c r="B1162">
        <v>17</v>
      </c>
      <c r="C1162" s="1" t="s">
        <v>111</v>
      </c>
      <c r="D1162" s="1">
        <v>4</v>
      </c>
      <c r="E1162" s="2" t="s">
        <v>1031</v>
      </c>
      <c r="F1162" s="2" t="s">
        <v>908</v>
      </c>
      <c r="G1162" s="1">
        <v>3</v>
      </c>
      <c r="H1162" s="1">
        <v>5</v>
      </c>
      <c r="I1162" s="1">
        <v>0</v>
      </c>
      <c r="J1162" s="1">
        <v>12</v>
      </c>
      <c r="K1162" s="1" t="s">
        <v>332</v>
      </c>
      <c r="L1162" s="1" t="s">
        <v>332</v>
      </c>
      <c r="M1162" s="7"/>
      <c r="N1162" s="8">
        <v>51</v>
      </c>
      <c r="O1162" s="3">
        <v>20</v>
      </c>
      <c r="P1162">
        <f t="shared" si="18"/>
        <v>1</v>
      </c>
    </row>
    <row r="1163" spans="1:16">
      <c r="B1163">
        <v>17</v>
      </c>
      <c r="C1163" s="1" t="s">
        <v>1088</v>
      </c>
      <c r="D1163" s="1">
        <v>3</v>
      </c>
      <c r="E1163" s="2" t="s">
        <v>1091</v>
      </c>
      <c r="F1163" s="2" t="s">
        <v>810</v>
      </c>
      <c r="G1163" s="1">
        <v>1</v>
      </c>
      <c r="H1163" s="1" t="s">
        <v>332</v>
      </c>
      <c r="I1163" s="1" t="s">
        <v>332</v>
      </c>
      <c r="J1163" s="1" t="s">
        <v>332</v>
      </c>
      <c r="K1163" s="1" t="s">
        <v>332</v>
      </c>
      <c r="L1163" s="1" t="s">
        <v>332</v>
      </c>
      <c r="M1163" s="7"/>
      <c r="N1163" s="8">
        <v>25</v>
      </c>
      <c r="O1163" s="3">
        <v>1</v>
      </c>
      <c r="P1163">
        <f t="shared" si="18"/>
        <v>0</v>
      </c>
    </row>
    <row r="1164" spans="1:16">
      <c r="B1164">
        <v>16</v>
      </c>
      <c r="C1164" s="1" t="s">
        <v>585</v>
      </c>
      <c r="D1164" s="1">
        <v>2</v>
      </c>
      <c r="E1164" s="2" t="s">
        <v>1198</v>
      </c>
      <c r="F1164" s="2" t="s">
        <v>184</v>
      </c>
      <c r="G1164" s="1">
        <v>1</v>
      </c>
      <c r="H1164" s="1" t="s">
        <v>332</v>
      </c>
      <c r="I1164" s="1" t="s">
        <v>332</v>
      </c>
      <c r="J1164" s="1" t="s">
        <v>332</v>
      </c>
      <c r="K1164" s="1" t="s">
        <v>332</v>
      </c>
      <c r="L1164" s="1" t="s">
        <v>332</v>
      </c>
      <c r="M1164" s="7"/>
      <c r="N1164" s="8">
        <v>8</v>
      </c>
      <c r="O1164" s="3">
        <v>1</v>
      </c>
      <c r="P1164">
        <f t="shared" si="18"/>
        <v>0</v>
      </c>
    </row>
    <row r="1165" spans="1:16">
      <c r="B1165" s="1">
        <v>25</v>
      </c>
      <c r="C1165" s="1" t="s">
        <v>408</v>
      </c>
      <c r="D1165" s="1">
        <v>1</v>
      </c>
      <c r="E1165" s="2" t="s">
        <v>438</v>
      </c>
      <c r="F1165" s="2" t="s">
        <v>220</v>
      </c>
      <c r="G1165" s="1">
        <v>8</v>
      </c>
      <c r="H1165" s="1" t="s">
        <v>332</v>
      </c>
      <c r="I1165" s="1" t="s">
        <v>332</v>
      </c>
      <c r="J1165" s="1" t="s">
        <v>332</v>
      </c>
      <c r="K1165" s="1" t="s">
        <v>332</v>
      </c>
      <c r="L1165" s="1" t="s">
        <v>332</v>
      </c>
      <c r="M1165" s="7"/>
      <c r="N1165" s="8">
        <v>100</v>
      </c>
      <c r="O1165" s="3">
        <v>8</v>
      </c>
      <c r="P1165">
        <f t="shared" si="18"/>
        <v>0</v>
      </c>
    </row>
    <row r="1166" spans="1:16">
      <c r="B1166">
        <v>18</v>
      </c>
      <c r="C1166" s="1" t="s">
        <v>494</v>
      </c>
      <c r="D1166" s="1">
        <v>1</v>
      </c>
      <c r="E1166" s="2" t="s">
        <v>867</v>
      </c>
      <c r="F1166" s="2" t="s">
        <v>713</v>
      </c>
      <c r="G1166" s="1">
        <v>2</v>
      </c>
      <c r="H1166" s="1">
        <v>0</v>
      </c>
      <c r="I1166" s="1" t="s">
        <v>332</v>
      </c>
      <c r="J1166" s="1" t="s">
        <v>332</v>
      </c>
      <c r="K1166" s="1">
        <v>0</v>
      </c>
      <c r="L1166" s="1" t="s">
        <v>332</v>
      </c>
      <c r="M1166" s="7"/>
      <c r="N1166" s="8">
        <v>4</v>
      </c>
      <c r="O1166" s="3">
        <v>2</v>
      </c>
      <c r="P1166">
        <f t="shared" si="18"/>
        <v>0</v>
      </c>
    </row>
    <row r="1167" spans="1:16">
      <c r="B1167">
        <v>19</v>
      </c>
      <c r="C1167" s="1" t="s">
        <v>866</v>
      </c>
      <c r="D1167" s="1">
        <v>2</v>
      </c>
      <c r="E1167" s="2" t="s">
        <v>867</v>
      </c>
      <c r="F1167" s="2" t="s">
        <v>713</v>
      </c>
      <c r="G1167" s="1">
        <v>2</v>
      </c>
      <c r="H1167" s="1" t="s">
        <v>332</v>
      </c>
      <c r="I1167" s="1">
        <v>1</v>
      </c>
      <c r="J1167" s="1" t="s">
        <v>332</v>
      </c>
      <c r="K1167" s="1" t="s">
        <v>332</v>
      </c>
      <c r="L1167" s="1" t="s">
        <v>332</v>
      </c>
      <c r="M1167" s="7"/>
      <c r="N1167" s="8">
        <v>25</v>
      </c>
      <c r="O1167" s="3">
        <v>3</v>
      </c>
      <c r="P1167">
        <f t="shared" si="18"/>
        <v>1</v>
      </c>
    </row>
    <row r="1168" spans="1:16">
      <c r="B1168">
        <v>18</v>
      </c>
      <c r="C1168" s="1" t="s">
        <v>217</v>
      </c>
      <c r="D1168" s="1">
        <v>2</v>
      </c>
      <c r="E1168" s="2" t="s">
        <v>983</v>
      </c>
      <c r="F1168" s="2" t="s">
        <v>675</v>
      </c>
      <c r="G1168" s="1">
        <v>8</v>
      </c>
      <c r="H1168" s="1">
        <v>10</v>
      </c>
      <c r="I1168" s="1" t="s">
        <v>332</v>
      </c>
      <c r="J1168" s="1" t="s">
        <v>332</v>
      </c>
      <c r="K1168" s="1" t="s">
        <v>332</v>
      </c>
      <c r="L1168" s="1" t="s">
        <v>332</v>
      </c>
      <c r="M1168" s="7"/>
      <c r="N1168" s="8">
        <v>67</v>
      </c>
      <c r="O1168" s="3">
        <v>18</v>
      </c>
      <c r="P1168">
        <f t="shared" si="18"/>
        <v>0</v>
      </c>
    </row>
    <row r="1169" spans="1:16">
      <c r="B1169">
        <v>22</v>
      </c>
      <c r="C1169" s="1" t="s">
        <v>585</v>
      </c>
      <c r="D1169" s="1">
        <v>3</v>
      </c>
      <c r="E1169" s="2" t="s">
        <v>603</v>
      </c>
      <c r="F1169" s="2" t="s">
        <v>604</v>
      </c>
      <c r="G1169" s="1">
        <v>3</v>
      </c>
      <c r="H1169" s="1" t="s">
        <v>332</v>
      </c>
      <c r="I1169" s="1" t="s">
        <v>332</v>
      </c>
      <c r="J1169" s="1" t="s">
        <v>332</v>
      </c>
      <c r="K1169" s="1" t="s">
        <v>332</v>
      </c>
      <c r="L1169" s="1" t="s">
        <v>332</v>
      </c>
      <c r="M1169" s="7"/>
      <c r="N1169" s="8">
        <v>100</v>
      </c>
      <c r="O1169" s="3">
        <v>3</v>
      </c>
      <c r="P1169">
        <f t="shared" si="18"/>
        <v>0</v>
      </c>
    </row>
    <row r="1170" spans="1:16">
      <c r="B1170" s="1">
        <v>24</v>
      </c>
      <c r="C1170" s="1" t="s">
        <v>131</v>
      </c>
      <c r="D1170" s="1">
        <v>2</v>
      </c>
      <c r="E1170" s="2" t="s">
        <v>492</v>
      </c>
      <c r="F1170" s="2" t="s">
        <v>493</v>
      </c>
      <c r="G1170" s="1">
        <v>2</v>
      </c>
      <c r="H1170" s="1">
        <v>1</v>
      </c>
      <c r="I1170" s="1" t="s">
        <v>332</v>
      </c>
      <c r="J1170" s="1" t="s">
        <v>332</v>
      </c>
      <c r="K1170" s="1" t="s">
        <v>332</v>
      </c>
      <c r="L1170" s="1" t="s">
        <v>332</v>
      </c>
      <c r="M1170" s="7"/>
      <c r="N1170" s="8">
        <v>25</v>
      </c>
      <c r="O1170" s="3">
        <v>3</v>
      </c>
      <c r="P1170">
        <f t="shared" si="18"/>
        <v>0</v>
      </c>
    </row>
    <row r="1171" spans="1:16">
      <c r="B1171" s="1">
        <v>24</v>
      </c>
      <c r="C1171" s="1" t="s">
        <v>23</v>
      </c>
      <c r="D1171" s="1">
        <v>4</v>
      </c>
      <c r="E1171" s="2" t="s">
        <v>454</v>
      </c>
      <c r="F1171" s="2" t="s">
        <v>22</v>
      </c>
      <c r="G1171" s="1">
        <v>6</v>
      </c>
      <c r="H1171" s="1">
        <v>4</v>
      </c>
      <c r="I1171" s="1" t="s">
        <v>332</v>
      </c>
      <c r="J1171" s="1" t="s">
        <v>332</v>
      </c>
      <c r="K1171" s="1" t="s">
        <v>332</v>
      </c>
      <c r="L1171" s="1" t="s">
        <v>332</v>
      </c>
      <c r="M1171" s="7"/>
      <c r="N1171" s="8">
        <v>83</v>
      </c>
      <c r="O1171" s="3">
        <v>10</v>
      </c>
      <c r="P1171">
        <f t="shared" si="18"/>
        <v>0</v>
      </c>
    </row>
    <row r="1172" spans="1:16">
      <c r="A1172" s="1">
        <v>150</v>
      </c>
      <c r="B1172" s="1">
        <v>26</v>
      </c>
      <c r="C1172" s="1" t="s">
        <v>313</v>
      </c>
      <c r="D1172" s="1">
        <v>1</v>
      </c>
      <c r="E1172" s="2" t="s">
        <v>318</v>
      </c>
      <c r="F1172" s="2" t="s">
        <v>319</v>
      </c>
      <c r="G1172" s="1">
        <v>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1" t="s">
        <v>14</v>
      </c>
      <c r="M1172" s="1"/>
      <c r="N1172" s="1">
        <v>50</v>
      </c>
      <c r="O1172" s="3">
        <v>4</v>
      </c>
      <c r="P1172">
        <f t="shared" si="18"/>
        <v>0</v>
      </c>
    </row>
    <row r="1173" spans="1:16">
      <c r="B1173">
        <v>19</v>
      </c>
      <c r="C1173" s="1" t="s">
        <v>877</v>
      </c>
      <c r="D1173" s="1">
        <v>1</v>
      </c>
      <c r="E1173" s="2" t="s">
        <v>878</v>
      </c>
      <c r="F1173" s="2" t="s">
        <v>66</v>
      </c>
      <c r="G1173" s="1" t="s">
        <v>332</v>
      </c>
      <c r="H1173" s="1">
        <v>4</v>
      </c>
      <c r="I1173" s="1" t="s">
        <v>332</v>
      </c>
      <c r="J1173" s="1" t="s">
        <v>332</v>
      </c>
      <c r="K1173" s="1" t="s">
        <v>332</v>
      </c>
      <c r="L1173" s="1" t="s">
        <v>332</v>
      </c>
      <c r="M1173" s="7"/>
      <c r="N1173" s="8">
        <v>100</v>
      </c>
      <c r="O1173" s="3">
        <v>4</v>
      </c>
      <c r="P1173">
        <f t="shared" si="18"/>
        <v>0</v>
      </c>
    </row>
    <row r="1174" spans="1:16">
      <c r="A1174" s="1">
        <v>107</v>
      </c>
      <c r="B1174" s="1">
        <v>26</v>
      </c>
      <c r="C1174" s="1" t="s">
        <v>303</v>
      </c>
      <c r="D1174" s="1">
        <v>1</v>
      </c>
      <c r="E1174" s="2" t="s">
        <v>304</v>
      </c>
      <c r="F1174" s="2" t="s">
        <v>296</v>
      </c>
      <c r="G1174" s="1">
        <v>10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1" t="s">
        <v>14</v>
      </c>
      <c r="M1174" s="1"/>
      <c r="N1174" s="1">
        <v>38</v>
      </c>
      <c r="O1174" s="3">
        <v>10</v>
      </c>
      <c r="P1174">
        <f t="shared" si="18"/>
        <v>0</v>
      </c>
    </row>
    <row r="1175" spans="1:16">
      <c r="B1175">
        <v>15</v>
      </c>
      <c r="C1175" s="1" t="s">
        <v>97</v>
      </c>
      <c r="D1175" s="1">
        <v>2</v>
      </c>
      <c r="E1175" s="2" t="s">
        <v>1039</v>
      </c>
      <c r="F1175" s="2"/>
      <c r="G1175" s="1">
        <v>3</v>
      </c>
      <c r="H1175" s="1">
        <v>5</v>
      </c>
      <c r="I1175" s="1">
        <v>17</v>
      </c>
      <c r="J1175" s="1">
        <v>2</v>
      </c>
      <c r="K1175" s="1">
        <v>13</v>
      </c>
      <c r="L1175" s="1">
        <v>15</v>
      </c>
      <c r="M1175" s="7"/>
      <c r="N1175" s="8">
        <v>76</v>
      </c>
      <c r="O1175" s="3">
        <v>55</v>
      </c>
      <c r="P1175">
        <f t="shared" si="18"/>
        <v>0</v>
      </c>
    </row>
    <row r="1176" spans="1:16">
      <c r="B1176">
        <v>16</v>
      </c>
      <c r="C1176" s="1" t="s">
        <v>100</v>
      </c>
      <c r="D1176" s="1">
        <v>3</v>
      </c>
      <c r="E1176" s="2" t="s">
        <v>1039</v>
      </c>
      <c r="F1176" s="2" t="s">
        <v>1040</v>
      </c>
      <c r="G1176" s="1">
        <v>19</v>
      </c>
      <c r="H1176" s="1">
        <v>6</v>
      </c>
      <c r="I1176" s="1">
        <v>6</v>
      </c>
      <c r="J1176" s="1" t="s">
        <v>332</v>
      </c>
      <c r="K1176" s="1" t="s">
        <v>332</v>
      </c>
      <c r="L1176" s="1">
        <v>19</v>
      </c>
      <c r="M1176" s="7"/>
      <c r="N1176" s="8">
        <v>69</v>
      </c>
      <c r="O1176" s="3">
        <v>50</v>
      </c>
      <c r="P1176">
        <f t="shared" si="18"/>
        <v>1</v>
      </c>
    </row>
    <row r="1177" spans="1:16">
      <c r="B1177">
        <v>17</v>
      </c>
      <c r="C1177" s="1" t="s">
        <v>47</v>
      </c>
      <c r="D1177" s="1">
        <v>4</v>
      </c>
      <c r="E1177" s="2" t="s">
        <v>1039</v>
      </c>
      <c r="F1177" s="2" t="s">
        <v>1040</v>
      </c>
      <c r="G1177" s="1">
        <v>9</v>
      </c>
      <c r="H1177" s="1" t="s">
        <v>332</v>
      </c>
      <c r="I1177" s="1" t="s">
        <v>332</v>
      </c>
      <c r="J1177" s="1" t="s">
        <v>332</v>
      </c>
      <c r="K1177" s="1" t="s">
        <v>332</v>
      </c>
      <c r="L1177" s="1" t="s">
        <v>332</v>
      </c>
      <c r="M1177" s="7"/>
      <c r="N1177" s="8">
        <v>75</v>
      </c>
      <c r="O1177" s="3">
        <v>9</v>
      </c>
      <c r="P1177">
        <f t="shared" si="18"/>
        <v>1</v>
      </c>
    </row>
    <row r="1178" spans="1:16">
      <c r="B1178">
        <v>18</v>
      </c>
      <c r="C1178" s="1" t="s">
        <v>34</v>
      </c>
      <c r="D1178" s="1">
        <v>3</v>
      </c>
      <c r="E1178" s="2" t="s">
        <v>793</v>
      </c>
      <c r="F1178" s="2" t="s">
        <v>783</v>
      </c>
      <c r="G1178" s="1">
        <v>8</v>
      </c>
      <c r="H1178" s="1">
        <v>11</v>
      </c>
      <c r="I1178" s="1">
        <v>6</v>
      </c>
      <c r="J1178" s="1">
        <v>5</v>
      </c>
      <c r="K1178" s="1">
        <v>10</v>
      </c>
      <c r="L1178" s="1">
        <v>13</v>
      </c>
      <c r="M1178" s="7"/>
      <c r="N1178" s="8">
        <v>49</v>
      </c>
      <c r="O1178" s="3">
        <v>53</v>
      </c>
      <c r="P1178">
        <f t="shared" si="18"/>
        <v>0</v>
      </c>
    </row>
    <row r="1179" spans="1:16">
      <c r="B1179">
        <v>19</v>
      </c>
      <c r="C1179" s="1" t="s">
        <v>26</v>
      </c>
      <c r="D1179" s="1">
        <v>4</v>
      </c>
      <c r="E1179" s="2" t="s">
        <v>793</v>
      </c>
      <c r="F1179" s="2" t="s">
        <v>783</v>
      </c>
      <c r="G1179" s="1">
        <v>20</v>
      </c>
      <c r="H1179" s="1">
        <v>14</v>
      </c>
      <c r="I1179" s="1">
        <v>12</v>
      </c>
      <c r="J1179" s="1">
        <v>10</v>
      </c>
      <c r="K1179" s="1" t="s">
        <v>332</v>
      </c>
      <c r="L1179" s="1" t="s">
        <v>332</v>
      </c>
      <c r="M1179" s="7"/>
      <c r="N1179" s="8">
        <v>65</v>
      </c>
      <c r="O1179" s="3">
        <v>56</v>
      </c>
      <c r="P1179">
        <f t="shared" si="18"/>
        <v>1</v>
      </c>
    </row>
    <row r="1180" spans="1:16">
      <c r="B1180">
        <v>20</v>
      </c>
      <c r="C1180" s="1" t="s">
        <v>111</v>
      </c>
      <c r="D1180" s="1">
        <v>1</v>
      </c>
      <c r="E1180" s="2" t="s">
        <v>745</v>
      </c>
      <c r="F1180" s="2" t="s">
        <v>709</v>
      </c>
      <c r="G1180" s="1" t="s">
        <v>332</v>
      </c>
      <c r="H1180" s="1">
        <v>2</v>
      </c>
      <c r="I1180" s="1" t="s">
        <v>332</v>
      </c>
      <c r="J1180" s="1" t="s">
        <v>332</v>
      </c>
      <c r="K1180" s="1" t="s">
        <v>332</v>
      </c>
      <c r="L1180" s="1" t="s">
        <v>332</v>
      </c>
      <c r="M1180" s="7"/>
      <c r="N1180" s="8">
        <v>50</v>
      </c>
      <c r="O1180" s="3">
        <v>2</v>
      </c>
      <c r="P1180">
        <f t="shared" si="18"/>
        <v>0</v>
      </c>
    </row>
    <row r="1181" spans="1:16">
      <c r="B1181">
        <v>19</v>
      </c>
      <c r="C1181" s="1" t="s">
        <v>866</v>
      </c>
      <c r="D1181" s="1">
        <v>2</v>
      </c>
      <c r="E1181" s="2" t="s">
        <v>870</v>
      </c>
      <c r="F1181" s="2" t="s">
        <v>713</v>
      </c>
      <c r="G1181" s="1">
        <v>3</v>
      </c>
      <c r="H1181" s="1" t="s">
        <v>332</v>
      </c>
      <c r="I1181" s="1" t="s">
        <v>332</v>
      </c>
      <c r="J1181" s="1" t="s">
        <v>332</v>
      </c>
      <c r="K1181" s="1" t="s">
        <v>332</v>
      </c>
      <c r="L1181" s="1" t="s">
        <v>332</v>
      </c>
      <c r="M1181" s="7"/>
      <c r="N1181" s="8">
        <v>23</v>
      </c>
      <c r="O1181" s="3">
        <v>3</v>
      </c>
      <c r="P1181">
        <f t="shared" si="18"/>
        <v>0</v>
      </c>
    </row>
    <row r="1182" spans="1:16">
      <c r="B1182" s="1">
        <v>25</v>
      </c>
      <c r="C1182" s="1" t="s">
        <v>429</v>
      </c>
      <c r="D1182" s="1">
        <v>1</v>
      </c>
      <c r="E1182" s="2" t="s">
        <v>432</v>
      </c>
      <c r="F1182" s="2" t="s">
        <v>433</v>
      </c>
      <c r="G1182" s="1">
        <v>10</v>
      </c>
      <c r="H1182" s="1" t="s">
        <v>332</v>
      </c>
      <c r="I1182" s="1">
        <v>2</v>
      </c>
      <c r="J1182" s="1" t="s">
        <v>332</v>
      </c>
      <c r="K1182" s="1" t="s">
        <v>332</v>
      </c>
      <c r="L1182" s="1" t="s">
        <v>332</v>
      </c>
      <c r="M1182" s="7"/>
      <c r="N1182" s="8">
        <v>57</v>
      </c>
      <c r="O1182" s="3">
        <v>12</v>
      </c>
      <c r="P1182">
        <f t="shared" si="18"/>
        <v>0</v>
      </c>
    </row>
    <row r="1183" spans="1:16">
      <c r="B1183">
        <v>21</v>
      </c>
      <c r="C1183" s="1" t="s">
        <v>531</v>
      </c>
      <c r="D1183" s="1">
        <v>3</v>
      </c>
      <c r="E1183" s="2" t="s">
        <v>639</v>
      </c>
      <c r="F1183" s="2" t="s">
        <v>640</v>
      </c>
      <c r="G1183" s="1">
        <v>4</v>
      </c>
      <c r="H1183" s="1">
        <v>4</v>
      </c>
      <c r="I1183" s="1" t="s">
        <v>332</v>
      </c>
      <c r="J1183" s="1" t="s">
        <v>332</v>
      </c>
      <c r="K1183" s="1" t="s">
        <v>332</v>
      </c>
      <c r="L1183" s="1">
        <v>4</v>
      </c>
      <c r="M1183" s="7"/>
      <c r="N1183" s="8">
        <v>63</v>
      </c>
      <c r="O1183" s="3">
        <v>12</v>
      </c>
      <c r="P1183">
        <f t="shared" si="18"/>
        <v>0</v>
      </c>
    </row>
    <row r="1184" spans="1:16">
      <c r="B1184">
        <v>15</v>
      </c>
      <c r="C1184" s="1" t="s">
        <v>641</v>
      </c>
      <c r="D1184" s="1">
        <v>4</v>
      </c>
      <c r="E1184" s="2" t="s">
        <v>1239</v>
      </c>
      <c r="F1184" s="2" t="s">
        <v>1197</v>
      </c>
      <c r="G1184" s="1">
        <v>5</v>
      </c>
      <c r="H1184" s="1">
        <v>8</v>
      </c>
      <c r="I1184" s="1" t="s">
        <v>332</v>
      </c>
      <c r="J1184" s="1" t="s">
        <v>332</v>
      </c>
      <c r="K1184" s="1" t="s">
        <v>332</v>
      </c>
      <c r="L1184" s="1" t="s">
        <v>332</v>
      </c>
      <c r="M1184" s="7"/>
      <c r="N1184" s="8">
        <v>54</v>
      </c>
      <c r="O1184" s="3">
        <v>13</v>
      </c>
      <c r="P1184">
        <f t="shared" si="18"/>
        <v>0</v>
      </c>
    </row>
    <row r="1185" spans="1:16">
      <c r="B1185">
        <v>15</v>
      </c>
      <c r="C1185" s="1" t="s">
        <v>641</v>
      </c>
      <c r="D1185" s="1">
        <v>4</v>
      </c>
      <c r="E1185" s="2" t="s">
        <v>1237</v>
      </c>
      <c r="F1185" s="2" t="s">
        <v>1238</v>
      </c>
      <c r="G1185" s="1">
        <v>13</v>
      </c>
      <c r="H1185" s="1" t="s">
        <v>332</v>
      </c>
      <c r="I1185" s="1" t="s">
        <v>332</v>
      </c>
      <c r="J1185" s="1" t="s">
        <v>332</v>
      </c>
      <c r="K1185" s="1" t="s">
        <v>332</v>
      </c>
      <c r="L1185" s="1" t="s">
        <v>332</v>
      </c>
      <c r="M1185" s="7"/>
      <c r="N1185" s="8">
        <v>87</v>
      </c>
      <c r="O1185" s="3">
        <v>13</v>
      </c>
      <c r="P1185">
        <f t="shared" si="18"/>
        <v>0</v>
      </c>
    </row>
    <row r="1186" spans="1:16">
      <c r="B1186">
        <v>16</v>
      </c>
      <c r="C1186" s="1" t="s">
        <v>209</v>
      </c>
      <c r="D1186" s="1">
        <v>2</v>
      </c>
      <c r="E1186" s="2" t="s">
        <v>907</v>
      </c>
      <c r="F1186" s="2" t="s">
        <v>908</v>
      </c>
      <c r="G1186" s="1">
        <v>5</v>
      </c>
      <c r="H1186" s="1">
        <v>1</v>
      </c>
      <c r="I1186" s="1">
        <v>2</v>
      </c>
      <c r="J1186" s="1">
        <v>3</v>
      </c>
      <c r="K1186" s="1">
        <v>7</v>
      </c>
      <c r="L1186" s="1" t="s">
        <v>332</v>
      </c>
      <c r="M1186" s="7"/>
      <c r="N1186" s="8">
        <v>20</v>
      </c>
      <c r="O1186" s="3">
        <v>18</v>
      </c>
      <c r="P1186">
        <f t="shared" si="18"/>
        <v>0</v>
      </c>
    </row>
    <row r="1187" spans="1:16">
      <c r="B1187">
        <v>17</v>
      </c>
      <c r="C1187" s="1" t="s">
        <v>34</v>
      </c>
      <c r="D1187" s="1">
        <v>3</v>
      </c>
      <c r="E1187" s="2" t="s">
        <v>907</v>
      </c>
      <c r="F1187" s="2" t="s">
        <v>908</v>
      </c>
      <c r="G1187" s="1">
        <v>5</v>
      </c>
      <c r="H1187" s="1">
        <v>5</v>
      </c>
      <c r="I1187" s="1">
        <v>3</v>
      </c>
      <c r="J1187" s="1">
        <v>10</v>
      </c>
      <c r="K1187" s="1" t="s">
        <v>332</v>
      </c>
      <c r="L1187" s="1" t="s">
        <v>332</v>
      </c>
      <c r="M1187" s="7"/>
      <c r="N1187" s="8">
        <v>52</v>
      </c>
      <c r="O1187" s="3">
        <v>23</v>
      </c>
      <c r="P1187">
        <f t="shared" si="18"/>
        <v>1</v>
      </c>
    </row>
    <row r="1188" spans="1:16">
      <c r="B1188">
        <v>18</v>
      </c>
      <c r="C1188" s="1" t="s">
        <v>34</v>
      </c>
      <c r="D1188" s="1">
        <v>4</v>
      </c>
      <c r="E1188" s="2" t="s">
        <v>907</v>
      </c>
      <c r="F1188" s="2" t="s">
        <v>908</v>
      </c>
      <c r="G1188" s="1">
        <v>13</v>
      </c>
      <c r="H1188" s="1">
        <v>15</v>
      </c>
      <c r="I1188" s="1" t="s">
        <v>332</v>
      </c>
      <c r="J1188" s="1" t="s">
        <v>332</v>
      </c>
      <c r="K1188" s="1" t="s">
        <v>332</v>
      </c>
      <c r="L1188" s="1" t="s">
        <v>332</v>
      </c>
      <c r="M1188" s="7"/>
      <c r="N1188" s="8">
        <v>67</v>
      </c>
      <c r="O1188" s="3">
        <v>28</v>
      </c>
      <c r="P1188">
        <f t="shared" si="18"/>
        <v>1</v>
      </c>
    </row>
    <row r="1189" spans="1:16">
      <c r="B1189">
        <v>15</v>
      </c>
      <c r="C1189" s="1" t="s">
        <v>877</v>
      </c>
      <c r="D1189" s="1">
        <v>1</v>
      </c>
      <c r="E1189" s="2" t="s">
        <v>922</v>
      </c>
      <c r="F1189" s="2" t="s">
        <v>713</v>
      </c>
      <c r="G1189" s="1">
        <v>4</v>
      </c>
      <c r="H1189" s="1" t="s">
        <v>332</v>
      </c>
      <c r="I1189" s="1" t="s">
        <v>332</v>
      </c>
      <c r="J1189" s="1" t="s">
        <v>332</v>
      </c>
      <c r="K1189" s="1" t="s">
        <v>332</v>
      </c>
      <c r="L1189" s="1" t="s">
        <v>332</v>
      </c>
      <c r="M1189" s="7"/>
      <c r="N1189" s="8">
        <v>27</v>
      </c>
      <c r="O1189" s="3">
        <v>4</v>
      </c>
      <c r="P1189">
        <f t="shared" si="18"/>
        <v>0</v>
      </c>
    </row>
    <row r="1190" spans="1:16">
      <c r="B1190">
        <v>18</v>
      </c>
      <c r="C1190" s="1" t="s">
        <v>365</v>
      </c>
      <c r="D1190" s="1">
        <v>4</v>
      </c>
      <c r="E1190" s="2" t="s">
        <v>922</v>
      </c>
      <c r="F1190" s="2" t="s">
        <v>713</v>
      </c>
      <c r="G1190" s="1">
        <v>7</v>
      </c>
      <c r="H1190" s="1" t="s">
        <v>332</v>
      </c>
      <c r="I1190" s="1" t="s">
        <v>332</v>
      </c>
      <c r="J1190" s="1" t="s">
        <v>332</v>
      </c>
      <c r="K1190" s="1" t="s">
        <v>332</v>
      </c>
      <c r="L1190" s="1" t="s">
        <v>332</v>
      </c>
      <c r="M1190" s="7"/>
      <c r="N1190" s="8">
        <v>37</v>
      </c>
      <c r="O1190" s="3">
        <v>7</v>
      </c>
      <c r="P1190">
        <f t="shared" si="18"/>
        <v>1</v>
      </c>
    </row>
    <row r="1191" spans="1:16">
      <c r="B1191">
        <v>15</v>
      </c>
      <c r="C1191" s="1" t="s">
        <v>23</v>
      </c>
      <c r="D1191" s="1">
        <v>3</v>
      </c>
      <c r="E1191" s="2" t="s">
        <v>1262</v>
      </c>
      <c r="F1191" s="2"/>
      <c r="G1191" s="1">
        <v>23</v>
      </c>
      <c r="H1191" s="1">
        <v>18</v>
      </c>
      <c r="I1191" s="1">
        <v>21</v>
      </c>
      <c r="J1191" s="1">
        <v>15</v>
      </c>
      <c r="K1191" s="1">
        <v>12</v>
      </c>
      <c r="L1191" s="1" t="s">
        <v>332</v>
      </c>
      <c r="M1191" s="7"/>
      <c r="N1191" s="8">
        <v>64</v>
      </c>
      <c r="O1191" s="3">
        <v>89</v>
      </c>
      <c r="P1191">
        <f t="shared" si="18"/>
        <v>0</v>
      </c>
    </row>
    <row r="1192" spans="1:16">
      <c r="B1192" s="1">
        <v>23</v>
      </c>
      <c r="C1192" s="1" t="s">
        <v>505</v>
      </c>
      <c r="D1192" s="1">
        <v>4</v>
      </c>
      <c r="E1192" s="2" t="s">
        <v>506</v>
      </c>
      <c r="F1192" s="2" t="s">
        <v>507</v>
      </c>
      <c r="G1192" s="1">
        <v>19</v>
      </c>
      <c r="H1192" s="1">
        <v>11</v>
      </c>
      <c r="I1192" s="1" t="s">
        <v>332</v>
      </c>
      <c r="J1192" s="1" t="s">
        <v>332</v>
      </c>
      <c r="K1192" s="1" t="s">
        <v>332</v>
      </c>
      <c r="L1192" s="1" t="s">
        <v>332</v>
      </c>
      <c r="M1192" s="7"/>
      <c r="N1192" s="8">
        <v>63</v>
      </c>
      <c r="O1192" s="3">
        <v>30</v>
      </c>
      <c r="P1192">
        <f t="shared" si="18"/>
        <v>0</v>
      </c>
    </row>
    <row r="1193" spans="1:16">
      <c r="B1193">
        <v>17</v>
      </c>
      <c r="C1193" s="1" t="s">
        <v>984</v>
      </c>
      <c r="D1193" s="1">
        <v>4</v>
      </c>
      <c r="E1193" s="2" t="s">
        <v>1038</v>
      </c>
      <c r="F1193" s="2" t="s">
        <v>898</v>
      </c>
      <c r="G1193" s="1">
        <v>10</v>
      </c>
      <c r="H1193" s="1" t="s">
        <v>332</v>
      </c>
      <c r="I1193" s="1" t="s">
        <v>332</v>
      </c>
      <c r="J1193" s="1" t="s">
        <v>332</v>
      </c>
      <c r="K1193" s="1" t="s">
        <v>332</v>
      </c>
      <c r="L1193" s="1" t="s">
        <v>332</v>
      </c>
      <c r="M1193" s="7"/>
      <c r="N1193" s="8">
        <v>77</v>
      </c>
      <c r="O1193" s="3">
        <v>10</v>
      </c>
      <c r="P1193">
        <f t="shared" si="18"/>
        <v>0</v>
      </c>
    </row>
    <row r="1194" spans="1:16">
      <c r="B1194" s="1">
        <v>25</v>
      </c>
      <c r="C1194" s="1" t="s">
        <v>214</v>
      </c>
      <c r="D1194" s="1">
        <v>1</v>
      </c>
      <c r="E1194" s="2" t="s">
        <v>219</v>
      </c>
      <c r="F1194" s="2" t="s">
        <v>220</v>
      </c>
      <c r="G1194" s="1">
        <v>9</v>
      </c>
      <c r="H1194" s="1">
        <v>8</v>
      </c>
      <c r="I1194" s="1">
        <v>1</v>
      </c>
      <c r="J1194" s="1">
        <v>5</v>
      </c>
      <c r="K1194" s="1">
        <v>7</v>
      </c>
      <c r="L1194" s="1">
        <v>7</v>
      </c>
      <c r="M1194" s="7"/>
      <c r="N1194" s="8">
        <v>59</v>
      </c>
      <c r="O1194" s="3">
        <v>37</v>
      </c>
      <c r="P1194">
        <f t="shared" si="18"/>
        <v>0</v>
      </c>
    </row>
    <row r="1195" spans="1:16">
      <c r="A1195" s="1">
        <v>43</v>
      </c>
      <c r="B1195" s="1">
        <v>26</v>
      </c>
      <c r="C1195" s="1" t="s">
        <v>120</v>
      </c>
      <c r="D1195" s="1">
        <v>2</v>
      </c>
      <c r="E1195" s="2" t="s">
        <v>219</v>
      </c>
      <c r="F1195" s="2" t="s">
        <v>220</v>
      </c>
      <c r="G1195" s="1">
        <v>14</v>
      </c>
      <c r="H1195" s="1">
        <v>8</v>
      </c>
      <c r="I1195" s="1">
        <v>7</v>
      </c>
      <c r="J1195" s="1">
        <v>4</v>
      </c>
      <c r="K1195" s="1">
        <v>6</v>
      </c>
      <c r="L1195" s="1">
        <v>6</v>
      </c>
      <c r="M1195" s="1"/>
      <c r="N1195" s="1">
        <v>78</v>
      </c>
      <c r="O1195" s="3">
        <v>45</v>
      </c>
      <c r="P1195">
        <f t="shared" si="18"/>
        <v>1</v>
      </c>
    </row>
    <row r="1196" spans="1:16">
      <c r="B1196">
        <v>18</v>
      </c>
      <c r="C1196" s="1" t="s">
        <v>2</v>
      </c>
      <c r="D1196" s="1">
        <v>1</v>
      </c>
      <c r="E1196" s="2" t="s">
        <v>710</v>
      </c>
      <c r="F1196" s="2" t="s">
        <v>711</v>
      </c>
      <c r="G1196" s="1">
        <v>4</v>
      </c>
      <c r="H1196" s="1">
        <v>5</v>
      </c>
      <c r="I1196" s="1">
        <v>1</v>
      </c>
      <c r="J1196" s="1">
        <v>21</v>
      </c>
      <c r="K1196" s="1">
        <v>17</v>
      </c>
      <c r="L1196" s="1">
        <v>19</v>
      </c>
      <c r="M1196" s="7"/>
      <c r="N1196" s="8">
        <v>55</v>
      </c>
      <c r="O1196" s="3">
        <v>67</v>
      </c>
      <c r="P1196">
        <f t="shared" si="18"/>
        <v>0</v>
      </c>
    </row>
    <row r="1197" spans="1:16">
      <c r="B1197">
        <v>19</v>
      </c>
      <c r="C1197" s="1" t="s">
        <v>26</v>
      </c>
      <c r="D1197" s="1">
        <v>2</v>
      </c>
      <c r="E1197" s="2" t="s">
        <v>710</v>
      </c>
      <c r="F1197" s="2" t="s">
        <v>711</v>
      </c>
      <c r="G1197" s="1">
        <v>25</v>
      </c>
      <c r="H1197" s="1" t="s">
        <v>332</v>
      </c>
      <c r="I1197" s="1">
        <v>16</v>
      </c>
      <c r="J1197" s="1">
        <v>10</v>
      </c>
      <c r="K1197" s="1">
        <v>5</v>
      </c>
      <c r="L1197" s="1" t="s">
        <v>332</v>
      </c>
      <c r="M1197" s="7" t="s">
        <v>466</v>
      </c>
      <c r="N1197" s="8">
        <v>72</v>
      </c>
      <c r="O1197" s="3">
        <v>56</v>
      </c>
      <c r="P1197">
        <f t="shared" si="18"/>
        <v>1</v>
      </c>
    </row>
    <row r="1198" spans="1:16">
      <c r="B1198">
        <v>20</v>
      </c>
      <c r="C1198" s="1" t="s">
        <v>26</v>
      </c>
      <c r="D1198" s="1">
        <v>3</v>
      </c>
      <c r="E1198" s="2" t="s">
        <v>710</v>
      </c>
      <c r="F1198" s="2" t="s">
        <v>711</v>
      </c>
      <c r="G1198" s="1">
        <v>17</v>
      </c>
      <c r="H1198" s="1" t="s">
        <v>332</v>
      </c>
      <c r="I1198" s="1" t="s">
        <v>332</v>
      </c>
      <c r="J1198" s="1">
        <v>11</v>
      </c>
      <c r="K1198" s="1">
        <v>15</v>
      </c>
      <c r="L1198" s="1" t="s">
        <v>332</v>
      </c>
      <c r="M1198" s="7" t="s">
        <v>466</v>
      </c>
      <c r="N1198" s="8">
        <v>69</v>
      </c>
      <c r="O1198" s="3">
        <v>43</v>
      </c>
      <c r="P1198">
        <f t="shared" si="18"/>
        <v>1</v>
      </c>
    </row>
    <row r="1199" spans="1:16">
      <c r="B1199">
        <v>15</v>
      </c>
      <c r="C1199" s="1" t="s">
        <v>217</v>
      </c>
      <c r="D1199" s="1">
        <v>2</v>
      </c>
      <c r="E1199" s="2" t="s">
        <v>1057</v>
      </c>
      <c r="F1199" s="2" t="s">
        <v>713</v>
      </c>
      <c r="G1199" s="1">
        <v>5</v>
      </c>
      <c r="H1199" s="1">
        <v>1</v>
      </c>
      <c r="I1199" s="1">
        <v>2</v>
      </c>
      <c r="J1199" s="1">
        <v>3</v>
      </c>
      <c r="K1199" s="1">
        <v>9</v>
      </c>
      <c r="L1199" s="1" t="s">
        <v>332</v>
      </c>
      <c r="M1199" s="7"/>
      <c r="N1199" s="8">
        <v>24</v>
      </c>
      <c r="O1199" s="3">
        <v>20</v>
      </c>
      <c r="P1199">
        <f t="shared" si="18"/>
        <v>0</v>
      </c>
    </row>
    <row r="1200" spans="1:16">
      <c r="B1200">
        <v>16</v>
      </c>
      <c r="C1200" s="1" t="s">
        <v>131</v>
      </c>
      <c r="D1200" s="1">
        <v>3</v>
      </c>
      <c r="E1200" s="2" t="s">
        <v>1057</v>
      </c>
      <c r="F1200" s="2" t="s">
        <v>713</v>
      </c>
      <c r="G1200" s="1">
        <v>8</v>
      </c>
      <c r="H1200" s="1" t="s">
        <v>332</v>
      </c>
      <c r="I1200" s="1">
        <v>1</v>
      </c>
      <c r="J1200" s="1">
        <v>5</v>
      </c>
      <c r="K1200" s="1" t="s">
        <v>332</v>
      </c>
      <c r="L1200" s="1" t="s">
        <v>332</v>
      </c>
      <c r="M1200" s="7"/>
      <c r="N1200" s="8">
        <v>56</v>
      </c>
      <c r="O1200" s="3">
        <v>14</v>
      </c>
      <c r="P1200">
        <f t="shared" si="18"/>
        <v>1</v>
      </c>
    </row>
    <row r="1201" spans="2:16">
      <c r="B1201">
        <v>17</v>
      </c>
      <c r="C1201" s="1" t="s">
        <v>1049</v>
      </c>
      <c r="D1201" s="1">
        <v>4</v>
      </c>
      <c r="E1201" s="2" t="s">
        <v>1057</v>
      </c>
      <c r="F1201" s="2" t="s">
        <v>713</v>
      </c>
      <c r="G1201" s="1" t="s">
        <v>332</v>
      </c>
      <c r="H1201" s="1" t="s">
        <v>332</v>
      </c>
      <c r="I1201" s="1">
        <v>5</v>
      </c>
      <c r="J1201" s="1" t="s">
        <v>332</v>
      </c>
      <c r="K1201" s="1" t="s">
        <v>332</v>
      </c>
      <c r="L1201" s="1" t="s">
        <v>332</v>
      </c>
      <c r="M1201" s="7"/>
      <c r="N1201" s="8">
        <v>33</v>
      </c>
      <c r="O1201" s="3">
        <v>5</v>
      </c>
      <c r="P1201">
        <f t="shared" si="18"/>
        <v>1</v>
      </c>
    </row>
    <row r="1202" spans="2:16">
      <c r="B1202" s="1">
        <v>23</v>
      </c>
      <c r="C1202" s="1" t="s">
        <v>209</v>
      </c>
      <c r="D1202" s="1">
        <v>3</v>
      </c>
      <c r="E1202" s="2" t="s">
        <v>540</v>
      </c>
      <c r="F1202" s="2"/>
      <c r="G1202" s="1">
        <v>9</v>
      </c>
      <c r="H1202" s="1">
        <v>11</v>
      </c>
      <c r="I1202" s="1" t="s">
        <v>332</v>
      </c>
      <c r="J1202" s="1" t="s">
        <v>332</v>
      </c>
      <c r="K1202" s="1" t="s">
        <v>332</v>
      </c>
      <c r="L1202" s="1" t="s">
        <v>332</v>
      </c>
      <c r="M1202" s="7"/>
      <c r="N1202" s="8">
        <v>80</v>
      </c>
      <c r="O1202" s="3">
        <v>20</v>
      </c>
      <c r="P1202">
        <f t="shared" si="18"/>
        <v>0</v>
      </c>
    </row>
    <row r="1203" spans="2:16">
      <c r="B1203" s="1">
        <v>25</v>
      </c>
      <c r="C1203" s="1" t="s">
        <v>376</v>
      </c>
      <c r="D1203" s="1">
        <v>3</v>
      </c>
      <c r="E1203" s="2" t="s">
        <v>381</v>
      </c>
      <c r="F1203" s="2" t="s">
        <v>382</v>
      </c>
      <c r="G1203" s="1">
        <v>7</v>
      </c>
      <c r="H1203" s="1" t="s">
        <v>332</v>
      </c>
      <c r="I1203" s="1" t="s">
        <v>332</v>
      </c>
      <c r="J1203" s="1" t="s">
        <v>332</v>
      </c>
      <c r="K1203" s="1" t="s">
        <v>332</v>
      </c>
      <c r="L1203" s="1" t="s">
        <v>332</v>
      </c>
      <c r="M1203" s="7"/>
      <c r="N1203" s="8">
        <v>88</v>
      </c>
      <c r="O1203" s="3">
        <v>7</v>
      </c>
      <c r="P1203">
        <f t="shared" si="18"/>
        <v>0</v>
      </c>
    </row>
    <row r="1204" spans="2:16">
      <c r="B1204">
        <v>21</v>
      </c>
      <c r="C1204" s="1" t="s">
        <v>5</v>
      </c>
      <c r="D1204" s="1">
        <v>1</v>
      </c>
      <c r="E1204" s="2" t="s">
        <v>550</v>
      </c>
      <c r="F1204" s="2" t="s">
        <v>83</v>
      </c>
      <c r="G1204" s="1">
        <v>8</v>
      </c>
      <c r="H1204" s="1">
        <v>5</v>
      </c>
      <c r="I1204" s="1">
        <v>7</v>
      </c>
      <c r="J1204" s="1">
        <v>11</v>
      </c>
      <c r="K1204" s="1">
        <v>7</v>
      </c>
      <c r="L1204" s="1">
        <v>10</v>
      </c>
      <c r="M1204" s="7"/>
      <c r="N1204" s="8">
        <v>65</v>
      </c>
      <c r="O1204" s="3">
        <v>48</v>
      </c>
      <c r="P1204">
        <f t="shared" si="18"/>
        <v>0</v>
      </c>
    </row>
    <row r="1205" spans="2:16">
      <c r="B1205">
        <v>22</v>
      </c>
      <c r="C1205" s="1" t="s">
        <v>100</v>
      </c>
      <c r="D1205" s="1">
        <v>2</v>
      </c>
      <c r="E1205" s="2" t="s">
        <v>550</v>
      </c>
      <c r="F1205" s="2" t="s">
        <v>83</v>
      </c>
      <c r="G1205" s="1">
        <v>8</v>
      </c>
      <c r="H1205" s="1">
        <v>5</v>
      </c>
      <c r="I1205" s="1">
        <v>9</v>
      </c>
      <c r="J1205" s="1">
        <v>6</v>
      </c>
      <c r="K1205" s="1" t="s">
        <v>332</v>
      </c>
      <c r="L1205" s="1" t="s">
        <v>332</v>
      </c>
      <c r="M1205" s="7"/>
      <c r="N1205" s="8">
        <v>44</v>
      </c>
      <c r="O1205" s="3">
        <v>28</v>
      </c>
      <c r="P1205">
        <f t="shared" si="18"/>
        <v>1</v>
      </c>
    </row>
    <row r="1206" spans="2:16">
      <c r="B1206" s="1">
        <v>23</v>
      </c>
      <c r="C1206" s="1" t="s">
        <v>47</v>
      </c>
      <c r="D1206" s="1">
        <v>3</v>
      </c>
      <c r="E1206" s="2" t="s">
        <v>550</v>
      </c>
      <c r="F1206" s="2" t="s">
        <v>83</v>
      </c>
      <c r="G1206" s="1">
        <v>2</v>
      </c>
      <c r="H1206" s="1" t="s">
        <v>332</v>
      </c>
      <c r="I1206" s="1" t="s">
        <v>332</v>
      </c>
      <c r="J1206" s="1" t="s">
        <v>332</v>
      </c>
      <c r="K1206" s="1" t="s">
        <v>332</v>
      </c>
      <c r="L1206" s="1" t="s">
        <v>332</v>
      </c>
      <c r="M1206" s="7"/>
      <c r="N1206" s="8">
        <v>50</v>
      </c>
      <c r="O1206" s="3">
        <v>2</v>
      </c>
      <c r="P1206">
        <f t="shared" si="18"/>
        <v>1</v>
      </c>
    </row>
    <row r="1207" spans="2:16">
      <c r="B1207">
        <v>21</v>
      </c>
      <c r="C1207" s="1" t="s">
        <v>2</v>
      </c>
      <c r="D1207" s="1">
        <v>2</v>
      </c>
      <c r="E1207" s="2" t="s">
        <v>510</v>
      </c>
      <c r="F1207" s="2" t="s">
        <v>511</v>
      </c>
      <c r="G1207" s="1">
        <v>28</v>
      </c>
      <c r="H1207" s="1">
        <v>14</v>
      </c>
      <c r="I1207" s="1">
        <v>20</v>
      </c>
      <c r="J1207" s="1">
        <v>21</v>
      </c>
      <c r="K1207" s="1">
        <v>20</v>
      </c>
      <c r="L1207" s="1">
        <v>13</v>
      </c>
      <c r="M1207" s="7"/>
      <c r="N1207" s="8">
        <v>71</v>
      </c>
      <c r="O1207" s="3">
        <v>116</v>
      </c>
      <c r="P1207">
        <f t="shared" si="18"/>
        <v>0</v>
      </c>
    </row>
    <row r="1208" spans="2:16">
      <c r="B1208">
        <v>22</v>
      </c>
      <c r="C1208" s="1" t="s">
        <v>11</v>
      </c>
      <c r="D1208" s="1">
        <v>3</v>
      </c>
      <c r="E1208" s="2" t="s">
        <v>510</v>
      </c>
      <c r="F1208" s="2" t="s">
        <v>511</v>
      </c>
      <c r="G1208" s="1">
        <v>18</v>
      </c>
      <c r="H1208" s="1">
        <v>15</v>
      </c>
      <c r="I1208" s="1">
        <v>17</v>
      </c>
      <c r="J1208" s="1">
        <v>11</v>
      </c>
      <c r="K1208" s="1">
        <v>14</v>
      </c>
      <c r="L1208" s="1" t="s">
        <v>332</v>
      </c>
      <c r="M1208" s="7" t="s">
        <v>466</v>
      </c>
      <c r="N1208" s="8">
        <v>75</v>
      </c>
      <c r="O1208" s="3">
        <v>75</v>
      </c>
      <c r="P1208">
        <f t="shared" si="18"/>
        <v>1</v>
      </c>
    </row>
    <row r="1209" spans="2:16">
      <c r="B1209" s="1">
        <v>23</v>
      </c>
      <c r="C1209" s="1" t="s">
        <v>468</v>
      </c>
      <c r="D1209" s="1">
        <v>4</v>
      </c>
      <c r="E1209" s="2" t="s">
        <v>510</v>
      </c>
      <c r="F1209" s="2" t="s">
        <v>511</v>
      </c>
      <c r="G1209" s="1">
        <v>2</v>
      </c>
      <c r="H1209" s="1">
        <v>17</v>
      </c>
      <c r="I1209" s="1">
        <v>7</v>
      </c>
      <c r="J1209" s="1">
        <v>3</v>
      </c>
      <c r="K1209" s="1" t="s">
        <v>332</v>
      </c>
      <c r="L1209" s="1" t="s">
        <v>332</v>
      </c>
      <c r="M1209" s="7"/>
      <c r="N1209" s="8">
        <v>83</v>
      </c>
      <c r="O1209" s="3">
        <v>29</v>
      </c>
      <c r="P1209">
        <f t="shared" si="18"/>
        <v>1</v>
      </c>
    </row>
    <row r="1210" spans="2:16">
      <c r="B1210">
        <v>20</v>
      </c>
      <c r="C1210" s="1" t="s">
        <v>23</v>
      </c>
      <c r="D1210" s="1">
        <v>2</v>
      </c>
      <c r="E1210" s="2" t="s">
        <v>632</v>
      </c>
      <c r="F1210" s="2" t="s">
        <v>273</v>
      </c>
      <c r="G1210" s="1">
        <v>11</v>
      </c>
      <c r="H1210" s="1">
        <v>11</v>
      </c>
      <c r="I1210" s="1">
        <v>3</v>
      </c>
      <c r="J1210" s="1">
        <v>8</v>
      </c>
      <c r="K1210" s="1">
        <v>7</v>
      </c>
      <c r="L1210" s="1" t="s">
        <v>332</v>
      </c>
      <c r="M1210" s="7"/>
      <c r="N1210" s="8">
        <v>67</v>
      </c>
      <c r="O1210" s="3">
        <v>40</v>
      </c>
      <c r="P1210">
        <f t="shared" si="18"/>
        <v>0</v>
      </c>
    </row>
    <row r="1211" spans="2:16">
      <c r="B1211">
        <v>21</v>
      </c>
      <c r="C1211" s="1" t="s">
        <v>631</v>
      </c>
      <c r="D1211" s="1">
        <v>3</v>
      </c>
      <c r="E1211" s="2" t="s">
        <v>632</v>
      </c>
      <c r="F1211" s="2" t="s">
        <v>273</v>
      </c>
      <c r="G1211" s="1">
        <v>12</v>
      </c>
      <c r="H1211" s="1">
        <v>8</v>
      </c>
      <c r="I1211" s="1">
        <v>12</v>
      </c>
      <c r="J1211" s="1">
        <v>12</v>
      </c>
      <c r="K1211" s="1" t="s">
        <v>332</v>
      </c>
      <c r="L1211" s="1" t="s">
        <v>332</v>
      </c>
      <c r="M1211" s="7" t="s">
        <v>466</v>
      </c>
      <c r="N1211" s="8">
        <v>69</v>
      </c>
      <c r="O1211" s="3">
        <v>44</v>
      </c>
      <c r="P1211">
        <f t="shared" si="18"/>
        <v>1</v>
      </c>
    </row>
    <row r="1212" spans="2:16">
      <c r="B1212">
        <v>18</v>
      </c>
      <c r="C1212" s="1" t="s">
        <v>20</v>
      </c>
      <c r="D1212" s="1">
        <v>1</v>
      </c>
      <c r="E1212" s="2" t="s">
        <v>860</v>
      </c>
      <c r="F1212" s="2" t="s">
        <v>861</v>
      </c>
      <c r="G1212" s="1">
        <v>2</v>
      </c>
      <c r="H1212" s="1">
        <v>8</v>
      </c>
      <c r="I1212" s="1">
        <v>2</v>
      </c>
      <c r="J1212" s="1">
        <v>10</v>
      </c>
      <c r="K1212" s="1" t="s">
        <v>332</v>
      </c>
      <c r="L1212" s="1">
        <v>4</v>
      </c>
      <c r="M1212" s="7"/>
      <c r="N1212" s="8">
        <v>40</v>
      </c>
      <c r="O1212" s="3">
        <v>26</v>
      </c>
      <c r="P1212">
        <f t="shared" si="18"/>
        <v>0</v>
      </c>
    </row>
    <row r="1213" spans="2:16">
      <c r="B1213">
        <v>19</v>
      </c>
      <c r="C1213" s="1" t="s">
        <v>131</v>
      </c>
      <c r="D1213" s="1">
        <v>2</v>
      </c>
      <c r="E1213" s="2" t="s">
        <v>860</v>
      </c>
      <c r="F1213" s="2" t="s">
        <v>861</v>
      </c>
      <c r="G1213" s="1">
        <v>2</v>
      </c>
      <c r="H1213" s="1">
        <v>5</v>
      </c>
      <c r="I1213" s="1">
        <v>1</v>
      </c>
      <c r="J1213" s="1">
        <v>4</v>
      </c>
      <c r="K1213" s="1" t="s">
        <v>332</v>
      </c>
      <c r="L1213" s="1" t="s">
        <v>332</v>
      </c>
      <c r="M1213" s="7"/>
      <c r="N1213" s="8">
        <v>39</v>
      </c>
      <c r="O1213" s="3">
        <v>12</v>
      </c>
      <c r="P1213">
        <f t="shared" si="18"/>
        <v>1</v>
      </c>
    </row>
    <row r="1214" spans="2:16">
      <c r="B1214">
        <v>18</v>
      </c>
      <c r="C1214" s="1" t="s">
        <v>131</v>
      </c>
      <c r="D1214" s="1">
        <v>3</v>
      </c>
      <c r="E1214" s="2" t="s">
        <v>808</v>
      </c>
      <c r="F1214" s="2" t="s">
        <v>184</v>
      </c>
      <c r="G1214" s="1">
        <v>18</v>
      </c>
      <c r="H1214" s="1">
        <v>5</v>
      </c>
      <c r="I1214" s="1">
        <v>5</v>
      </c>
      <c r="J1214" s="1">
        <v>13</v>
      </c>
      <c r="K1214" s="1" t="s">
        <v>332</v>
      </c>
      <c r="L1214" s="1" t="s">
        <v>332</v>
      </c>
      <c r="M1214" s="7" t="s">
        <v>466</v>
      </c>
      <c r="N1214" s="8">
        <v>64</v>
      </c>
      <c r="O1214" s="3">
        <v>41</v>
      </c>
      <c r="P1214">
        <f t="shared" si="18"/>
        <v>0</v>
      </c>
    </row>
    <row r="1215" spans="2:16">
      <c r="B1215">
        <v>19</v>
      </c>
      <c r="C1215" s="1" t="s">
        <v>807</v>
      </c>
      <c r="D1215" s="1">
        <v>4</v>
      </c>
      <c r="E1215" s="2" t="s">
        <v>808</v>
      </c>
      <c r="F1215" s="2" t="s">
        <v>184</v>
      </c>
      <c r="G1215" s="1">
        <v>20</v>
      </c>
      <c r="H1215" s="1">
        <v>4</v>
      </c>
      <c r="I1215" s="1" t="s">
        <v>332</v>
      </c>
      <c r="J1215" s="1" t="s">
        <v>332</v>
      </c>
      <c r="K1215" s="1" t="s">
        <v>332</v>
      </c>
      <c r="L1215" s="1" t="s">
        <v>332</v>
      </c>
      <c r="M1215" s="7" t="s">
        <v>466</v>
      </c>
      <c r="N1215" s="8">
        <v>65</v>
      </c>
      <c r="O1215" s="3">
        <v>24</v>
      </c>
      <c r="P1215">
        <f t="shared" si="18"/>
        <v>1</v>
      </c>
    </row>
    <row r="1216" spans="2:16">
      <c r="B1216">
        <v>15</v>
      </c>
      <c r="C1216" s="1" t="s">
        <v>23</v>
      </c>
      <c r="D1216" s="1">
        <v>2</v>
      </c>
      <c r="E1216" s="2" t="s">
        <v>1166</v>
      </c>
      <c r="F1216" s="2" t="s">
        <v>1167</v>
      </c>
      <c r="G1216" s="1">
        <v>10</v>
      </c>
      <c r="H1216" s="1">
        <v>11</v>
      </c>
      <c r="I1216" s="1">
        <v>1</v>
      </c>
      <c r="J1216" s="1">
        <v>3</v>
      </c>
      <c r="K1216" s="1">
        <v>5</v>
      </c>
      <c r="L1216" s="1">
        <v>3</v>
      </c>
      <c r="M1216" s="7"/>
      <c r="N1216" s="8">
        <v>41</v>
      </c>
      <c r="O1216" s="3">
        <v>33</v>
      </c>
      <c r="P1216">
        <f t="shared" si="18"/>
        <v>0</v>
      </c>
    </row>
    <row r="1217" spans="2:16">
      <c r="B1217">
        <v>16</v>
      </c>
      <c r="C1217" s="1" t="s">
        <v>214</v>
      </c>
      <c r="D1217" s="1">
        <v>3</v>
      </c>
      <c r="E1217" s="2" t="s">
        <v>1166</v>
      </c>
      <c r="F1217" s="2" t="s">
        <v>1167</v>
      </c>
      <c r="G1217" s="1">
        <v>7</v>
      </c>
      <c r="H1217" s="1">
        <v>6</v>
      </c>
      <c r="I1217" s="1">
        <v>9</v>
      </c>
      <c r="J1217" s="1">
        <v>2</v>
      </c>
      <c r="K1217" s="1">
        <v>4</v>
      </c>
      <c r="L1217" s="1">
        <v>7</v>
      </c>
      <c r="M1217" s="7" t="s">
        <v>466</v>
      </c>
      <c r="N1217" s="8">
        <v>51</v>
      </c>
      <c r="O1217" s="3">
        <v>35</v>
      </c>
      <c r="P1217">
        <f t="shared" si="18"/>
        <v>1</v>
      </c>
    </row>
    <row r="1218" spans="2:16">
      <c r="B1218">
        <v>18</v>
      </c>
      <c r="C1218" s="1" t="s">
        <v>100</v>
      </c>
      <c r="D1218" s="1">
        <v>4</v>
      </c>
      <c r="E1218" s="2" t="s">
        <v>896</v>
      </c>
      <c r="F1218" s="2" t="s">
        <v>273</v>
      </c>
      <c r="G1218" s="1">
        <v>12</v>
      </c>
      <c r="H1218" s="1">
        <v>8</v>
      </c>
      <c r="I1218" s="1" t="s">
        <v>332</v>
      </c>
      <c r="J1218" s="1">
        <v>8</v>
      </c>
      <c r="K1218" s="1">
        <v>7</v>
      </c>
      <c r="L1218" s="1">
        <v>22</v>
      </c>
      <c r="M1218" s="7"/>
      <c r="N1218" s="8">
        <v>81</v>
      </c>
      <c r="O1218" s="3">
        <v>57</v>
      </c>
      <c r="P1218">
        <f t="shared" si="18"/>
        <v>0</v>
      </c>
    </row>
    <row r="1219" spans="2:16">
      <c r="B1219">
        <v>15</v>
      </c>
      <c r="C1219" s="1" t="s">
        <v>1285</v>
      </c>
      <c r="D1219" s="1">
        <v>3</v>
      </c>
      <c r="E1219" s="2" t="s">
        <v>1162</v>
      </c>
      <c r="F1219" s="2" t="s">
        <v>1163</v>
      </c>
      <c r="G1219" s="1">
        <v>0</v>
      </c>
      <c r="H1219" s="1" t="s">
        <v>332</v>
      </c>
      <c r="I1219" s="1">
        <v>0</v>
      </c>
      <c r="J1219" s="1" t="s">
        <v>332</v>
      </c>
      <c r="K1219" s="1" t="s">
        <v>332</v>
      </c>
      <c r="L1219" s="1" t="s">
        <v>332</v>
      </c>
      <c r="M1219" s="7"/>
      <c r="N1219" s="8">
        <v>0</v>
      </c>
      <c r="O1219" s="3">
        <v>0</v>
      </c>
      <c r="P1219">
        <f t="shared" si="18"/>
        <v>0</v>
      </c>
    </row>
    <row r="1220" spans="2:16">
      <c r="B1220">
        <v>16</v>
      </c>
      <c r="C1220" s="1" t="s">
        <v>1159</v>
      </c>
      <c r="D1220" s="1">
        <v>4</v>
      </c>
      <c r="E1220" s="2" t="s">
        <v>1162</v>
      </c>
      <c r="F1220" s="2" t="s">
        <v>1163</v>
      </c>
      <c r="G1220" s="1">
        <v>1</v>
      </c>
      <c r="H1220" s="1" t="s">
        <v>332</v>
      </c>
      <c r="I1220" s="1" t="s">
        <v>332</v>
      </c>
      <c r="J1220" s="1" t="s">
        <v>332</v>
      </c>
      <c r="K1220" s="1" t="s">
        <v>332</v>
      </c>
      <c r="L1220" s="1" t="s">
        <v>332</v>
      </c>
      <c r="M1220" s="7"/>
      <c r="N1220" s="8">
        <v>25</v>
      </c>
      <c r="O1220" s="3">
        <v>1</v>
      </c>
      <c r="P1220">
        <f t="shared" ref="P1220:P1222" si="19">IF(E1220=E1219,1,0)*COUNT(O1220)</f>
        <v>1</v>
      </c>
    </row>
    <row r="1221" spans="2:16">
      <c r="B1221">
        <v>16</v>
      </c>
      <c r="C1221" s="1" t="s">
        <v>476</v>
      </c>
      <c r="D1221" s="1">
        <v>1</v>
      </c>
      <c r="E1221" s="2" t="s">
        <v>1205</v>
      </c>
      <c r="F1221" s="2" t="s">
        <v>819</v>
      </c>
      <c r="G1221" s="1">
        <v>1</v>
      </c>
      <c r="H1221" s="1" t="s">
        <v>332</v>
      </c>
      <c r="I1221" s="1" t="s">
        <v>332</v>
      </c>
      <c r="J1221" s="1" t="s">
        <v>332</v>
      </c>
      <c r="K1221" s="1" t="s">
        <v>332</v>
      </c>
      <c r="L1221" s="1" t="s">
        <v>332</v>
      </c>
      <c r="M1221" s="7"/>
      <c r="N1221" s="8">
        <v>25</v>
      </c>
      <c r="O1221" s="3">
        <v>1</v>
      </c>
      <c r="P1221">
        <f t="shared" si="19"/>
        <v>0</v>
      </c>
    </row>
    <row r="1222" spans="2:16">
      <c r="B1222" s="1">
        <v>25</v>
      </c>
      <c r="C1222" s="1" t="s">
        <v>442</v>
      </c>
      <c r="D1222" s="1">
        <v>1</v>
      </c>
      <c r="E1222" s="2" t="s">
        <v>444</v>
      </c>
      <c r="F1222" s="2" t="s">
        <v>359</v>
      </c>
      <c r="G1222" s="1" t="s">
        <v>332</v>
      </c>
      <c r="H1222" s="1">
        <v>2</v>
      </c>
      <c r="I1222" s="1">
        <v>0</v>
      </c>
      <c r="J1222" s="1" t="s">
        <v>332</v>
      </c>
      <c r="K1222" s="1" t="s">
        <v>332</v>
      </c>
      <c r="L1222" s="1" t="s">
        <v>332</v>
      </c>
      <c r="M1222" s="7"/>
      <c r="N1222" s="8">
        <v>25</v>
      </c>
      <c r="O1222" s="3">
        <v>2</v>
      </c>
      <c r="P1222">
        <f t="shared" si="19"/>
        <v>0</v>
      </c>
    </row>
  </sheetData>
  <autoFilter ref="A3:O1222">
    <sortState ref="A4:O1222">
      <sortCondition ref="E3:E1222"/>
    </sortState>
  </autoFilter>
  <conditionalFormatting sqref="P1:P1048576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185" sqref="Q185"/>
    </sheetView>
  </sheetViews>
  <sheetFormatPr defaultRowHeight="15"/>
  <cols>
    <col min="1" max="2" width="4.5703125" customWidth="1"/>
    <col min="3" max="3" width="7.140625" bestFit="1" customWidth="1"/>
    <col min="4" max="4" width="2" bestFit="1" customWidth="1"/>
    <col min="5" max="5" width="26.42578125" bestFit="1" customWidth="1"/>
    <col min="6" max="6" width="28.42578125" bestFit="1" customWidth="1"/>
    <col min="7" max="12" width="3" bestFit="1" customWidth="1"/>
    <col min="13" max="13" width="4.5703125" bestFit="1" customWidth="1"/>
    <col min="14" max="15" width="4" bestFit="1" customWidth="1"/>
    <col min="16" max="16" width="3" bestFit="1" customWidth="1"/>
    <col min="17" max="17" width="3.5703125" customWidth="1"/>
    <col min="18" max="18" width="6" bestFit="1" customWidth="1"/>
  </cols>
  <sheetData>
    <row r="1" spans="1:18">
      <c r="A1" s="4" t="s">
        <v>327</v>
      </c>
      <c r="B1" s="4">
        <f>SUM(B2:B400)</f>
        <v>52</v>
      </c>
      <c r="C1" s="4" t="s">
        <v>328</v>
      </c>
      <c r="D1" s="4" t="s">
        <v>326</v>
      </c>
      <c r="E1" s="5" t="s">
        <v>0</v>
      </c>
      <c r="F1" s="5" t="s">
        <v>1</v>
      </c>
      <c r="G1" s="2">
        <v>36</v>
      </c>
      <c r="H1" s="2">
        <v>35</v>
      </c>
      <c r="I1" s="2">
        <v>36</v>
      </c>
      <c r="J1" s="2">
        <v>35</v>
      </c>
      <c r="K1" s="2">
        <v>35</v>
      </c>
      <c r="L1" s="2">
        <v>35</v>
      </c>
      <c r="M1" s="9">
        <f>AVERAGE(O2:O400)</f>
        <v>39.47290640394089</v>
      </c>
      <c r="N1" s="4">
        <v>100</v>
      </c>
      <c r="O1" s="6">
        <v>212</v>
      </c>
      <c r="P1" s="5">
        <f>SUM(P2:P400)</f>
        <v>21</v>
      </c>
      <c r="Q1" s="15">
        <f>AVERAGE(Q2:Q400)</f>
        <v>2.9802955665024631</v>
      </c>
      <c r="R1" s="5">
        <f>MAX(R2:R1000)</f>
        <v>2856</v>
      </c>
    </row>
    <row r="2" spans="1:18">
      <c r="A2" s="1">
        <v>1</v>
      </c>
      <c r="B2" s="1">
        <f t="shared" ref="B2:B65" si="0">IF(O2&gt;=A2,1,0)</f>
        <v>1</v>
      </c>
      <c r="C2" s="1" t="s">
        <v>2</v>
      </c>
      <c r="D2" s="1">
        <v>3</v>
      </c>
      <c r="E2" s="2" t="s">
        <v>196</v>
      </c>
      <c r="F2" s="2" t="s">
        <v>83</v>
      </c>
      <c r="G2" s="1">
        <v>32</v>
      </c>
      <c r="H2" s="1">
        <v>36</v>
      </c>
      <c r="I2" s="1">
        <v>40</v>
      </c>
      <c r="J2" s="1">
        <v>32</v>
      </c>
      <c r="K2" s="1">
        <v>39</v>
      </c>
      <c r="L2" s="1">
        <v>34</v>
      </c>
      <c r="M2" s="1"/>
      <c r="N2" s="1">
        <v>100</v>
      </c>
      <c r="O2" s="3">
        <v>213</v>
      </c>
      <c r="P2">
        <f t="shared" ref="P2:P65" si="1">IF(O2&gt;=($O$1/2),1,0)</f>
        <v>1</v>
      </c>
      <c r="Q2">
        <f t="shared" ref="Q2:Q65" si="2">COUNT(G2:L2)</f>
        <v>6</v>
      </c>
      <c r="R2">
        <f t="shared" ref="R2:R65" si="3">O2*A2</f>
        <v>213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4</v>
      </c>
      <c r="E3" s="2" t="s">
        <v>91</v>
      </c>
      <c r="F3" s="2" t="s">
        <v>17</v>
      </c>
      <c r="G3" s="1">
        <v>34</v>
      </c>
      <c r="H3" s="1">
        <v>36</v>
      </c>
      <c r="I3" s="1">
        <v>34</v>
      </c>
      <c r="J3" s="1">
        <v>33</v>
      </c>
      <c r="K3" s="1">
        <v>29</v>
      </c>
      <c r="L3" s="1">
        <v>29</v>
      </c>
      <c r="M3" s="1"/>
      <c r="N3" s="1">
        <v>92</v>
      </c>
      <c r="O3" s="3">
        <v>195</v>
      </c>
      <c r="P3">
        <f t="shared" si="1"/>
        <v>1</v>
      </c>
      <c r="Q3">
        <f t="shared" si="2"/>
        <v>6</v>
      </c>
      <c r="R3">
        <f t="shared" si="3"/>
        <v>390</v>
      </c>
    </row>
    <row r="4" spans="1:18">
      <c r="A4" s="1">
        <v>3</v>
      </c>
      <c r="B4" s="1">
        <f t="shared" si="0"/>
        <v>1</v>
      </c>
      <c r="C4" s="1" t="s">
        <v>5</v>
      </c>
      <c r="D4" s="1">
        <v>3</v>
      </c>
      <c r="E4" s="2" t="s">
        <v>1362</v>
      </c>
      <c r="F4" s="2" t="s">
        <v>1363</v>
      </c>
      <c r="G4" s="1">
        <v>32</v>
      </c>
      <c r="H4" s="1">
        <v>28</v>
      </c>
      <c r="I4" s="1">
        <v>30</v>
      </c>
      <c r="J4" s="1">
        <v>26</v>
      </c>
      <c r="K4" s="1">
        <v>34</v>
      </c>
      <c r="L4" s="1">
        <v>29</v>
      </c>
      <c r="M4" s="1"/>
      <c r="N4" s="1">
        <v>84</v>
      </c>
      <c r="O4" s="3">
        <v>179</v>
      </c>
      <c r="P4">
        <f t="shared" si="1"/>
        <v>1</v>
      </c>
      <c r="Q4">
        <f t="shared" si="2"/>
        <v>6</v>
      </c>
      <c r="R4">
        <f t="shared" si="3"/>
        <v>537</v>
      </c>
    </row>
    <row r="5" spans="1:18">
      <c r="A5" s="1">
        <v>4</v>
      </c>
      <c r="B5" s="1">
        <f t="shared" si="0"/>
        <v>1</v>
      </c>
      <c r="C5" s="1" t="s">
        <v>2</v>
      </c>
      <c r="D5" s="1">
        <v>1</v>
      </c>
      <c r="E5" s="2" t="s">
        <v>1477</v>
      </c>
      <c r="F5" s="2" t="s">
        <v>1478</v>
      </c>
      <c r="G5" s="1">
        <v>33</v>
      </c>
      <c r="H5" s="1">
        <v>33</v>
      </c>
      <c r="I5" s="1">
        <v>29</v>
      </c>
      <c r="J5" s="1">
        <v>26</v>
      </c>
      <c r="K5" s="1">
        <v>25</v>
      </c>
      <c r="L5" s="1">
        <v>33</v>
      </c>
      <c r="M5" s="1"/>
      <c r="N5" s="1">
        <v>78</v>
      </c>
      <c r="O5" s="3">
        <v>179</v>
      </c>
      <c r="P5">
        <f t="shared" si="1"/>
        <v>1</v>
      </c>
      <c r="Q5">
        <f t="shared" si="2"/>
        <v>6</v>
      </c>
      <c r="R5">
        <f t="shared" si="3"/>
        <v>716</v>
      </c>
    </row>
    <row r="6" spans="1:18">
      <c r="A6" s="1">
        <v>5</v>
      </c>
      <c r="B6" s="1">
        <f t="shared" si="0"/>
        <v>1</v>
      </c>
      <c r="C6" s="1" t="s">
        <v>5</v>
      </c>
      <c r="D6" s="1">
        <v>1</v>
      </c>
      <c r="E6" s="2" t="s">
        <v>1479</v>
      </c>
      <c r="F6" s="2" t="s">
        <v>740</v>
      </c>
      <c r="G6" s="1">
        <v>32</v>
      </c>
      <c r="H6" s="1">
        <v>38</v>
      </c>
      <c r="I6" s="1">
        <v>30</v>
      </c>
      <c r="J6" s="1">
        <v>24</v>
      </c>
      <c r="K6" s="1">
        <v>24</v>
      </c>
      <c r="L6" s="1">
        <v>30</v>
      </c>
      <c r="M6" s="1"/>
      <c r="N6" s="1">
        <v>77</v>
      </c>
      <c r="O6" s="3">
        <v>178</v>
      </c>
      <c r="P6">
        <f t="shared" si="1"/>
        <v>1</v>
      </c>
      <c r="Q6">
        <f t="shared" si="2"/>
        <v>6</v>
      </c>
      <c r="R6">
        <f t="shared" si="3"/>
        <v>890</v>
      </c>
    </row>
    <row r="7" spans="1:18">
      <c r="A7" s="1">
        <v>6</v>
      </c>
      <c r="B7" s="1">
        <f t="shared" si="0"/>
        <v>1</v>
      </c>
      <c r="C7" s="1" t="s">
        <v>8</v>
      </c>
      <c r="D7" s="1">
        <v>1</v>
      </c>
      <c r="E7" s="2" t="s">
        <v>1480</v>
      </c>
      <c r="F7" s="2" t="s">
        <v>574</v>
      </c>
      <c r="G7" s="1">
        <v>31</v>
      </c>
      <c r="H7" s="1">
        <v>31</v>
      </c>
      <c r="I7" s="1">
        <v>28</v>
      </c>
      <c r="J7" s="1">
        <v>29</v>
      </c>
      <c r="K7" s="1">
        <v>31</v>
      </c>
      <c r="L7" s="1">
        <v>27</v>
      </c>
      <c r="M7" s="1"/>
      <c r="N7" s="1">
        <v>79</v>
      </c>
      <c r="O7" s="3">
        <v>177</v>
      </c>
      <c r="P7">
        <f t="shared" si="1"/>
        <v>1</v>
      </c>
      <c r="Q7">
        <f t="shared" si="2"/>
        <v>6</v>
      </c>
      <c r="R7">
        <f t="shared" si="3"/>
        <v>1062</v>
      </c>
    </row>
    <row r="8" spans="1:18">
      <c r="A8" s="1">
        <v>7</v>
      </c>
      <c r="B8" s="1">
        <f t="shared" si="0"/>
        <v>1</v>
      </c>
      <c r="C8" s="1" t="s">
        <v>2</v>
      </c>
      <c r="D8" s="1">
        <v>2</v>
      </c>
      <c r="E8" s="2" t="s">
        <v>1411</v>
      </c>
      <c r="F8" s="2" t="s">
        <v>1412</v>
      </c>
      <c r="G8" s="1">
        <v>30</v>
      </c>
      <c r="H8" s="1">
        <v>29</v>
      </c>
      <c r="I8" s="1">
        <v>29</v>
      </c>
      <c r="J8" s="1">
        <v>29</v>
      </c>
      <c r="K8" s="1">
        <v>27</v>
      </c>
      <c r="L8" s="1">
        <v>28</v>
      </c>
      <c r="M8" s="1"/>
      <c r="N8" s="1">
        <v>73</v>
      </c>
      <c r="O8" s="3">
        <v>172</v>
      </c>
      <c r="P8">
        <f t="shared" si="1"/>
        <v>1</v>
      </c>
      <c r="Q8">
        <f t="shared" si="2"/>
        <v>6</v>
      </c>
      <c r="R8">
        <f t="shared" si="3"/>
        <v>1204</v>
      </c>
    </row>
    <row r="9" spans="1:18">
      <c r="A9" s="1">
        <v>8</v>
      </c>
      <c r="B9" s="1">
        <f t="shared" si="0"/>
        <v>1</v>
      </c>
      <c r="C9" s="1" t="s">
        <v>11</v>
      </c>
      <c r="D9" s="1">
        <v>1</v>
      </c>
      <c r="E9" s="2" t="s">
        <v>1481</v>
      </c>
      <c r="F9" s="2" t="s">
        <v>740</v>
      </c>
      <c r="G9" s="1">
        <v>29</v>
      </c>
      <c r="H9" s="1">
        <v>28</v>
      </c>
      <c r="I9" s="1">
        <v>25</v>
      </c>
      <c r="J9" s="1">
        <v>25</v>
      </c>
      <c r="K9" s="1">
        <v>33</v>
      </c>
      <c r="L9" s="1">
        <v>30</v>
      </c>
      <c r="M9" s="1"/>
      <c r="N9" s="1">
        <v>72</v>
      </c>
      <c r="O9" s="3">
        <v>170</v>
      </c>
      <c r="P9">
        <f t="shared" si="1"/>
        <v>1</v>
      </c>
      <c r="Q9">
        <f t="shared" si="2"/>
        <v>6</v>
      </c>
      <c r="R9">
        <f t="shared" si="3"/>
        <v>1360</v>
      </c>
    </row>
    <row r="10" spans="1:18">
      <c r="A10" s="1">
        <v>9</v>
      </c>
      <c r="B10" s="1">
        <f t="shared" si="0"/>
        <v>1</v>
      </c>
      <c r="C10" s="1" t="s">
        <v>8</v>
      </c>
      <c r="D10" s="1">
        <v>3</v>
      </c>
      <c r="E10" s="2" t="s">
        <v>1364</v>
      </c>
      <c r="F10" s="2" t="s">
        <v>52</v>
      </c>
      <c r="G10" s="1">
        <v>28</v>
      </c>
      <c r="H10" s="1">
        <v>29</v>
      </c>
      <c r="I10" s="1">
        <v>30</v>
      </c>
      <c r="J10" s="1">
        <v>29</v>
      </c>
      <c r="K10" s="1">
        <v>28</v>
      </c>
      <c r="L10" s="1">
        <v>24</v>
      </c>
      <c r="M10" s="1"/>
      <c r="N10" s="1">
        <v>83</v>
      </c>
      <c r="O10" s="3">
        <v>168</v>
      </c>
      <c r="P10">
        <f t="shared" si="1"/>
        <v>1</v>
      </c>
      <c r="Q10">
        <f t="shared" si="2"/>
        <v>6</v>
      </c>
      <c r="R10">
        <f t="shared" si="3"/>
        <v>1512</v>
      </c>
    </row>
    <row r="11" spans="1:18">
      <c r="A11" s="1">
        <v>10</v>
      </c>
      <c r="B11" s="1">
        <f t="shared" si="0"/>
        <v>1</v>
      </c>
      <c r="C11" s="1" t="s">
        <v>5</v>
      </c>
      <c r="D11" s="1">
        <v>4</v>
      </c>
      <c r="E11" s="2" t="s">
        <v>1332</v>
      </c>
      <c r="F11" s="2" t="s">
        <v>1333</v>
      </c>
      <c r="G11" s="1">
        <v>18</v>
      </c>
      <c r="H11" s="1">
        <v>23</v>
      </c>
      <c r="I11" s="1">
        <v>23</v>
      </c>
      <c r="J11" s="1">
        <v>37</v>
      </c>
      <c r="K11" s="1">
        <v>28</v>
      </c>
      <c r="L11" s="1">
        <v>33</v>
      </c>
      <c r="M11" s="1"/>
      <c r="N11" s="1">
        <v>87</v>
      </c>
      <c r="O11" s="3">
        <v>162</v>
      </c>
      <c r="P11">
        <f t="shared" si="1"/>
        <v>1</v>
      </c>
      <c r="Q11">
        <f t="shared" si="2"/>
        <v>6</v>
      </c>
      <c r="R11">
        <f t="shared" si="3"/>
        <v>1620</v>
      </c>
    </row>
    <row r="12" spans="1:18">
      <c r="A12" s="1">
        <v>11</v>
      </c>
      <c r="B12" s="1">
        <f t="shared" si="0"/>
        <v>1</v>
      </c>
      <c r="C12" s="1" t="s">
        <v>5</v>
      </c>
      <c r="D12" s="1">
        <v>2</v>
      </c>
      <c r="E12" s="2" t="s">
        <v>1413</v>
      </c>
      <c r="F12" s="2" t="s">
        <v>645</v>
      </c>
      <c r="G12" s="1">
        <v>22</v>
      </c>
      <c r="H12" s="1">
        <v>27</v>
      </c>
      <c r="I12" s="1">
        <v>27</v>
      </c>
      <c r="J12" s="1">
        <v>24</v>
      </c>
      <c r="K12" s="1">
        <v>32</v>
      </c>
      <c r="L12" s="1">
        <v>27</v>
      </c>
      <c r="M12" s="1"/>
      <c r="N12" s="1">
        <v>73</v>
      </c>
      <c r="O12" s="3">
        <v>159</v>
      </c>
      <c r="P12">
        <f t="shared" si="1"/>
        <v>1</v>
      </c>
      <c r="Q12">
        <f t="shared" si="2"/>
        <v>6</v>
      </c>
      <c r="R12">
        <f t="shared" si="3"/>
        <v>1749</v>
      </c>
    </row>
    <row r="13" spans="1:18">
      <c r="A13" s="1">
        <v>12</v>
      </c>
      <c r="B13" s="1">
        <f t="shared" si="0"/>
        <v>1</v>
      </c>
      <c r="C13" s="1" t="s">
        <v>8</v>
      </c>
      <c r="D13" s="1">
        <v>2</v>
      </c>
      <c r="E13" s="2" t="s">
        <v>1414</v>
      </c>
      <c r="F13" s="2" t="s">
        <v>523</v>
      </c>
      <c r="G13" s="1">
        <v>27</v>
      </c>
      <c r="H13" s="1">
        <v>22</v>
      </c>
      <c r="I13" s="1">
        <v>24</v>
      </c>
      <c r="J13" s="1">
        <v>24</v>
      </c>
      <c r="K13" s="1">
        <v>24</v>
      </c>
      <c r="L13" s="1">
        <v>34</v>
      </c>
      <c r="M13" s="1"/>
      <c r="N13" s="1">
        <v>66</v>
      </c>
      <c r="O13" s="3">
        <v>155</v>
      </c>
      <c r="P13">
        <f t="shared" si="1"/>
        <v>1</v>
      </c>
      <c r="Q13">
        <f t="shared" si="2"/>
        <v>6</v>
      </c>
      <c r="R13">
        <f t="shared" si="3"/>
        <v>1860</v>
      </c>
    </row>
    <row r="14" spans="1:18">
      <c r="A14" s="1">
        <v>13</v>
      </c>
      <c r="B14" s="1">
        <f t="shared" si="0"/>
        <v>1</v>
      </c>
      <c r="C14" s="1" t="s">
        <v>11</v>
      </c>
      <c r="D14" s="1">
        <v>2</v>
      </c>
      <c r="E14" s="2" t="s">
        <v>1415</v>
      </c>
      <c r="F14" s="2" t="s">
        <v>49</v>
      </c>
      <c r="G14" s="1">
        <v>24</v>
      </c>
      <c r="H14" s="1">
        <v>26</v>
      </c>
      <c r="I14" s="1">
        <v>26</v>
      </c>
      <c r="J14" s="1">
        <v>25</v>
      </c>
      <c r="K14" s="1">
        <v>25</v>
      </c>
      <c r="L14" s="1">
        <v>20</v>
      </c>
      <c r="M14" s="1"/>
      <c r="N14" s="1">
        <v>63</v>
      </c>
      <c r="O14" s="3">
        <v>146</v>
      </c>
      <c r="P14">
        <f t="shared" si="1"/>
        <v>1</v>
      </c>
      <c r="Q14">
        <f t="shared" si="2"/>
        <v>6</v>
      </c>
      <c r="R14">
        <f t="shared" si="3"/>
        <v>1898</v>
      </c>
    </row>
    <row r="15" spans="1:18">
      <c r="A15" s="1">
        <v>14</v>
      </c>
      <c r="B15" s="1">
        <f t="shared" si="0"/>
        <v>1</v>
      </c>
      <c r="C15" s="1" t="s">
        <v>97</v>
      </c>
      <c r="D15" s="1">
        <v>1</v>
      </c>
      <c r="E15" s="2" t="s">
        <v>1482</v>
      </c>
      <c r="F15" s="2" t="s">
        <v>184</v>
      </c>
      <c r="G15" s="1">
        <v>22</v>
      </c>
      <c r="H15" s="1">
        <v>22</v>
      </c>
      <c r="I15" s="1">
        <v>20</v>
      </c>
      <c r="J15" s="1">
        <v>25</v>
      </c>
      <c r="K15" s="1">
        <v>33</v>
      </c>
      <c r="L15" s="1">
        <v>23</v>
      </c>
      <c r="M15" s="1"/>
      <c r="N15" s="1">
        <v>67</v>
      </c>
      <c r="O15" s="3">
        <v>145</v>
      </c>
      <c r="P15">
        <f t="shared" si="1"/>
        <v>1</v>
      </c>
      <c r="Q15">
        <f t="shared" si="2"/>
        <v>6</v>
      </c>
      <c r="R15">
        <f t="shared" si="3"/>
        <v>2030</v>
      </c>
    </row>
    <row r="16" spans="1:18">
      <c r="A16" s="1">
        <v>15</v>
      </c>
      <c r="B16" s="1">
        <f t="shared" si="0"/>
        <v>1</v>
      </c>
      <c r="C16" s="1" t="s">
        <v>11</v>
      </c>
      <c r="D16" s="1">
        <v>3</v>
      </c>
      <c r="E16" s="2" t="s">
        <v>1365</v>
      </c>
      <c r="F16" s="2" t="s">
        <v>241</v>
      </c>
      <c r="G16" s="1">
        <v>31</v>
      </c>
      <c r="H16" s="1">
        <v>28</v>
      </c>
      <c r="I16" s="1">
        <v>20</v>
      </c>
      <c r="J16" s="1">
        <v>27</v>
      </c>
      <c r="K16" s="1">
        <v>19</v>
      </c>
      <c r="L16" s="1">
        <v>19</v>
      </c>
      <c r="M16" s="1"/>
      <c r="N16" s="1">
        <v>73</v>
      </c>
      <c r="O16" s="3">
        <v>144</v>
      </c>
      <c r="P16">
        <f t="shared" si="1"/>
        <v>1</v>
      </c>
      <c r="Q16">
        <f t="shared" si="2"/>
        <v>6</v>
      </c>
      <c r="R16">
        <f t="shared" si="3"/>
        <v>2160</v>
      </c>
    </row>
    <row r="17" spans="1:18">
      <c r="A17" s="1">
        <v>16</v>
      </c>
      <c r="B17" s="1">
        <f t="shared" si="0"/>
        <v>1</v>
      </c>
      <c r="C17" s="1" t="s">
        <v>97</v>
      </c>
      <c r="D17" s="1">
        <v>3</v>
      </c>
      <c r="E17" s="2" t="s">
        <v>200</v>
      </c>
      <c r="F17" s="2" t="s">
        <v>1366</v>
      </c>
      <c r="G17" s="1">
        <v>24</v>
      </c>
      <c r="H17" s="1">
        <v>25</v>
      </c>
      <c r="I17" s="1">
        <v>17</v>
      </c>
      <c r="J17" s="1">
        <v>24</v>
      </c>
      <c r="K17" s="1">
        <v>26</v>
      </c>
      <c r="L17" s="1">
        <v>22</v>
      </c>
      <c r="M17" s="1"/>
      <c r="N17" s="1">
        <v>87</v>
      </c>
      <c r="O17" s="3">
        <v>138</v>
      </c>
      <c r="P17">
        <f t="shared" si="1"/>
        <v>1</v>
      </c>
      <c r="Q17">
        <f t="shared" si="2"/>
        <v>6</v>
      </c>
      <c r="R17">
        <f t="shared" si="3"/>
        <v>2208</v>
      </c>
    </row>
    <row r="18" spans="1:18">
      <c r="A18" s="1">
        <v>17</v>
      </c>
      <c r="B18" s="1">
        <f t="shared" si="0"/>
        <v>1</v>
      </c>
      <c r="C18" s="1" t="s">
        <v>100</v>
      </c>
      <c r="D18" s="1">
        <v>1</v>
      </c>
      <c r="E18" s="2" t="s">
        <v>1483</v>
      </c>
      <c r="F18" s="2" t="s">
        <v>178</v>
      </c>
      <c r="G18" s="1">
        <v>23</v>
      </c>
      <c r="H18" s="1">
        <v>19</v>
      </c>
      <c r="I18" s="1">
        <v>20</v>
      </c>
      <c r="J18" s="1">
        <v>20</v>
      </c>
      <c r="K18" s="1">
        <v>24</v>
      </c>
      <c r="L18" s="1">
        <v>28</v>
      </c>
      <c r="M18" s="1"/>
      <c r="N18" s="1">
        <v>67</v>
      </c>
      <c r="O18" s="3">
        <v>134</v>
      </c>
      <c r="P18">
        <f t="shared" si="1"/>
        <v>1</v>
      </c>
      <c r="Q18">
        <f t="shared" si="2"/>
        <v>6</v>
      </c>
      <c r="R18">
        <f t="shared" si="3"/>
        <v>2278</v>
      </c>
    </row>
    <row r="19" spans="1:18">
      <c r="A19" s="1">
        <v>18</v>
      </c>
      <c r="B19" s="1">
        <f t="shared" si="0"/>
        <v>1</v>
      </c>
      <c r="C19" s="1" t="s">
        <v>100</v>
      </c>
      <c r="D19" s="1">
        <v>3</v>
      </c>
      <c r="E19" s="2" t="s">
        <v>1367</v>
      </c>
      <c r="F19" s="2" t="s">
        <v>1368</v>
      </c>
      <c r="G19" s="1">
        <v>23</v>
      </c>
      <c r="H19" s="1">
        <v>24</v>
      </c>
      <c r="I19" s="1">
        <v>27</v>
      </c>
      <c r="J19" s="1">
        <v>26</v>
      </c>
      <c r="K19" s="1">
        <v>21</v>
      </c>
      <c r="L19" s="1">
        <v>12</v>
      </c>
      <c r="M19" s="1"/>
      <c r="N19" s="1">
        <v>69</v>
      </c>
      <c r="O19" s="3">
        <v>133</v>
      </c>
      <c r="P19">
        <f t="shared" si="1"/>
        <v>1</v>
      </c>
      <c r="Q19">
        <f t="shared" si="2"/>
        <v>6</v>
      </c>
      <c r="R19">
        <f t="shared" si="3"/>
        <v>2394</v>
      </c>
    </row>
    <row r="20" spans="1:18">
      <c r="A20" s="1">
        <v>19</v>
      </c>
      <c r="B20" s="1">
        <f t="shared" si="0"/>
        <v>1</v>
      </c>
      <c r="C20" s="1" t="s">
        <v>97</v>
      </c>
      <c r="D20" s="1">
        <v>2</v>
      </c>
      <c r="E20" s="2" t="s">
        <v>271</v>
      </c>
      <c r="F20" s="2" t="s">
        <v>216</v>
      </c>
      <c r="G20" s="1">
        <v>25</v>
      </c>
      <c r="H20" s="1">
        <v>32</v>
      </c>
      <c r="I20" s="1">
        <v>19</v>
      </c>
      <c r="J20" s="1">
        <v>22</v>
      </c>
      <c r="K20" s="1">
        <v>14</v>
      </c>
      <c r="L20" s="1" t="s">
        <v>14</v>
      </c>
      <c r="M20" s="1"/>
      <c r="N20" s="1">
        <v>66</v>
      </c>
      <c r="O20" s="3">
        <v>112</v>
      </c>
      <c r="P20">
        <f t="shared" si="1"/>
        <v>1</v>
      </c>
      <c r="Q20">
        <f t="shared" si="2"/>
        <v>5</v>
      </c>
      <c r="R20">
        <f t="shared" si="3"/>
        <v>2128</v>
      </c>
    </row>
    <row r="21" spans="1:18">
      <c r="A21" s="1">
        <v>20</v>
      </c>
      <c r="B21" s="1">
        <f t="shared" si="0"/>
        <v>1</v>
      </c>
      <c r="C21" s="1" t="s">
        <v>100</v>
      </c>
      <c r="D21" s="1">
        <v>2</v>
      </c>
      <c r="E21" s="2" t="s">
        <v>274</v>
      </c>
      <c r="F21" s="2" t="s">
        <v>1366</v>
      </c>
      <c r="G21" s="1">
        <v>15</v>
      </c>
      <c r="H21" s="1">
        <v>20</v>
      </c>
      <c r="I21" s="1">
        <v>20</v>
      </c>
      <c r="J21" s="1">
        <v>17</v>
      </c>
      <c r="K21" s="1">
        <v>17</v>
      </c>
      <c r="L21" s="1">
        <v>22</v>
      </c>
      <c r="M21" s="1"/>
      <c r="N21" s="1">
        <v>71</v>
      </c>
      <c r="O21" s="3">
        <v>111</v>
      </c>
      <c r="P21">
        <f t="shared" si="1"/>
        <v>1</v>
      </c>
      <c r="Q21">
        <f t="shared" si="2"/>
        <v>6</v>
      </c>
      <c r="R21">
        <f t="shared" si="3"/>
        <v>2220</v>
      </c>
    </row>
    <row r="22" spans="1:18">
      <c r="A22" s="1">
        <v>21</v>
      </c>
      <c r="B22" s="1">
        <f t="shared" si="0"/>
        <v>1</v>
      </c>
      <c r="C22" s="1" t="s">
        <v>20</v>
      </c>
      <c r="D22" s="1">
        <v>1</v>
      </c>
      <c r="E22" s="2" t="s">
        <v>1484</v>
      </c>
      <c r="F22" s="2" t="s">
        <v>1426</v>
      </c>
      <c r="G22" s="1">
        <v>27</v>
      </c>
      <c r="H22" s="1">
        <v>21</v>
      </c>
      <c r="I22" s="1">
        <v>18</v>
      </c>
      <c r="J22" s="1">
        <v>10</v>
      </c>
      <c r="K22" s="1">
        <v>15</v>
      </c>
      <c r="L22" s="1">
        <v>16</v>
      </c>
      <c r="M22" s="1"/>
      <c r="N22" s="1">
        <v>52</v>
      </c>
      <c r="O22" s="3">
        <v>107</v>
      </c>
      <c r="P22">
        <f t="shared" si="1"/>
        <v>1</v>
      </c>
      <c r="Q22">
        <f t="shared" si="2"/>
        <v>6</v>
      </c>
      <c r="R22">
        <f t="shared" si="3"/>
        <v>2247</v>
      </c>
    </row>
    <row r="23" spans="1:18">
      <c r="A23" s="1">
        <v>22</v>
      </c>
      <c r="B23" s="1">
        <f t="shared" si="0"/>
        <v>1</v>
      </c>
      <c r="C23" s="1" t="s">
        <v>23</v>
      </c>
      <c r="D23" s="1">
        <v>1</v>
      </c>
      <c r="E23" s="2" t="s">
        <v>1485</v>
      </c>
      <c r="F23" s="2" t="s">
        <v>461</v>
      </c>
      <c r="G23" s="1">
        <v>19</v>
      </c>
      <c r="H23" s="1">
        <v>20</v>
      </c>
      <c r="I23" s="1">
        <v>14</v>
      </c>
      <c r="J23" s="1">
        <v>15</v>
      </c>
      <c r="K23" s="1">
        <v>13</v>
      </c>
      <c r="L23" s="1">
        <v>19</v>
      </c>
      <c r="M23" s="1"/>
      <c r="N23" s="1">
        <v>61</v>
      </c>
      <c r="O23" s="3">
        <v>100</v>
      </c>
      <c r="P23">
        <f t="shared" si="1"/>
        <v>0</v>
      </c>
      <c r="Q23">
        <f t="shared" si="2"/>
        <v>6</v>
      </c>
      <c r="R23">
        <f t="shared" si="3"/>
        <v>2200</v>
      </c>
    </row>
    <row r="24" spans="1:18">
      <c r="A24" s="1">
        <v>23</v>
      </c>
      <c r="B24" s="1">
        <f t="shared" si="0"/>
        <v>1</v>
      </c>
      <c r="C24" s="1" t="s">
        <v>20</v>
      </c>
      <c r="D24" s="1">
        <v>3</v>
      </c>
      <c r="E24" s="2" t="s">
        <v>229</v>
      </c>
      <c r="F24" s="2" t="s">
        <v>156</v>
      </c>
      <c r="G24" s="1">
        <v>24</v>
      </c>
      <c r="H24" s="1">
        <v>14</v>
      </c>
      <c r="I24" s="1">
        <v>9</v>
      </c>
      <c r="J24" s="1">
        <v>18</v>
      </c>
      <c r="K24" s="1">
        <v>17</v>
      </c>
      <c r="L24" s="1">
        <v>17</v>
      </c>
      <c r="M24" s="1"/>
      <c r="N24" s="1">
        <v>69</v>
      </c>
      <c r="O24" s="3">
        <v>99</v>
      </c>
      <c r="P24">
        <f t="shared" si="1"/>
        <v>0</v>
      </c>
      <c r="Q24">
        <f t="shared" si="2"/>
        <v>6</v>
      </c>
      <c r="R24">
        <f t="shared" si="3"/>
        <v>2277</v>
      </c>
    </row>
    <row r="25" spans="1:18">
      <c r="A25" s="1">
        <v>24</v>
      </c>
      <c r="B25" s="1">
        <f t="shared" si="0"/>
        <v>1</v>
      </c>
      <c r="C25" s="1" t="s">
        <v>20</v>
      </c>
      <c r="D25" s="1">
        <v>2</v>
      </c>
      <c r="E25" s="2" t="s">
        <v>1416</v>
      </c>
      <c r="F25" s="2" t="s">
        <v>1417</v>
      </c>
      <c r="G25" s="1">
        <v>15</v>
      </c>
      <c r="H25" s="1">
        <v>17</v>
      </c>
      <c r="I25" s="1">
        <v>20</v>
      </c>
      <c r="J25" s="1">
        <v>23</v>
      </c>
      <c r="K25" s="1">
        <v>17</v>
      </c>
      <c r="L25" s="1">
        <v>7</v>
      </c>
      <c r="M25" s="1"/>
      <c r="N25" s="1">
        <v>59</v>
      </c>
      <c r="O25" s="3">
        <v>99</v>
      </c>
      <c r="P25">
        <f t="shared" si="1"/>
        <v>0</v>
      </c>
      <c r="Q25">
        <f t="shared" si="2"/>
        <v>6</v>
      </c>
      <c r="R25">
        <f t="shared" si="3"/>
        <v>2376</v>
      </c>
    </row>
    <row r="26" spans="1:18">
      <c r="A26" s="1">
        <v>25</v>
      </c>
      <c r="B26" s="1">
        <f t="shared" si="0"/>
        <v>1</v>
      </c>
      <c r="C26" s="1" t="s">
        <v>23</v>
      </c>
      <c r="D26" s="1">
        <v>3</v>
      </c>
      <c r="E26" s="2" t="s">
        <v>206</v>
      </c>
      <c r="F26" s="2" t="s">
        <v>207</v>
      </c>
      <c r="G26" s="1">
        <v>20</v>
      </c>
      <c r="H26" s="1">
        <v>17</v>
      </c>
      <c r="I26" s="1">
        <v>17</v>
      </c>
      <c r="J26" s="1">
        <v>12</v>
      </c>
      <c r="K26" s="1">
        <v>16</v>
      </c>
      <c r="L26" s="1">
        <v>15</v>
      </c>
      <c r="M26" s="1"/>
      <c r="N26" s="1">
        <v>73</v>
      </c>
      <c r="O26" s="3">
        <v>97</v>
      </c>
      <c r="P26">
        <f t="shared" si="1"/>
        <v>0</v>
      </c>
      <c r="Q26">
        <f t="shared" si="2"/>
        <v>6</v>
      </c>
      <c r="R26">
        <f t="shared" si="3"/>
        <v>2425</v>
      </c>
    </row>
    <row r="27" spans="1:18">
      <c r="A27" s="1">
        <v>26</v>
      </c>
      <c r="B27" s="1">
        <f t="shared" si="0"/>
        <v>1</v>
      </c>
      <c r="C27" s="1" t="s">
        <v>26</v>
      </c>
      <c r="D27" s="1">
        <v>3</v>
      </c>
      <c r="E27" s="2" t="s">
        <v>197</v>
      </c>
      <c r="F27" s="2" t="s">
        <v>198</v>
      </c>
      <c r="G27" s="1">
        <v>26</v>
      </c>
      <c r="H27" s="1">
        <v>14</v>
      </c>
      <c r="I27" s="1">
        <v>11</v>
      </c>
      <c r="J27" s="1">
        <v>16</v>
      </c>
      <c r="K27" s="1">
        <v>10</v>
      </c>
      <c r="L27" s="1">
        <v>19</v>
      </c>
      <c r="M27" s="1"/>
      <c r="N27" s="1">
        <v>74</v>
      </c>
      <c r="O27" s="3">
        <v>96</v>
      </c>
      <c r="P27">
        <f t="shared" si="1"/>
        <v>0</v>
      </c>
      <c r="Q27">
        <f t="shared" si="2"/>
        <v>6</v>
      </c>
      <c r="R27">
        <f t="shared" si="3"/>
        <v>2496</v>
      </c>
    </row>
    <row r="28" spans="1:18">
      <c r="A28" s="1">
        <v>27</v>
      </c>
      <c r="B28" s="1">
        <f t="shared" si="0"/>
        <v>1</v>
      </c>
      <c r="C28" s="1" t="s">
        <v>23</v>
      </c>
      <c r="D28" s="1">
        <v>2</v>
      </c>
      <c r="E28" s="2" t="s">
        <v>1418</v>
      </c>
      <c r="F28" s="2" t="s">
        <v>1419</v>
      </c>
      <c r="G28" s="1">
        <v>23</v>
      </c>
      <c r="H28" s="1">
        <v>18</v>
      </c>
      <c r="I28" s="1">
        <v>17</v>
      </c>
      <c r="J28" s="1">
        <v>18</v>
      </c>
      <c r="K28" s="1">
        <v>7</v>
      </c>
      <c r="L28" s="1">
        <v>12</v>
      </c>
      <c r="M28" s="1"/>
      <c r="N28" s="1">
        <v>56</v>
      </c>
      <c r="O28" s="3">
        <v>95</v>
      </c>
      <c r="P28">
        <f t="shared" si="1"/>
        <v>0</v>
      </c>
      <c r="Q28">
        <f t="shared" si="2"/>
        <v>6</v>
      </c>
      <c r="R28">
        <f t="shared" si="3"/>
        <v>2565</v>
      </c>
    </row>
    <row r="29" spans="1:18">
      <c r="A29" s="1">
        <v>28</v>
      </c>
      <c r="B29" s="1">
        <f t="shared" si="0"/>
        <v>1</v>
      </c>
      <c r="C29" s="1" t="s">
        <v>209</v>
      </c>
      <c r="D29" s="1">
        <v>3</v>
      </c>
      <c r="E29" s="2" t="s">
        <v>210</v>
      </c>
      <c r="F29" s="2" t="s">
        <v>146</v>
      </c>
      <c r="G29" s="1">
        <v>32</v>
      </c>
      <c r="H29" s="1">
        <v>18</v>
      </c>
      <c r="I29" s="1">
        <v>13</v>
      </c>
      <c r="J29" s="1">
        <v>8</v>
      </c>
      <c r="K29" s="1">
        <v>5</v>
      </c>
      <c r="L29" s="1">
        <v>16</v>
      </c>
      <c r="M29" s="1"/>
      <c r="N29" s="1">
        <v>80</v>
      </c>
      <c r="O29" s="3">
        <v>92</v>
      </c>
      <c r="P29">
        <f t="shared" si="1"/>
        <v>0</v>
      </c>
      <c r="Q29">
        <f t="shared" si="2"/>
        <v>6</v>
      </c>
      <c r="R29">
        <f t="shared" si="3"/>
        <v>2576</v>
      </c>
    </row>
    <row r="30" spans="1:18">
      <c r="A30" s="1">
        <v>29</v>
      </c>
      <c r="B30" s="1">
        <f t="shared" si="0"/>
        <v>1</v>
      </c>
      <c r="C30" s="1" t="s">
        <v>26</v>
      </c>
      <c r="D30" s="1">
        <v>2</v>
      </c>
      <c r="E30" s="2" t="s">
        <v>1420</v>
      </c>
      <c r="F30" s="2" t="s">
        <v>463</v>
      </c>
      <c r="G30" s="1">
        <v>16</v>
      </c>
      <c r="H30" s="1">
        <v>17</v>
      </c>
      <c r="I30" s="1">
        <v>10</v>
      </c>
      <c r="J30" s="1">
        <v>17</v>
      </c>
      <c r="K30" s="1">
        <v>13</v>
      </c>
      <c r="L30" s="1">
        <v>12</v>
      </c>
      <c r="M30" s="1"/>
      <c r="N30" s="1">
        <v>57</v>
      </c>
      <c r="O30" s="3">
        <v>85</v>
      </c>
      <c r="P30">
        <f t="shared" si="1"/>
        <v>0</v>
      </c>
      <c r="Q30">
        <f t="shared" si="2"/>
        <v>6</v>
      </c>
      <c r="R30">
        <f t="shared" si="3"/>
        <v>2465</v>
      </c>
    </row>
    <row r="31" spans="1:18">
      <c r="A31" s="1">
        <v>30</v>
      </c>
      <c r="B31" s="1">
        <f t="shared" si="0"/>
        <v>1</v>
      </c>
      <c r="C31" s="1" t="s">
        <v>111</v>
      </c>
      <c r="D31" s="1">
        <v>3</v>
      </c>
      <c r="E31" s="2" t="s">
        <v>205</v>
      </c>
      <c r="F31" s="2" t="s">
        <v>10</v>
      </c>
      <c r="G31" s="1">
        <v>32</v>
      </c>
      <c r="H31" s="1">
        <v>27</v>
      </c>
      <c r="I31" s="1">
        <v>21</v>
      </c>
      <c r="J31" s="1" t="s">
        <v>14</v>
      </c>
      <c r="K31" s="1" t="s">
        <v>14</v>
      </c>
      <c r="L31" s="1" t="s">
        <v>14</v>
      </c>
      <c r="M31" s="1"/>
      <c r="N31" s="1">
        <v>75</v>
      </c>
      <c r="O31" s="3">
        <v>80</v>
      </c>
      <c r="P31">
        <f t="shared" si="1"/>
        <v>0</v>
      </c>
      <c r="Q31">
        <f t="shared" si="2"/>
        <v>3</v>
      </c>
      <c r="R31">
        <f t="shared" si="3"/>
        <v>2400</v>
      </c>
    </row>
    <row r="32" spans="1:18">
      <c r="A32" s="1">
        <v>31</v>
      </c>
      <c r="B32" s="1">
        <f t="shared" si="0"/>
        <v>1</v>
      </c>
      <c r="C32" s="1" t="s">
        <v>29</v>
      </c>
      <c r="D32" s="1">
        <v>2</v>
      </c>
      <c r="E32" s="2" t="s">
        <v>1421</v>
      </c>
      <c r="F32" s="2" t="s">
        <v>523</v>
      </c>
      <c r="G32" s="1">
        <v>19</v>
      </c>
      <c r="H32" s="1">
        <v>12</v>
      </c>
      <c r="I32" s="1">
        <v>7</v>
      </c>
      <c r="J32" s="1">
        <v>14</v>
      </c>
      <c r="K32" s="1">
        <v>9</v>
      </c>
      <c r="L32" s="1">
        <v>18</v>
      </c>
      <c r="M32" s="1"/>
      <c r="N32" s="1">
        <v>60</v>
      </c>
      <c r="O32" s="3">
        <v>79</v>
      </c>
      <c r="P32">
        <f t="shared" si="1"/>
        <v>0</v>
      </c>
      <c r="Q32">
        <f t="shared" si="2"/>
        <v>6</v>
      </c>
      <c r="R32">
        <f t="shared" si="3"/>
        <v>2449</v>
      </c>
    </row>
    <row r="33" spans="1:18">
      <c r="A33" s="1">
        <v>32</v>
      </c>
      <c r="B33" s="1">
        <f t="shared" si="0"/>
        <v>1</v>
      </c>
      <c r="C33" s="1" t="s">
        <v>29</v>
      </c>
      <c r="D33" s="1">
        <v>2</v>
      </c>
      <c r="E33" s="2" t="s">
        <v>1422</v>
      </c>
      <c r="F33" s="2" t="s">
        <v>276</v>
      </c>
      <c r="G33" s="1">
        <v>15</v>
      </c>
      <c r="H33" s="1">
        <v>13</v>
      </c>
      <c r="I33" s="1">
        <v>15</v>
      </c>
      <c r="J33" s="1">
        <v>10</v>
      </c>
      <c r="K33" s="1">
        <v>8</v>
      </c>
      <c r="L33" s="1">
        <v>18</v>
      </c>
      <c r="M33" s="1"/>
      <c r="N33" s="1">
        <v>81</v>
      </c>
      <c r="O33" s="3">
        <v>79</v>
      </c>
      <c r="P33">
        <f t="shared" si="1"/>
        <v>0</v>
      </c>
      <c r="Q33">
        <f t="shared" si="2"/>
        <v>6</v>
      </c>
      <c r="R33">
        <f t="shared" si="3"/>
        <v>2528</v>
      </c>
    </row>
    <row r="34" spans="1:18">
      <c r="A34" s="1">
        <v>33</v>
      </c>
      <c r="B34" s="1">
        <f t="shared" si="0"/>
        <v>1</v>
      </c>
      <c r="C34" s="1" t="s">
        <v>26</v>
      </c>
      <c r="D34" s="1">
        <v>1</v>
      </c>
      <c r="E34" s="2" t="s">
        <v>1486</v>
      </c>
      <c r="F34" s="2" t="s">
        <v>997</v>
      </c>
      <c r="G34" s="1">
        <v>16</v>
      </c>
      <c r="H34" s="1">
        <v>8</v>
      </c>
      <c r="I34" s="1">
        <v>16</v>
      </c>
      <c r="J34" s="1">
        <v>14</v>
      </c>
      <c r="K34" s="1">
        <v>8</v>
      </c>
      <c r="L34" s="1">
        <v>15</v>
      </c>
      <c r="M34" s="1"/>
      <c r="N34" s="1">
        <v>68</v>
      </c>
      <c r="O34" s="3">
        <v>77</v>
      </c>
      <c r="P34">
        <f t="shared" si="1"/>
        <v>0</v>
      </c>
      <c r="Q34">
        <f t="shared" si="2"/>
        <v>6</v>
      </c>
      <c r="R34">
        <f t="shared" si="3"/>
        <v>2541</v>
      </c>
    </row>
    <row r="35" spans="1:18">
      <c r="A35" s="1">
        <v>34</v>
      </c>
      <c r="B35" s="1">
        <f t="shared" si="0"/>
        <v>1</v>
      </c>
      <c r="C35" s="1" t="s">
        <v>209</v>
      </c>
      <c r="D35" s="1">
        <v>1</v>
      </c>
      <c r="E35" s="2" t="s">
        <v>440</v>
      </c>
      <c r="F35" s="2" t="s">
        <v>441</v>
      </c>
      <c r="G35" s="1">
        <v>12</v>
      </c>
      <c r="H35" s="1">
        <v>15</v>
      </c>
      <c r="I35" s="1">
        <v>21</v>
      </c>
      <c r="J35" s="1">
        <v>18</v>
      </c>
      <c r="K35" s="1">
        <v>5</v>
      </c>
      <c r="L35" s="1">
        <v>4</v>
      </c>
      <c r="M35" s="1"/>
      <c r="N35" s="1">
        <v>77</v>
      </c>
      <c r="O35" s="3">
        <v>75</v>
      </c>
      <c r="P35">
        <f t="shared" si="1"/>
        <v>0</v>
      </c>
      <c r="Q35">
        <f t="shared" si="2"/>
        <v>6</v>
      </c>
      <c r="R35">
        <f t="shared" si="3"/>
        <v>2550</v>
      </c>
    </row>
    <row r="36" spans="1:18">
      <c r="A36" s="1">
        <v>35</v>
      </c>
      <c r="B36" s="1">
        <f t="shared" si="0"/>
        <v>1</v>
      </c>
      <c r="C36" s="1" t="s">
        <v>1369</v>
      </c>
      <c r="D36" s="1">
        <v>3</v>
      </c>
      <c r="E36" s="2" t="s">
        <v>211</v>
      </c>
      <c r="F36" s="2" t="s">
        <v>64</v>
      </c>
      <c r="G36" s="1">
        <v>17</v>
      </c>
      <c r="H36" s="1">
        <v>16</v>
      </c>
      <c r="I36" s="1">
        <v>11</v>
      </c>
      <c r="J36" s="1">
        <v>15</v>
      </c>
      <c r="K36" s="1">
        <v>9</v>
      </c>
      <c r="L36" s="1">
        <v>6</v>
      </c>
      <c r="M36" s="1"/>
      <c r="N36" s="1">
        <v>64</v>
      </c>
      <c r="O36" s="3">
        <v>74</v>
      </c>
      <c r="P36">
        <f t="shared" si="1"/>
        <v>0</v>
      </c>
      <c r="Q36">
        <f t="shared" si="2"/>
        <v>6</v>
      </c>
      <c r="R36">
        <f t="shared" si="3"/>
        <v>2590</v>
      </c>
    </row>
    <row r="37" spans="1:18">
      <c r="A37" s="1">
        <v>36</v>
      </c>
      <c r="B37" s="1">
        <f t="shared" si="0"/>
        <v>1</v>
      </c>
      <c r="C37" s="1" t="s">
        <v>1369</v>
      </c>
      <c r="D37" s="1">
        <v>3</v>
      </c>
      <c r="E37" s="2" t="s">
        <v>208</v>
      </c>
      <c r="F37" s="2" t="s">
        <v>207</v>
      </c>
      <c r="G37" s="1">
        <v>10</v>
      </c>
      <c r="H37" s="1">
        <v>19</v>
      </c>
      <c r="I37" s="1">
        <v>17</v>
      </c>
      <c r="J37" s="1">
        <v>13</v>
      </c>
      <c r="K37" s="1">
        <v>12</v>
      </c>
      <c r="L37" s="1">
        <v>3</v>
      </c>
      <c r="M37" s="1"/>
      <c r="N37" s="1">
        <v>80</v>
      </c>
      <c r="O37" s="3">
        <v>74</v>
      </c>
      <c r="P37">
        <f t="shared" si="1"/>
        <v>0</v>
      </c>
      <c r="Q37">
        <f t="shared" si="2"/>
        <v>6</v>
      </c>
      <c r="R37">
        <f t="shared" si="3"/>
        <v>2664</v>
      </c>
    </row>
    <row r="38" spans="1:18">
      <c r="A38" s="1">
        <v>37</v>
      </c>
      <c r="B38" s="1">
        <f t="shared" si="0"/>
        <v>1</v>
      </c>
      <c r="C38" s="1" t="s">
        <v>111</v>
      </c>
      <c r="D38" s="1">
        <v>1</v>
      </c>
      <c r="E38" s="2" t="s">
        <v>1487</v>
      </c>
      <c r="F38" s="2" t="s">
        <v>474</v>
      </c>
      <c r="G38" s="1">
        <v>16</v>
      </c>
      <c r="H38" s="1">
        <v>11</v>
      </c>
      <c r="I38" s="1">
        <v>14</v>
      </c>
      <c r="J38" s="1" t="s">
        <v>14</v>
      </c>
      <c r="K38" s="1">
        <v>12</v>
      </c>
      <c r="L38" s="1">
        <v>16</v>
      </c>
      <c r="M38" s="1"/>
      <c r="N38" s="1">
        <v>77</v>
      </c>
      <c r="O38" s="3">
        <v>69</v>
      </c>
      <c r="P38">
        <f t="shared" si="1"/>
        <v>0</v>
      </c>
      <c r="Q38">
        <f t="shared" si="2"/>
        <v>5</v>
      </c>
      <c r="R38">
        <f t="shared" si="3"/>
        <v>2553</v>
      </c>
    </row>
    <row r="39" spans="1:18">
      <c r="A39" s="1">
        <v>38</v>
      </c>
      <c r="B39" s="1">
        <f t="shared" si="0"/>
        <v>1</v>
      </c>
      <c r="C39" s="1" t="s">
        <v>217</v>
      </c>
      <c r="D39" s="1">
        <v>3</v>
      </c>
      <c r="E39" s="2" t="s">
        <v>427</v>
      </c>
      <c r="F39" s="2" t="s">
        <v>428</v>
      </c>
      <c r="G39" s="1">
        <v>22</v>
      </c>
      <c r="H39" s="1">
        <v>15</v>
      </c>
      <c r="I39" s="1" t="s">
        <v>14</v>
      </c>
      <c r="J39" s="1">
        <v>10</v>
      </c>
      <c r="K39" s="1">
        <v>10</v>
      </c>
      <c r="L39" s="1">
        <v>11</v>
      </c>
      <c r="M39" s="1"/>
      <c r="N39" s="1">
        <v>77</v>
      </c>
      <c r="O39" s="3">
        <v>68</v>
      </c>
      <c r="P39">
        <f t="shared" si="1"/>
        <v>0</v>
      </c>
      <c r="Q39">
        <f t="shared" si="2"/>
        <v>5</v>
      </c>
      <c r="R39">
        <f t="shared" si="3"/>
        <v>2584</v>
      </c>
    </row>
    <row r="40" spans="1:18">
      <c r="A40" s="1">
        <v>39</v>
      </c>
      <c r="B40" s="1">
        <f t="shared" si="0"/>
        <v>1</v>
      </c>
      <c r="C40" s="1" t="s">
        <v>34</v>
      </c>
      <c r="D40" s="1">
        <v>2</v>
      </c>
      <c r="E40" s="2" t="s">
        <v>1423</v>
      </c>
      <c r="F40" s="2" t="s">
        <v>1424</v>
      </c>
      <c r="G40" s="1">
        <v>8</v>
      </c>
      <c r="H40" s="1">
        <v>15</v>
      </c>
      <c r="I40" s="1">
        <v>12</v>
      </c>
      <c r="J40" s="1">
        <v>11</v>
      </c>
      <c r="K40" s="1">
        <v>7</v>
      </c>
      <c r="L40" s="1">
        <v>14</v>
      </c>
      <c r="M40" s="1"/>
      <c r="N40" s="1">
        <v>56</v>
      </c>
      <c r="O40" s="3">
        <v>67</v>
      </c>
      <c r="P40">
        <f t="shared" si="1"/>
        <v>0</v>
      </c>
      <c r="Q40">
        <f t="shared" si="2"/>
        <v>6</v>
      </c>
      <c r="R40">
        <f t="shared" si="3"/>
        <v>2613</v>
      </c>
    </row>
    <row r="41" spans="1:18">
      <c r="A41" s="1">
        <v>40</v>
      </c>
      <c r="B41" s="1">
        <f t="shared" si="0"/>
        <v>1</v>
      </c>
      <c r="C41" s="1" t="s">
        <v>120</v>
      </c>
      <c r="D41" s="1">
        <v>3</v>
      </c>
      <c r="E41" s="2" t="s">
        <v>1370</v>
      </c>
      <c r="F41" s="2" t="s">
        <v>1371</v>
      </c>
      <c r="G41" s="1">
        <v>19</v>
      </c>
      <c r="H41" s="1">
        <v>13</v>
      </c>
      <c r="I41" s="1">
        <v>7</v>
      </c>
      <c r="J41" s="1">
        <v>11</v>
      </c>
      <c r="K41" s="1">
        <v>7</v>
      </c>
      <c r="L41" s="1">
        <v>9</v>
      </c>
      <c r="M41" s="1"/>
      <c r="N41" s="1">
        <v>46</v>
      </c>
      <c r="O41" s="3">
        <v>66</v>
      </c>
      <c r="P41">
        <f t="shared" si="1"/>
        <v>0</v>
      </c>
      <c r="Q41">
        <f t="shared" si="2"/>
        <v>6</v>
      </c>
      <c r="R41">
        <f t="shared" si="3"/>
        <v>2640</v>
      </c>
    </row>
    <row r="42" spans="1:18">
      <c r="A42" s="1">
        <v>41</v>
      </c>
      <c r="B42" s="1">
        <f t="shared" si="0"/>
        <v>1</v>
      </c>
      <c r="C42" s="1" t="s">
        <v>123</v>
      </c>
      <c r="D42" s="1">
        <v>3</v>
      </c>
      <c r="E42" s="2" t="s">
        <v>1372</v>
      </c>
      <c r="F42" s="2" t="s">
        <v>474</v>
      </c>
      <c r="G42" s="1">
        <v>17</v>
      </c>
      <c r="H42" s="1">
        <v>10</v>
      </c>
      <c r="I42" s="1">
        <v>9</v>
      </c>
      <c r="J42" s="1" t="s">
        <v>14</v>
      </c>
      <c r="K42" s="1" t="s">
        <v>14</v>
      </c>
      <c r="L42" s="1">
        <v>27</v>
      </c>
      <c r="M42" s="1"/>
      <c r="N42" s="1">
        <v>59</v>
      </c>
      <c r="O42" s="3">
        <v>63</v>
      </c>
      <c r="P42">
        <f t="shared" si="1"/>
        <v>0</v>
      </c>
      <c r="Q42">
        <f t="shared" si="2"/>
        <v>4</v>
      </c>
      <c r="R42">
        <f t="shared" si="3"/>
        <v>2583</v>
      </c>
    </row>
    <row r="43" spans="1:18">
      <c r="A43" s="1">
        <v>42</v>
      </c>
      <c r="B43" s="1">
        <f t="shared" si="0"/>
        <v>1</v>
      </c>
      <c r="C43" s="1" t="s">
        <v>214</v>
      </c>
      <c r="D43" s="1">
        <v>2</v>
      </c>
      <c r="E43" s="2" t="s">
        <v>1425</v>
      </c>
      <c r="F43" s="2" t="s">
        <v>1426</v>
      </c>
      <c r="G43" s="1">
        <v>16</v>
      </c>
      <c r="H43" s="1">
        <v>17</v>
      </c>
      <c r="I43" s="1" t="s">
        <v>14</v>
      </c>
      <c r="J43" s="1">
        <v>13</v>
      </c>
      <c r="K43" s="1">
        <v>9</v>
      </c>
      <c r="L43" s="1">
        <v>8</v>
      </c>
      <c r="M43" s="1"/>
      <c r="N43" s="1">
        <v>70</v>
      </c>
      <c r="O43" s="3">
        <v>63</v>
      </c>
      <c r="P43">
        <f t="shared" si="1"/>
        <v>0</v>
      </c>
      <c r="Q43">
        <f t="shared" si="2"/>
        <v>5</v>
      </c>
      <c r="R43">
        <f t="shared" si="3"/>
        <v>2646</v>
      </c>
    </row>
    <row r="44" spans="1:18">
      <c r="A44" s="1">
        <v>43</v>
      </c>
      <c r="B44" s="1">
        <f t="shared" si="0"/>
        <v>1</v>
      </c>
      <c r="C44" s="1" t="s">
        <v>47</v>
      </c>
      <c r="D44" s="1">
        <v>3</v>
      </c>
      <c r="E44" s="2" t="s">
        <v>1373</v>
      </c>
      <c r="F44" s="2" t="s">
        <v>655</v>
      </c>
      <c r="G44" s="1" t="s">
        <v>14</v>
      </c>
      <c r="H44" s="1">
        <v>16</v>
      </c>
      <c r="I44" s="1">
        <v>11</v>
      </c>
      <c r="J44" s="1">
        <v>8</v>
      </c>
      <c r="K44" s="1">
        <v>14</v>
      </c>
      <c r="L44" s="1">
        <v>12</v>
      </c>
      <c r="M44" s="1"/>
      <c r="N44" s="1">
        <v>77</v>
      </c>
      <c r="O44" s="3">
        <v>61</v>
      </c>
      <c r="P44">
        <f t="shared" si="1"/>
        <v>0</v>
      </c>
      <c r="Q44">
        <f t="shared" si="2"/>
        <v>5</v>
      </c>
      <c r="R44">
        <f t="shared" si="3"/>
        <v>2623</v>
      </c>
    </row>
    <row r="45" spans="1:18">
      <c r="A45" s="1">
        <v>44</v>
      </c>
      <c r="B45" s="1">
        <f t="shared" si="0"/>
        <v>1</v>
      </c>
      <c r="C45" s="1" t="s">
        <v>1369</v>
      </c>
      <c r="D45" s="1">
        <v>1</v>
      </c>
      <c r="E45" s="2" t="s">
        <v>1488</v>
      </c>
      <c r="F45" s="2" t="s">
        <v>1489</v>
      </c>
      <c r="G45" s="1">
        <v>14</v>
      </c>
      <c r="H45" s="1">
        <v>15</v>
      </c>
      <c r="I45" s="1">
        <v>11</v>
      </c>
      <c r="J45" s="1" t="s">
        <v>14</v>
      </c>
      <c r="K45" s="1">
        <v>15</v>
      </c>
      <c r="L45" s="1">
        <v>6</v>
      </c>
      <c r="M45" s="1"/>
      <c r="N45" s="1">
        <v>51</v>
      </c>
      <c r="O45" s="3">
        <v>61</v>
      </c>
      <c r="P45">
        <f t="shared" si="1"/>
        <v>0</v>
      </c>
      <c r="Q45">
        <f t="shared" si="2"/>
        <v>5</v>
      </c>
      <c r="R45">
        <f t="shared" si="3"/>
        <v>2684</v>
      </c>
    </row>
    <row r="46" spans="1:18">
      <c r="A46" s="1">
        <v>45</v>
      </c>
      <c r="B46" s="1">
        <f t="shared" si="0"/>
        <v>1</v>
      </c>
      <c r="C46" s="1" t="s">
        <v>1369</v>
      </c>
      <c r="D46" s="1">
        <v>1</v>
      </c>
      <c r="E46" s="2" t="s">
        <v>1490</v>
      </c>
      <c r="F46" s="2" t="s">
        <v>44</v>
      </c>
      <c r="G46" s="1">
        <v>16</v>
      </c>
      <c r="H46" s="1">
        <v>18</v>
      </c>
      <c r="I46" s="1">
        <v>15</v>
      </c>
      <c r="J46" s="1">
        <v>12</v>
      </c>
      <c r="K46" s="1" t="s">
        <v>14</v>
      </c>
      <c r="L46" s="1" t="s">
        <v>14</v>
      </c>
      <c r="M46" s="1"/>
      <c r="N46" s="1">
        <v>71</v>
      </c>
      <c r="O46" s="3">
        <v>61</v>
      </c>
      <c r="P46">
        <f t="shared" si="1"/>
        <v>0</v>
      </c>
      <c r="Q46">
        <f t="shared" si="2"/>
        <v>4</v>
      </c>
      <c r="R46">
        <f t="shared" si="3"/>
        <v>2745</v>
      </c>
    </row>
    <row r="47" spans="1:18">
      <c r="A47" s="1">
        <v>46</v>
      </c>
      <c r="B47" s="1">
        <f t="shared" si="0"/>
        <v>1</v>
      </c>
      <c r="C47" s="1" t="s">
        <v>50</v>
      </c>
      <c r="D47" s="1">
        <v>3</v>
      </c>
      <c r="E47" s="2" t="s">
        <v>224</v>
      </c>
      <c r="F47" s="2" t="s">
        <v>225</v>
      </c>
      <c r="G47" s="1">
        <v>11</v>
      </c>
      <c r="H47" s="1">
        <v>12</v>
      </c>
      <c r="I47" s="1">
        <v>10</v>
      </c>
      <c r="J47" s="1">
        <v>17</v>
      </c>
      <c r="K47" s="1">
        <v>2</v>
      </c>
      <c r="L47" s="1">
        <v>8</v>
      </c>
      <c r="M47" s="1"/>
      <c r="N47" s="1">
        <v>81</v>
      </c>
      <c r="O47" s="3">
        <v>60</v>
      </c>
      <c r="P47">
        <f t="shared" si="1"/>
        <v>0</v>
      </c>
      <c r="Q47">
        <f t="shared" si="2"/>
        <v>6</v>
      </c>
      <c r="R47">
        <f t="shared" si="3"/>
        <v>2760</v>
      </c>
    </row>
    <row r="48" spans="1:18">
      <c r="A48" s="1">
        <v>47</v>
      </c>
      <c r="B48" s="1">
        <f t="shared" si="0"/>
        <v>1</v>
      </c>
      <c r="C48" s="1" t="s">
        <v>217</v>
      </c>
      <c r="D48" s="1">
        <v>1</v>
      </c>
      <c r="E48" s="2" t="s">
        <v>1491</v>
      </c>
      <c r="F48" s="2" t="s">
        <v>1492</v>
      </c>
      <c r="G48" s="1">
        <v>20</v>
      </c>
      <c r="H48" s="1">
        <v>14</v>
      </c>
      <c r="I48" s="1">
        <v>10</v>
      </c>
      <c r="J48" s="1">
        <v>6</v>
      </c>
      <c r="K48" s="1">
        <v>10</v>
      </c>
      <c r="L48" s="1" t="s">
        <v>14</v>
      </c>
      <c r="M48" s="1"/>
      <c r="N48" s="1">
        <v>51</v>
      </c>
      <c r="O48" s="3">
        <v>60</v>
      </c>
      <c r="P48">
        <f t="shared" si="1"/>
        <v>0</v>
      </c>
      <c r="Q48">
        <f t="shared" si="2"/>
        <v>5</v>
      </c>
      <c r="R48">
        <f t="shared" si="3"/>
        <v>2820</v>
      </c>
    </row>
    <row r="49" spans="1:18">
      <c r="A49" s="1">
        <v>48</v>
      </c>
      <c r="B49" s="1">
        <f t="shared" si="0"/>
        <v>1</v>
      </c>
      <c r="C49" s="1" t="s">
        <v>120</v>
      </c>
      <c r="D49" s="1">
        <v>1</v>
      </c>
      <c r="E49" s="2" t="s">
        <v>1493</v>
      </c>
      <c r="F49" s="2" t="s">
        <v>96</v>
      </c>
      <c r="G49" s="1">
        <v>20</v>
      </c>
      <c r="H49" s="1">
        <v>17</v>
      </c>
      <c r="I49" s="1">
        <v>1</v>
      </c>
      <c r="J49" s="1">
        <v>12</v>
      </c>
      <c r="K49" s="1">
        <v>8</v>
      </c>
      <c r="L49" s="1" t="s">
        <v>14</v>
      </c>
      <c r="M49" s="1"/>
      <c r="N49" s="1">
        <v>67</v>
      </c>
      <c r="O49" s="3">
        <v>58</v>
      </c>
      <c r="P49">
        <f t="shared" si="1"/>
        <v>0</v>
      </c>
      <c r="Q49">
        <f t="shared" si="2"/>
        <v>5</v>
      </c>
      <c r="R49">
        <f t="shared" si="3"/>
        <v>2784</v>
      </c>
    </row>
    <row r="50" spans="1:18">
      <c r="A50" s="1">
        <v>49</v>
      </c>
      <c r="B50" s="1">
        <f t="shared" si="0"/>
        <v>1</v>
      </c>
      <c r="C50" s="1" t="s">
        <v>217</v>
      </c>
      <c r="D50" s="1">
        <v>2</v>
      </c>
      <c r="E50" s="2" t="s">
        <v>277</v>
      </c>
      <c r="F50" s="2" t="s">
        <v>278</v>
      </c>
      <c r="G50" s="1">
        <v>14</v>
      </c>
      <c r="H50" s="1">
        <v>14</v>
      </c>
      <c r="I50" s="1">
        <v>8</v>
      </c>
      <c r="J50" s="1">
        <v>9</v>
      </c>
      <c r="K50" s="1">
        <v>11</v>
      </c>
      <c r="L50" s="1" t="s">
        <v>14</v>
      </c>
      <c r="M50" s="1"/>
      <c r="N50" s="1">
        <v>56</v>
      </c>
      <c r="O50" s="3">
        <v>56</v>
      </c>
      <c r="P50">
        <f t="shared" si="1"/>
        <v>0</v>
      </c>
      <c r="Q50">
        <f t="shared" si="2"/>
        <v>5</v>
      </c>
      <c r="R50">
        <f t="shared" si="3"/>
        <v>2744</v>
      </c>
    </row>
    <row r="51" spans="1:18">
      <c r="A51" s="1">
        <v>50</v>
      </c>
      <c r="B51" s="1">
        <f t="shared" si="0"/>
        <v>1</v>
      </c>
      <c r="C51" s="1" t="s">
        <v>1494</v>
      </c>
      <c r="D51" s="1">
        <v>1</v>
      </c>
      <c r="E51" s="2" t="s">
        <v>310</v>
      </c>
      <c r="F51" s="2" t="s">
        <v>1349</v>
      </c>
      <c r="G51" s="1">
        <v>11</v>
      </c>
      <c r="H51" s="1">
        <v>6</v>
      </c>
      <c r="I51" s="1" t="s">
        <v>14</v>
      </c>
      <c r="J51" s="1">
        <v>14</v>
      </c>
      <c r="K51" s="1">
        <v>11</v>
      </c>
      <c r="L51" s="1">
        <v>14</v>
      </c>
      <c r="M51" s="1"/>
      <c r="N51" s="1">
        <v>82</v>
      </c>
      <c r="O51" s="3">
        <v>56</v>
      </c>
      <c r="P51">
        <f t="shared" si="1"/>
        <v>0</v>
      </c>
      <c r="Q51">
        <f t="shared" si="2"/>
        <v>5</v>
      </c>
      <c r="R51">
        <f t="shared" si="3"/>
        <v>2800</v>
      </c>
    </row>
    <row r="52" spans="1:18">
      <c r="A52" s="1">
        <v>51</v>
      </c>
      <c r="B52" s="1">
        <f t="shared" si="0"/>
        <v>1</v>
      </c>
      <c r="C52" s="1" t="s">
        <v>1494</v>
      </c>
      <c r="D52" s="1">
        <v>1</v>
      </c>
      <c r="E52" s="2" t="s">
        <v>275</v>
      </c>
      <c r="F52" s="2" t="s">
        <v>276</v>
      </c>
      <c r="G52" s="1">
        <v>11</v>
      </c>
      <c r="H52" s="1">
        <v>7</v>
      </c>
      <c r="I52" s="1">
        <v>21</v>
      </c>
      <c r="J52" s="1">
        <v>7</v>
      </c>
      <c r="K52" s="1">
        <v>10</v>
      </c>
      <c r="L52" s="1" t="s">
        <v>14</v>
      </c>
      <c r="M52" s="1"/>
      <c r="N52" s="1">
        <v>76</v>
      </c>
      <c r="O52" s="3">
        <v>56</v>
      </c>
      <c r="P52">
        <f t="shared" si="1"/>
        <v>0</v>
      </c>
      <c r="Q52">
        <f t="shared" si="2"/>
        <v>5</v>
      </c>
      <c r="R52">
        <f t="shared" si="3"/>
        <v>2856</v>
      </c>
    </row>
    <row r="53" spans="1:18">
      <c r="A53" s="1">
        <v>52</v>
      </c>
      <c r="B53" s="1">
        <f t="shared" si="0"/>
        <v>1</v>
      </c>
      <c r="C53" s="1" t="s">
        <v>120</v>
      </c>
      <c r="D53" s="1">
        <v>2</v>
      </c>
      <c r="E53" s="2" t="s">
        <v>290</v>
      </c>
      <c r="F53" s="2" t="s">
        <v>291</v>
      </c>
      <c r="G53" s="1">
        <v>17</v>
      </c>
      <c r="H53" s="1">
        <v>21</v>
      </c>
      <c r="I53" s="1">
        <v>15</v>
      </c>
      <c r="J53" s="1" t="s">
        <v>14</v>
      </c>
      <c r="K53" s="1" t="s">
        <v>14</v>
      </c>
      <c r="L53" s="1" t="s">
        <v>14</v>
      </c>
      <c r="M53" s="1"/>
      <c r="N53" s="1">
        <v>74</v>
      </c>
      <c r="O53" s="3">
        <v>53</v>
      </c>
      <c r="P53">
        <f t="shared" si="1"/>
        <v>0</v>
      </c>
      <c r="Q53">
        <f t="shared" si="2"/>
        <v>3</v>
      </c>
      <c r="R53">
        <f t="shared" si="3"/>
        <v>2756</v>
      </c>
    </row>
    <row r="54" spans="1:18">
      <c r="A54" s="1">
        <v>53</v>
      </c>
      <c r="B54" s="1">
        <f t="shared" si="0"/>
        <v>0</v>
      </c>
      <c r="C54" s="1" t="s">
        <v>8</v>
      </c>
      <c r="D54" s="1">
        <v>4</v>
      </c>
      <c r="E54" s="2" t="s">
        <v>1334</v>
      </c>
      <c r="F54" s="2" t="s">
        <v>1335</v>
      </c>
      <c r="G54" s="1">
        <v>15</v>
      </c>
      <c r="H54" s="1">
        <v>15</v>
      </c>
      <c r="I54" s="1">
        <v>19</v>
      </c>
      <c r="J54" s="1" t="s">
        <v>14</v>
      </c>
      <c r="K54" s="1" t="s">
        <v>14</v>
      </c>
      <c r="L54" s="1" t="s">
        <v>14</v>
      </c>
      <c r="M54" s="1"/>
      <c r="N54" s="1">
        <v>56</v>
      </c>
      <c r="O54" s="3">
        <v>49</v>
      </c>
      <c r="P54">
        <f t="shared" si="1"/>
        <v>0</v>
      </c>
      <c r="Q54">
        <f t="shared" si="2"/>
        <v>3</v>
      </c>
      <c r="R54">
        <f t="shared" si="3"/>
        <v>2597</v>
      </c>
    </row>
    <row r="55" spans="1:18">
      <c r="A55" s="1">
        <v>54</v>
      </c>
      <c r="B55" s="1">
        <f t="shared" si="0"/>
        <v>0</v>
      </c>
      <c r="C55" s="1" t="s">
        <v>11</v>
      </c>
      <c r="D55" s="1">
        <v>4</v>
      </c>
      <c r="E55" s="2" t="s">
        <v>1336</v>
      </c>
      <c r="F55" s="2" t="s">
        <v>1337</v>
      </c>
      <c r="G55" s="1">
        <v>22</v>
      </c>
      <c r="H55" s="1">
        <v>14</v>
      </c>
      <c r="I55" s="1">
        <v>6</v>
      </c>
      <c r="J55" s="1">
        <v>5</v>
      </c>
      <c r="K55" s="1" t="s">
        <v>14</v>
      </c>
      <c r="L55" s="1" t="s">
        <v>14</v>
      </c>
      <c r="M55" s="1"/>
      <c r="N55" s="1">
        <v>67</v>
      </c>
      <c r="O55" s="3">
        <v>47</v>
      </c>
      <c r="P55">
        <f t="shared" si="1"/>
        <v>0</v>
      </c>
      <c r="Q55">
        <f t="shared" si="2"/>
        <v>4</v>
      </c>
      <c r="R55">
        <f t="shared" si="3"/>
        <v>2538</v>
      </c>
    </row>
    <row r="56" spans="1:18">
      <c r="A56" s="1">
        <v>55</v>
      </c>
      <c r="B56" s="1">
        <f t="shared" si="0"/>
        <v>0</v>
      </c>
      <c r="C56" s="1" t="s">
        <v>123</v>
      </c>
      <c r="D56" s="1">
        <v>2</v>
      </c>
      <c r="E56" s="2" t="s">
        <v>1427</v>
      </c>
      <c r="F56" s="2" t="s">
        <v>1428</v>
      </c>
      <c r="G56" s="1">
        <v>12</v>
      </c>
      <c r="H56" s="1">
        <v>5</v>
      </c>
      <c r="I56" s="1">
        <v>9</v>
      </c>
      <c r="J56" s="1">
        <v>5</v>
      </c>
      <c r="K56" s="1">
        <v>10</v>
      </c>
      <c r="L56" s="1">
        <v>6</v>
      </c>
      <c r="M56" s="1"/>
      <c r="N56" s="1">
        <v>28</v>
      </c>
      <c r="O56" s="3">
        <v>47</v>
      </c>
      <c r="P56">
        <f t="shared" si="1"/>
        <v>0</v>
      </c>
      <c r="Q56">
        <f t="shared" si="2"/>
        <v>6</v>
      </c>
      <c r="R56">
        <f t="shared" si="3"/>
        <v>2585</v>
      </c>
    </row>
    <row r="57" spans="1:18">
      <c r="A57" s="1">
        <v>56</v>
      </c>
      <c r="B57" s="1">
        <f t="shared" si="0"/>
        <v>0</v>
      </c>
      <c r="C57" s="1" t="s">
        <v>131</v>
      </c>
      <c r="D57" s="1">
        <v>3</v>
      </c>
      <c r="E57" s="2" t="s">
        <v>1374</v>
      </c>
      <c r="F57" s="2" t="s">
        <v>1375</v>
      </c>
      <c r="G57" s="1">
        <v>11</v>
      </c>
      <c r="H57" s="1">
        <v>11</v>
      </c>
      <c r="I57" s="1">
        <v>8</v>
      </c>
      <c r="J57" s="1">
        <v>9</v>
      </c>
      <c r="K57" s="1">
        <v>4</v>
      </c>
      <c r="L57" s="1">
        <v>3</v>
      </c>
      <c r="M57" s="1"/>
      <c r="N57" s="1">
        <v>57</v>
      </c>
      <c r="O57" s="3">
        <v>46</v>
      </c>
      <c r="P57">
        <f t="shared" si="1"/>
        <v>0</v>
      </c>
      <c r="Q57">
        <f t="shared" si="2"/>
        <v>6</v>
      </c>
      <c r="R57">
        <f t="shared" si="3"/>
        <v>2576</v>
      </c>
    </row>
    <row r="58" spans="1:18">
      <c r="A58" s="1">
        <v>57</v>
      </c>
      <c r="B58" s="1">
        <f t="shared" si="0"/>
        <v>0</v>
      </c>
      <c r="C58" s="1" t="s">
        <v>47</v>
      </c>
      <c r="D58" s="1">
        <v>2</v>
      </c>
      <c r="E58" s="2" t="s">
        <v>1429</v>
      </c>
      <c r="F58" s="2" t="s">
        <v>156</v>
      </c>
      <c r="G58" s="1">
        <v>15</v>
      </c>
      <c r="H58" s="1">
        <v>8</v>
      </c>
      <c r="I58" s="1">
        <v>4</v>
      </c>
      <c r="J58" s="1">
        <v>8</v>
      </c>
      <c r="K58" s="1">
        <v>7</v>
      </c>
      <c r="L58" s="1">
        <v>4</v>
      </c>
      <c r="M58" s="1"/>
      <c r="N58" s="1">
        <v>64</v>
      </c>
      <c r="O58" s="3">
        <v>46</v>
      </c>
      <c r="P58">
        <f t="shared" si="1"/>
        <v>0</v>
      </c>
      <c r="Q58">
        <f t="shared" si="2"/>
        <v>6</v>
      </c>
      <c r="R58">
        <f t="shared" si="3"/>
        <v>2622</v>
      </c>
    </row>
    <row r="59" spans="1:18">
      <c r="A59" s="1">
        <v>58</v>
      </c>
      <c r="B59" s="1">
        <f t="shared" si="0"/>
        <v>0</v>
      </c>
      <c r="C59" s="1" t="s">
        <v>97</v>
      </c>
      <c r="D59" s="1">
        <v>4</v>
      </c>
      <c r="E59" s="2" t="s">
        <v>95</v>
      </c>
      <c r="F59" s="2" t="s">
        <v>96</v>
      </c>
      <c r="G59" s="1">
        <v>28</v>
      </c>
      <c r="H59" s="1">
        <v>17</v>
      </c>
      <c r="I59" s="1" t="s">
        <v>14</v>
      </c>
      <c r="J59" s="1" t="s">
        <v>14</v>
      </c>
      <c r="K59" s="1" t="s">
        <v>14</v>
      </c>
      <c r="L59" s="1" t="s">
        <v>14</v>
      </c>
      <c r="M59" s="1"/>
      <c r="N59" s="1">
        <v>76</v>
      </c>
      <c r="O59" s="3">
        <v>45</v>
      </c>
      <c r="P59">
        <f t="shared" si="1"/>
        <v>0</v>
      </c>
      <c r="Q59">
        <f t="shared" si="2"/>
        <v>2</v>
      </c>
      <c r="R59">
        <f t="shared" si="3"/>
        <v>2610</v>
      </c>
    </row>
    <row r="60" spans="1:18">
      <c r="A60" s="1">
        <v>59</v>
      </c>
      <c r="B60" s="1">
        <f t="shared" si="0"/>
        <v>0</v>
      </c>
      <c r="C60" s="1" t="s">
        <v>133</v>
      </c>
      <c r="D60" s="1">
        <v>3</v>
      </c>
      <c r="E60" s="2" t="s">
        <v>1376</v>
      </c>
      <c r="F60" s="2" t="s">
        <v>22</v>
      </c>
      <c r="G60" s="1" t="s">
        <v>14</v>
      </c>
      <c r="H60" s="1" t="s">
        <v>14</v>
      </c>
      <c r="I60" s="1" t="s">
        <v>14</v>
      </c>
      <c r="J60" s="1">
        <v>20</v>
      </c>
      <c r="K60" s="1">
        <v>15</v>
      </c>
      <c r="L60" s="1">
        <v>9</v>
      </c>
      <c r="M60" s="1"/>
      <c r="N60" s="1">
        <v>62</v>
      </c>
      <c r="O60" s="3">
        <v>44</v>
      </c>
      <c r="P60">
        <f t="shared" si="1"/>
        <v>0</v>
      </c>
      <c r="Q60">
        <f t="shared" si="2"/>
        <v>3</v>
      </c>
      <c r="R60">
        <f t="shared" si="3"/>
        <v>2596</v>
      </c>
    </row>
    <row r="61" spans="1:18">
      <c r="A61" s="1">
        <v>60</v>
      </c>
      <c r="B61" s="1">
        <f t="shared" si="0"/>
        <v>0</v>
      </c>
      <c r="C61" s="1" t="s">
        <v>133</v>
      </c>
      <c r="D61" s="1">
        <v>3</v>
      </c>
      <c r="E61" s="2" t="s">
        <v>215</v>
      </c>
      <c r="F61" s="2" t="s">
        <v>216</v>
      </c>
      <c r="G61" s="1">
        <v>25</v>
      </c>
      <c r="H61" s="1">
        <v>18</v>
      </c>
      <c r="I61" s="1" t="s">
        <v>14</v>
      </c>
      <c r="J61" s="1">
        <v>1</v>
      </c>
      <c r="K61" s="1" t="s">
        <v>14</v>
      </c>
      <c r="L61" s="1" t="s">
        <v>14</v>
      </c>
      <c r="M61" s="1"/>
      <c r="N61" s="1">
        <v>60</v>
      </c>
      <c r="O61" s="3">
        <v>44</v>
      </c>
      <c r="P61">
        <f t="shared" si="1"/>
        <v>0</v>
      </c>
      <c r="Q61">
        <f t="shared" si="2"/>
        <v>3</v>
      </c>
      <c r="R61">
        <f t="shared" si="3"/>
        <v>2640</v>
      </c>
    </row>
    <row r="62" spans="1:18">
      <c r="A62" s="1">
        <v>61</v>
      </c>
      <c r="B62" s="1">
        <f t="shared" si="0"/>
        <v>0</v>
      </c>
      <c r="C62" s="1" t="s">
        <v>50</v>
      </c>
      <c r="D62" s="1">
        <v>1</v>
      </c>
      <c r="E62" s="2" t="s">
        <v>1495</v>
      </c>
      <c r="F62" s="2" t="s">
        <v>22</v>
      </c>
      <c r="G62" s="1">
        <v>9</v>
      </c>
      <c r="H62" s="1">
        <v>16</v>
      </c>
      <c r="I62" s="1">
        <v>13</v>
      </c>
      <c r="J62" s="1">
        <v>5</v>
      </c>
      <c r="K62" s="1" t="s">
        <v>14</v>
      </c>
      <c r="L62" s="1" t="s">
        <v>14</v>
      </c>
      <c r="M62" s="1"/>
      <c r="N62" s="1">
        <v>36</v>
      </c>
      <c r="O62" s="3">
        <v>43</v>
      </c>
      <c r="P62">
        <f t="shared" si="1"/>
        <v>0</v>
      </c>
      <c r="Q62">
        <f t="shared" si="2"/>
        <v>4</v>
      </c>
      <c r="R62">
        <f t="shared" si="3"/>
        <v>2623</v>
      </c>
    </row>
    <row r="63" spans="1:18">
      <c r="A63" s="1">
        <v>62</v>
      </c>
      <c r="B63" s="1">
        <f t="shared" si="0"/>
        <v>0</v>
      </c>
      <c r="C63" s="1" t="s">
        <v>137</v>
      </c>
      <c r="D63" s="1">
        <v>3</v>
      </c>
      <c r="E63" s="2" t="s">
        <v>219</v>
      </c>
      <c r="F63" s="2" t="s">
        <v>220</v>
      </c>
      <c r="G63" s="1">
        <v>11</v>
      </c>
      <c r="H63" s="1">
        <v>11</v>
      </c>
      <c r="I63" s="1">
        <v>1</v>
      </c>
      <c r="J63" s="1">
        <v>7</v>
      </c>
      <c r="K63" s="1">
        <v>11</v>
      </c>
      <c r="L63" s="1">
        <v>1</v>
      </c>
      <c r="M63" s="1"/>
      <c r="N63" s="1">
        <v>69</v>
      </c>
      <c r="O63" s="3">
        <v>42</v>
      </c>
      <c r="P63">
        <f t="shared" si="1"/>
        <v>0</v>
      </c>
      <c r="Q63">
        <f t="shared" si="2"/>
        <v>6</v>
      </c>
      <c r="R63">
        <f t="shared" si="3"/>
        <v>2604</v>
      </c>
    </row>
    <row r="64" spans="1:18">
      <c r="A64" s="1">
        <v>63</v>
      </c>
      <c r="B64" s="1">
        <f t="shared" si="0"/>
        <v>0</v>
      </c>
      <c r="C64" s="1" t="s">
        <v>139</v>
      </c>
      <c r="D64" s="1">
        <v>3</v>
      </c>
      <c r="E64" s="2" t="s">
        <v>1377</v>
      </c>
      <c r="F64" s="2" t="s">
        <v>428</v>
      </c>
      <c r="G64" s="1">
        <v>15</v>
      </c>
      <c r="H64" s="1">
        <v>13</v>
      </c>
      <c r="I64" s="1">
        <v>6</v>
      </c>
      <c r="J64" s="1">
        <v>7</v>
      </c>
      <c r="K64" s="1" t="s">
        <v>14</v>
      </c>
      <c r="L64" s="1" t="s">
        <v>14</v>
      </c>
      <c r="M64" s="1"/>
      <c r="N64" s="1">
        <v>91</v>
      </c>
      <c r="O64" s="3">
        <v>41</v>
      </c>
      <c r="P64">
        <f t="shared" si="1"/>
        <v>0</v>
      </c>
      <c r="Q64">
        <f t="shared" si="2"/>
        <v>4</v>
      </c>
      <c r="R64">
        <f t="shared" si="3"/>
        <v>2583</v>
      </c>
    </row>
    <row r="65" spans="1:18">
      <c r="A65" s="1">
        <v>64</v>
      </c>
      <c r="B65" s="1">
        <f t="shared" si="0"/>
        <v>0</v>
      </c>
      <c r="C65" s="1" t="s">
        <v>1430</v>
      </c>
      <c r="D65" s="1">
        <v>2</v>
      </c>
      <c r="E65" s="2" t="s">
        <v>1431</v>
      </c>
      <c r="F65" s="2" t="s">
        <v>347</v>
      </c>
      <c r="G65" s="1">
        <v>28</v>
      </c>
      <c r="H65" s="1" t="s">
        <v>14</v>
      </c>
      <c r="I65" s="1">
        <v>10</v>
      </c>
      <c r="J65" s="1">
        <v>3</v>
      </c>
      <c r="K65" s="1" t="s">
        <v>14</v>
      </c>
      <c r="L65" s="1" t="s">
        <v>14</v>
      </c>
      <c r="M65" s="1"/>
      <c r="N65" s="1">
        <v>85</v>
      </c>
      <c r="O65" s="3">
        <v>41</v>
      </c>
      <c r="P65">
        <f t="shared" si="1"/>
        <v>0</v>
      </c>
      <c r="Q65">
        <f t="shared" si="2"/>
        <v>3</v>
      </c>
      <c r="R65">
        <f t="shared" si="3"/>
        <v>2624</v>
      </c>
    </row>
    <row r="66" spans="1:18">
      <c r="A66" s="1">
        <v>65</v>
      </c>
      <c r="B66" s="1">
        <f t="shared" ref="B66:B129" si="4">IF(O66&gt;=A66,1,0)</f>
        <v>0</v>
      </c>
      <c r="C66" s="1" t="s">
        <v>1430</v>
      </c>
      <c r="D66" s="1">
        <v>2</v>
      </c>
      <c r="E66" s="2" t="s">
        <v>272</v>
      </c>
      <c r="F66" s="2" t="s">
        <v>273</v>
      </c>
      <c r="G66" s="1">
        <v>17</v>
      </c>
      <c r="H66" s="1">
        <v>24</v>
      </c>
      <c r="I66" s="1" t="s">
        <v>14</v>
      </c>
      <c r="J66" s="1" t="s">
        <v>14</v>
      </c>
      <c r="K66" s="1" t="s">
        <v>14</v>
      </c>
      <c r="L66" s="1" t="s">
        <v>14</v>
      </c>
      <c r="M66" s="1"/>
      <c r="N66" s="1">
        <v>58</v>
      </c>
      <c r="O66" s="3">
        <v>41</v>
      </c>
      <c r="P66">
        <f t="shared" ref="P66:P129" si="5">IF(O66&gt;=($O$1/2),1,0)</f>
        <v>0</v>
      </c>
      <c r="Q66">
        <f t="shared" ref="Q66:Q129" si="6">COUNT(G66:L66)</f>
        <v>2</v>
      </c>
      <c r="R66">
        <f t="shared" ref="R66:R129" si="7">O66*A66</f>
        <v>2665</v>
      </c>
    </row>
    <row r="67" spans="1:18">
      <c r="A67" s="1">
        <v>66</v>
      </c>
      <c r="B67" s="1">
        <f t="shared" si="4"/>
        <v>0</v>
      </c>
      <c r="C67" s="1" t="s">
        <v>131</v>
      </c>
      <c r="D67" s="1">
        <v>1</v>
      </c>
      <c r="E67" s="2" t="s">
        <v>1496</v>
      </c>
      <c r="F67" s="2" t="s">
        <v>941</v>
      </c>
      <c r="G67" s="1">
        <v>10</v>
      </c>
      <c r="H67" s="1">
        <v>9</v>
      </c>
      <c r="I67" s="1">
        <v>9</v>
      </c>
      <c r="J67" s="1">
        <v>6</v>
      </c>
      <c r="K67" s="1" t="s">
        <v>14</v>
      </c>
      <c r="L67" s="1">
        <v>6</v>
      </c>
      <c r="M67" s="1"/>
      <c r="N67" s="1">
        <v>60</v>
      </c>
      <c r="O67" s="3">
        <v>40</v>
      </c>
      <c r="P67">
        <f t="shared" si="5"/>
        <v>0</v>
      </c>
      <c r="Q67">
        <f t="shared" si="6"/>
        <v>5</v>
      </c>
      <c r="R67">
        <f t="shared" si="7"/>
        <v>2640</v>
      </c>
    </row>
    <row r="68" spans="1:18">
      <c r="A68" s="1">
        <v>67</v>
      </c>
      <c r="B68" s="1">
        <f t="shared" si="4"/>
        <v>0</v>
      </c>
      <c r="C68" s="1" t="s">
        <v>228</v>
      </c>
      <c r="D68" s="1">
        <v>2</v>
      </c>
      <c r="E68" s="2" t="s">
        <v>1432</v>
      </c>
      <c r="F68" s="2" t="s">
        <v>1375</v>
      </c>
      <c r="G68" s="1">
        <v>9</v>
      </c>
      <c r="H68" s="1">
        <v>7</v>
      </c>
      <c r="I68" s="1">
        <v>7</v>
      </c>
      <c r="J68" s="1">
        <v>4</v>
      </c>
      <c r="K68" s="1">
        <v>4</v>
      </c>
      <c r="L68" s="1">
        <v>8</v>
      </c>
      <c r="M68" s="1"/>
      <c r="N68" s="1">
        <v>51</v>
      </c>
      <c r="O68" s="3">
        <v>39</v>
      </c>
      <c r="P68">
        <f t="shared" si="5"/>
        <v>0</v>
      </c>
      <c r="Q68">
        <f t="shared" si="6"/>
        <v>6</v>
      </c>
      <c r="R68">
        <f t="shared" si="7"/>
        <v>2613</v>
      </c>
    </row>
    <row r="69" spans="1:18">
      <c r="A69" s="1">
        <v>68</v>
      </c>
      <c r="B69" s="1">
        <f t="shared" si="4"/>
        <v>0</v>
      </c>
      <c r="C69" s="1" t="s">
        <v>141</v>
      </c>
      <c r="D69" s="1">
        <v>3</v>
      </c>
      <c r="E69" s="2" t="s">
        <v>226</v>
      </c>
      <c r="F69" s="2" t="s">
        <v>227</v>
      </c>
      <c r="G69" s="1">
        <v>7</v>
      </c>
      <c r="H69" s="1">
        <v>8</v>
      </c>
      <c r="I69" s="1">
        <v>6</v>
      </c>
      <c r="J69" s="1">
        <v>6</v>
      </c>
      <c r="K69" s="1" t="s">
        <v>14</v>
      </c>
      <c r="L69" s="1">
        <v>8</v>
      </c>
      <c r="M69" s="1"/>
      <c r="N69" s="1">
        <v>70</v>
      </c>
      <c r="O69" s="3">
        <v>35</v>
      </c>
      <c r="P69">
        <f t="shared" si="5"/>
        <v>0</v>
      </c>
      <c r="Q69">
        <f t="shared" si="6"/>
        <v>5</v>
      </c>
      <c r="R69">
        <f t="shared" si="7"/>
        <v>2380</v>
      </c>
    </row>
    <row r="70" spans="1:18">
      <c r="A70" s="1">
        <v>69</v>
      </c>
      <c r="B70" s="1">
        <f t="shared" si="4"/>
        <v>0</v>
      </c>
      <c r="C70" s="1" t="s">
        <v>230</v>
      </c>
      <c r="D70" s="1">
        <v>2</v>
      </c>
      <c r="E70" s="2" t="s">
        <v>1433</v>
      </c>
      <c r="F70" s="2" t="s">
        <v>99</v>
      </c>
      <c r="G70" s="1">
        <v>16</v>
      </c>
      <c r="H70" s="1">
        <v>10</v>
      </c>
      <c r="I70" s="1">
        <v>5</v>
      </c>
      <c r="J70" s="1">
        <v>4</v>
      </c>
      <c r="K70" s="1" t="s">
        <v>14</v>
      </c>
      <c r="L70" s="1" t="s">
        <v>14</v>
      </c>
      <c r="M70" s="1"/>
      <c r="N70" s="1">
        <v>76</v>
      </c>
      <c r="O70" s="3">
        <v>35</v>
      </c>
      <c r="P70">
        <f t="shared" si="5"/>
        <v>0</v>
      </c>
      <c r="Q70">
        <f t="shared" si="6"/>
        <v>4</v>
      </c>
      <c r="R70">
        <f t="shared" si="7"/>
        <v>2415</v>
      </c>
    </row>
    <row r="71" spans="1:18">
      <c r="A71" s="1">
        <v>70</v>
      </c>
      <c r="B71" s="1">
        <f t="shared" si="4"/>
        <v>0</v>
      </c>
      <c r="C71" s="1" t="s">
        <v>228</v>
      </c>
      <c r="D71" s="1">
        <v>1</v>
      </c>
      <c r="E71" s="2" t="s">
        <v>1497</v>
      </c>
      <c r="F71" s="2" t="s">
        <v>1498</v>
      </c>
      <c r="G71" s="1">
        <v>13</v>
      </c>
      <c r="H71" s="1">
        <v>15</v>
      </c>
      <c r="I71" s="1">
        <v>2</v>
      </c>
      <c r="J71" s="1">
        <v>5</v>
      </c>
      <c r="K71" s="1" t="s">
        <v>14</v>
      </c>
      <c r="L71" s="1" t="s">
        <v>14</v>
      </c>
      <c r="M71" s="1"/>
      <c r="N71" s="1">
        <v>50</v>
      </c>
      <c r="O71" s="3">
        <v>35</v>
      </c>
      <c r="P71">
        <f t="shared" si="5"/>
        <v>0</v>
      </c>
      <c r="Q71">
        <f t="shared" si="6"/>
        <v>4</v>
      </c>
      <c r="R71">
        <f t="shared" si="7"/>
        <v>2450</v>
      </c>
    </row>
    <row r="72" spans="1:18">
      <c r="A72" s="1">
        <v>71</v>
      </c>
      <c r="B72" s="1">
        <f t="shared" si="4"/>
        <v>0</v>
      </c>
      <c r="C72" s="1" t="s">
        <v>100</v>
      </c>
      <c r="D72" s="1">
        <v>4</v>
      </c>
      <c r="E72" s="2" t="s">
        <v>124</v>
      </c>
      <c r="F72" s="2" t="s">
        <v>125</v>
      </c>
      <c r="G72" s="1">
        <v>20</v>
      </c>
      <c r="H72" s="1">
        <v>13</v>
      </c>
      <c r="I72" s="1" t="s">
        <v>14</v>
      </c>
      <c r="J72" s="1" t="s">
        <v>14</v>
      </c>
      <c r="K72" s="1" t="s">
        <v>14</v>
      </c>
      <c r="L72" s="1" t="s">
        <v>14</v>
      </c>
      <c r="M72" s="1"/>
      <c r="N72" s="1">
        <v>65</v>
      </c>
      <c r="O72" s="3">
        <v>33</v>
      </c>
      <c r="P72">
        <f t="shared" si="5"/>
        <v>0</v>
      </c>
      <c r="Q72">
        <f t="shared" si="6"/>
        <v>2</v>
      </c>
      <c r="R72">
        <f t="shared" si="7"/>
        <v>2343</v>
      </c>
    </row>
    <row r="73" spans="1:18">
      <c r="A73" s="1">
        <v>72</v>
      </c>
      <c r="B73" s="1">
        <f t="shared" si="4"/>
        <v>0</v>
      </c>
      <c r="C73" s="1" t="s">
        <v>144</v>
      </c>
      <c r="D73" s="1">
        <v>3</v>
      </c>
      <c r="E73" s="2" t="s">
        <v>1378</v>
      </c>
      <c r="F73" s="2" t="s">
        <v>136</v>
      </c>
      <c r="G73" s="1">
        <v>12</v>
      </c>
      <c r="H73" s="1">
        <v>6</v>
      </c>
      <c r="I73" s="1">
        <v>4</v>
      </c>
      <c r="J73" s="1" t="s">
        <v>14</v>
      </c>
      <c r="K73" s="1">
        <v>5</v>
      </c>
      <c r="L73" s="1">
        <v>6</v>
      </c>
      <c r="M73" s="1"/>
      <c r="N73" s="1">
        <v>69</v>
      </c>
      <c r="O73" s="3">
        <v>33</v>
      </c>
      <c r="P73">
        <f t="shared" si="5"/>
        <v>0</v>
      </c>
      <c r="Q73">
        <f t="shared" si="6"/>
        <v>5</v>
      </c>
      <c r="R73">
        <f t="shared" si="7"/>
        <v>2376</v>
      </c>
    </row>
    <row r="74" spans="1:18">
      <c r="A74" s="1">
        <v>73</v>
      </c>
      <c r="B74" s="1">
        <f t="shared" si="4"/>
        <v>0</v>
      </c>
      <c r="C74" s="1" t="s">
        <v>230</v>
      </c>
      <c r="D74" s="1">
        <v>1</v>
      </c>
      <c r="E74" s="2" t="s">
        <v>1499</v>
      </c>
      <c r="F74" s="2" t="s">
        <v>241</v>
      </c>
      <c r="G74" s="1" t="s">
        <v>14</v>
      </c>
      <c r="H74" s="1">
        <v>8</v>
      </c>
      <c r="I74" s="1">
        <v>17</v>
      </c>
      <c r="J74" s="1">
        <v>8</v>
      </c>
      <c r="K74" s="1" t="s">
        <v>14</v>
      </c>
      <c r="L74" s="1" t="s">
        <v>14</v>
      </c>
      <c r="M74" s="1"/>
      <c r="N74" s="1">
        <v>75</v>
      </c>
      <c r="O74" s="3">
        <v>33</v>
      </c>
      <c r="P74">
        <f t="shared" si="5"/>
        <v>0</v>
      </c>
      <c r="Q74">
        <f t="shared" si="6"/>
        <v>3</v>
      </c>
      <c r="R74">
        <f t="shared" si="7"/>
        <v>2409</v>
      </c>
    </row>
    <row r="75" spans="1:18">
      <c r="A75" s="1">
        <v>74</v>
      </c>
      <c r="B75" s="1">
        <f t="shared" si="4"/>
        <v>0</v>
      </c>
      <c r="C75" s="1" t="s">
        <v>239</v>
      </c>
      <c r="D75" s="1">
        <v>3</v>
      </c>
      <c r="E75" s="2" t="s">
        <v>1379</v>
      </c>
      <c r="F75" s="2" t="s">
        <v>1380</v>
      </c>
      <c r="G75" s="1">
        <v>16</v>
      </c>
      <c r="H75" s="1">
        <v>7</v>
      </c>
      <c r="I75" s="1">
        <v>9</v>
      </c>
      <c r="J75" s="1" t="s">
        <v>14</v>
      </c>
      <c r="K75" s="1" t="s">
        <v>14</v>
      </c>
      <c r="L75" s="1" t="s">
        <v>14</v>
      </c>
      <c r="M75" s="1"/>
      <c r="N75" s="1">
        <v>38</v>
      </c>
      <c r="O75" s="3">
        <v>32</v>
      </c>
      <c r="P75">
        <f t="shared" si="5"/>
        <v>0</v>
      </c>
      <c r="Q75">
        <f t="shared" si="6"/>
        <v>3</v>
      </c>
      <c r="R75">
        <f t="shared" si="7"/>
        <v>2368</v>
      </c>
    </row>
    <row r="76" spans="1:18">
      <c r="A76" s="1">
        <v>75</v>
      </c>
      <c r="B76" s="1">
        <f t="shared" si="4"/>
        <v>0</v>
      </c>
      <c r="C76" s="1" t="s">
        <v>137</v>
      </c>
      <c r="D76" s="1">
        <v>1</v>
      </c>
      <c r="E76" s="2" t="s">
        <v>1500</v>
      </c>
      <c r="F76" s="2" t="s">
        <v>1501</v>
      </c>
      <c r="G76" s="1">
        <v>18</v>
      </c>
      <c r="H76" s="1">
        <v>14</v>
      </c>
      <c r="I76" s="1" t="s">
        <v>14</v>
      </c>
      <c r="J76" s="1" t="s">
        <v>14</v>
      </c>
      <c r="K76" s="1" t="s">
        <v>14</v>
      </c>
      <c r="L76" s="1" t="s">
        <v>14</v>
      </c>
      <c r="M76" s="1"/>
      <c r="N76" s="1">
        <v>63</v>
      </c>
      <c r="O76" s="3">
        <v>32</v>
      </c>
      <c r="P76">
        <f t="shared" si="5"/>
        <v>0</v>
      </c>
      <c r="Q76">
        <f t="shared" si="6"/>
        <v>2</v>
      </c>
      <c r="R76">
        <f t="shared" si="7"/>
        <v>2400</v>
      </c>
    </row>
    <row r="77" spans="1:18">
      <c r="A77" s="1">
        <v>76</v>
      </c>
      <c r="B77" s="1">
        <f t="shared" si="4"/>
        <v>0</v>
      </c>
      <c r="C77" s="1" t="s">
        <v>137</v>
      </c>
      <c r="D77" s="1">
        <v>2</v>
      </c>
      <c r="E77" s="2" t="s">
        <v>1434</v>
      </c>
      <c r="F77" s="2" t="s">
        <v>394</v>
      </c>
      <c r="G77" s="1">
        <v>17</v>
      </c>
      <c r="H77" s="1">
        <v>10</v>
      </c>
      <c r="I77" s="1">
        <v>4</v>
      </c>
      <c r="J77" s="1" t="s">
        <v>14</v>
      </c>
      <c r="K77" s="1" t="s">
        <v>14</v>
      </c>
      <c r="L77" s="1" t="s">
        <v>14</v>
      </c>
      <c r="M77" s="1"/>
      <c r="N77" s="1">
        <v>84</v>
      </c>
      <c r="O77" s="3">
        <v>31</v>
      </c>
      <c r="P77">
        <f t="shared" si="5"/>
        <v>0</v>
      </c>
      <c r="Q77">
        <f t="shared" si="6"/>
        <v>3</v>
      </c>
      <c r="R77">
        <f t="shared" si="7"/>
        <v>2356</v>
      </c>
    </row>
    <row r="78" spans="1:18">
      <c r="A78" s="1">
        <v>77</v>
      </c>
      <c r="B78" s="1">
        <f t="shared" si="4"/>
        <v>0</v>
      </c>
      <c r="C78" s="1" t="s">
        <v>20</v>
      </c>
      <c r="D78" s="1">
        <v>4</v>
      </c>
      <c r="E78" s="2" t="s">
        <v>1338</v>
      </c>
      <c r="F78" s="2" t="s">
        <v>1339</v>
      </c>
      <c r="G78" s="1">
        <v>22</v>
      </c>
      <c r="H78" s="1">
        <v>8</v>
      </c>
      <c r="I78" s="1" t="s">
        <v>14</v>
      </c>
      <c r="J78" s="1" t="s">
        <v>14</v>
      </c>
      <c r="K78" s="1" t="s">
        <v>14</v>
      </c>
      <c r="L78" s="1" t="s">
        <v>14</v>
      </c>
      <c r="M78" s="1"/>
      <c r="N78" s="1">
        <v>79</v>
      </c>
      <c r="O78" s="3">
        <v>30</v>
      </c>
      <c r="P78">
        <f t="shared" si="5"/>
        <v>0</v>
      </c>
      <c r="Q78">
        <f t="shared" si="6"/>
        <v>2</v>
      </c>
      <c r="R78">
        <f t="shared" si="7"/>
        <v>2310</v>
      </c>
    </row>
    <row r="79" spans="1:18">
      <c r="A79" s="1">
        <v>78</v>
      </c>
      <c r="B79" s="1">
        <f t="shared" si="4"/>
        <v>0</v>
      </c>
      <c r="C79" s="1" t="s">
        <v>139</v>
      </c>
      <c r="D79" s="1">
        <v>1</v>
      </c>
      <c r="E79" s="2" t="s">
        <v>289</v>
      </c>
      <c r="F79" s="2" t="s">
        <v>28</v>
      </c>
      <c r="G79" s="1">
        <v>3</v>
      </c>
      <c r="H79" s="1">
        <v>5</v>
      </c>
      <c r="I79" s="1">
        <v>7</v>
      </c>
      <c r="J79" s="1">
        <v>7</v>
      </c>
      <c r="K79" s="1">
        <v>4</v>
      </c>
      <c r="L79" s="1">
        <v>4</v>
      </c>
      <c r="M79" s="1"/>
      <c r="N79" s="1">
        <v>50</v>
      </c>
      <c r="O79" s="3">
        <v>30</v>
      </c>
      <c r="P79">
        <f t="shared" si="5"/>
        <v>0</v>
      </c>
      <c r="Q79">
        <f t="shared" si="6"/>
        <v>6</v>
      </c>
      <c r="R79">
        <f t="shared" si="7"/>
        <v>2340</v>
      </c>
    </row>
    <row r="80" spans="1:18">
      <c r="A80" s="1">
        <v>79</v>
      </c>
      <c r="B80" s="1">
        <f t="shared" si="4"/>
        <v>0</v>
      </c>
      <c r="C80" s="1" t="s">
        <v>141</v>
      </c>
      <c r="D80" s="1">
        <v>1</v>
      </c>
      <c r="E80" s="2" t="s">
        <v>1502</v>
      </c>
      <c r="F80" s="2" t="s">
        <v>99</v>
      </c>
      <c r="G80" s="1">
        <v>27</v>
      </c>
      <c r="H80" s="1">
        <v>2</v>
      </c>
      <c r="I80" s="1" t="s">
        <v>14</v>
      </c>
      <c r="J80" s="1" t="s">
        <v>14</v>
      </c>
      <c r="K80" s="1" t="s">
        <v>14</v>
      </c>
      <c r="L80" s="1" t="s">
        <v>14</v>
      </c>
      <c r="M80" s="1"/>
      <c r="N80" s="1">
        <v>66</v>
      </c>
      <c r="O80" s="3">
        <v>29</v>
      </c>
      <c r="P80">
        <f t="shared" si="5"/>
        <v>0</v>
      </c>
      <c r="Q80">
        <f t="shared" si="6"/>
        <v>2</v>
      </c>
      <c r="R80">
        <f t="shared" si="7"/>
        <v>2291</v>
      </c>
    </row>
    <row r="81" spans="1:18">
      <c r="A81" s="1">
        <v>80</v>
      </c>
      <c r="B81" s="1">
        <f t="shared" si="4"/>
        <v>0</v>
      </c>
      <c r="C81" s="1" t="s">
        <v>408</v>
      </c>
      <c r="D81" s="1">
        <v>3</v>
      </c>
      <c r="E81" s="2" t="s">
        <v>1381</v>
      </c>
      <c r="F81" s="2"/>
      <c r="G81" s="1">
        <v>28</v>
      </c>
      <c r="H81" s="1" t="s">
        <v>14</v>
      </c>
      <c r="I81" s="1" t="s">
        <v>14</v>
      </c>
      <c r="J81" s="1" t="s">
        <v>14</v>
      </c>
      <c r="K81" s="1" t="s">
        <v>14</v>
      </c>
      <c r="L81" s="1" t="s">
        <v>14</v>
      </c>
      <c r="M81" s="1"/>
      <c r="N81" s="1">
        <v>88</v>
      </c>
      <c r="O81" s="3">
        <v>28</v>
      </c>
      <c r="P81">
        <f t="shared" si="5"/>
        <v>0</v>
      </c>
      <c r="Q81">
        <f t="shared" si="6"/>
        <v>1</v>
      </c>
      <c r="R81">
        <f t="shared" si="7"/>
        <v>2240</v>
      </c>
    </row>
    <row r="82" spans="1:18">
      <c r="A82" s="1">
        <v>81</v>
      </c>
      <c r="B82" s="1">
        <f t="shared" si="4"/>
        <v>0</v>
      </c>
      <c r="C82" s="1" t="s">
        <v>139</v>
      </c>
      <c r="D82" s="1">
        <v>2</v>
      </c>
      <c r="E82" s="2" t="s">
        <v>1435</v>
      </c>
      <c r="F82" s="2" t="s">
        <v>146</v>
      </c>
      <c r="G82" s="1">
        <v>6</v>
      </c>
      <c r="H82" s="1" t="s">
        <v>14</v>
      </c>
      <c r="I82" s="1" t="s">
        <v>14</v>
      </c>
      <c r="J82" s="1" t="s">
        <v>14</v>
      </c>
      <c r="K82" s="1">
        <v>12</v>
      </c>
      <c r="L82" s="1">
        <v>10</v>
      </c>
      <c r="M82" s="1"/>
      <c r="N82" s="1">
        <v>78</v>
      </c>
      <c r="O82" s="3">
        <v>28</v>
      </c>
      <c r="P82">
        <f t="shared" si="5"/>
        <v>0</v>
      </c>
      <c r="Q82">
        <f t="shared" si="6"/>
        <v>3</v>
      </c>
      <c r="R82">
        <f t="shared" si="7"/>
        <v>2268</v>
      </c>
    </row>
    <row r="83" spans="1:18">
      <c r="A83" s="1">
        <v>82</v>
      </c>
      <c r="B83" s="1">
        <f t="shared" si="4"/>
        <v>0</v>
      </c>
      <c r="C83" s="1" t="s">
        <v>23</v>
      </c>
      <c r="D83" s="1">
        <v>4</v>
      </c>
      <c r="E83" s="2" t="s">
        <v>1340</v>
      </c>
      <c r="F83" s="2" t="s">
        <v>1341</v>
      </c>
      <c r="G83" s="1">
        <v>18</v>
      </c>
      <c r="H83" s="1">
        <v>3</v>
      </c>
      <c r="I83" s="1" t="s">
        <v>14</v>
      </c>
      <c r="J83" s="1">
        <v>4</v>
      </c>
      <c r="K83" s="1" t="s">
        <v>14</v>
      </c>
      <c r="L83" s="1" t="s">
        <v>14</v>
      </c>
      <c r="M83" s="1"/>
      <c r="N83" s="1">
        <v>83</v>
      </c>
      <c r="O83" s="3">
        <v>25</v>
      </c>
      <c r="P83">
        <f t="shared" si="5"/>
        <v>0</v>
      </c>
      <c r="Q83">
        <f t="shared" si="6"/>
        <v>3</v>
      </c>
      <c r="R83">
        <f t="shared" si="7"/>
        <v>2050</v>
      </c>
    </row>
    <row r="84" spans="1:18">
      <c r="A84" s="1">
        <v>83</v>
      </c>
      <c r="B84" s="1">
        <f t="shared" si="4"/>
        <v>0</v>
      </c>
      <c r="C84" s="1" t="s">
        <v>374</v>
      </c>
      <c r="D84" s="1">
        <v>3</v>
      </c>
      <c r="E84" s="2" t="s">
        <v>1382</v>
      </c>
      <c r="F84" s="2" t="s">
        <v>574</v>
      </c>
      <c r="G84" s="1">
        <v>25</v>
      </c>
      <c r="H84" s="1" t="s">
        <v>14</v>
      </c>
      <c r="I84" s="1" t="s">
        <v>14</v>
      </c>
      <c r="J84" s="1" t="s">
        <v>14</v>
      </c>
      <c r="K84" s="1" t="s">
        <v>14</v>
      </c>
      <c r="L84" s="1" t="s">
        <v>14</v>
      </c>
      <c r="M84" s="1"/>
      <c r="N84" s="1">
        <v>69</v>
      </c>
      <c r="O84" s="3">
        <v>25</v>
      </c>
      <c r="P84">
        <f t="shared" si="5"/>
        <v>0</v>
      </c>
      <c r="Q84">
        <f t="shared" si="6"/>
        <v>1</v>
      </c>
      <c r="R84">
        <f t="shared" si="7"/>
        <v>2075</v>
      </c>
    </row>
    <row r="85" spans="1:18">
      <c r="A85" s="1">
        <v>84</v>
      </c>
      <c r="B85" s="1">
        <f t="shared" si="4"/>
        <v>0</v>
      </c>
      <c r="C85" s="1" t="s">
        <v>144</v>
      </c>
      <c r="D85" s="1">
        <v>1</v>
      </c>
      <c r="E85" s="2" t="s">
        <v>1503</v>
      </c>
      <c r="F85" s="2" t="s">
        <v>1368</v>
      </c>
      <c r="G85" s="1">
        <v>7</v>
      </c>
      <c r="H85" s="1">
        <v>4</v>
      </c>
      <c r="I85" s="1">
        <v>7</v>
      </c>
      <c r="J85" s="1">
        <v>7</v>
      </c>
      <c r="K85" s="1" t="s">
        <v>14</v>
      </c>
      <c r="L85" s="1" t="s">
        <v>14</v>
      </c>
      <c r="M85" s="1"/>
      <c r="N85" s="1">
        <v>68</v>
      </c>
      <c r="O85" s="3">
        <v>25</v>
      </c>
      <c r="P85">
        <f t="shared" si="5"/>
        <v>0</v>
      </c>
      <c r="Q85">
        <f t="shared" si="6"/>
        <v>4</v>
      </c>
      <c r="R85">
        <f t="shared" si="7"/>
        <v>2100</v>
      </c>
    </row>
    <row r="86" spans="1:18">
      <c r="A86" s="1">
        <v>85</v>
      </c>
      <c r="B86" s="1">
        <f t="shared" si="4"/>
        <v>0</v>
      </c>
      <c r="C86" s="1" t="s">
        <v>26</v>
      </c>
      <c r="D86" s="1">
        <v>4</v>
      </c>
      <c r="E86" s="2" t="s">
        <v>92</v>
      </c>
      <c r="F86" s="2" t="s">
        <v>64</v>
      </c>
      <c r="G86" s="1">
        <v>24</v>
      </c>
      <c r="H86" s="1" t="s">
        <v>14</v>
      </c>
      <c r="I86" s="1" t="s">
        <v>14</v>
      </c>
      <c r="J86" s="1" t="s">
        <v>14</v>
      </c>
      <c r="K86" s="1" t="s">
        <v>14</v>
      </c>
      <c r="L86" s="1" t="s">
        <v>14</v>
      </c>
      <c r="M86" s="1"/>
      <c r="N86" s="1">
        <v>89</v>
      </c>
      <c r="O86" s="3">
        <v>24</v>
      </c>
      <c r="P86">
        <f t="shared" si="5"/>
        <v>0</v>
      </c>
      <c r="Q86">
        <f t="shared" si="6"/>
        <v>1</v>
      </c>
      <c r="R86">
        <f t="shared" si="7"/>
        <v>2040</v>
      </c>
    </row>
    <row r="87" spans="1:18">
      <c r="A87" s="1">
        <v>86</v>
      </c>
      <c r="B87" s="1">
        <f t="shared" si="4"/>
        <v>0</v>
      </c>
      <c r="C87" s="1" t="s">
        <v>74</v>
      </c>
      <c r="D87" s="1">
        <v>3</v>
      </c>
      <c r="E87" s="2" t="s">
        <v>1383</v>
      </c>
      <c r="F87" s="2" t="s">
        <v>1384</v>
      </c>
      <c r="G87" s="1">
        <v>17</v>
      </c>
      <c r="H87" s="1">
        <v>7</v>
      </c>
      <c r="I87" s="1" t="s">
        <v>14</v>
      </c>
      <c r="J87" s="1" t="s">
        <v>14</v>
      </c>
      <c r="K87" s="1" t="s">
        <v>14</v>
      </c>
      <c r="L87" s="1" t="s">
        <v>14</v>
      </c>
      <c r="M87" s="1"/>
      <c r="N87" s="1">
        <v>52</v>
      </c>
      <c r="O87" s="3">
        <v>24</v>
      </c>
      <c r="P87">
        <f t="shared" si="5"/>
        <v>0</v>
      </c>
      <c r="Q87">
        <f t="shared" si="6"/>
        <v>2</v>
      </c>
      <c r="R87">
        <f t="shared" si="7"/>
        <v>2064</v>
      </c>
    </row>
    <row r="88" spans="1:18">
      <c r="A88" s="1">
        <v>87</v>
      </c>
      <c r="B88" s="1">
        <f t="shared" si="4"/>
        <v>0</v>
      </c>
      <c r="C88" s="1" t="s">
        <v>62</v>
      </c>
      <c r="D88" s="1">
        <v>2</v>
      </c>
      <c r="E88" s="2" t="s">
        <v>1436</v>
      </c>
      <c r="F88" s="2" t="s">
        <v>441</v>
      </c>
      <c r="G88" s="1">
        <v>12</v>
      </c>
      <c r="H88" s="1">
        <v>8</v>
      </c>
      <c r="I88" s="1">
        <v>4</v>
      </c>
      <c r="J88" s="1" t="s">
        <v>14</v>
      </c>
      <c r="K88" s="1" t="s">
        <v>14</v>
      </c>
      <c r="L88" s="1" t="s">
        <v>14</v>
      </c>
      <c r="M88" s="1"/>
      <c r="N88" s="1">
        <v>73</v>
      </c>
      <c r="O88" s="3">
        <v>24</v>
      </c>
      <c r="P88">
        <f t="shared" si="5"/>
        <v>0</v>
      </c>
      <c r="Q88">
        <f t="shared" si="6"/>
        <v>3</v>
      </c>
      <c r="R88">
        <f t="shared" si="7"/>
        <v>2088</v>
      </c>
    </row>
    <row r="89" spans="1:18">
      <c r="A89" s="1">
        <v>88</v>
      </c>
      <c r="B89" s="1">
        <f t="shared" si="4"/>
        <v>0</v>
      </c>
      <c r="C89" s="1" t="s">
        <v>62</v>
      </c>
      <c r="D89" s="1">
        <v>2</v>
      </c>
      <c r="E89" s="2" t="s">
        <v>283</v>
      </c>
      <c r="F89" s="2" t="s">
        <v>284</v>
      </c>
      <c r="G89" s="1">
        <v>13</v>
      </c>
      <c r="H89" s="1">
        <v>11</v>
      </c>
      <c r="I89" s="1" t="s">
        <v>14</v>
      </c>
      <c r="J89" s="1" t="s">
        <v>14</v>
      </c>
      <c r="K89" s="1" t="s">
        <v>14</v>
      </c>
      <c r="L89" s="1" t="s">
        <v>14</v>
      </c>
      <c r="M89" s="1"/>
      <c r="N89" s="1">
        <v>53</v>
      </c>
      <c r="O89" s="3">
        <v>24</v>
      </c>
      <c r="P89">
        <f t="shared" si="5"/>
        <v>0</v>
      </c>
      <c r="Q89">
        <f t="shared" si="6"/>
        <v>2</v>
      </c>
      <c r="R89">
        <f t="shared" si="7"/>
        <v>2112</v>
      </c>
    </row>
    <row r="90" spans="1:18">
      <c r="A90" s="1">
        <v>89</v>
      </c>
      <c r="B90" s="1">
        <f t="shared" si="4"/>
        <v>0</v>
      </c>
      <c r="C90" s="1" t="s">
        <v>62</v>
      </c>
      <c r="D90" s="1">
        <v>2</v>
      </c>
      <c r="E90" s="2" t="s">
        <v>1437</v>
      </c>
      <c r="F90" s="2" t="s">
        <v>558</v>
      </c>
      <c r="G90" s="1">
        <v>24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  <c r="M90" s="1"/>
      <c r="N90" s="1">
        <v>69</v>
      </c>
      <c r="O90" s="3">
        <v>24</v>
      </c>
      <c r="P90">
        <f t="shared" si="5"/>
        <v>0</v>
      </c>
      <c r="Q90">
        <f t="shared" si="6"/>
        <v>1</v>
      </c>
      <c r="R90">
        <f t="shared" si="7"/>
        <v>2136</v>
      </c>
    </row>
    <row r="91" spans="1:18">
      <c r="A91" s="1">
        <v>90</v>
      </c>
      <c r="B91" s="1">
        <f t="shared" si="4"/>
        <v>0</v>
      </c>
      <c r="C91" s="1" t="s">
        <v>76</v>
      </c>
      <c r="D91" s="1">
        <v>3</v>
      </c>
      <c r="E91" s="2" t="s">
        <v>199</v>
      </c>
      <c r="F91" s="2" t="s">
        <v>1385</v>
      </c>
      <c r="G91" s="1">
        <v>16</v>
      </c>
      <c r="H91" s="1">
        <v>7</v>
      </c>
      <c r="I91" s="1" t="s">
        <v>14</v>
      </c>
      <c r="J91" s="1" t="s">
        <v>14</v>
      </c>
      <c r="K91" s="1" t="s">
        <v>14</v>
      </c>
      <c r="L91" s="1" t="s">
        <v>14</v>
      </c>
      <c r="M91" s="1"/>
      <c r="N91" s="1">
        <v>62</v>
      </c>
      <c r="O91" s="3">
        <v>23</v>
      </c>
      <c r="P91">
        <f t="shared" si="5"/>
        <v>0</v>
      </c>
      <c r="Q91">
        <f t="shared" si="6"/>
        <v>2</v>
      </c>
      <c r="R91">
        <f t="shared" si="7"/>
        <v>2070</v>
      </c>
    </row>
    <row r="92" spans="1:18">
      <c r="A92" s="1">
        <v>91</v>
      </c>
      <c r="B92" s="1">
        <f t="shared" si="4"/>
        <v>0</v>
      </c>
      <c r="C92" s="1" t="s">
        <v>239</v>
      </c>
      <c r="D92" s="1">
        <v>1</v>
      </c>
      <c r="E92" s="2" t="s">
        <v>1504</v>
      </c>
      <c r="F92" s="2" t="s">
        <v>1349</v>
      </c>
      <c r="G92" s="1">
        <v>23</v>
      </c>
      <c r="H92" s="1" t="s">
        <v>14</v>
      </c>
      <c r="I92" s="1" t="s">
        <v>14</v>
      </c>
      <c r="J92" s="1" t="s">
        <v>14</v>
      </c>
      <c r="K92" s="1" t="s">
        <v>14</v>
      </c>
      <c r="L92" s="1" t="s">
        <v>14</v>
      </c>
      <c r="M92" s="1"/>
      <c r="N92" s="1">
        <v>58</v>
      </c>
      <c r="O92" s="3">
        <v>23</v>
      </c>
      <c r="P92">
        <f t="shared" si="5"/>
        <v>0</v>
      </c>
      <c r="Q92">
        <f t="shared" si="6"/>
        <v>1</v>
      </c>
      <c r="R92">
        <f t="shared" si="7"/>
        <v>2093</v>
      </c>
    </row>
    <row r="93" spans="1:18">
      <c r="A93" s="1">
        <v>92</v>
      </c>
      <c r="B93" s="1">
        <f t="shared" si="4"/>
        <v>0</v>
      </c>
      <c r="C93" s="1" t="s">
        <v>79</v>
      </c>
      <c r="D93" s="1">
        <v>3</v>
      </c>
      <c r="E93" s="2" t="s">
        <v>1386</v>
      </c>
      <c r="F93" s="2" t="s">
        <v>1387</v>
      </c>
      <c r="G93" s="1">
        <v>12</v>
      </c>
      <c r="H93" s="1">
        <v>10</v>
      </c>
      <c r="I93" s="1" t="s">
        <v>14</v>
      </c>
      <c r="J93" s="1" t="s">
        <v>14</v>
      </c>
      <c r="K93" s="1" t="s">
        <v>14</v>
      </c>
      <c r="L93" s="1" t="s">
        <v>14</v>
      </c>
      <c r="M93" s="1"/>
      <c r="N93" s="1">
        <v>52</v>
      </c>
      <c r="O93" s="3">
        <v>22</v>
      </c>
      <c r="P93">
        <f t="shared" si="5"/>
        <v>0</v>
      </c>
      <c r="Q93">
        <f t="shared" si="6"/>
        <v>2</v>
      </c>
      <c r="R93">
        <f t="shared" si="7"/>
        <v>2024</v>
      </c>
    </row>
    <row r="94" spans="1:18">
      <c r="A94" s="1">
        <v>93</v>
      </c>
      <c r="B94" s="1">
        <f t="shared" si="4"/>
        <v>0</v>
      </c>
      <c r="C94" s="1" t="s">
        <v>29</v>
      </c>
      <c r="D94" s="1">
        <v>4</v>
      </c>
      <c r="E94" s="2" t="s">
        <v>101</v>
      </c>
      <c r="F94" s="2" t="s">
        <v>102</v>
      </c>
      <c r="G94" s="1">
        <v>16</v>
      </c>
      <c r="H94" s="1">
        <v>3</v>
      </c>
      <c r="I94" s="1">
        <v>2</v>
      </c>
      <c r="J94" s="1" t="s">
        <v>14</v>
      </c>
      <c r="K94" s="1" t="s">
        <v>14</v>
      </c>
      <c r="L94" s="1" t="s">
        <v>14</v>
      </c>
      <c r="M94" s="1"/>
      <c r="N94" s="1">
        <v>78</v>
      </c>
      <c r="O94" s="3">
        <v>21</v>
      </c>
      <c r="P94">
        <f t="shared" si="5"/>
        <v>0</v>
      </c>
      <c r="Q94">
        <f t="shared" si="6"/>
        <v>3</v>
      </c>
      <c r="R94">
        <f t="shared" si="7"/>
        <v>1953</v>
      </c>
    </row>
    <row r="95" spans="1:18">
      <c r="A95" s="1">
        <v>94</v>
      </c>
      <c r="B95" s="1">
        <f t="shared" si="4"/>
        <v>0</v>
      </c>
      <c r="C95" s="1" t="s">
        <v>29</v>
      </c>
      <c r="D95" s="1">
        <v>4</v>
      </c>
      <c r="E95" s="2" t="s">
        <v>151</v>
      </c>
      <c r="F95" s="2" t="s">
        <v>39</v>
      </c>
      <c r="G95" s="1">
        <v>21</v>
      </c>
      <c r="H95" s="1" t="s">
        <v>14</v>
      </c>
      <c r="I95" s="1" t="s">
        <v>14</v>
      </c>
      <c r="J95" s="1" t="s">
        <v>14</v>
      </c>
      <c r="K95" s="1" t="s">
        <v>14</v>
      </c>
      <c r="L95" s="1" t="s">
        <v>14</v>
      </c>
      <c r="M95" s="1"/>
      <c r="N95" s="1">
        <v>75</v>
      </c>
      <c r="O95" s="3">
        <v>21</v>
      </c>
      <c r="P95">
        <f t="shared" si="5"/>
        <v>0</v>
      </c>
      <c r="Q95">
        <f t="shared" si="6"/>
        <v>1</v>
      </c>
      <c r="R95">
        <f t="shared" si="7"/>
        <v>1974</v>
      </c>
    </row>
    <row r="96" spans="1:18">
      <c r="A96" s="1">
        <v>95</v>
      </c>
      <c r="B96" s="1">
        <f t="shared" si="4"/>
        <v>0</v>
      </c>
      <c r="C96" s="1" t="s">
        <v>69</v>
      </c>
      <c r="D96" s="1">
        <v>2</v>
      </c>
      <c r="E96" s="2" t="s">
        <v>1438</v>
      </c>
      <c r="F96" s="2" t="s">
        <v>530</v>
      </c>
      <c r="G96" s="1">
        <v>21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/>
      <c r="N96" s="1">
        <v>53</v>
      </c>
      <c r="O96" s="3">
        <v>21</v>
      </c>
      <c r="P96">
        <f t="shared" si="5"/>
        <v>0</v>
      </c>
      <c r="Q96">
        <f t="shared" si="6"/>
        <v>1</v>
      </c>
      <c r="R96">
        <f t="shared" si="7"/>
        <v>1995</v>
      </c>
    </row>
    <row r="97" spans="1:18">
      <c r="A97" s="1">
        <v>96</v>
      </c>
      <c r="B97" s="1">
        <f t="shared" si="4"/>
        <v>0</v>
      </c>
      <c r="C97" s="1" t="s">
        <v>69</v>
      </c>
      <c r="D97" s="1">
        <v>2</v>
      </c>
      <c r="E97" s="2" t="s">
        <v>1439</v>
      </c>
      <c r="F97" s="2" t="s">
        <v>1419</v>
      </c>
      <c r="G97" s="1">
        <v>21</v>
      </c>
      <c r="H97" s="1" t="s">
        <v>14</v>
      </c>
      <c r="I97" s="1" t="s">
        <v>14</v>
      </c>
      <c r="J97" s="1" t="s">
        <v>14</v>
      </c>
      <c r="K97" s="1" t="s">
        <v>14</v>
      </c>
      <c r="L97" s="1" t="s">
        <v>14</v>
      </c>
      <c r="M97" s="1"/>
      <c r="N97" s="1">
        <v>72</v>
      </c>
      <c r="O97" s="3">
        <v>21</v>
      </c>
      <c r="P97">
        <f t="shared" si="5"/>
        <v>0</v>
      </c>
      <c r="Q97">
        <f t="shared" si="6"/>
        <v>1</v>
      </c>
      <c r="R97">
        <f t="shared" si="7"/>
        <v>2016</v>
      </c>
    </row>
    <row r="98" spans="1:18">
      <c r="A98" s="1">
        <v>97</v>
      </c>
      <c r="B98" s="1">
        <f t="shared" si="4"/>
        <v>0</v>
      </c>
      <c r="C98" s="1" t="s">
        <v>408</v>
      </c>
      <c r="D98" s="1">
        <v>1</v>
      </c>
      <c r="E98" s="2" t="s">
        <v>1505</v>
      </c>
      <c r="F98" s="2" t="s">
        <v>1506</v>
      </c>
      <c r="G98" s="1">
        <v>8</v>
      </c>
      <c r="H98" s="1">
        <v>4</v>
      </c>
      <c r="I98" s="1">
        <v>2</v>
      </c>
      <c r="J98" s="1">
        <v>4</v>
      </c>
      <c r="K98" s="1">
        <v>3</v>
      </c>
      <c r="L98" s="1" t="s">
        <v>14</v>
      </c>
      <c r="M98" s="1"/>
      <c r="N98" s="1">
        <v>45</v>
      </c>
      <c r="O98" s="3">
        <v>21</v>
      </c>
      <c r="P98">
        <f t="shared" si="5"/>
        <v>0</v>
      </c>
      <c r="Q98">
        <f t="shared" si="6"/>
        <v>5</v>
      </c>
      <c r="R98">
        <f t="shared" si="7"/>
        <v>2037</v>
      </c>
    </row>
    <row r="99" spans="1:18">
      <c r="A99" s="1">
        <v>98</v>
      </c>
      <c r="B99" s="1">
        <f t="shared" si="4"/>
        <v>0</v>
      </c>
      <c r="C99" s="1" t="s">
        <v>34</v>
      </c>
      <c r="D99" s="1">
        <v>4</v>
      </c>
      <c r="E99" s="2" t="s">
        <v>1342</v>
      </c>
      <c r="F99" s="2" t="s">
        <v>533</v>
      </c>
      <c r="G99" s="1" t="s">
        <v>14</v>
      </c>
      <c r="H99" s="1" t="s">
        <v>14</v>
      </c>
      <c r="I99" s="1">
        <v>20</v>
      </c>
      <c r="J99" s="1" t="s">
        <v>14</v>
      </c>
      <c r="K99" s="1" t="s">
        <v>14</v>
      </c>
      <c r="L99" s="1" t="s">
        <v>14</v>
      </c>
      <c r="M99" s="1"/>
      <c r="N99" s="1">
        <v>65</v>
      </c>
      <c r="O99" s="3">
        <v>20</v>
      </c>
      <c r="P99">
        <f t="shared" si="5"/>
        <v>0</v>
      </c>
      <c r="Q99">
        <f t="shared" si="6"/>
        <v>1</v>
      </c>
      <c r="R99">
        <f t="shared" si="7"/>
        <v>1960</v>
      </c>
    </row>
    <row r="100" spans="1:18">
      <c r="A100" s="1">
        <v>99</v>
      </c>
      <c r="B100" s="1">
        <f t="shared" si="4"/>
        <v>0</v>
      </c>
      <c r="C100" s="1" t="s">
        <v>74</v>
      </c>
      <c r="D100" s="1">
        <v>2</v>
      </c>
      <c r="E100" s="2" t="s">
        <v>1440</v>
      </c>
      <c r="F100" s="2" t="s">
        <v>113</v>
      </c>
      <c r="G100" s="1" t="s">
        <v>14</v>
      </c>
      <c r="H100" s="1" t="s">
        <v>14</v>
      </c>
      <c r="I100" s="1" t="s">
        <v>14</v>
      </c>
      <c r="J100" s="1">
        <v>14</v>
      </c>
      <c r="K100" s="1" t="s">
        <v>14</v>
      </c>
      <c r="L100" s="1">
        <v>6</v>
      </c>
      <c r="M100" s="1"/>
      <c r="N100" s="1">
        <v>77</v>
      </c>
      <c r="O100" s="3">
        <v>20</v>
      </c>
      <c r="P100">
        <f t="shared" si="5"/>
        <v>0</v>
      </c>
      <c r="Q100">
        <f t="shared" si="6"/>
        <v>2</v>
      </c>
      <c r="R100">
        <f t="shared" si="7"/>
        <v>1980</v>
      </c>
    </row>
    <row r="101" spans="1:18">
      <c r="A101" s="1">
        <v>100</v>
      </c>
      <c r="B101" s="1">
        <f t="shared" si="4"/>
        <v>0</v>
      </c>
      <c r="C101" s="1" t="s">
        <v>37</v>
      </c>
      <c r="D101" s="1">
        <v>4</v>
      </c>
      <c r="E101" s="2" t="s">
        <v>183</v>
      </c>
      <c r="F101" s="2" t="s">
        <v>184</v>
      </c>
      <c r="G101" s="1">
        <v>19</v>
      </c>
      <c r="H101" s="1" t="s">
        <v>14</v>
      </c>
      <c r="I101" s="1" t="s">
        <v>14</v>
      </c>
      <c r="J101" s="1" t="s">
        <v>14</v>
      </c>
      <c r="K101" s="1" t="s">
        <v>14</v>
      </c>
      <c r="L101" s="1" t="s">
        <v>14</v>
      </c>
      <c r="M101" s="1"/>
      <c r="N101" s="1">
        <v>79</v>
      </c>
      <c r="O101" s="3">
        <v>19</v>
      </c>
      <c r="P101">
        <f t="shared" si="5"/>
        <v>0</v>
      </c>
      <c r="Q101">
        <f t="shared" si="6"/>
        <v>1</v>
      </c>
      <c r="R101">
        <f t="shared" si="7"/>
        <v>1900</v>
      </c>
    </row>
    <row r="102" spans="1:18">
      <c r="A102" s="1">
        <v>101</v>
      </c>
      <c r="B102" s="1">
        <f t="shared" si="4"/>
        <v>0</v>
      </c>
      <c r="C102" s="1" t="s">
        <v>37</v>
      </c>
      <c r="D102" s="1">
        <v>4</v>
      </c>
      <c r="E102" s="2" t="s">
        <v>118</v>
      </c>
      <c r="F102" s="2" t="s">
        <v>1343</v>
      </c>
      <c r="G102" s="1">
        <v>19</v>
      </c>
      <c r="H102" s="1" t="s">
        <v>14</v>
      </c>
      <c r="I102" s="1" t="s">
        <v>14</v>
      </c>
      <c r="J102" s="1" t="s">
        <v>14</v>
      </c>
      <c r="K102" s="1" t="s">
        <v>14</v>
      </c>
      <c r="L102" s="1" t="s">
        <v>14</v>
      </c>
      <c r="M102" s="1"/>
      <c r="N102" s="1">
        <v>68</v>
      </c>
      <c r="O102" s="3">
        <v>19</v>
      </c>
      <c r="P102">
        <f t="shared" si="5"/>
        <v>0</v>
      </c>
      <c r="Q102">
        <f t="shared" si="6"/>
        <v>1</v>
      </c>
      <c r="R102">
        <f t="shared" si="7"/>
        <v>1919</v>
      </c>
    </row>
    <row r="103" spans="1:18">
      <c r="A103" s="1">
        <v>102</v>
      </c>
      <c r="B103" s="1">
        <f t="shared" si="4"/>
        <v>0</v>
      </c>
      <c r="C103" s="1" t="s">
        <v>76</v>
      </c>
      <c r="D103" s="1">
        <v>2</v>
      </c>
      <c r="E103" s="2" t="s">
        <v>292</v>
      </c>
      <c r="F103" s="2" t="s">
        <v>293</v>
      </c>
      <c r="G103" s="1">
        <v>19</v>
      </c>
      <c r="H103" s="1" t="s">
        <v>14</v>
      </c>
      <c r="I103" s="1" t="s">
        <v>14</v>
      </c>
      <c r="J103" s="1" t="s">
        <v>14</v>
      </c>
      <c r="K103" s="1" t="s">
        <v>14</v>
      </c>
      <c r="L103" s="1" t="s">
        <v>14</v>
      </c>
      <c r="M103" s="1"/>
      <c r="N103" s="1">
        <v>70</v>
      </c>
      <c r="O103" s="3">
        <v>19</v>
      </c>
      <c r="P103">
        <f t="shared" si="5"/>
        <v>0</v>
      </c>
      <c r="Q103">
        <f t="shared" si="6"/>
        <v>1</v>
      </c>
      <c r="R103">
        <f t="shared" si="7"/>
        <v>1938</v>
      </c>
    </row>
    <row r="104" spans="1:18">
      <c r="A104" s="1">
        <v>103</v>
      </c>
      <c r="B104" s="1">
        <f t="shared" si="4"/>
        <v>0</v>
      </c>
      <c r="C104" s="1" t="s">
        <v>374</v>
      </c>
      <c r="D104" s="1">
        <v>1</v>
      </c>
      <c r="E104" s="2" t="s">
        <v>1507</v>
      </c>
      <c r="F104" s="2" t="s">
        <v>558</v>
      </c>
      <c r="G104" s="1">
        <v>19</v>
      </c>
      <c r="H104" s="1" t="s">
        <v>14</v>
      </c>
      <c r="I104" s="1" t="s">
        <v>14</v>
      </c>
      <c r="J104" s="1" t="s">
        <v>14</v>
      </c>
      <c r="K104" s="1" t="s">
        <v>14</v>
      </c>
      <c r="L104" s="1" t="s">
        <v>14</v>
      </c>
      <c r="M104" s="1"/>
      <c r="N104" s="1">
        <v>70</v>
      </c>
      <c r="O104" s="3">
        <v>19</v>
      </c>
      <c r="P104">
        <f t="shared" si="5"/>
        <v>0</v>
      </c>
      <c r="Q104">
        <f t="shared" si="6"/>
        <v>1</v>
      </c>
      <c r="R104">
        <f t="shared" si="7"/>
        <v>1957</v>
      </c>
    </row>
    <row r="105" spans="1:18">
      <c r="A105" s="1">
        <v>104</v>
      </c>
      <c r="B105" s="1">
        <f t="shared" si="4"/>
        <v>0</v>
      </c>
      <c r="C105" s="1" t="s">
        <v>120</v>
      </c>
      <c r="D105" s="1">
        <v>4</v>
      </c>
      <c r="E105" s="2" t="s">
        <v>105</v>
      </c>
      <c r="F105" s="2" t="s">
        <v>106</v>
      </c>
      <c r="G105" s="1">
        <v>18</v>
      </c>
      <c r="H105" s="1" t="s">
        <v>14</v>
      </c>
      <c r="I105" s="1" t="s">
        <v>14</v>
      </c>
      <c r="J105" s="1" t="s">
        <v>14</v>
      </c>
      <c r="K105" s="1" t="s">
        <v>14</v>
      </c>
      <c r="L105" s="1" t="s">
        <v>14</v>
      </c>
      <c r="M105" s="1"/>
      <c r="N105" s="1">
        <v>95</v>
      </c>
      <c r="O105" s="3">
        <v>18</v>
      </c>
      <c r="P105">
        <f t="shared" si="5"/>
        <v>0</v>
      </c>
      <c r="Q105">
        <f t="shared" si="6"/>
        <v>1</v>
      </c>
      <c r="R105">
        <f t="shared" si="7"/>
        <v>1872</v>
      </c>
    </row>
    <row r="106" spans="1:18">
      <c r="A106" s="1">
        <v>105</v>
      </c>
      <c r="B106" s="1">
        <f t="shared" si="4"/>
        <v>0</v>
      </c>
      <c r="C106" s="1" t="s">
        <v>81</v>
      </c>
      <c r="D106" s="1">
        <v>3</v>
      </c>
      <c r="E106" s="2" t="s">
        <v>1388</v>
      </c>
      <c r="F106" s="2" t="s">
        <v>1387</v>
      </c>
      <c r="G106" s="1">
        <v>13</v>
      </c>
      <c r="H106" s="1">
        <v>5</v>
      </c>
      <c r="I106" s="1" t="s">
        <v>14</v>
      </c>
      <c r="J106" s="1" t="s">
        <v>14</v>
      </c>
      <c r="K106" s="1" t="s">
        <v>14</v>
      </c>
      <c r="L106" s="1" t="s">
        <v>14</v>
      </c>
      <c r="M106" s="1"/>
      <c r="N106" s="1">
        <v>50</v>
      </c>
      <c r="O106" s="3">
        <v>18</v>
      </c>
      <c r="P106">
        <f t="shared" si="5"/>
        <v>0</v>
      </c>
      <c r="Q106">
        <f t="shared" si="6"/>
        <v>2</v>
      </c>
      <c r="R106">
        <f t="shared" si="7"/>
        <v>1890</v>
      </c>
    </row>
    <row r="107" spans="1:18">
      <c r="A107" s="1">
        <v>106</v>
      </c>
      <c r="B107" s="1">
        <f t="shared" si="4"/>
        <v>0</v>
      </c>
      <c r="C107" s="1" t="s">
        <v>81</v>
      </c>
      <c r="D107" s="1">
        <v>3</v>
      </c>
      <c r="E107" s="2" t="s">
        <v>223</v>
      </c>
      <c r="F107" s="2" t="s">
        <v>68</v>
      </c>
      <c r="G107" s="1">
        <v>3</v>
      </c>
      <c r="H107" s="1">
        <v>4</v>
      </c>
      <c r="I107" s="1">
        <v>6</v>
      </c>
      <c r="J107" s="1">
        <v>5</v>
      </c>
      <c r="K107" s="1" t="s">
        <v>14</v>
      </c>
      <c r="L107" s="1" t="s">
        <v>14</v>
      </c>
      <c r="M107" s="1"/>
      <c r="N107" s="1">
        <v>75</v>
      </c>
      <c r="O107" s="3">
        <v>18</v>
      </c>
      <c r="P107">
        <f t="shared" si="5"/>
        <v>0</v>
      </c>
      <c r="Q107">
        <f t="shared" si="6"/>
        <v>4</v>
      </c>
      <c r="R107">
        <f t="shared" si="7"/>
        <v>1908</v>
      </c>
    </row>
    <row r="108" spans="1:18">
      <c r="A108" s="1">
        <v>107</v>
      </c>
      <c r="B108" s="1">
        <f t="shared" si="4"/>
        <v>0</v>
      </c>
      <c r="C108" s="1" t="s">
        <v>386</v>
      </c>
      <c r="D108" s="1">
        <v>3</v>
      </c>
      <c r="E108" s="2" t="s">
        <v>1389</v>
      </c>
      <c r="F108" s="2" t="s">
        <v>1390</v>
      </c>
      <c r="G108" s="1" t="s">
        <v>14</v>
      </c>
      <c r="H108" s="1" t="s">
        <v>14</v>
      </c>
      <c r="I108" s="1">
        <v>10</v>
      </c>
      <c r="J108" s="1">
        <v>6</v>
      </c>
      <c r="K108" s="1" t="s">
        <v>14</v>
      </c>
      <c r="L108" s="1">
        <v>1</v>
      </c>
      <c r="M108" s="1"/>
      <c r="N108" s="1">
        <v>36</v>
      </c>
      <c r="O108" s="3">
        <v>17</v>
      </c>
      <c r="P108">
        <f t="shared" si="5"/>
        <v>0</v>
      </c>
      <c r="Q108">
        <f t="shared" si="6"/>
        <v>3</v>
      </c>
      <c r="R108">
        <f t="shared" si="7"/>
        <v>1819</v>
      </c>
    </row>
    <row r="109" spans="1:18">
      <c r="A109" s="1">
        <v>108</v>
      </c>
      <c r="B109" s="1">
        <f t="shared" si="4"/>
        <v>0</v>
      </c>
      <c r="C109" s="1" t="s">
        <v>154</v>
      </c>
      <c r="D109" s="1">
        <v>2</v>
      </c>
      <c r="E109" s="2" t="s">
        <v>1441</v>
      </c>
      <c r="F109" s="2" t="s">
        <v>68</v>
      </c>
      <c r="G109" s="1">
        <v>9</v>
      </c>
      <c r="H109" s="1">
        <v>2</v>
      </c>
      <c r="I109" s="1" t="s">
        <v>14</v>
      </c>
      <c r="J109" s="1">
        <v>2</v>
      </c>
      <c r="K109" s="1">
        <v>4</v>
      </c>
      <c r="L109" s="1" t="s">
        <v>14</v>
      </c>
      <c r="M109" s="1"/>
      <c r="N109" s="1">
        <v>68</v>
      </c>
      <c r="O109" s="3">
        <v>17</v>
      </c>
      <c r="P109">
        <f t="shared" si="5"/>
        <v>0</v>
      </c>
      <c r="Q109">
        <f t="shared" si="6"/>
        <v>4</v>
      </c>
      <c r="R109">
        <f t="shared" si="7"/>
        <v>1836</v>
      </c>
    </row>
    <row r="110" spans="1:18">
      <c r="A110" s="1">
        <v>109</v>
      </c>
      <c r="B110" s="1">
        <f t="shared" si="4"/>
        <v>0</v>
      </c>
      <c r="C110" s="1" t="s">
        <v>154</v>
      </c>
      <c r="D110" s="1">
        <v>2</v>
      </c>
      <c r="E110" s="2" t="s">
        <v>1442</v>
      </c>
      <c r="F110" s="2" t="s">
        <v>1417</v>
      </c>
      <c r="G110" s="1">
        <v>4</v>
      </c>
      <c r="H110" s="1">
        <v>8</v>
      </c>
      <c r="I110" s="1">
        <v>2</v>
      </c>
      <c r="J110" s="1">
        <v>1</v>
      </c>
      <c r="K110" s="1">
        <v>2</v>
      </c>
      <c r="L110" s="1" t="s">
        <v>14</v>
      </c>
      <c r="M110" s="1"/>
      <c r="N110" s="1">
        <v>52</v>
      </c>
      <c r="O110" s="3">
        <v>17</v>
      </c>
      <c r="P110">
        <f t="shared" si="5"/>
        <v>0</v>
      </c>
      <c r="Q110">
        <f t="shared" si="6"/>
        <v>5</v>
      </c>
      <c r="R110">
        <f t="shared" si="7"/>
        <v>1853</v>
      </c>
    </row>
    <row r="111" spans="1:18">
      <c r="A111" s="1">
        <v>110</v>
      </c>
      <c r="B111" s="1">
        <f t="shared" si="4"/>
        <v>0</v>
      </c>
      <c r="C111" s="1" t="s">
        <v>254</v>
      </c>
      <c r="D111" s="1">
        <v>3</v>
      </c>
      <c r="E111" s="2" t="s">
        <v>1391</v>
      </c>
      <c r="F111" s="2"/>
      <c r="G111" s="1">
        <v>16</v>
      </c>
      <c r="H111" s="1" t="s">
        <v>14</v>
      </c>
      <c r="I111" s="1" t="s">
        <v>14</v>
      </c>
      <c r="J111" s="1" t="s">
        <v>14</v>
      </c>
      <c r="K111" s="1" t="s">
        <v>14</v>
      </c>
      <c r="L111" s="1" t="s">
        <v>14</v>
      </c>
      <c r="M111" s="1"/>
      <c r="N111" s="1">
        <v>57</v>
      </c>
      <c r="O111" s="3">
        <v>16</v>
      </c>
      <c r="P111">
        <f t="shared" si="5"/>
        <v>0</v>
      </c>
      <c r="Q111">
        <f t="shared" si="6"/>
        <v>1</v>
      </c>
      <c r="R111">
        <f t="shared" si="7"/>
        <v>1760</v>
      </c>
    </row>
    <row r="112" spans="1:18">
      <c r="A112" s="1">
        <v>111</v>
      </c>
      <c r="B112" s="1">
        <f t="shared" si="4"/>
        <v>0</v>
      </c>
      <c r="C112" s="1" t="s">
        <v>254</v>
      </c>
      <c r="D112" s="1">
        <v>3</v>
      </c>
      <c r="E112" s="2" t="s">
        <v>1392</v>
      </c>
      <c r="F112" s="2" t="s">
        <v>68</v>
      </c>
      <c r="G112" s="1">
        <v>5</v>
      </c>
      <c r="H112" s="1">
        <v>2</v>
      </c>
      <c r="I112" s="1">
        <v>5</v>
      </c>
      <c r="J112" s="1">
        <v>2</v>
      </c>
      <c r="K112" s="1">
        <v>2</v>
      </c>
      <c r="L112" s="1" t="s">
        <v>14</v>
      </c>
      <c r="M112" s="1"/>
      <c r="N112" s="1">
        <v>59</v>
      </c>
      <c r="O112" s="3">
        <v>16</v>
      </c>
      <c r="P112">
        <f t="shared" si="5"/>
        <v>0</v>
      </c>
      <c r="Q112">
        <f t="shared" si="6"/>
        <v>5</v>
      </c>
      <c r="R112">
        <f t="shared" si="7"/>
        <v>1776</v>
      </c>
    </row>
    <row r="113" spans="1:18">
      <c r="A113" s="1">
        <v>112</v>
      </c>
      <c r="B113" s="1">
        <f t="shared" si="4"/>
        <v>0</v>
      </c>
      <c r="C113" s="1" t="s">
        <v>1443</v>
      </c>
      <c r="D113" s="1">
        <v>2</v>
      </c>
      <c r="E113" s="2" t="s">
        <v>1444</v>
      </c>
      <c r="F113" s="2" t="s">
        <v>52</v>
      </c>
      <c r="G113" s="1">
        <v>16</v>
      </c>
      <c r="H113" s="1" t="s">
        <v>14</v>
      </c>
      <c r="I113" s="1" t="s">
        <v>14</v>
      </c>
      <c r="J113" s="1" t="s">
        <v>14</v>
      </c>
      <c r="K113" s="1" t="s">
        <v>14</v>
      </c>
      <c r="L113" s="1" t="s">
        <v>14</v>
      </c>
      <c r="M113" s="1"/>
      <c r="N113" s="1">
        <v>62</v>
      </c>
      <c r="O113" s="3">
        <v>16</v>
      </c>
      <c r="P113">
        <f t="shared" si="5"/>
        <v>0</v>
      </c>
      <c r="Q113">
        <f t="shared" si="6"/>
        <v>1</v>
      </c>
      <c r="R113">
        <f t="shared" si="7"/>
        <v>1792</v>
      </c>
    </row>
    <row r="114" spans="1:18">
      <c r="A114" s="1">
        <v>113</v>
      </c>
      <c r="B114" s="1">
        <f t="shared" si="4"/>
        <v>0</v>
      </c>
      <c r="C114" s="1" t="s">
        <v>1443</v>
      </c>
      <c r="D114" s="1">
        <v>2</v>
      </c>
      <c r="E114" s="2" t="s">
        <v>1445</v>
      </c>
      <c r="F114" s="2" t="s">
        <v>678</v>
      </c>
      <c r="G114" s="1">
        <v>16</v>
      </c>
      <c r="H114" s="1" t="s">
        <v>14</v>
      </c>
      <c r="I114" s="1" t="s">
        <v>14</v>
      </c>
      <c r="J114" s="1" t="s">
        <v>14</v>
      </c>
      <c r="K114" s="1" t="s">
        <v>14</v>
      </c>
      <c r="L114" s="1" t="s">
        <v>14</v>
      </c>
      <c r="M114" s="1"/>
      <c r="N114" s="1">
        <v>70</v>
      </c>
      <c r="O114" s="3">
        <v>16</v>
      </c>
      <c r="P114">
        <f t="shared" si="5"/>
        <v>0</v>
      </c>
      <c r="Q114">
        <f t="shared" si="6"/>
        <v>1</v>
      </c>
      <c r="R114">
        <f t="shared" si="7"/>
        <v>1808</v>
      </c>
    </row>
    <row r="115" spans="1:18">
      <c r="A115" s="1">
        <v>114</v>
      </c>
      <c r="B115" s="1">
        <f t="shared" si="4"/>
        <v>0</v>
      </c>
      <c r="C115" s="1" t="s">
        <v>1344</v>
      </c>
      <c r="D115" s="1">
        <v>4</v>
      </c>
      <c r="E115" s="2" t="s">
        <v>1345</v>
      </c>
      <c r="F115" s="2" t="s">
        <v>1346</v>
      </c>
      <c r="G115" s="1">
        <v>15</v>
      </c>
      <c r="H115" s="1" t="s">
        <v>14</v>
      </c>
      <c r="I115" s="1" t="s">
        <v>14</v>
      </c>
      <c r="J115" s="1" t="s">
        <v>14</v>
      </c>
      <c r="K115" s="1" t="s">
        <v>14</v>
      </c>
      <c r="L115" s="1" t="s">
        <v>14</v>
      </c>
      <c r="M115" s="1"/>
      <c r="N115" s="1">
        <v>79</v>
      </c>
      <c r="O115" s="3">
        <v>15</v>
      </c>
      <c r="P115">
        <f t="shared" si="5"/>
        <v>0</v>
      </c>
      <c r="Q115">
        <f t="shared" si="6"/>
        <v>1</v>
      </c>
      <c r="R115">
        <f t="shared" si="7"/>
        <v>1710</v>
      </c>
    </row>
    <row r="116" spans="1:18">
      <c r="A116" s="1">
        <v>115</v>
      </c>
      <c r="B116" s="1">
        <f t="shared" si="4"/>
        <v>0</v>
      </c>
      <c r="C116" s="1" t="s">
        <v>1344</v>
      </c>
      <c r="D116" s="1">
        <v>4</v>
      </c>
      <c r="E116" s="2" t="s">
        <v>1347</v>
      </c>
      <c r="F116" s="2" t="s">
        <v>1348</v>
      </c>
      <c r="G116" s="1">
        <v>15</v>
      </c>
      <c r="H116" s="1" t="s">
        <v>14</v>
      </c>
      <c r="I116" s="1" t="s">
        <v>14</v>
      </c>
      <c r="J116" s="1" t="s">
        <v>14</v>
      </c>
      <c r="K116" s="1" t="s">
        <v>14</v>
      </c>
      <c r="L116" s="1" t="s">
        <v>14</v>
      </c>
      <c r="M116" s="1"/>
      <c r="N116" s="1">
        <v>60</v>
      </c>
      <c r="O116" s="3">
        <v>15</v>
      </c>
      <c r="P116">
        <f t="shared" si="5"/>
        <v>0</v>
      </c>
      <c r="Q116">
        <f t="shared" si="6"/>
        <v>1</v>
      </c>
      <c r="R116">
        <f t="shared" si="7"/>
        <v>1725</v>
      </c>
    </row>
    <row r="117" spans="1:18">
      <c r="A117" s="1">
        <v>116</v>
      </c>
      <c r="B117" s="1">
        <f t="shared" si="4"/>
        <v>0</v>
      </c>
      <c r="C117" s="1" t="s">
        <v>1344</v>
      </c>
      <c r="D117" s="1">
        <v>4</v>
      </c>
      <c r="E117" s="2" t="s">
        <v>93</v>
      </c>
      <c r="F117" s="2" t="s">
        <v>1349</v>
      </c>
      <c r="G117" s="1">
        <v>7</v>
      </c>
      <c r="H117" s="1">
        <v>8</v>
      </c>
      <c r="I117" s="1" t="s">
        <v>14</v>
      </c>
      <c r="J117" s="1" t="s">
        <v>14</v>
      </c>
      <c r="K117" s="1" t="s">
        <v>14</v>
      </c>
      <c r="L117" s="1" t="s">
        <v>14</v>
      </c>
      <c r="M117" s="1"/>
      <c r="N117" s="1">
        <v>94</v>
      </c>
      <c r="O117" s="3">
        <v>15</v>
      </c>
      <c r="P117">
        <f t="shared" si="5"/>
        <v>0</v>
      </c>
      <c r="Q117">
        <f t="shared" si="6"/>
        <v>2</v>
      </c>
      <c r="R117">
        <f t="shared" si="7"/>
        <v>1740</v>
      </c>
    </row>
    <row r="118" spans="1:18">
      <c r="A118" s="1">
        <v>117</v>
      </c>
      <c r="B118" s="1">
        <f t="shared" si="4"/>
        <v>0</v>
      </c>
      <c r="C118" s="1" t="s">
        <v>1393</v>
      </c>
      <c r="D118" s="1">
        <v>3</v>
      </c>
      <c r="E118" s="2" t="s">
        <v>1394</v>
      </c>
      <c r="F118" s="2" t="s">
        <v>1395</v>
      </c>
      <c r="G118" s="1">
        <v>5</v>
      </c>
      <c r="H118" s="1">
        <v>4</v>
      </c>
      <c r="I118" s="1" t="s">
        <v>14</v>
      </c>
      <c r="J118" s="1">
        <v>1</v>
      </c>
      <c r="K118" s="1">
        <v>5</v>
      </c>
      <c r="L118" s="1" t="s">
        <v>14</v>
      </c>
      <c r="M118" s="1"/>
      <c r="N118" s="1">
        <v>30</v>
      </c>
      <c r="O118" s="3">
        <v>15</v>
      </c>
      <c r="P118">
        <f t="shared" si="5"/>
        <v>0</v>
      </c>
      <c r="Q118">
        <f t="shared" si="6"/>
        <v>4</v>
      </c>
      <c r="R118">
        <f t="shared" si="7"/>
        <v>1755</v>
      </c>
    </row>
    <row r="119" spans="1:18">
      <c r="A119" s="1">
        <v>118</v>
      </c>
      <c r="B119" s="1">
        <f t="shared" si="4"/>
        <v>0</v>
      </c>
      <c r="C119" s="1" t="s">
        <v>1393</v>
      </c>
      <c r="D119" s="1">
        <v>3</v>
      </c>
      <c r="E119" s="2" t="s">
        <v>221</v>
      </c>
      <c r="F119" s="2" t="s">
        <v>222</v>
      </c>
      <c r="G119" s="1">
        <v>13</v>
      </c>
      <c r="H119" s="1">
        <v>2</v>
      </c>
      <c r="I119" s="1" t="s">
        <v>14</v>
      </c>
      <c r="J119" s="1" t="s">
        <v>14</v>
      </c>
      <c r="K119" s="1" t="s">
        <v>14</v>
      </c>
      <c r="L119" s="1" t="s">
        <v>14</v>
      </c>
      <c r="M119" s="1"/>
      <c r="N119" s="1">
        <v>71</v>
      </c>
      <c r="O119" s="3">
        <v>15</v>
      </c>
      <c r="P119">
        <f t="shared" si="5"/>
        <v>0</v>
      </c>
      <c r="Q119">
        <f t="shared" si="6"/>
        <v>2</v>
      </c>
      <c r="R119">
        <f t="shared" si="7"/>
        <v>1770</v>
      </c>
    </row>
    <row r="120" spans="1:18">
      <c r="A120" s="1">
        <v>119</v>
      </c>
      <c r="B120" s="1">
        <f t="shared" si="4"/>
        <v>0</v>
      </c>
      <c r="C120" s="1" t="s">
        <v>1393</v>
      </c>
      <c r="D120" s="1">
        <v>3</v>
      </c>
      <c r="E120" s="2" t="s">
        <v>1396</v>
      </c>
      <c r="F120" s="2" t="s">
        <v>146</v>
      </c>
      <c r="G120" s="1">
        <v>6</v>
      </c>
      <c r="H120" s="1" t="s">
        <v>14</v>
      </c>
      <c r="I120" s="1" t="s">
        <v>14</v>
      </c>
      <c r="J120" s="1" t="s">
        <v>14</v>
      </c>
      <c r="K120" s="1" t="s">
        <v>14</v>
      </c>
      <c r="L120" s="1">
        <v>9</v>
      </c>
      <c r="M120" s="1"/>
      <c r="N120" s="1">
        <v>68</v>
      </c>
      <c r="O120" s="3">
        <v>15</v>
      </c>
      <c r="P120">
        <f t="shared" si="5"/>
        <v>0</v>
      </c>
      <c r="Q120">
        <f t="shared" si="6"/>
        <v>2</v>
      </c>
      <c r="R120">
        <f t="shared" si="7"/>
        <v>1785</v>
      </c>
    </row>
    <row r="121" spans="1:18">
      <c r="A121" s="1">
        <v>120</v>
      </c>
      <c r="B121" s="1">
        <f t="shared" si="4"/>
        <v>0</v>
      </c>
      <c r="C121" s="1" t="s">
        <v>321</v>
      </c>
      <c r="D121" s="1">
        <v>2</v>
      </c>
      <c r="E121" s="2" t="s">
        <v>279</v>
      </c>
      <c r="F121" s="2" t="s">
        <v>44</v>
      </c>
      <c r="G121" s="1">
        <v>10</v>
      </c>
      <c r="H121" s="1">
        <v>5</v>
      </c>
      <c r="I121" s="1" t="s">
        <v>14</v>
      </c>
      <c r="J121" s="1" t="s">
        <v>14</v>
      </c>
      <c r="K121" s="1" t="s">
        <v>14</v>
      </c>
      <c r="L121" s="1" t="s">
        <v>14</v>
      </c>
      <c r="M121" s="1"/>
      <c r="N121" s="1">
        <v>39</v>
      </c>
      <c r="O121" s="3">
        <v>15</v>
      </c>
      <c r="P121">
        <f t="shared" si="5"/>
        <v>0</v>
      </c>
      <c r="Q121">
        <f t="shared" si="6"/>
        <v>2</v>
      </c>
      <c r="R121">
        <f t="shared" si="7"/>
        <v>1800</v>
      </c>
    </row>
    <row r="122" spans="1:18">
      <c r="A122" s="1">
        <v>121</v>
      </c>
      <c r="B122" s="1">
        <f t="shared" si="4"/>
        <v>0</v>
      </c>
      <c r="C122" s="1" t="s">
        <v>1358</v>
      </c>
      <c r="D122" s="1">
        <v>1</v>
      </c>
      <c r="E122" s="2" t="s">
        <v>1508</v>
      </c>
      <c r="F122" s="2" t="s">
        <v>1473</v>
      </c>
      <c r="G122" s="1">
        <v>15</v>
      </c>
      <c r="H122" s="1" t="s">
        <v>14</v>
      </c>
      <c r="I122" s="1" t="s">
        <v>14</v>
      </c>
      <c r="J122" s="1" t="s">
        <v>14</v>
      </c>
      <c r="K122" s="1" t="s">
        <v>14</v>
      </c>
      <c r="L122" s="1" t="s">
        <v>14</v>
      </c>
      <c r="M122" s="1"/>
      <c r="N122" s="1">
        <v>65</v>
      </c>
      <c r="O122" s="3">
        <v>15</v>
      </c>
      <c r="P122">
        <f t="shared" si="5"/>
        <v>0</v>
      </c>
      <c r="Q122">
        <f t="shared" si="6"/>
        <v>1</v>
      </c>
      <c r="R122">
        <f t="shared" si="7"/>
        <v>1815</v>
      </c>
    </row>
    <row r="123" spans="1:18">
      <c r="A123" s="1">
        <v>122</v>
      </c>
      <c r="B123" s="1">
        <f t="shared" si="4"/>
        <v>0</v>
      </c>
      <c r="C123" s="1" t="s">
        <v>1358</v>
      </c>
      <c r="D123" s="1">
        <v>1</v>
      </c>
      <c r="E123" s="2" t="s">
        <v>1509</v>
      </c>
      <c r="F123" s="2" t="s">
        <v>1510</v>
      </c>
      <c r="G123" s="1">
        <v>15</v>
      </c>
      <c r="H123" s="1" t="s">
        <v>14</v>
      </c>
      <c r="I123" s="1" t="s">
        <v>14</v>
      </c>
      <c r="J123" s="1" t="s">
        <v>14</v>
      </c>
      <c r="K123" s="1" t="s">
        <v>14</v>
      </c>
      <c r="L123" s="1" t="s">
        <v>14</v>
      </c>
      <c r="M123" s="1"/>
      <c r="N123" s="1">
        <v>68</v>
      </c>
      <c r="O123" s="3">
        <v>15</v>
      </c>
      <c r="P123">
        <f t="shared" si="5"/>
        <v>0</v>
      </c>
      <c r="Q123">
        <f t="shared" si="6"/>
        <v>1</v>
      </c>
      <c r="R123">
        <f t="shared" si="7"/>
        <v>1830</v>
      </c>
    </row>
    <row r="124" spans="1:18">
      <c r="A124" s="1">
        <v>123</v>
      </c>
      <c r="B124" s="1">
        <f t="shared" si="4"/>
        <v>0</v>
      </c>
      <c r="C124" s="1" t="s">
        <v>1305</v>
      </c>
      <c r="D124" s="1">
        <v>3</v>
      </c>
      <c r="E124" s="2" t="s">
        <v>1397</v>
      </c>
      <c r="F124" s="2" t="s">
        <v>68</v>
      </c>
      <c r="G124" s="1">
        <v>2</v>
      </c>
      <c r="H124" s="1">
        <v>3</v>
      </c>
      <c r="I124" s="1">
        <v>4</v>
      </c>
      <c r="J124" s="1">
        <v>5</v>
      </c>
      <c r="K124" s="1" t="s">
        <v>14</v>
      </c>
      <c r="L124" s="1" t="s">
        <v>14</v>
      </c>
      <c r="M124" s="1"/>
      <c r="N124" s="1">
        <v>64</v>
      </c>
      <c r="O124" s="3">
        <v>14</v>
      </c>
      <c r="P124">
        <f t="shared" si="5"/>
        <v>0</v>
      </c>
      <c r="Q124">
        <f t="shared" si="6"/>
        <v>4</v>
      </c>
      <c r="R124">
        <f t="shared" si="7"/>
        <v>1722</v>
      </c>
    </row>
    <row r="125" spans="1:18">
      <c r="A125" s="1">
        <v>124</v>
      </c>
      <c r="B125" s="1">
        <f t="shared" si="4"/>
        <v>0</v>
      </c>
      <c r="C125" s="1" t="s">
        <v>323</v>
      </c>
      <c r="D125" s="1">
        <v>2</v>
      </c>
      <c r="E125" s="2" t="s">
        <v>1446</v>
      </c>
      <c r="F125" s="2" t="s">
        <v>678</v>
      </c>
      <c r="G125" s="1">
        <v>10</v>
      </c>
      <c r="H125" s="1">
        <v>4</v>
      </c>
      <c r="I125" s="1" t="s">
        <v>14</v>
      </c>
      <c r="J125" s="1" t="s">
        <v>14</v>
      </c>
      <c r="K125" s="1" t="s">
        <v>14</v>
      </c>
      <c r="L125" s="1" t="s">
        <v>14</v>
      </c>
      <c r="M125" s="1"/>
      <c r="N125" s="1">
        <v>88</v>
      </c>
      <c r="O125" s="3">
        <v>14</v>
      </c>
      <c r="P125">
        <f t="shared" si="5"/>
        <v>0</v>
      </c>
      <c r="Q125">
        <f t="shared" si="6"/>
        <v>2</v>
      </c>
      <c r="R125">
        <f t="shared" si="7"/>
        <v>1736</v>
      </c>
    </row>
    <row r="126" spans="1:18">
      <c r="A126" s="1">
        <v>125</v>
      </c>
      <c r="B126" s="1">
        <f t="shared" si="4"/>
        <v>0</v>
      </c>
      <c r="C126" s="1" t="s">
        <v>131</v>
      </c>
      <c r="D126" s="1">
        <v>4</v>
      </c>
      <c r="E126" s="2" t="s">
        <v>103</v>
      </c>
      <c r="F126" s="2" t="s">
        <v>104</v>
      </c>
      <c r="G126" s="1">
        <v>13</v>
      </c>
      <c r="H126" s="1" t="s">
        <v>14</v>
      </c>
      <c r="I126" s="1" t="s">
        <v>14</v>
      </c>
      <c r="J126" s="1" t="s">
        <v>14</v>
      </c>
      <c r="K126" s="1" t="s">
        <v>14</v>
      </c>
      <c r="L126" s="1" t="s">
        <v>14</v>
      </c>
      <c r="M126" s="1"/>
      <c r="N126" s="1">
        <v>68</v>
      </c>
      <c r="O126" s="3">
        <v>13</v>
      </c>
      <c r="P126">
        <f t="shared" si="5"/>
        <v>0</v>
      </c>
      <c r="Q126">
        <f t="shared" si="6"/>
        <v>1</v>
      </c>
      <c r="R126">
        <f t="shared" si="7"/>
        <v>1625</v>
      </c>
    </row>
    <row r="127" spans="1:18">
      <c r="A127" s="1">
        <v>126</v>
      </c>
      <c r="B127" s="1">
        <f t="shared" si="4"/>
        <v>0</v>
      </c>
      <c r="C127" s="1" t="s">
        <v>1447</v>
      </c>
      <c r="D127" s="1">
        <v>2</v>
      </c>
      <c r="E127" s="2" t="s">
        <v>280</v>
      </c>
      <c r="F127" s="2" t="s">
        <v>281</v>
      </c>
      <c r="G127" s="1">
        <v>7</v>
      </c>
      <c r="H127" s="1">
        <v>2</v>
      </c>
      <c r="I127" s="1">
        <v>2</v>
      </c>
      <c r="J127" s="1">
        <v>2</v>
      </c>
      <c r="K127" s="1" t="s">
        <v>14</v>
      </c>
      <c r="L127" s="1" t="s">
        <v>14</v>
      </c>
      <c r="M127" s="1"/>
      <c r="N127" s="1">
        <v>38</v>
      </c>
      <c r="O127" s="3">
        <v>13</v>
      </c>
      <c r="P127">
        <f t="shared" si="5"/>
        <v>0</v>
      </c>
      <c r="Q127">
        <f t="shared" si="6"/>
        <v>4</v>
      </c>
      <c r="R127">
        <f t="shared" si="7"/>
        <v>1638</v>
      </c>
    </row>
    <row r="128" spans="1:18">
      <c r="A128" s="1">
        <v>127</v>
      </c>
      <c r="B128" s="1">
        <f t="shared" si="4"/>
        <v>0</v>
      </c>
      <c r="C128" s="1" t="s">
        <v>1447</v>
      </c>
      <c r="D128" s="1">
        <v>2</v>
      </c>
      <c r="E128" s="2" t="s">
        <v>1448</v>
      </c>
      <c r="F128" s="2" t="s">
        <v>893</v>
      </c>
      <c r="G128" s="1">
        <v>8</v>
      </c>
      <c r="H128" s="1">
        <v>4</v>
      </c>
      <c r="I128" s="1">
        <v>1</v>
      </c>
      <c r="J128" s="1" t="s">
        <v>14</v>
      </c>
      <c r="K128" s="1" t="s">
        <v>14</v>
      </c>
      <c r="L128" s="1" t="s">
        <v>14</v>
      </c>
      <c r="M128" s="1"/>
      <c r="N128" s="1">
        <v>65</v>
      </c>
      <c r="O128" s="3">
        <v>13</v>
      </c>
      <c r="P128">
        <f t="shared" si="5"/>
        <v>0</v>
      </c>
      <c r="Q128">
        <f t="shared" si="6"/>
        <v>3</v>
      </c>
      <c r="R128">
        <f t="shared" si="7"/>
        <v>1651</v>
      </c>
    </row>
    <row r="129" spans="1:18">
      <c r="A129" s="1">
        <v>128</v>
      </c>
      <c r="B129" s="1">
        <f t="shared" si="4"/>
        <v>0</v>
      </c>
      <c r="C129" s="1" t="s">
        <v>79</v>
      </c>
      <c r="D129" s="1">
        <v>1</v>
      </c>
      <c r="E129" s="2" t="s">
        <v>1511</v>
      </c>
      <c r="F129" s="2" t="s">
        <v>276</v>
      </c>
      <c r="G129" s="1">
        <v>9</v>
      </c>
      <c r="H129" s="1">
        <v>4</v>
      </c>
      <c r="I129" s="1" t="s">
        <v>14</v>
      </c>
      <c r="J129" s="1" t="s">
        <v>14</v>
      </c>
      <c r="K129" s="1" t="s">
        <v>14</v>
      </c>
      <c r="L129" s="1" t="s">
        <v>14</v>
      </c>
      <c r="M129" s="1"/>
      <c r="N129" s="1">
        <v>62</v>
      </c>
      <c r="O129" s="3">
        <v>13</v>
      </c>
      <c r="P129">
        <f t="shared" si="5"/>
        <v>0</v>
      </c>
      <c r="Q129">
        <f t="shared" si="6"/>
        <v>2</v>
      </c>
      <c r="R129">
        <f t="shared" si="7"/>
        <v>1664</v>
      </c>
    </row>
    <row r="130" spans="1:18">
      <c r="A130" s="1">
        <v>129</v>
      </c>
      <c r="B130" s="1">
        <f t="shared" ref="B130:B193" si="8">IF(O130&gt;=A130,1,0)</f>
        <v>0</v>
      </c>
      <c r="C130" s="1" t="s">
        <v>133</v>
      </c>
      <c r="D130" s="1">
        <v>4</v>
      </c>
      <c r="E130" s="2" t="s">
        <v>390</v>
      </c>
      <c r="F130" s="2" t="s">
        <v>99</v>
      </c>
      <c r="G130" s="1" t="s">
        <v>14</v>
      </c>
      <c r="H130" s="1">
        <v>7</v>
      </c>
      <c r="I130" s="1">
        <v>5</v>
      </c>
      <c r="J130" s="1" t="s">
        <v>14</v>
      </c>
      <c r="K130" s="1" t="s">
        <v>14</v>
      </c>
      <c r="L130" s="1" t="s">
        <v>14</v>
      </c>
      <c r="M130" s="1"/>
      <c r="N130" s="1">
        <v>100</v>
      </c>
      <c r="O130" s="3">
        <v>12</v>
      </c>
      <c r="P130">
        <f t="shared" ref="P130:P193" si="9">IF(O130&gt;=($O$1/2),1,0)</f>
        <v>0</v>
      </c>
      <c r="Q130">
        <f t="shared" ref="Q130:Q193" si="10">COUNT(G130:L130)</f>
        <v>2</v>
      </c>
      <c r="R130">
        <f t="shared" ref="R130:R193" si="11">O130*A130</f>
        <v>1548</v>
      </c>
    </row>
    <row r="131" spans="1:18">
      <c r="A131" s="1">
        <v>130</v>
      </c>
      <c r="B131" s="1">
        <f t="shared" si="8"/>
        <v>0</v>
      </c>
      <c r="C131" s="1" t="s">
        <v>133</v>
      </c>
      <c r="D131" s="1">
        <v>4</v>
      </c>
      <c r="E131" s="2" t="s">
        <v>109</v>
      </c>
      <c r="F131" s="2" t="s">
        <v>110</v>
      </c>
      <c r="G131" s="1">
        <v>12</v>
      </c>
      <c r="H131" s="1" t="s">
        <v>14</v>
      </c>
      <c r="I131" s="1" t="s">
        <v>14</v>
      </c>
      <c r="J131" s="1" t="s">
        <v>14</v>
      </c>
      <c r="K131" s="1" t="s">
        <v>14</v>
      </c>
      <c r="L131" s="1" t="s">
        <v>14</v>
      </c>
      <c r="M131" s="1"/>
      <c r="N131" s="1">
        <v>92</v>
      </c>
      <c r="O131" s="3">
        <v>12</v>
      </c>
      <c r="P131">
        <f t="shared" si="9"/>
        <v>0</v>
      </c>
      <c r="Q131">
        <f t="shared" si="10"/>
        <v>1</v>
      </c>
      <c r="R131">
        <f t="shared" si="11"/>
        <v>1560</v>
      </c>
    </row>
    <row r="132" spans="1:18">
      <c r="A132" s="1">
        <v>131</v>
      </c>
      <c r="B132" s="1">
        <f t="shared" si="8"/>
        <v>0</v>
      </c>
      <c r="C132" s="1" t="s">
        <v>265</v>
      </c>
      <c r="D132" s="1">
        <v>3</v>
      </c>
      <c r="E132" s="2" t="s">
        <v>1398</v>
      </c>
      <c r="F132" s="2" t="s">
        <v>1387</v>
      </c>
      <c r="G132" s="1">
        <v>12</v>
      </c>
      <c r="H132" s="1" t="s">
        <v>14</v>
      </c>
      <c r="I132" s="1" t="s">
        <v>14</v>
      </c>
      <c r="J132" s="1" t="s">
        <v>14</v>
      </c>
      <c r="K132" s="1" t="s">
        <v>14</v>
      </c>
      <c r="L132" s="1" t="s">
        <v>14</v>
      </c>
      <c r="M132" s="1"/>
      <c r="N132" s="1">
        <v>63</v>
      </c>
      <c r="O132" s="3">
        <v>12</v>
      </c>
      <c r="P132">
        <f t="shared" si="9"/>
        <v>0</v>
      </c>
      <c r="Q132">
        <f t="shared" si="10"/>
        <v>1</v>
      </c>
      <c r="R132">
        <f t="shared" si="11"/>
        <v>1572</v>
      </c>
    </row>
    <row r="133" spans="1:18">
      <c r="A133" s="1">
        <v>132</v>
      </c>
      <c r="B133" s="1">
        <f t="shared" si="8"/>
        <v>0</v>
      </c>
      <c r="C133" s="1" t="s">
        <v>265</v>
      </c>
      <c r="D133" s="1">
        <v>3</v>
      </c>
      <c r="E133" s="2" t="s">
        <v>1399</v>
      </c>
      <c r="F133" s="2"/>
      <c r="G133" s="1">
        <v>12</v>
      </c>
      <c r="H133" s="1" t="s">
        <v>14</v>
      </c>
      <c r="I133" s="1" t="s">
        <v>14</v>
      </c>
      <c r="J133" s="1" t="s">
        <v>14</v>
      </c>
      <c r="K133" s="1" t="s">
        <v>14</v>
      </c>
      <c r="L133" s="1" t="s">
        <v>14</v>
      </c>
      <c r="M133" s="1"/>
      <c r="N133" s="1">
        <v>48</v>
      </c>
      <c r="O133" s="3">
        <v>12</v>
      </c>
      <c r="P133">
        <f t="shared" si="9"/>
        <v>0</v>
      </c>
      <c r="Q133">
        <f t="shared" si="10"/>
        <v>1</v>
      </c>
      <c r="R133">
        <f t="shared" si="11"/>
        <v>1584</v>
      </c>
    </row>
    <row r="134" spans="1:18">
      <c r="A134" s="1">
        <v>133</v>
      </c>
      <c r="B134" s="1">
        <f t="shared" si="8"/>
        <v>0</v>
      </c>
      <c r="C134" s="1" t="s">
        <v>1449</v>
      </c>
      <c r="D134" s="1">
        <v>2</v>
      </c>
      <c r="E134" s="2" t="s">
        <v>1450</v>
      </c>
      <c r="F134" s="2" t="s">
        <v>1451</v>
      </c>
      <c r="G134" s="1" t="s">
        <v>14</v>
      </c>
      <c r="H134" s="1">
        <v>8</v>
      </c>
      <c r="I134" s="1" t="s">
        <v>14</v>
      </c>
      <c r="J134" s="1" t="s">
        <v>14</v>
      </c>
      <c r="K134" s="1" t="s">
        <v>14</v>
      </c>
      <c r="L134" s="1">
        <v>4</v>
      </c>
      <c r="M134" s="1"/>
      <c r="N134" s="1">
        <v>75</v>
      </c>
      <c r="O134" s="3">
        <v>12</v>
      </c>
      <c r="P134">
        <f t="shared" si="9"/>
        <v>0</v>
      </c>
      <c r="Q134">
        <f t="shared" si="10"/>
        <v>2</v>
      </c>
      <c r="R134">
        <f t="shared" si="11"/>
        <v>1596</v>
      </c>
    </row>
    <row r="135" spans="1:18">
      <c r="A135" s="1">
        <v>134</v>
      </c>
      <c r="B135" s="1">
        <f t="shared" si="8"/>
        <v>0</v>
      </c>
      <c r="C135" s="1" t="s">
        <v>1449</v>
      </c>
      <c r="D135" s="1">
        <v>2</v>
      </c>
      <c r="E135" s="2" t="s">
        <v>1452</v>
      </c>
      <c r="F135" s="2" t="s">
        <v>1343</v>
      </c>
      <c r="G135" s="1" t="s">
        <v>14</v>
      </c>
      <c r="H135" s="1" t="s">
        <v>14</v>
      </c>
      <c r="I135" s="1" t="s">
        <v>14</v>
      </c>
      <c r="J135" s="1">
        <v>4</v>
      </c>
      <c r="K135" s="1">
        <v>8</v>
      </c>
      <c r="L135" s="1" t="s">
        <v>14</v>
      </c>
      <c r="M135" s="1"/>
      <c r="N135" s="1">
        <v>100</v>
      </c>
      <c r="O135" s="3">
        <v>12</v>
      </c>
      <c r="P135">
        <f t="shared" si="9"/>
        <v>0</v>
      </c>
      <c r="Q135">
        <f t="shared" si="10"/>
        <v>2</v>
      </c>
      <c r="R135">
        <f t="shared" si="11"/>
        <v>1608</v>
      </c>
    </row>
    <row r="136" spans="1:18">
      <c r="A136" s="1">
        <v>135</v>
      </c>
      <c r="B136" s="1">
        <f t="shared" si="8"/>
        <v>0</v>
      </c>
      <c r="C136" s="1" t="s">
        <v>1449</v>
      </c>
      <c r="D136" s="1">
        <v>2</v>
      </c>
      <c r="E136" s="2" t="s">
        <v>302</v>
      </c>
      <c r="F136" s="2" t="s">
        <v>227</v>
      </c>
      <c r="G136" s="1">
        <v>8</v>
      </c>
      <c r="H136" s="1">
        <v>4</v>
      </c>
      <c r="I136" s="1" t="s">
        <v>14</v>
      </c>
      <c r="J136" s="1" t="s">
        <v>14</v>
      </c>
      <c r="K136" s="1" t="s">
        <v>14</v>
      </c>
      <c r="L136" s="1" t="s">
        <v>14</v>
      </c>
      <c r="M136" s="1"/>
      <c r="N136" s="1">
        <v>60</v>
      </c>
      <c r="O136" s="3">
        <v>12</v>
      </c>
      <c r="P136">
        <f t="shared" si="9"/>
        <v>0</v>
      </c>
      <c r="Q136">
        <f t="shared" si="10"/>
        <v>2</v>
      </c>
      <c r="R136">
        <f t="shared" si="11"/>
        <v>1620</v>
      </c>
    </row>
    <row r="137" spans="1:18">
      <c r="A137" s="1">
        <v>136</v>
      </c>
      <c r="B137" s="1">
        <f t="shared" si="8"/>
        <v>0</v>
      </c>
      <c r="C137" s="1" t="s">
        <v>1512</v>
      </c>
      <c r="D137" s="1">
        <v>1</v>
      </c>
      <c r="E137" s="2" t="s">
        <v>1513</v>
      </c>
      <c r="F137" s="2" t="s">
        <v>566</v>
      </c>
      <c r="G137" s="1">
        <v>4</v>
      </c>
      <c r="H137" s="1" t="s">
        <v>14</v>
      </c>
      <c r="I137" s="1" t="s">
        <v>14</v>
      </c>
      <c r="J137" s="1" t="s">
        <v>14</v>
      </c>
      <c r="K137" s="1">
        <v>8</v>
      </c>
      <c r="L137" s="1" t="s">
        <v>14</v>
      </c>
      <c r="M137" s="1"/>
      <c r="N137" s="1">
        <v>100</v>
      </c>
      <c r="O137" s="3">
        <v>12</v>
      </c>
      <c r="P137">
        <f t="shared" si="9"/>
        <v>0</v>
      </c>
      <c r="Q137">
        <f t="shared" si="10"/>
        <v>2</v>
      </c>
      <c r="R137">
        <f t="shared" si="11"/>
        <v>1632</v>
      </c>
    </row>
    <row r="138" spans="1:18">
      <c r="A138" s="1">
        <v>137</v>
      </c>
      <c r="B138" s="1">
        <f t="shared" si="8"/>
        <v>0</v>
      </c>
      <c r="C138" s="1" t="s">
        <v>1512</v>
      </c>
      <c r="D138" s="1">
        <v>1</v>
      </c>
      <c r="E138" s="2" t="s">
        <v>1514</v>
      </c>
      <c r="F138" s="2" t="s">
        <v>1515</v>
      </c>
      <c r="G138" s="1">
        <v>8</v>
      </c>
      <c r="H138" s="1">
        <v>4</v>
      </c>
      <c r="I138" s="1" t="s">
        <v>14</v>
      </c>
      <c r="J138" s="1" t="s">
        <v>14</v>
      </c>
      <c r="K138" s="1" t="s">
        <v>14</v>
      </c>
      <c r="L138" s="1" t="s">
        <v>14</v>
      </c>
      <c r="M138" s="1"/>
      <c r="N138" s="1">
        <v>57</v>
      </c>
      <c r="O138" s="3">
        <v>12</v>
      </c>
      <c r="P138">
        <f t="shared" si="9"/>
        <v>0</v>
      </c>
      <c r="Q138">
        <f t="shared" si="10"/>
        <v>2</v>
      </c>
      <c r="R138">
        <f t="shared" si="11"/>
        <v>1644</v>
      </c>
    </row>
    <row r="139" spans="1:18">
      <c r="A139" s="1">
        <v>138</v>
      </c>
      <c r="B139" s="1">
        <f t="shared" si="8"/>
        <v>0</v>
      </c>
      <c r="C139" s="1" t="s">
        <v>1512</v>
      </c>
      <c r="D139" s="1">
        <v>1</v>
      </c>
      <c r="E139" s="2" t="s">
        <v>1516</v>
      </c>
      <c r="F139" s="2" t="s">
        <v>276</v>
      </c>
      <c r="G139" s="1">
        <v>8</v>
      </c>
      <c r="H139" s="1">
        <v>4</v>
      </c>
      <c r="I139" s="1" t="s">
        <v>14</v>
      </c>
      <c r="J139" s="1" t="s">
        <v>14</v>
      </c>
      <c r="K139" s="1" t="s">
        <v>14</v>
      </c>
      <c r="L139" s="1" t="s">
        <v>14</v>
      </c>
      <c r="M139" s="1"/>
      <c r="N139" s="1">
        <v>35</v>
      </c>
      <c r="O139" s="3">
        <v>12</v>
      </c>
      <c r="P139">
        <f t="shared" si="9"/>
        <v>0</v>
      </c>
      <c r="Q139">
        <f t="shared" si="10"/>
        <v>2</v>
      </c>
      <c r="R139">
        <f t="shared" si="11"/>
        <v>1656</v>
      </c>
    </row>
    <row r="140" spans="1:18">
      <c r="A140" s="1">
        <v>139</v>
      </c>
      <c r="B140" s="1">
        <f t="shared" si="8"/>
        <v>0</v>
      </c>
      <c r="C140" s="1" t="s">
        <v>137</v>
      </c>
      <c r="D140" s="1">
        <v>4</v>
      </c>
      <c r="E140" s="2" t="s">
        <v>164</v>
      </c>
      <c r="F140" s="2" t="s">
        <v>1343</v>
      </c>
      <c r="G140" s="1">
        <v>11</v>
      </c>
      <c r="H140" s="1" t="s">
        <v>14</v>
      </c>
      <c r="I140" s="1" t="s">
        <v>14</v>
      </c>
      <c r="J140" s="1" t="s">
        <v>14</v>
      </c>
      <c r="K140" s="1" t="s">
        <v>14</v>
      </c>
      <c r="L140" s="1" t="s">
        <v>14</v>
      </c>
      <c r="M140" s="1"/>
      <c r="N140" s="1">
        <v>92</v>
      </c>
      <c r="O140" s="3">
        <v>11</v>
      </c>
      <c r="P140">
        <f t="shared" si="9"/>
        <v>0</v>
      </c>
      <c r="Q140">
        <f t="shared" si="10"/>
        <v>1</v>
      </c>
      <c r="R140">
        <f t="shared" si="11"/>
        <v>1529</v>
      </c>
    </row>
    <row r="141" spans="1:18">
      <c r="A141" s="1">
        <v>140</v>
      </c>
      <c r="B141" s="1">
        <f t="shared" si="8"/>
        <v>0</v>
      </c>
      <c r="C141" s="1" t="s">
        <v>174</v>
      </c>
      <c r="D141" s="1">
        <v>2</v>
      </c>
      <c r="E141" s="2" t="s">
        <v>1453</v>
      </c>
      <c r="F141" s="2" t="s">
        <v>604</v>
      </c>
      <c r="G141" s="1">
        <v>9</v>
      </c>
      <c r="H141" s="1">
        <v>2</v>
      </c>
      <c r="I141" s="1" t="s">
        <v>14</v>
      </c>
      <c r="J141" s="1" t="s">
        <v>14</v>
      </c>
      <c r="K141" s="1" t="s">
        <v>14</v>
      </c>
      <c r="L141" s="1" t="s">
        <v>14</v>
      </c>
      <c r="M141" s="1"/>
      <c r="N141" s="1">
        <v>44</v>
      </c>
      <c r="O141" s="3">
        <v>11</v>
      </c>
      <c r="P141">
        <f t="shared" si="9"/>
        <v>0</v>
      </c>
      <c r="Q141">
        <f t="shared" si="10"/>
        <v>2</v>
      </c>
      <c r="R141">
        <f t="shared" si="11"/>
        <v>1540</v>
      </c>
    </row>
    <row r="142" spans="1:18">
      <c r="A142" s="1">
        <v>141</v>
      </c>
      <c r="B142" s="1">
        <f t="shared" si="8"/>
        <v>0</v>
      </c>
      <c r="C142" s="1" t="s">
        <v>174</v>
      </c>
      <c r="D142" s="1">
        <v>2</v>
      </c>
      <c r="E142" s="2" t="s">
        <v>1454</v>
      </c>
      <c r="F142" s="2" t="s">
        <v>146</v>
      </c>
      <c r="G142" s="1">
        <v>11</v>
      </c>
      <c r="H142" s="1" t="s">
        <v>14</v>
      </c>
      <c r="I142" s="1" t="s">
        <v>14</v>
      </c>
      <c r="J142" s="1" t="s">
        <v>14</v>
      </c>
      <c r="K142" s="1" t="s">
        <v>14</v>
      </c>
      <c r="L142" s="1" t="s">
        <v>14</v>
      </c>
      <c r="M142" s="1"/>
      <c r="N142" s="1">
        <v>52</v>
      </c>
      <c r="O142" s="3">
        <v>11</v>
      </c>
      <c r="P142">
        <f t="shared" si="9"/>
        <v>0</v>
      </c>
      <c r="Q142">
        <f t="shared" si="10"/>
        <v>1</v>
      </c>
      <c r="R142">
        <f t="shared" si="11"/>
        <v>1551</v>
      </c>
    </row>
    <row r="143" spans="1:18">
      <c r="A143" s="1">
        <v>142</v>
      </c>
      <c r="B143" s="1">
        <f t="shared" si="8"/>
        <v>0</v>
      </c>
      <c r="C143" s="1" t="s">
        <v>254</v>
      </c>
      <c r="D143" s="1">
        <v>1</v>
      </c>
      <c r="E143" s="2" t="s">
        <v>1517</v>
      </c>
      <c r="F143" s="2" t="s">
        <v>158</v>
      </c>
      <c r="G143" s="1">
        <v>7</v>
      </c>
      <c r="H143" s="1">
        <v>4</v>
      </c>
      <c r="I143" s="1" t="s">
        <v>14</v>
      </c>
      <c r="J143" s="1" t="s">
        <v>14</v>
      </c>
      <c r="K143" s="1" t="s">
        <v>14</v>
      </c>
      <c r="L143" s="1" t="s">
        <v>14</v>
      </c>
      <c r="M143" s="1"/>
      <c r="N143" s="1">
        <v>69</v>
      </c>
      <c r="O143" s="3">
        <v>11</v>
      </c>
      <c r="P143">
        <f t="shared" si="9"/>
        <v>0</v>
      </c>
      <c r="Q143">
        <f t="shared" si="10"/>
        <v>2</v>
      </c>
      <c r="R143">
        <f t="shared" si="11"/>
        <v>1562</v>
      </c>
    </row>
    <row r="144" spans="1:18">
      <c r="A144" s="1">
        <v>143</v>
      </c>
      <c r="B144" s="1">
        <f t="shared" si="8"/>
        <v>0</v>
      </c>
      <c r="C144" s="1" t="s">
        <v>254</v>
      </c>
      <c r="D144" s="1">
        <v>1</v>
      </c>
      <c r="E144" s="2" t="s">
        <v>1518</v>
      </c>
      <c r="F144" s="2" t="s">
        <v>125</v>
      </c>
      <c r="G144" s="1">
        <v>11</v>
      </c>
      <c r="H144" s="1" t="s">
        <v>14</v>
      </c>
      <c r="I144" s="1" t="s">
        <v>14</v>
      </c>
      <c r="J144" s="1" t="s">
        <v>14</v>
      </c>
      <c r="K144" s="1" t="s">
        <v>14</v>
      </c>
      <c r="L144" s="1" t="s">
        <v>14</v>
      </c>
      <c r="M144" s="1"/>
      <c r="N144" s="1">
        <v>50</v>
      </c>
      <c r="O144" s="3">
        <v>11</v>
      </c>
      <c r="P144">
        <f t="shared" si="9"/>
        <v>0</v>
      </c>
      <c r="Q144">
        <f t="shared" si="10"/>
        <v>1</v>
      </c>
      <c r="R144">
        <f t="shared" si="11"/>
        <v>1573</v>
      </c>
    </row>
    <row r="145" spans="1:18">
      <c r="A145" s="1">
        <v>144</v>
      </c>
      <c r="B145" s="1">
        <f t="shared" si="8"/>
        <v>0</v>
      </c>
      <c r="C145" s="1" t="s">
        <v>1455</v>
      </c>
      <c r="D145" s="1">
        <v>2</v>
      </c>
      <c r="E145" s="2" t="s">
        <v>1456</v>
      </c>
      <c r="F145" s="2" t="s">
        <v>301</v>
      </c>
      <c r="G145" s="1">
        <v>8</v>
      </c>
      <c r="H145" s="1">
        <v>2</v>
      </c>
      <c r="I145" s="1" t="s">
        <v>14</v>
      </c>
      <c r="J145" s="1" t="s">
        <v>14</v>
      </c>
      <c r="K145" s="1" t="s">
        <v>14</v>
      </c>
      <c r="L145" s="1" t="s">
        <v>14</v>
      </c>
      <c r="M145" s="1"/>
      <c r="N145" s="1">
        <v>40</v>
      </c>
      <c r="O145" s="3">
        <v>10</v>
      </c>
      <c r="P145">
        <f t="shared" si="9"/>
        <v>0</v>
      </c>
      <c r="Q145">
        <f t="shared" si="10"/>
        <v>2</v>
      </c>
      <c r="R145">
        <f t="shared" si="11"/>
        <v>1440</v>
      </c>
    </row>
    <row r="146" spans="1:18">
      <c r="A146" s="1">
        <v>145</v>
      </c>
      <c r="B146" s="1">
        <f t="shared" si="8"/>
        <v>0</v>
      </c>
      <c r="C146" s="1" t="s">
        <v>1455</v>
      </c>
      <c r="D146" s="1">
        <v>2</v>
      </c>
      <c r="E146" s="2" t="s">
        <v>1457</v>
      </c>
      <c r="F146" s="2" t="s">
        <v>213</v>
      </c>
      <c r="G146" s="1">
        <v>10</v>
      </c>
      <c r="H146" s="1" t="s">
        <v>14</v>
      </c>
      <c r="I146" s="1" t="s">
        <v>14</v>
      </c>
      <c r="J146" s="1" t="s">
        <v>14</v>
      </c>
      <c r="K146" s="1" t="s">
        <v>14</v>
      </c>
      <c r="L146" s="1" t="s">
        <v>14</v>
      </c>
      <c r="M146" s="1"/>
      <c r="N146" s="1">
        <v>83</v>
      </c>
      <c r="O146" s="3">
        <v>10</v>
      </c>
      <c r="P146">
        <f t="shared" si="9"/>
        <v>0</v>
      </c>
      <c r="Q146">
        <f t="shared" si="10"/>
        <v>1</v>
      </c>
      <c r="R146">
        <f t="shared" si="11"/>
        <v>1450</v>
      </c>
    </row>
    <row r="147" spans="1:18">
      <c r="A147" s="1">
        <v>146</v>
      </c>
      <c r="B147" s="1">
        <f t="shared" si="8"/>
        <v>0</v>
      </c>
      <c r="C147" s="1" t="s">
        <v>1455</v>
      </c>
      <c r="D147" s="1">
        <v>2</v>
      </c>
      <c r="E147" s="2" t="s">
        <v>1458</v>
      </c>
      <c r="F147" s="2" t="s">
        <v>1459</v>
      </c>
      <c r="G147" s="1">
        <v>10</v>
      </c>
      <c r="H147" s="1" t="s">
        <v>14</v>
      </c>
      <c r="I147" s="1" t="s">
        <v>14</v>
      </c>
      <c r="J147" s="1" t="s">
        <v>14</v>
      </c>
      <c r="K147" s="1" t="s">
        <v>14</v>
      </c>
      <c r="L147" s="1" t="s">
        <v>14</v>
      </c>
      <c r="M147" s="1"/>
      <c r="N147" s="1">
        <v>83</v>
      </c>
      <c r="O147" s="3">
        <v>10</v>
      </c>
      <c r="P147">
        <f t="shared" si="9"/>
        <v>0</v>
      </c>
      <c r="Q147">
        <f t="shared" si="10"/>
        <v>1</v>
      </c>
      <c r="R147">
        <f t="shared" si="11"/>
        <v>1460</v>
      </c>
    </row>
    <row r="148" spans="1:18">
      <c r="A148" s="1">
        <v>147</v>
      </c>
      <c r="B148" s="1">
        <f t="shared" si="8"/>
        <v>0</v>
      </c>
      <c r="C148" s="1" t="s">
        <v>1447</v>
      </c>
      <c r="D148" s="1">
        <v>1</v>
      </c>
      <c r="E148" s="2" t="s">
        <v>1519</v>
      </c>
      <c r="F148" s="2" t="s">
        <v>1341</v>
      </c>
      <c r="G148" s="1">
        <v>6</v>
      </c>
      <c r="H148" s="1">
        <v>4</v>
      </c>
      <c r="I148" s="1" t="s">
        <v>14</v>
      </c>
      <c r="J148" s="1" t="s">
        <v>14</v>
      </c>
      <c r="K148" s="1" t="s">
        <v>14</v>
      </c>
      <c r="L148" s="1" t="s">
        <v>14</v>
      </c>
      <c r="M148" s="1"/>
      <c r="N148" s="1">
        <v>83</v>
      </c>
      <c r="O148" s="3">
        <v>10</v>
      </c>
      <c r="P148">
        <f t="shared" si="9"/>
        <v>0</v>
      </c>
      <c r="Q148">
        <f t="shared" si="10"/>
        <v>2</v>
      </c>
      <c r="R148">
        <f t="shared" si="11"/>
        <v>1470</v>
      </c>
    </row>
    <row r="149" spans="1:18">
      <c r="A149" s="1">
        <v>148</v>
      </c>
      <c r="B149" s="1">
        <f t="shared" si="8"/>
        <v>0</v>
      </c>
      <c r="C149" s="1" t="s">
        <v>1447</v>
      </c>
      <c r="D149" s="1">
        <v>1</v>
      </c>
      <c r="E149" s="2" t="s">
        <v>1520</v>
      </c>
      <c r="F149" s="2" t="s">
        <v>1521</v>
      </c>
      <c r="G149" s="1">
        <v>4</v>
      </c>
      <c r="H149" s="1">
        <v>2</v>
      </c>
      <c r="I149" s="1" t="s">
        <v>14</v>
      </c>
      <c r="J149" s="1">
        <v>3</v>
      </c>
      <c r="K149" s="1" t="s">
        <v>14</v>
      </c>
      <c r="L149" s="1">
        <v>1</v>
      </c>
      <c r="M149" s="1"/>
      <c r="N149" s="1">
        <v>29</v>
      </c>
      <c r="O149" s="3">
        <v>10</v>
      </c>
      <c r="P149">
        <f t="shared" si="9"/>
        <v>0</v>
      </c>
      <c r="Q149">
        <f t="shared" si="10"/>
        <v>4</v>
      </c>
      <c r="R149">
        <f t="shared" si="11"/>
        <v>1480</v>
      </c>
    </row>
    <row r="150" spans="1:18">
      <c r="A150" s="1">
        <v>149</v>
      </c>
      <c r="B150" s="1">
        <f t="shared" si="8"/>
        <v>0</v>
      </c>
      <c r="C150" s="1" t="s">
        <v>1350</v>
      </c>
      <c r="D150" s="1">
        <v>4</v>
      </c>
      <c r="E150" s="2" t="s">
        <v>1351</v>
      </c>
      <c r="F150" s="2" t="s">
        <v>463</v>
      </c>
      <c r="G150" s="1">
        <v>9</v>
      </c>
      <c r="H150" s="1" t="s">
        <v>14</v>
      </c>
      <c r="I150" s="1" t="s">
        <v>14</v>
      </c>
      <c r="J150" s="1" t="s">
        <v>14</v>
      </c>
      <c r="K150" s="1" t="s">
        <v>14</v>
      </c>
      <c r="L150" s="1" t="s">
        <v>14</v>
      </c>
      <c r="M150" s="1"/>
      <c r="N150" s="1">
        <v>75</v>
      </c>
      <c r="O150" s="3">
        <v>9</v>
      </c>
      <c r="P150">
        <f t="shared" si="9"/>
        <v>0</v>
      </c>
      <c r="Q150">
        <f t="shared" si="10"/>
        <v>1</v>
      </c>
      <c r="R150">
        <f t="shared" si="11"/>
        <v>1341</v>
      </c>
    </row>
    <row r="151" spans="1:18">
      <c r="A151" s="1">
        <v>150</v>
      </c>
      <c r="B151" s="1">
        <f t="shared" si="8"/>
        <v>0</v>
      </c>
      <c r="C151" s="1" t="s">
        <v>1350</v>
      </c>
      <c r="D151" s="1">
        <v>4</v>
      </c>
      <c r="E151" s="2" t="s">
        <v>1352</v>
      </c>
      <c r="F151" s="2" t="s">
        <v>1353</v>
      </c>
      <c r="G151" s="1">
        <v>9</v>
      </c>
      <c r="H151" s="1" t="s">
        <v>14</v>
      </c>
      <c r="I151" s="1" t="s">
        <v>14</v>
      </c>
      <c r="J151" s="1" t="s">
        <v>14</v>
      </c>
      <c r="K151" s="1" t="s">
        <v>14</v>
      </c>
      <c r="L151" s="1" t="s">
        <v>14</v>
      </c>
      <c r="M151" s="1"/>
      <c r="N151" s="1">
        <v>36</v>
      </c>
      <c r="O151" s="3">
        <v>9</v>
      </c>
      <c r="P151">
        <f t="shared" si="9"/>
        <v>0</v>
      </c>
      <c r="Q151">
        <f t="shared" si="10"/>
        <v>1</v>
      </c>
      <c r="R151">
        <f t="shared" si="11"/>
        <v>1350</v>
      </c>
    </row>
    <row r="152" spans="1:18">
      <c r="A152" s="1">
        <v>151</v>
      </c>
      <c r="B152" s="1">
        <f t="shared" si="8"/>
        <v>0</v>
      </c>
      <c r="C152" s="1" t="s">
        <v>269</v>
      </c>
      <c r="D152" s="1">
        <v>3</v>
      </c>
      <c r="E152" s="2" t="s">
        <v>1400</v>
      </c>
      <c r="F152" s="2" t="s">
        <v>68</v>
      </c>
      <c r="G152" s="1">
        <v>4</v>
      </c>
      <c r="H152" s="1" t="s">
        <v>14</v>
      </c>
      <c r="I152" s="1">
        <v>4</v>
      </c>
      <c r="J152" s="1">
        <v>1</v>
      </c>
      <c r="K152" s="1" t="s">
        <v>14</v>
      </c>
      <c r="L152" s="1" t="s">
        <v>14</v>
      </c>
      <c r="M152" s="1"/>
      <c r="N152" s="1">
        <v>75</v>
      </c>
      <c r="O152" s="3">
        <v>9</v>
      </c>
      <c r="P152">
        <f t="shared" si="9"/>
        <v>0</v>
      </c>
      <c r="Q152">
        <f t="shared" si="10"/>
        <v>3</v>
      </c>
      <c r="R152">
        <f t="shared" si="11"/>
        <v>1359</v>
      </c>
    </row>
    <row r="153" spans="1:18">
      <c r="A153" s="1">
        <v>152</v>
      </c>
      <c r="B153" s="1">
        <f t="shared" si="8"/>
        <v>0</v>
      </c>
      <c r="C153" s="1" t="s">
        <v>1460</v>
      </c>
      <c r="D153" s="1">
        <v>2</v>
      </c>
      <c r="E153" s="2" t="s">
        <v>318</v>
      </c>
      <c r="F153" s="2" t="s">
        <v>319</v>
      </c>
      <c r="G153" s="1">
        <v>9</v>
      </c>
      <c r="H153" s="1" t="s">
        <v>14</v>
      </c>
      <c r="I153" s="1" t="s">
        <v>14</v>
      </c>
      <c r="J153" s="1" t="s">
        <v>14</v>
      </c>
      <c r="K153" s="1" t="s">
        <v>14</v>
      </c>
      <c r="L153" s="1" t="s">
        <v>14</v>
      </c>
      <c r="M153" s="1"/>
      <c r="N153" s="1">
        <v>53</v>
      </c>
      <c r="O153" s="3">
        <v>9</v>
      </c>
      <c r="P153">
        <f t="shared" si="9"/>
        <v>0</v>
      </c>
      <c r="Q153">
        <f t="shared" si="10"/>
        <v>1</v>
      </c>
      <c r="R153">
        <f t="shared" si="11"/>
        <v>1368</v>
      </c>
    </row>
    <row r="154" spans="1:18">
      <c r="A154" s="1">
        <v>153</v>
      </c>
      <c r="B154" s="1">
        <f t="shared" si="8"/>
        <v>0</v>
      </c>
      <c r="C154" s="1" t="s">
        <v>962</v>
      </c>
      <c r="D154" s="1">
        <v>1</v>
      </c>
      <c r="E154" s="2" t="s">
        <v>1522</v>
      </c>
      <c r="F154" s="2" t="s">
        <v>740</v>
      </c>
      <c r="G154" s="1" t="s">
        <v>14</v>
      </c>
      <c r="H154" s="1">
        <v>8</v>
      </c>
      <c r="I154" s="1">
        <v>1</v>
      </c>
      <c r="J154" s="1" t="s">
        <v>14</v>
      </c>
      <c r="K154" s="1" t="s">
        <v>14</v>
      </c>
      <c r="L154" s="1" t="s">
        <v>14</v>
      </c>
      <c r="M154" s="1"/>
      <c r="N154" s="1">
        <v>31</v>
      </c>
      <c r="O154" s="3">
        <v>9</v>
      </c>
      <c r="P154">
        <f t="shared" si="9"/>
        <v>0</v>
      </c>
      <c r="Q154">
        <f t="shared" si="10"/>
        <v>2</v>
      </c>
      <c r="R154">
        <f t="shared" si="11"/>
        <v>1377</v>
      </c>
    </row>
    <row r="155" spans="1:18">
      <c r="A155" s="1">
        <v>154</v>
      </c>
      <c r="B155" s="1">
        <f t="shared" si="8"/>
        <v>0</v>
      </c>
      <c r="C155" s="1" t="s">
        <v>1354</v>
      </c>
      <c r="D155" s="1">
        <v>4</v>
      </c>
      <c r="E155" s="2" t="s">
        <v>149</v>
      </c>
      <c r="F155" s="2" t="s">
        <v>640</v>
      </c>
      <c r="G155" s="1">
        <v>8</v>
      </c>
      <c r="H155" s="1" t="s">
        <v>14</v>
      </c>
      <c r="I155" s="1" t="s">
        <v>14</v>
      </c>
      <c r="J155" s="1" t="s">
        <v>14</v>
      </c>
      <c r="K155" s="1" t="s">
        <v>14</v>
      </c>
      <c r="L155" s="1" t="s">
        <v>14</v>
      </c>
      <c r="M155" s="1"/>
      <c r="N155" s="1">
        <v>89</v>
      </c>
      <c r="O155" s="3">
        <v>8</v>
      </c>
      <c r="P155">
        <f t="shared" si="9"/>
        <v>0</v>
      </c>
      <c r="Q155">
        <f t="shared" si="10"/>
        <v>1</v>
      </c>
      <c r="R155">
        <f t="shared" si="11"/>
        <v>1232</v>
      </c>
    </row>
    <row r="156" spans="1:18">
      <c r="A156" s="1">
        <v>155</v>
      </c>
      <c r="B156" s="1">
        <f t="shared" si="8"/>
        <v>0</v>
      </c>
      <c r="C156" s="1" t="s">
        <v>1354</v>
      </c>
      <c r="D156" s="1">
        <v>4</v>
      </c>
      <c r="E156" s="2" t="s">
        <v>108</v>
      </c>
      <c r="F156" s="2" t="s">
        <v>99</v>
      </c>
      <c r="G156" s="1">
        <v>3</v>
      </c>
      <c r="H156" s="1">
        <v>5</v>
      </c>
      <c r="I156" s="1" t="s">
        <v>14</v>
      </c>
      <c r="J156" s="1" t="s">
        <v>14</v>
      </c>
      <c r="K156" s="1" t="s">
        <v>14</v>
      </c>
      <c r="L156" s="1" t="s">
        <v>14</v>
      </c>
      <c r="M156" s="1"/>
      <c r="N156" s="1">
        <v>80</v>
      </c>
      <c r="O156" s="3">
        <v>8</v>
      </c>
      <c r="P156">
        <f t="shared" si="9"/>
        <v>0</v>
      </c>
      <c r="Q156">
        <f t="shared" si="10"/>
        <v>2</v>
      </c>
      <c r="R156">
        <f t="shared" si="11"/>
        <v>1240</v>
      </c>
    </row>
    <row r="157" spans="1:18">
      <c r="A157" s="1">
        <v>156</v>
      </c>
      <c r="B157" s="1">
        <f t="shared" si="8"/>
        <v>0</v>
      </c>
      <c r="C157" s="1" t="s">
        <v>1354</v>
      </c>
      <c r="D157" s="1">
        <v>4</v>
      </c>
      <c r="E157" s="2" t="s">
        <v>1355</v>
      </c>
      <c r="F157" s="2" t="s">
        <v>146</v>
      </c>
      <c r="G157" s="1">
        <v>8</v>
      </c>
      <c r="H157" s="1" t="s">
        <v>14</v>
      </c>
      <c r="I157" s="1" t="s">
        <v>14</v>
      </c>
      <c r="J157" s="1" t="s">
        <v>14</v>
      </c>
      <c r="K157" s="1" t="s">
        <v>14</v>
      </c>
      <c r="L157" s="1" t="s">
        <v>14</v>
      </c>
      <c r="M157" s="1"/>
      <c r="N157" s="1">
        <v>57</v>
      </c>
      <c r="O157" s="3">
        <v>8</v>
      </c>
      <c r="P157">
        <f t="shared" si="9"/>
        <v>0</v>
      </c>
      <c r="Q157">
        <f t="shared" si="10"/>
        <v>1</v>
      </c>
      <c r="R157">
        <f t="shared" si="11"/>
        <v>1248</v>
      </c>
    </row>
    <row r="158" spans="1:18">
      <c r="A158" s="1">
        <v>157</v>
      </c>
      <c r="B158" s="1">
        <f t="shared" si="8"/>
        <v>0</v>
      </c>
      <c r="C158" s="1" t="s">
        <v>1401</v>
      </c>
      <c r="D158" s="1">
        <v>3</v>
      </c>
      <c r="E158" s="2" t="s">
        <v>218</v>
      </c>
      <c r="F158" s="2" t="s">
        <v>1366</v>
      </c>
      <c r="G158" s="1">
        <v>6</v>
      </c>
      <c r="H158" s="1">
        <v>2</v>
      </c>
      <c r="I158" s="1" t="s">
        <v>14</v>
      </c>
      <c r="J158" s="1" t="s">
        <v>14</v>
      </c>
      <c r="K158" s="1" t="s">
        <v>14</v>
      </c>
      <c r="L158" s="1" t="s">
        <v>14</v>
      </c>
      <c r="M158" s="1"/>
      <c r="N158" s="1">
        <v>42</v>
      </c>
      <c r="O158" s="3">
        <v>8</v>
      </c>
      <c r="P158">
        <f t="shared" si="9"/>
        <v>0</v>
      </c>
      <c r="Q158">
        <f t="shared" si="10"/>
        <v>2</v>
      </c>
      <c r="R158">
        <f t="shared" si="11"/>
        <v>1256</v>
      </c>
    </row>
    <row r="159" spans="1:18">
      <c r="A159" s="1">
        <v>158</v>
      </c>
      <c r="B159" s="1">
        <f t="shared" si="8"/>
        <v>0</v>
      </c>
      <c r="C159" s="1" t="s">
        <v>1523</v>
      </c>
      <c r="D159" s="1">
        <v>1</v>
      </c>
      <c r="E159" s="2" t="s">
        <v>1524</v>
      </c>
      <c r="F159" s="2" t="s">
        <v>1501</v>
      </c>
      <c r="G159" s="1">
        <v>4</v>
      </c>
      <c r="H159" s="1">
        <v>4</v>
      </c>
      <c r="I159" s="1" t="s">
        <v>14</v>
      </c>
      <c r="J159" s="1" t="s">
        <v>14</v>
      </c>
      <c r="K159" s="1" t="s">
        <v>14</v>
      </c>
      <c r="L159" s="1" t="s">
        <v>14</v>
      </c>
      <c r="M159" s="1"/>
      <c r="N159" s="1">
        <v>100</v>
      </c>
      <c r="O159" s="3">
        <v>8</v>
      </c>
      <c r="P159">
        <f t="shared" si="9"/>
        <v>0</v>
      </c>
      <c r="Q159">
        <f t="shared" si="10"/>
        <v>2</v>
      </c>
      <c r="R159">
        <f t="shared" si="11"/>
        <v>1264</v>
      </c>
    </row>
    <row r="160" spans="1:18">
      <c r="A160" s="1">
        <v>159</v>
      </c>
      <c r="B160" s="1">
        <f t="shared" si="8"/>
        <v>0</v>
      </c>
      <c r="C160" s="1" t="s">
        <v>1523</v>
      </c>
      <c r="D160" s="1">
        <v>1</v>
      </c>
      <c r="E160" s="2" t="s">
        <v>1525</v>
      </c>
      <c r="F160" s="2" t="s">
        <v>1526</v>
      </c>
      <c r="G160" s="1">
        <v>3</v>
      </c>
      <c r="H160" s="1">
        <v>4</v>
      </c>
      <c r="I160" s="1">
        <v>1</v>
      </c>
      <c r="J160" s="1" t="s">
        <v>14</v>
      </c>
      <c r="K160" s="1" t="s">
        <v>14</v>
      </c>
      <c r="L160" s="1" t="s">
        <v>14</v>
      </c>
      <c r="M160" s="1"/>
      <c r="N160" s="1">
        <v>31</v>
      </c>
      <c r="O160" s="3">
        <v>8</v>
      </c>
      <c r="P160">
        <f t="shared" si="9"/>
        <v>0</v>
      </c>
      <c r="Q160">
        <f t="shared" si="10"/>
        <v>3</v>
      </c>
      <c r="R160">
        <f t="shared" si="11"/>
        <v>1272</v>
      </c>
    </row>
    <row r="161" spans="1:18">
      <c r="A161" s="1">
        <v>160</v>
      </c>
      <c r="B161" s="1">
        <f t="shared" si="8"/>
        <v>0</v>
      </c>
      <c r="C161" s="1" t="s">
        <v>1523</v>
      </c>
      <c r="D161" s="1">
        <v>1</v>
      </c>
      <c r="E161" s="2" t="s">
        <v>1527</v>
      </c>
      <c r="F161" s="2" t="s">
        <v>1403</v>
      </c>
      <c r="G161" s="1">
        <v>8</v>
      </c>
      <c r="H161" s="1" t="s">
        <v>14</v>
      </c>
      <c r="I161" s="1" t="s">
        <v>14</v>
      </c>
      <c r="J161" s="1" t="s">
        <v>14</v>
      </c>
      <c r="K161" s="1" t="s">
        <v>14</v>
      </c>
      <c r="L161" s="1" t="s">
        <v>14</v>
      </c>
      <c r="M161" s="1"/>
      <c r="N161" s="1">
        <v>38</v>
      </c>
      <c r="O161" s="3">
        <v>8</v>
      </c>
      <c r="P161">
        <f t="shared" si="9"/>
        <v>0</v>
      </c>
      <c r="Q161">
        <f t="shared" si="10"/>
        <v>1</v>
      </c>
      <c r="R161">
        <f t="shared" si="11"/>
        <v>1280</v>
      </c>
    </row>
    <row r="162" spans="1:18">
      <c r="A162" s="1">
        <v>161</v>
      </c>
      <c r="B162" s="1">
        <f t="shared" si="8"/>
        <v>0</v>
      </c>
      <c r="C162" s="1" t="s">
        <v>1523</v>
      </c>
      <c r="D162" s="1">
        <v>1</v>
      </c>
      <c r="E162" s="2" t="s">
        <v>1528</v>
      </c>
      <c r="F162" s="2" t="s">
        <v>1529</v>
      </c>
      <c r="G162" s="1">
        <v>8</v>
      </c>
      <c r="H162" s="1" t="s">
        <v>14</v>
      </c>
      <c r="I162" s="1" t="s">
        <v>14</v>
      </c>
      <c r="J162" s="1" t="s">
        <v>14</v>
      </c>
      <c r="K162" s="1" t="s">
        <v>14</v>
      </c>
      <c r="L162" s="1" t="s">
        <v>14</v>
      </c>
      <c r="M162" s="1"/>
      <c r="N162" s="1">
        <v>36</v>
      </c>
      <c r="O162" s="3">
        <v>8</v>
      </c>
      <c r="P162">
        <f t="shared" si="9"/>
        <v>0</v>
      </c>
      <c r="Q162">
        <f t="shared" si="10"/>
        <v>1</v>
      </c>
      <c r="R162">
        <f t="shared" si="11"/>
        <v>1288</v>
      </c>
    </row>
    <row r="163" spans="1:18">
      <c r="A163" s="1">
        <v>162</v>
      </c>
      <c r="B163" s="1">
        <f t="shared" si="8"/>
        <v>0</v>
      </c>
      <c r="C163" s="1" t="s">
        <v>374</v>
      </c>
      <c r="D163" s="1">
        <v>4</v>
      </c>
      <c r="E163" s="2" t="s">
        <v>1356</v>
      </c>
      <c r="F163" s="2" t="s">
        <v>1357</v>
      </c>
      <c r="G163" s="1">
        <v>7</v>
      </c>
      <c r="H163" s="1" t="s">
        <v>14</v>
      </c>
      <c r="I163" s="1" t="s">
        <v>14</v>
      </c>
      <c r="J163" s="1" t="s">
        <v>14</v>
      </c>
      <c r="K163" s="1" t="s">
        <v>14</v>
      </c>
      <c r="L163" s="1" t="s">
        <v>14</v>
      </c>
      <c r="M163" s="1"/>
      <c r="N163" s="1">
        <v>32</v>
      </c>
      <c r="O163" s="3">
        <v>7</v>
      </c>
      <c r="P163">
        <f t="shared" si="9"/>
        <v>0</v>
      </c>
      <c r="Q163">
        <f t="shared" si="10"/>
        <v>1</v>
      </c>
      <c r="R163">
        <f t="shared" si="11"/>
        <v>1134</v>
      </c>
    </row>
    <row r="164" spans="1:18">
      <c r="A164" s="1">
        <v>163</v>
      </c>
      <c r="B164" s="1">
        <f t="shared" si="8"/>
        <v>0</v>
      </c>
      <c r="C164" s="1" t="s">
        <v>1461</v>
      </c>
      <c r="D164" s="1">
        <v>2</v>
      </c>
      <c r="E164" s="2" t="s">
        <v>1462</v>
      </c>
      <c r="F164" s="2" t="s">
        <v>216</v>
      </c>
      <c r="G164" s="1">
        <v>2</v>
      </c>
      <c r="H164" s="1">
        <v>4</v>
      </c>
      <c r="I164" s="1">
        <v>1</v>
      </c>
      <c r="J164" s="1" t="s">
        <v>14</v>
      </c>
      <c r="K164" s="1" t="s">
        <v>14</v>
      </c>
      <c r="L164" s="1" t="s">
        <v>14</v>
      </c>
      <c r="M164" s="1"/>
      <c r="N164" s="1">
        <v>54</v>
      </c>
      <c r="O164" s="3">
        <v>7</v>
      </c>
      <c r="P164">
        <f t="shared" si="9"/>
        <v>0</v>
      </c>
      <c r="Q164">
        <f t="shared" si="10"/>
        <v>3</v>
      </c>
      <c r="R164">
        <f t="shared" si="11"/>
        <v>1141</v>
      </c>
    </row>
    <row r="165" spans="1:18">
      <c r="A165" s="1">
        <v>164</v>
      </c>
      <c r="B165" s="1">
        <f t="shared" si="8"/>
        <v>0</v>
      </c>
      <c r="C165" s="1" t="s">
        <v>1530</v>
      </c>
      <c r="D165" s="1">
        <v>1</v>
      </c>
      <c r="E165" s="2" t="s">
        <v>1531</v>
      </c>
      <c r="F165" s="2" t="s">
        <v>64</v>
      </c>
      <c r="G165" s="1">
        <v>7</v>
      </c>
      <c r="H165" s="1" t="s">
        <v>14</v>
      </c>
      <c r="I165" s="1" t="s">
        <v>14</v>
      </c>
      <c r="J165" s="1" t="s">
        <v>14</v>
      </c>
      <c r="K165" s="1" t="s">
        <v>14</v>
      </c>
      <c r="L165" s="1" t="s">
        <v>14</v>
      </c>
      <c r="M165" s="1"/>
      <c r="N165" s="1">
        <v>88</v>
      </c>
      <c r="O165" s="3">
        <v>7</v>
      </c>
      <c r="P165">
        <f t="shared" si="9"/>
        <v>0</v>
      </c>
      <c r="Q165">
        <f t="shared" si="10"/>
        <v>1</v>
      </c>
      <c r="R165">
        <f t="shared" si="11"/>
        <v>1148</v>
      </c>
    </row>
    <row r="166" spans="1:18">
      <c r="A166" s="1">
        <v>165</v>
      </c>
      <c r="B166" s="1">
        <f t="shared" si="8"/>
        <v>0</v>
      </c>
      <c r="C166" s="1" t="s">
        <v>1530</v>
      </c>
      <c r="D166" s="1">
        <v>1</v>
      </c>
      <c r="E166" s="2" t="s">
        <v>1532</v>
      </c>
      <c r="F166" s="2" t="s">
        <v>130</v>
      </c>
      <c r="G166" s="1">
        <v>7</v>
      </c>
      <c r="H166" s="1" t="s">
        <v>14</v>
      </c>
      <c r="I166" s="1" t="s">
        <v>14</v>
      </c>
      <c r="J166" s="1" t="s">
        <v>14</v>
      </c>
      <c r="K166" s="1" t="s">
        <v>14</v>
      </c>
      <c r="L166" s="1" t="s">
        <v>14</v>
      </c>
      <c r="M166" s="1"/>
      <c r="N166" s="1">
        <v>58</v>
      </c>
      <c r="O166" s="3">
        <v>7</v>
      </c>
      <c r="P166">
        <f t="shared" si="9"/>
        <v>0</v>
      </c>
      <c r="Q166">
        <f t="shared" si="10"/>
        <v>1</v>
      </c>
      <c r="R166">
        <f t="shared" si="11"/>
        <v>1155</v>
      </c>
    </row>
    <row r="167" spans="1:18">
      <c r="A167" s="1">
        <v>166</v>
      </c>
      <c r="B167" s="1">
        <f t="shared" si="8"/>
        <v>0</v>
      </c>
      <c r="C167" s="1" t="s">
        <v>1358</v>
      </c>
      <c r="D167" s="1">
        <v>4</v>
      </c>
      <c r="E167" s="2" t="s">
        <v>1359</v>
      </c>
      <c r="F167" s="2" t="s">
        <v>1360</v>
      </c>
      <c r="G167" s="1">
        <v>6</v>
      </c>
      <c r="H167" s="1" t="s">
        <v>14</v>
      </c>
      <c r="I167" s="1" t="s">
        <v>14</v>
      </c>
      <c r="J167" s="1" t="s">
        <v>14</v>
      </c>
      <c r="K167" s="1" t="s">
        <v>14</v>
      </c>
      <c r="L167" s="1" t="s">
        <v>14</v>
      </c>
      <c r="M167" s="1"/>
      <c r="N167" s="1">
        <v>35</v>
      </c>
      <c r="O167" s="3">
        <v>6</v>
      </c>
      <c r="P167">
        <f t="shared" si="9"/>
        <v>0</v>
      </c>
      <c r="Q167">
        <f t="shared" si="10"/>
        <v>1</v>
      </c>
      <c r="R167">
        <f t="shared" si="11"/>
        <v>996</v>
      </c>
    </row>
    <row r="168" spans="1:18">
      <c r="A168" s="1">
        <v>167</v>
      </c>
      <c r="B168" s="1">
        <f t="shared" si="8"/>
        <v>0</v>
      </c>
      <c r="C168" s="1" t="s">
        <v>1358</v>
      </c>
      <c r="D168" s="1">
        <v>4</v>
      </c>
      <c r="E168" s="2" t="s">
        <v>1361</v>
      </c>
      <c r="F168" s="2" t="s">
        <v>13</v>
      </c>
      <c r="G168" s="1" t="s">
        <v>14</v>
      </c>
      <c r="H168" s="1" t="s">
        <v>14</v>
      </c>
      <c r="I168" s="1" t="s">
        <v>14</v>
      </c>
      <c r="J168" s="1">
        <v>6</v>
      </c>
      <c r="K168" s="1" t="s">
        <v>14</v>
      </c>
      <c r="L168" s="1" t="s">
        <v>14</v>
      </c>
      <c r="M168" s="1"/>
      <c r="N168" s="1">
        <v>75</v>
      </c>
      <c r="O168" s="3">
        <v>6</v>
      </c>
      <c r="P168">
        <f t="shared" si="9"/>
        <v>0</v>
      </c>
      <c r="Q168">
        <f t="shared" si="10"/>
        <v>1</v>
      </c>
      <c r="R168">
        <f t="shared" si="11"/>
        <v>1002</v>
      </c>
    </row>
    <row r="169" spans="1:18">
      <c r="A169" s="1">
        <v>168</v>
      </c>
      <c r="B169" s="1">
        <f t="shared" si="8"/>
        <v>0</v>
      </c>
      <c r="C169" s="1" t="s">
        <v>1463</v>
      </c>
      <c r="D169" s="1">
        <v>2</v>
      </c>
      <c r="E169" s="2" t="s">
        <v>298</v>
      </c>
      <c r="F169" s="2" t="s">
        <v>299</v>
      </c>
      <c r="G169" s="1" t="s">
        <v>14</v>
      </c>
      <c r="H169" s="1">
        <v>6</v>
      </c>
      <c r="I169" s="1" t="s">
        <v>14</v>
      </c>
      <c r="J169" s="1" t="s">
        <v>14</v>
      </c>
      <c r="K169" s="1" t="s">
        <v>14</v>
      </c>
      <c r="L169" s="1" t="s">
        <v>14</v>
      </c>
      <c r="M169" s="1"/>
      <c r="N169" s="1">
        <v>75</v>
      </c>
      <c r="O169" s="3">
        <v>6</v>
      </c>
      <c r="P169">
        <f t="shared" si="9"/>
        <v>0</v>
      </c>
      <c r="Q169">
        <f t="shared" si="10"/>
        <v>1</v>
      </c>
      <c r="R169">
        <f t="shared" si="11"/>
        <v>1008</v>
      </c>
    </row>
    <row r="170" spans="1:18">
      <c r="A170" s="1">
        <v>169</v>
      </c>
      <c r="B170" s="1">
        <f t="shared" si="8"/>
        <v>0</v>
      </c>
      <c r="C170" s="1" t="s">
        <v>1463</v>
      </c>
      <c r="D170" s="1">
        <v>2</v>
      </c>
      <c r="E170" s="2" t="s">
        <v>1464</v>
      </c>
      <c r="F170" s="2" t="s">
        <v>1465</v>
      </c>
      <c r="G170" s="1">
        <v>6</v>
      </c>
      <c r="H170" s="1" t="s">
        <v>14</v>
      </c>
      <c r="I170" s="1" t="s">
        <v>14</v>
      </c>
      <c r="J170" s="1" t="s">
        <v>14</v>
      </c>
      <c r="K170" s="1" t="s">
        <v>14</v>
      </c>
      <c r="L170" s="1" t="s">
        <v>14</v>
      </c>
      <c r="M170" s="1"/>
      <c r="N170" s="1">
        <v>75</v>
      </c>
      <c r="O170" s="3">
        <v>6</v>
      </c>
      <c r="P170">
        <f t="shared" si="9"/>
        <v>0</v>
      </c>
      <c r="Q170">
        <f t="shared" si="10"/>
        <v>1</v>
      </c>
      <c r="R170">
        <f t="shared" si="11"/>
        <v>1014</v>
      </c>
    </row>
    <row r="171" spans="1:18">
      <c r="A171" s="1">
        <v>170</v>
      </c>
      <c r="B171" s="1">
        <f t="shared" si="8"/>
        <v>0</v>
      </c>
      <c r="C171" s="1" t="s">
        <v>1533</v>
      </c>
      <c r="D171" s="1">
        <v>1</v>
      </c>
      <c r="E171" s="2" t="s">
        <v>1534</v>
      </c>
      <c r="F171" s="2" t="s">
        <v>474</v>
      </c>
      <c r="G171" s="1">
        <v>6</v>
      </c>
      <c r="H171" s="1" t="s">
        <v>14</v>
      </c>
      <c r="I171" s="1" t="s">
        <v>14</v>
      </c>
      <c r="J171" s="1" t="s">
        <v>14</v>
      </c>
      <c r="K171" s="1" t="s">
        <v>14</v>
      </c>
      <c r="L171" s="1" t="s">
        <v>14</v>
      </c>
      <c r="M171" s="1"/>
      <c r="N171" s="1">
        <v>75</v>
      </c>
      <c r="O171" s="3">
        <v>6</v>
      </c>
      <c r="P171">
        <f t="shared" si="9"/>
        <v>0</v>
      </c>
      <c r="Q171">
        <f t="shared" si="10"/>
        <v>1</v>
      </c>
      <c r="R171">
        <f t="shared" si="11"/>
        <v>1020</v>
      </c>
    </row>
    <row r="172" spans="1:18">
      <c r="A172" s="1">
        <v>171</v>
      </c>
      <c r="B172" s="1">
        <f t="shared" si="8"/>
        <v>0</v>
      </c>
      <c r="C172" s="1" t="s">
        <v>1533</v>
      </c>
      <c r="D172" s="1">
        <v>1</v>
      </c>
      <c r="E172" s="2" t="s">
        <v>1535</v>
      </c>
      <c r="F172" s="2" t="s">
        <v>369</v>
      </c>
      <c r="G172" s="1">
        <v>6</v>
      </c>
      <c r="H172" s="1" t="s">
        <v>14</v>
      </c>
      <c r="I172" s="1" t="s">
        <v>14</v>
      </c>
      <c r="J172" s="1" t="s">
        <v>14</v>
      </c>
      <c r="K172" s="1" t="s">
        <v>14</v>
      </c>
      <c r="L172" s="1" t="s">
        <v>14</v>
      </c>
      <c r="M172" s="1"/>
      <c r="N172" s="1">
        <v>75</v>
      </c>
      <c r="O172" s="3">
        <v>6</v>
      </c>
      <c r="P172">
        <f t="shared" si="9"/>
        <v>0</v>
      </c>
      <c r="Q172">
        <f t="shared" si="10"/>
        <v>1</v>
      </c>
      <c r="R172">
        <f t="shared" si="11"/>
        <v>1026</v>
      </c>
    </row>
    <row r="173" spans="1:18">
      <c r="A173" s="1">
        <v>172</v>
      </c>
      <c r="B173" s="1">
        <f t="shared" si="8"/>
        <v>0</v>
      </c>
      <c r="C173" s="1" t="s">
        <v>1533</v>
      </c>
      <c r="D173" s="1">
        <v>1</v>
      </c>
      <c r="E173" s="2" t="s">
        <v>1536</v>
      </c>
      <c r="F173" s="2" t="s">
        <v>136</v>
      </c>
      <c r="G173" s="1">
        <v>6</v>
      </c>
      <c r="H173" s="1" t="s">
        <v>14</v>
      </c>
      <c r="I173" s="1" t="s">
        <v>14</v>
      </c>
      <c r="J173" s="1" t="s">
        <v>14</v>
      </c>
      <c r="K173" s="1" t="s">
        <v>14</v>
      </c>
      <c r="L173" s="1" t="s">
        <v>14</v>
      </c>
      <c r="M173" s="1"/>
      <c r="N173" s="1">
        <v>50</v>
      </c>
      <c r="O173" s="3">
        <v>6</v>
      </c>
      <c r="P173">
        <f t="shared" si="9"/>
        <v>0</v>
      </c>
      <c r="Q173">
        <f t="shared" si="10"/>
        <v>1</v>
      </c>
      <c r="R173">
        <f t="shared" si="11"/>
        <v>1032</v>
      </c>
    </row>
    <row r="174" spans="1:18">
      <c r="A174" s="1">
        <v>173</v>
      </c>
      <c r="B174" s="1">
        <f t="shared" si="8"/>
        <v>0</v>
      </c>
      <c r="C174" s="1" t="s">
        <v>1533</v>
      </c>
      <c r="D174" s="1">
        <v>1</v>
      </c>
      <c r="E174" s="2" t="s">
        <v>306</v>
      </c>
      <c r="F174" s="2" t="s">
        <v>463</v>
      </c>
      <c r="G174" s="1">
        <v>2</v>
      </c>
      <c r="H174" s="1">
        <v>3</v>
      </c>
      <c r="I174" s="1">
        <v>1</v>
      </c>
      <c r="J174" s="1" t="s">
        <v>14</v>
      </c>
      <c r="K174" s="1" t="s">
        <v>14</v>
      </c>
      <c r="L174" s="1" t="s">
        <v>14</v>
      </c>
      <c r="M174" s="1"/>
      <c r="N174" s="1">
        <v>29</v>
      </c>
      <c r="O174" s="3">
        <v>6</v>
      </c>
      <c r="P174">
        <f t="shared" si="9"/>
        <v>0</v>
      </c>
      <c r="Q174">
        <f t="shared" si="10"/>
        <v>3</v>
      </c>
      <c r="R174">
        <f t="shared" si="11"/>
        <v>1038</v>
      </c>
    </row>
    <row r="175" spans="1:18">
      <c r="A175" s="1">
        <v>174</v>
      </c>
      <c r="B175" s="1">
        <f t="shared" si="8"/>
        <v>0</v>
      </c>
      <c r="C175" s="1" t="s">
        <v>1533</v>
      </c>
      <c r="D175" s="1">
        <v>1</v>
      </c>
      <c r="E175" s="2" t="s">
        <v>1537</v>
      </c>
      <c r="F175" s="2" t="s">
        <v>474</v>
      </c>
      <c r="G175" s="1">
        <v>6</v>
      </c>
      <c r="H175" s="1" t="s">
        <v>14</v>
      </c>
      <c r="I175" s="1" t="s">
        <v>14</v>
      </c>
      <c r="J175" s="1" t="s">
        <v>14</v>
      </c>
      <c r="K175" s="1" t="s">
        <v>14</v>
      </c>
      <c r="L175" s="1" t="s">
        <v>14</v>
      </c>
      <c r="M175" s="1"/>
      <c r="N175" s="1">
        <v>75</v>
      </c>
      <c r="O175" s="3">
        <v>6</v>
      </c>
      <c r="P175">
        <f t="shared" si="9"/>
        <v>0</v>
      </c>
      <c r="Q175">
        <f t="shared" si="10"/>
        <v>1</v>
      </c>
      <c r="R175">
        <f t="shared" si="11"/>
        <v>1044</v>
      </c>
    </row>
    <row r="176" spans="1:18">
      <c r="A176" s="1">
        <v>175</v>
      </c>
      <c r="B176" s="1">
        <f t="shared" si="8"/>
        <v>0</v>
      </c>
      <c r="C176" s="1" t="s">
        <v>1466</v>
      </c>
      <c r="D176" s="1">
        <v>2</v>
      </c>
      <c r="E176" s="2" t="s">
        <v>1467</v>
      </c>
      <c r="F176" s="2" t="s">
        <v>31</v>
      </c>
      <c r="G176" s="1">
        <v>5</v>
      </c>
      <c r="H176" s="1" t="s">
        <v>14</v>
      </c>
      <c r="I176" s="1" t="s">
        <v>14</v>
      </c>
      <c r="J176" s="1">
        <v>0</v>
      </c>
      <c r="K176" s="1" t="s">
        <v>14</v>
      </c>
      <c r="L176" s="1" t="s">
        <v>14</v>
      </c>
      <c r="M176" s="1"/>
      <c r="N176" s="1">
        <v>25</v>
      </c>
      <c r="O176" s="3">
        <v>5</v>
      </c>
      <c r="P176">
        <f t="shared" si="9"/>
        <v>0</v>
      </c>
      <c r="Q176">
        <f t="shared" si="10"/>
        <v>2</v>
      </c>
      <c r="R176">
        <f t="shared" si="11"/>
        <v>875</v>
      </c>
    </row>
    <row r="177" spans="1:18">
      <c r="A177" s="1">
        <v>176</v>
      </c>
      <c r="B177" s="1">
        <f t="shared" si="8"/>
        <v>0</v>
      </c>
      <c r="C177" s="1" t="s">
        <v>1538</v>
      </c>
      <c r="D177" s="1">
        <v>1</v>
      </c>
      <c r="E177" s="2" t="s">
        <v>1539</v>
      </c>
      <c r="F177" s="2" t="s">
        <v>1540</v>
      </c>
      <c r="G177" s="1">
        <v>5</v>
      </c>
      <c r="H177" s="1" t="s">
        <v>14</v>
      </c>
      <c r="I177" s="1" t="s">
        <v>14</v>
      </c>
      <c r="J177" s="1" t="s">
        <v>14</v>
      </c>
      <c r="K177" s="1" t="s">
        <v>14</v>
      </c>
      <c r="L177" s="1" t="s">
        <v>14</v>
      </c>
      <c r="M177" s="1"/>
      <c r="N177" s="1">
        <v>63</v>
      </c>
      <c r="O177" s="3">
        <v>5</v>
      </c>
      <c r="P177">
        <f t="shared" si="9"/>
        <v>0</v>
      </c>
      <c r="Q177">
        <f t="shared" si="10"/>
        <v>1</v>
      </c>
      <c r="R177">
        <f t="shared" si="11"/>
        <v>880</v>
      </c>
    </row>
    <row r="178" spans="1:18">
      <c r="A178" s="1">
        <v>177</v>
      </c>
      <c r="B178" s="1">
        <f t="shared" si="8"/>
        <v>0</v>
      </c>
      <c r="C178" s="1" t="s">
        <v>1538</v>
      </c>
      <c r="D178" s="1">
        <v>1</v>
      </c>
      <c r="E178" s="2" t="s">
        <v>1541</v>
      </c>
      <c r="F178" s="2" t="s">
        <v>1335</v>
      </c>
      <c r="G178" s="1">
        <v>5</v>
      </c>
      <c r="H178" s="1" t="s">
        <v>14</v>
      </c>
      <c r="I178" s="1" t="s">
        <v>14</v>
      </c>
      <c r="J178" s="1" t="s">
        <v>14</v>
      </c>
      <c r="K178" s="1" t="s">
        <v>14</v>
      </c>
      <c r="L178" s="1" t="s">
        <v>14</v>
      </c>
      <c r="M178" s="1"/>
      <c r="N178" s="1">
        <v>19</v>
      </c>
      <c r="O178" s="3">
        <v>5</v>
      </c>
      <c r="P178">
        <f t="shared" si="9"/>
        <v>0</v>
      </c>
      <c r="Q178">
        <f t="shared" si="10"/>
        <v>1</v>
      </c>
      <c r="R178">
        <f t="shared" si="11"/>
        <v>885</v>
      </c>
    </row>
    <row r="179" spans="1:18">
      <c r="A179" s="1">
        <v>178</v>
      </c>
      <c r="B179" s="1">
        <f t="shared" si="8"/>
        <v>0</v>
      </c>
      <c r="C179" s="1" t="s">
        <v>1538</v>
      </c>
      <c r="D179" s="1">
        <v>1</v>
      </c>
      <c r="E179" s="2" t="s">
        <v>1542</v>
      </c>
      <c r="F179" s="2" t="s">
        <v>44</v>
      </c>
      <c r="G179" s="1">
        <v>4</v>
      </c>
      <c r="H179" s="1" t="s">
        <v>14</v>
      </c>
      <c r="I179" s="1">
        <v>1</v>
      </c>
      <c r="J179" s="1" t="s">
        <v>14</v>
      </c>
      <c r="K179" s="1" t="s">
        <v>14</v>
      </c>
      <c r="L179" s="1" t="s">
        <v>14</v>
      </c>
      <c r="M179" s="1"/>
      <c r="N179" s="1">
        <v>56</v>
      </c>
      <c r="O179" s="3">
        <v>5</v>
      </c>
      <c r="P179">
        <f t="shared" si="9"/>
        <v>0</v>
      </c>
      <c r="Q179">
        <f t="shared" si="10"/>
        <v>2</v>
      </c>
      <c r="R179">
        <f t="shared" si="11"/>
        <v>890</v>
      </c>
    </row>
    <row r="180" spans="1:18">
      <c r="A180" s="1">
        <v>179</v>
      </c>
      <c r="B180" s="1">
        <f t="shared" si="8"/>
        <v>0</v>
      </c>
      <c r="C180" s="1" t="s">
        <v>79</v>
      </c>
      <c r="D180" s="1">
        <v>4</v>
      </c>
      <c r="E180" s="2" t="s">
        <v>121</v>
      </c>
      <c r="F180" s="2" t="s">
        <v>122</v>
      </c>
      <c r="G180" s="1">
        <v>4</v>
      </c>
      <c r="H180" s="1" t="s">
        <v>14</v>
      </c>
      <c r="I180" s="1" t="s">
        <v>14</v>
      </c>
      <c r="J180" s="1" t="s">
        <v>14</v>
      </c>
      <c r="K180" s="1" t="s">
        <v>14</v>
      </c>
      <c r="L180" s="1" t="s">
        <v>14</v>
      </c>
      <c r="M180" s="1"/>
      <c r="N180" s="1">
        <v>80</v>
      </c>
      <c r="O180" s="3">
        <v>4</v>
      </c>
      <c r="P180">
        <f t="shared" si="9"/>
        <v>0</v>
      </c>
      <c r="Q180">
        <f t="shared" si="10"/>
        <v>1</v>
      </c>
      <c r="R180">
        <f t="shared" si="11"/>
        <v>716</v>
      </c>
    </row>
    <row r="181" spans="1:18">
      <c r="A181" s="1">
        <v>180</v>
      </c>
      <c r="B181" s="1">
        <f t="shared" si="8"/>
        <v>0</v>
      </c>
      <c r="C181" s="1" t="s">
        <v>192</v>
      </c>
      <c r="D181" s="1">
        <v>2</v>
      </c>
      <c r="E181" s="2" t="s">
        <v>1468</v>
      </c>
      <c r="F181" s="2" t="s">
        <v>1469</v>
      </c>
      <c r="G181" s="1" t="s">
        <v>14</v>
      </c>
      <c r="H181" s="1">
        <v>4</v>
      </c>
      <c r="I181" s="1" t="s">
        <v>14</v>
      </c>
      <c r="J181" s="1" t="s">
        <v>14</v>
      </c>
      <c r="K181" s="1" t="s">
        <v>14</v>
      </c>
      <c r="L181" s="1" t="s">
        <v>14</v>
      </c>
      <c r="M181" s="1"/>
      <c r="N181" s="1">
        <v>50</v>
      </c>
      <c r="O181" s="3">
        <v>4</v>
      </c>
      <c r="P181">
        <f t="shared" si="9"/>
        <v>0</v>
      </c>
      <c r="Q181">
        <f t="shared" si="10"/>
        <v>1</v>
      </c>
      <c r="R181">
        <f t="shared" si="11"/>
        <v>720</v>
      </c>
    </row>
    <row r="182" spans="1:18">
      <c r="A182" s="1">
        <v>181</v>
      </c>
      <c r="B182" s="1">
        <f t="shared" si="8"/>
        <v>0</v>
      </c>
      <c r="C182" s="1" t="s">
        <v>192</v>
      </c>
      <c r="D182" s="1">
        <v>2</v>
      </c>
      <c r="E182" s="2" t="s">
        <v>1470</v>
      </c>
      <c r="F182" s="2" t="s">
        <v>102</v>
      </c>
      <c r="G182" s="1">
        <v>4</v>
      </c>
      <c r="H182" s="1" t="s">
        <v>14</v>
      </c>
      <c r="I182" s="1" t="s">
        <v>14</v>
      </c>
      <c r="J182" s="1" t="s">
        <v>14</v>
      </c>
      <c r="K182" s="1" t="s">
        <v>14</v>
      </c>
      <c r="L182" s="1" t="s">
        <v>14</v>
      </c>
      <c r="M182" s="1"/>
      <c r="N182" s="1">
        <v>50</v>
      </c>
      <c r="O182" s="3">
        <v>4</v>
      </c>
      <c r="P182">
        <f t="shared" si="9"/>
        <v>0</v>
      </c>
      <c r="Q182">
        <f t="shared" si="10"/>
        <v>1</v>
      </c>
      <c r="R182">
        <f t="shared" si="11"/>
        <v>724</v>
      </c>
    </row>
    <row r="183" spans="1:18">
      <c r="A183" s="1">
        <v>182</v>
      </c>
      <c r="B183" s="1">
        <f t="shared" si="8"/>
        <v>0</v>
      </c>
      <c r="C183" s="1" t="s">
        <v>1543</v>
      </c>
      <c r="D183" s="1">
        <v>1</v>
      </c>
      <c r="E183" s="2" t="s">
        <v>1544</v>
      </c>
      <c r="F183" s="2" t="s">
        <v>1545</v>
      </c>
      <c r="G183" s="1" t="s">
        <v>14</v>
      </c>
      <c r="H183" s="1" t="s">
        <v>14</v>
      </c>
      <c r="I183" s="1" t="s">
        <v>14</v>
      </c>
      <c r="J183" s="1" t="s">
        <v>14</v>
      </c>
      <c r="K183" s="1" t="s">
        <v>14</v>
      </c>
      <c r="L183" s="1">
        <v>4</v>
      </c>
      <c r="M183" s="1"/>
      <c r="N183" s="1">
        <v>100</v>
      </c>
      <c r="O183" s="3">
        <v>4</v>
      </c>
      <c r="P183">
        <f t="shared" si="9"/>
        <v>0</v>
      </c>
      <c r="Q183">
        <f t="shared" si="10"/>
        <v>1</v>
      </c>
      <c r="R183">
        <f t="shared" si="11"/>
        <v>728</v>
      </c>
    </row>
    <row r="184" spans="1:18">
      <c r="A184" s="1">
        <v>183</v>
      </c>
      <c r="B184" s="1">
        <f t="shared" si="8"/>
        <v>0</v>
      </c>
      <c r="C184" s="1" t="s">
        <v>1543</v>
      </c>
      <c r="D184" s="1">
        <v>1</v>
      </c>
      <c r="E184" s="2" t="s">
        <v>1546</v>
      </c>
      <c r="F184" s="2" t="s">
        <v>1547</v>
      </c>
      <c r="G184" s="1">
        <v>4</v>
      </c>
      <c r="H184" s="1" t="s">
        <v>14</v>
      </c>
      <c r="I184" s="1" t="s">
        <v>14</v>
      </c>
      <c r="J184" s="1" t="s">
        <v>14</v>
      </c>
      <c r="K184" s="1" t="s">
        <v>14</v>
      </c>
      <c r="L184" s="1" t="s">
        <v>14</v>
      </c>
      <c r="M184" s="1"/>
      <c r="N184" s="1">
        <v>100</v>
      </c>
      <c r="O184" s="3">
        <v>4</v>
      </c>
      <c r="P184">
        <f t="shared" si="9"/>
        <v>0</v>
      </c>
      <c r="Q184">
        <f t="shared" si="10"/>
        <v>1</v>
      </c>
      <c r="R184">
        <f t="shared" si="11"/>
        <v>732</v>
      </c>
    </row>
    <row r="185" spans="1:18">
      <c r="A185" s="1">
        <v>184</v>
      </c>
      <c r="B185" s="1">
        <f t="shared" si="8"/>
        <v>0</v>
      </c>
      <c r="C185" s="1" t="s">
        <v>1543</v>
      </c>
      <c r="D185" s="1">
        <v>1</v>
      </c>
      <c r="E185" s="2" t="s">
        <v>1548</v>
      </c>
      <c r="F185" s="2" t="s">
        <v>1549</v>
      </c>
      <c r="G185" s="1">
        <v>2</v>
      </c>
      <c r="H185" s="1">
        <v>2</v>
      </c>
      <c r="I185" s="1" t="s">
        <v>14</v>
      </c>
      <c r="J185" s="1" t="s">
        <v>14</v>
      </c>
      <c r="K185" s="1" t="s">
        <v>14</v>
      </c>
      <c r="L185" s="1" t="s">
        <v>14</v>
      </c>
      <c r="M185" s="1"/>
      <c r="N185" s="1">
        <v>25</v>
      </c>
      <c r="O185" s="3">
        <v>4</v>
      </c>
      <c r="P185">
        <f t="shared" si="9"/>
        <v>0</v>
      </c>
      <c r="Q185">
        <f t="shared" si="10"/>
        <v>2</v>
      </c>
      <c r="R185">
        <f t="shared" si="11"/>
        <v>736</v>
      </c>
    </row>
    <row r="186" spans="1:18">
      <c r="A186" s="1">
        <v>185</v>
      </c>
      <c r="B186" s="1">
        <f t="shared" si="8"/>
        <v>0</v>
      </c>
      <c r="C186" s="1" t="s">
        <v>1543</v>
      </c>
      <c r="D186" s="1">
        <v>1</v>
      </c>
      <c r="E186" s="2" t="s">
        <v>1550</v>
      </c>
      <c r="F186" s="2" t="s">
        <v>1551</v>
      </c>
      <c r="G186" s="1">
        <v>4</v>
      </c>
      <c r="H186" s="1" t="s">
        <v>14</v>
      </c>
      <c r="I186" s="1" t="s">
        <v>14</v>
      </c>
      <c r="J186" s="1" t="s">
        <v>14</v>
      </c>
      <c r="K186" s="1" t="s">
        <v>14</v>
      </c>
      <c r="L186" s="1" t="s">
        <v>14</v>
      </c>
      <c r="M186" s="1"/>
      <c r="N186" s="1">
        <v>100</v>
      </c>
      <c r="O186" s="3">
        <v>4</v>
      </c>
      <c r="P186">
        <f t="shared" si="9"/>
        <v>0</v>
      </c>
      <c r="Q186">
        <f t="shared" si="10"/>
        <v>1</v>
      </c>
      <c r="R186">
        <f t="shared" si="11"/>
        <v>740</v>
      </c>
    </row>
    <row r="187" spans="1:18">
      <c r="A187" s="1">
        <v>186</v>
      </c>
      <c r="B187" s="1">
        <f t="shared" si="8"/>
        <v>0</v>
      </c>
      <c r="C187" s="1" t="s">
        <v>974</v>
      </c>
      <c r="D187" s="1">
        <v>3</v>
      </c>
      <c r="E187" s="2" t="s">
        <v>1402</v>
      </c>
      <c r="F187" s="2" t="s">
        <v>1403</v>
      </c>
      <c r="G187" s="1">
        <v>3</v>
      </c>
      <c r="H187" s="1" t="s">
        <v>14</v>
      </c>
      <c r="I187" s="1" t="s">
        <v>14</v>
      </c>
      <c r="J187" s="1" t="s">
        <v>14</v>
      </c>
      <c r="K187" s="1" t="s">
        <v>14</v>
      </c>
      <c r="L187" s="1" t="s">
        <v>14</v>
      </c>
      <c r="M187" s="1"/>
      <c r="N187" s="1">
        <v>75</v>
      </c>
      <c r="O187" s="3">
        <v>3</v>
      </c>
      <c r="P187">
        <f t="shared" si="9"/>
        <v>0</v>
      </c>
      <c r="Q187">
        <f t="shared" si="10"/>
        <v>1</v>
      </c>
      <c r="R187">
        <f t="shared" si="11"/>
        <v>558</v>
      </c>
    </row>
    <row r="188" spans="1:18">
      <c r="A188" s="1">
        <v>187</v>
      </c>
      <c r="B188" s="1">
        <f t="shared" si="8"/>
        <v>0</v>
      </c>
      <c r="C188" s="1" t="s">
        <v>1471</v>
      </c>
      <c r="D188" s="1">
        <v>2</v>
      </c>
      <c r="E188" s="2" t="s">
        <v>297</v>
      </c>
      <c r="F188" s="2" t="s">
        <v>60</v>
      </c>
      <c r="G188" s="1">
        <v>3</v>
      </c>
      <c r="H188" s="1" t="s">
        <v>14</v>
      </c>
      <c r="I188" s="1" t="s">
        <v>14</v>
      </c>
      <c r="J188" s="1" t="s">
        <v>14</v>
      </c>
      <c r="K188" s="1" t="s">
        <v>14</v>
      </c>
      <c r="L188" s="1" t="s">
        <v>14</v>
      </c>
      <c r="M188" s="1"/>
      <c r="N188" s="1">
        <v>38</v>
      </c>
      <c r="O188" s="3">
        <v>3</v>
      </c>
      <c r="P188">
        <f t="shared" si="9"/>
        <v>0</v>
      </c>
      <c r="Q188">
        <f t="shared" si="10"/>
        <v>1</v>
      </c>
      <c r="R188">
        <f t="shared" si="11"/>
        <v>561</v>
      </c>
    </row>
    <row r="189" spans="1:18">
      <c r="A189" s="1">
        <v>188</v>
      </c>
      <c r="B189" s="1">
        <f t="shared" si="8"/>
        <v>0</v>
      </c>
      <c r="C189" s="1" t="s">
        <v>1471</v>
      </c>
      <c r="D189" s="1">
        <v>2</v>
      </c>
      <c r="E189" s="2" t="s">
        <v>1472</v>
      </c>
      <c r="F189" s="2" t="s">
        <v>1473</v>
      </c>
      <c r="G189" s="1">
        <v>3</v>
      </c>
      <c r="H189" s="1" t="s">
        <v>14</v>
      </c>
      <c r="I189" s="1" t="s">
        <v>14</v>
      </c>
      <c r="J189" s="1" t="s">
        <v>14</v>
      </c>
      <c r="K189" s="1" t="s">
        <v>14</v>
      </c>
      <c r="L189" s="1" t="s">
        <v>14</v>
      </c>
      <c r="M189" s="1"/>
      <c r="N189" s="1">
        <v>14</v>
      </c>
      <c r="O189" s="3">
        <v>3</v>
      </c>
      <c r="P189">
        <f t="shared" si="9"/>
        <v>0</v>
      </c>
      <c r="Q189">
        <f t="shared" si="10"/>
        <v>1</v>
      </c>
      <c r="R189">
        <f t="shared" si="11"/>
        <v>564</v>
      </c>
    </row>
    <row r="190" spans="1:18">
      <c r="A190" s="1">
        <v>189</v>
      </c>
      <c r="B190" s="1">
        <f t="shared" si="8"/>
        <v>0</v>
      </c>
      <c r="C190" s="1" t="s">
        <v>1552</v>
      </c>
      <c r="D190" s="1">
        <v>1</v>
      </c>
      <c r="E190" s="2" t="s">
        <v>1553</v>
      </c>
      <c r="F190" s="2" t="s">
        <v>995</v>
      </c>
      <c r="G190" s="1">
        <v>3</v>
      </c>
      <c r="H190" s="1">
        <v>0</v>
      </c>
      <c r="I190" s="1" t="s">
        <v>14</v>
      </c>
      <c r="J190" s="1" t="s">
        <v>14</v>
      </c>
      <c r="K190" s="1" t="s">
        <v>14</v>
      </c>
      <c r="L190" s="1" t="s">
        <v>14</v>
      </c>
      <c r="M190" s="1"/>
      <c r="N190" s="1">
        <v>25</v>
      </c>
      <c r="O190" s="3">
        <v>3</v>
      </c>
      <c r="P190">
        <f t="shared" si="9"/>
        <v>0</v>
      </c>
      <c r="Q190">
        <f t="shared" si="10"/>
        <v>2</v>
      </c>
      <c r="R190">
        <f t="shared" si="11"/>
        <v>567</v>
      </c>
    </row>
    <row r="191" spans="1:18">
      <c r="A191" s="1">
        <v>190</v>
      </c>
      <c r="B191" s="1">
        <f t="shared" si="8"/>
        <v>0</v>
      </c>
      <c r="C191" s="1" t="s">
        <v>1404</v>
      </c>
      <c r="D191" s="1">
        <v>3</v>
      </c>
      <c r="E191" s="2" t="s">
        <v>1405</v>
      </c>
      <c r="F191" s="2" t="s">
        <v>68</v>
      </c>
      <c r="G191" s="1" t="s">
        <v>14</v>
      </c>
      <c r="H191" s="1" t="s">
        <v>14</v>
      </c>
      <c r="I191" s="1">
        <v>2</v>
      </c>
      <c r="J191" s="1" t="s">
        <v>14</v>
      </c>
      <c r="K191" s="1" t="s">
        <v>14</v>
      </c>
      <c r="L191" s="1" t="s">
        <v>14</v>
      </c>
      <c r="M191" s="1"/>
      <c r="N191" s="1">
        <v>40</v>
      </c>
      <c r="O191" s="3">
        <v>2</v>
      </c>
      <c r="P191">
        <f t="shared" si="9"/>
        <v>0</v>
      </c>
      <c r="Q191">
        <f t="shared" si="10"/>
        <v>1</v>
      </c>
      <c r="R191">
        <f t="shared" si="11"/>
        <v>380</v>
      </c>
    </row>
    <row r="192" spans="1:18">
      <c r="A192" s="1">
        <v>191</v>
      </c>
      <c r="B192" s="1">
        <f t="shared" si="8"/>
        <v>0</v>
      </c>
      <c r="C192" s="1" t="s">
        <v>1404</v>
      </c>
      <c r="D192" s="1">
        <v>3</v>
      </c>
      <c r="E192" s="2" t="s">
        <v>1406</v>
      </c>
      <c r="F192" s="2" t="s">
        <v>1407</v>
      </c>
      <c r="G192" s="1">
        <v>2</v>
      </c>
      <c r="H192" s="1" t="s">
        <v>14</v>
      </c>
      <c r="I192" s="1" t="s">
        <v>14</v>
      </c>
      <c r="J192" s="1" t="s">
        <v>14</v>
      </c>
      <c r="K192" s="1" t="s">
        <v>14</v>
      </c>
      <c r="L192" s="1" t="s">
        <v>14</v>
      </c>
      <c r="M192" s="1"/>
      <c r="N192" s="1">
        <v>20</v>
      </c>
      <c r="O192" s="3">
        <v>2</v>
      </c>
      <c r="P192">
        <f t="shared" si="9"/>
        <v>0</v>
      </c>
      <c r="Q192">
        <f t="shared" si="10"/>
        <v>1</v>
      </c>
      <c r="R192">
        <f t="shared" si="11"/>
        <v>382</v>
      </c>
    </row>
    <row r="193" spans="1:18">
      <c r="A193" s="1">
        <v>192</v>
      </c>
      <c r="B193" s="1">
        <f t="shared" si="8"/>
        <v>0</v>
      </c>
      <c r="C193" s="1" t="s">
        <v>1404</v>
      </c>
      <c r="D193" s="1">
        <v>3</v>
      </c>
      <c r="E193" s="2" t="s">
        <v>1408</v>
      </c>
      <c r="F193" s="2" t="s">
        <v>68</v>
      </c>
      <c r="G193" s="1">
        <v>2</v>
      </c>
      <c r="H193" s="1" t="s">
        <v>14</v>
      </c>
      <c r="I193" s="1">
        <v>0</v>
      </c>
      <c r="J193" s="1" t="s">
        <v>14</v>
      </c>
      <c r="K193" s="1" t="s">
        <v>14</v>
      </c>
      <c r="L193" s="1" t="s">
        <v>14</v>
      </c>
      <c r="M193" s="1"/>
      <c r="N193" s="1">
        <v>29</v>
      </c>
      <c r="O193" s="3">
        <v>2</v>
      </c>
      <c r="P193">
        <f t="shared" si="9"/>
        <v>0</v>
      </c>
      <c r="Q193">
        <f t="shared" si="10"/>
        <v>2</v>
      </c>
      <c r="R193">
        <f t="shared" si="11"/>
        <v>384</v>
      </c>
    </row>
    <row r="194" spans="1:18">
      <c r="A194" s="1">
        <v>193</v>
      </c>
      <c r="B194" s="1">
        <f t="shared" ref="B194:B204" si="12">IF(O194&gt;=A194,1,0)</f>
        <v>0</v>
      </c>
      <c r="C194" s="1" t="s">
        <v>1474</v>
      </c>
      <c r="D194" s="1">
        <v>2</v>
      </c>
      <c r="E194" s="2" t="s">
        <v>1475</v>
      </c>
      <c r="F194" s="2" t="s">
        <v>191</v>
      </c>
      <c r="G194" s="1">
        <v>2</v>
      </c>
      <c r="H194" s="1" t="s">
        <v>14</v>
      </c>
      <c r="I194" s="1" t="s">
        <v>14</v>
      </c>
      <c r="J194" s="1" t="s">
        <v>14</v>
      </c>
      <c r="K194" s="1" t="s">
        <v>14</v>
      </c>
      <c r="L194" s="1" t="s">
        <v>14</v>
      </c>
      <c r="M194" s="1"/>
      <c r="N194" s="1">
        <v>50</v>
      </c>
      <c r="O194" s="3">
        <v>2</v>
      </c>
      <c r="P194">
        <f t="shared" ref="P194:P204" si="13">IF(O194&gt;=($O$1/2),1,0)</f>
        <v>0</v>
      </c>
      <c r="Q194">
        <f t="shared" ref="Q194:Q204" si="14">COUNT(G194:L194)</f>
        <v>1</v>
      </c>
      <c r="R194">
        <f t="shared" ref="R194:R204" si="15">O194*A194</f>
        <v>386</v>
      </c>
    </row>
    <row r="195" spans="1:18">
      <c r="A195" s="1">
        <v>194</v>
      </c>
      <c r="B195" s="1">
        <f t="shared" si="12"/>
        <v>0</v>
      </c>
      <c r="C195" s="1" t="s">
        <v>1474</v>
      </c>
      <c r="D195" s="1">
        <v>2</v>
      </c>
      <c r="E195" s="2" t="s">
        <v>1476</v>
      </c>
      <c r="F195" s="2" t="s">
        <v>216</v>
      </c>
      <c r="G195" s="1">
        <v>2</v>
      </c>
      <c r="H195" s="1">
        <v>0</v>
      </c>
      <c r="I195" s="1" t="s">
        <v>14</v>
      </c>
      <c r="J195" s="1" t="s">
        <v>14</v>
      </c>
      <c r="K195" s="1" t="s">
        <v>14</v>
      </c>
      <c r="L195" s="1" t="s">
        <v>14</v>
      </c>
      <c r="M195" s="1"/>
      <c r="N195" s="1">
        <v>25</v>
      </c>
      <c r="O195" s="3">
        <v>2</v>
      </c>
      <c r="P195">
        <f t="shared" si="13"/>
        <v>0</v>
      </c>
      <c r="Q195">
        <f t="shared" si="14"/>
        <v>2</v>
      </c>
      <c r="R195">
        <f t="shared" si="15"/>
        <v>388</v>
      </c>
    </row>
    <row r="196" spans="1:18">
      <c r="A196" s="1">
        <v>195</v>
      </c>
      <c r="B196" s="1">
        <f t="shared" si="12"/>
        <v>0</v>
      </c>
      <c r="C196" s="1" t="s">
        <v>1554</v>
      </c>
      <c r="D196" s="1">
        <v>1</v>
      </c>
      <c r="E196" s="2" t="s">
        <v>1555</v>
      </c>
      <c r="F196" s="2" t="s">
        <v>1556</v>
      </c>
      <c r="G196" s="1" t="s">
        <v>14</v>
      </c>
      <c r="H196" s="1" t="s">
        <v>14</v>
      </c>
      <c r="I196" s="1">
        <v>2</v>
      </c>
      <c r="J196" s="1" t="s">
        <v>14</v>
      </c>
      <c r="K196" s="1" t="s">
        <v>14</v>
      </c>
      <c r="L196" s="1" t="s">
        <v>14</v>
      </c>
      <c r="M196" s="1"/>
      <c r="N196" s="1">
        <v>6</v>
      </c>
      <c r="O196" s="3">
        <v>2</v>
      </c>
      <c r="P196">
        <f t="shared" si="13"/>
        <v>0</v>
      </c>
      <c r="Q196">
        <f t="shared" si="14"/>
        <v>1</v>
      </c>
      <c r="R196">
        <f t="shared" si="15"/>
        <v>390</v>
      </c>
    </row>
    <row r="197" spans="1:18">
      <c r="A197" s="1">
        <v>196</v>
      </c>
      <c r="B197" s="1">
        <f t="shared" si="12"/>
        <v>0</v>
      </c>
      <c r="C197" s="1" t="s">
        <v>1409</v>
      </c>
      <c r="D197" s="1">
        <v>3</v>
      </c>
      <c r="E197" s="2" t="s">
        <v>1410</v>
      </c>
      <c r="F197" s="2" t="s">
        <v>68</v>
      </c>
      <c r="G197" s="1" t="s">
        <v>14</v>
      </c>
      <c r="H197" s="1" t="s">
        <v>14</v>
      </c>
      <c r="I197" s="1">
        <v>1</v>
      </c>
      <c r="J197" s="1" t="s">
        <v>14</v>
      </c>
      <c r="K197" s="1" t="s">
        <v>14</v>
      </c>
      <c r="L197" s="1" t="s">
        <v>14</v>
      </c>
      <c r="M197" s="1"/>
      <c r="N197" s="1">
        <v>20</v>
      </c>
      <c r="O197" s="3">
        <v>1</v>
      </c>
      <c r="P197">
        <f t="shared" si="13"/>
        <v>0</v>
      </c>
      <c r="Q197">
        <f t="shared" si="14"/>
        <v>1</v>
      </c>
      <c r="R197">
        <f t="shared" si="15"/>
        <v>196</v>
      </c>
    </row>
    <row r="198" spans="1:18">
      <c r="A198" s="1">
        <v>197</v>
      </c>
      <c r="B198" s="1">
        <f t="shared" si="12"/>
        <v>0</v>
      </c>
      <c r="C198" s="1" t="s">
        <v>1557</v>
      </c>
      <c r="D198" s="1">
        <v>1</v>
      </c>
      <c r="E198" s="2" t="s">
        <v>1558</v>
      </c>
      <c r="F198" s="2" t="s">
        <v>1559</v>
      </c>
      <c r="G198" s="1" t="s">
        <v>14</v>
      </c>
      <c r="H198" s="1" t="s">
        <v>14</v>
      </c>
      <c r="I198" s="1" t="s">
        <v>14</v>
      </c>
      <c r="J198" s="1">
        <v>1</v>
      </c>
      <c r="K198" s="1" t="s">
        <v>14</v>
      </c>
      <c r="L198" s="1" t="s">
        <v>14</v>
      </c>
      <c r="M198" s="1"/>
      <c r="N198" s="1">
        <v>25</v>
      </c>
      <c r="O198" s="3">
        <v>1</v>
      </c>
      <c r="P198">
        <f t="shared" si="13"/>
        <v>0</v>
      </c>
      <c r="Q198">
        <f t="shared" si="14"/>
        <v>1</v>
      </c>
      <c r="R198">
        <f t="shared" si="15"/>
        <v>197</v>
      </c>
    </row>
    <row r="199" spans="1:18">
      <c r="A199" s="1">
        <v>198</v>
      </c>
      <c r="B199" s="1">
        <f t="shared" si="12"/>
        <v>0</v>
      </c>
      <c r="C199" s="1" t="s">
        <v>1560</v>
      </c>
      <c r="D199" s="1">
        <v>1</v>
      </c>
      <c r="E199" s="2" t="s">
        <v>1561</v>
      </c>
      <c r="F199" s="2" t="s">
        <v>55</v>
      </c>
      <c r="G199" s="1">
        <v>0</v>
      </c>
      <c r="H199" s="1" t="s">
        <v>14</v>
      </c>
      <c r="I199" s="1" t="s">
        <v>14</v>
      </c>
      <c r="J199" s="1" t="s">
        <v>14</v>
      </c>
      <c r="K199" s="1" t="s">
        <v>14</v>
      </c>
      <c r="L199" s="1" t="s">
        <v>14</v>
      </c>
      <c r="M199" s="1"/>
      <c r="N199" s="1">
        <v>0</v>
      </c>
      <c r="O199" s="3">
        <v>0</v>
      </c>
      <c r="P199">
        <f t="shared" si="13"/>
        <v>0</v>
      </c>
      <c r="Q199">
        <f t="shared" si="14"/>
        <v>1</v>
      </c>
      <c r="R199">
        <f t="shared" si="15"/>
        <v>0</v>
      </c>
    </row>
    <row r="200" spans="1:18">
      <c r="A200" s="1">
        <v>199</v>
      </c>
      <c r="B200" s="1">
        <f t="shared" si="12"/>
        <v>0</v>
      </c>
      <c r="C200" s="1" t="s">
        <v>1560</v>
      </c>
      <c r="D200" s="1">
        <v>1</v>
      </c>
      <c r="E200" s="2" t="s">
        <v>1562</v>
      </c>
      <c r="F200" s="2" t="s">
        <v>1563</v>
      </c>
      <c r="G200" s="1">
        <v>0</v>
      </c>
      <c r="H200" s="1" t="s">
        <v>14</v>
      </c>
      <c r="I200" s="1" t="s">
        <v>14</v>
      </c>
      <c r="J200" s="1" t="s">
        <v>14</v>
      </c>
      <c r="K200" s="1" t="s">
        <v>14</v>
      </c>
      <c r="L200" s="1" t="s">
        <v>14</v>
      </c>
      <c r="M200" s="1"/>
      <c r="N200" s="1">
        <v>0</v>
      </c>
      <c r="O200" s="3">
        <v>0</v>
      </c>
      <c r="P200">
        <f t="shared" si="13"/>
        <v>0</v>
      </c>
      <c r="Q200">
        <f t="shared" si="14"/>
        <v>1</v>
      </c>
      <c r="R200">
        <f t="shared" si="15"/>
        <v>0</v>
      </c>
    </row>
    <row r="201" spans="1:18">
      <c r="A201" s="1">
        <v>200</v>
      </c>
      <c r="B201" s="1">
        <f t="shared" si="12"/>
        <v>0</v>
      </c>
      <c r="C201" s="1" t="s">
        <v>1560</v>
      </c>
      <c r="D201" s="1">
        <v>1</v>
      </c>
      <c r="E201" s="2" t="s">
        <v>1564</v>
      </c>
      <c r="F201" s="2" t="s">
        <v>1426</v>
      </c>
      <c r="G201" s="1">
        <v>0</v>
      </c>
      <c r="H201" s="1" t="s">
        <v>14</v>
      </c>
      <c r="I201" s="1" t="s">
        <v>14</v>
      </c>
      <c r="J201" s="1" t="s">
        <v>14</v>
      </c>
      <c r="K201" s="1" t="s">
        <v>14</v>
      </c>
      <c r="L201" s="1" t="s">
        <v>14</v>
      </c>
      <c r="M201" s="1"/>
      <c r="N201" s="1">
        <v>0</v>
      </c>
      <c r="O201" s="3">
        <v>0</v>
      </c>
      <c r="P201">
        <f t="shared" si="13"/>
        <v>0</v>
      </c>
      <c r="Q201">
        <f t="shared" si="14"/>
        <v>1</v>
      </c>
      <c r="R201">
        <f t="shared" si="15"/>
        <v>0</v>
      </c>
    </row>
    <row r="202" spans="1:18">
      <c r="A202" s="1">
        <v>201</v>
      </c>
      <c r="B202" s="1">
        <f t="shared" si="12"/>
        <v>0</v>
      </c>
      <c r="C202" s="1" t="s">
        <v>1560</v>
      </c>
      <c r="D202" s="1">
        <v>1</v>
      </c>
      <c r="E202" s="2" t="s">
        <v>1565</v>
      </c>
      <c r="F202" s="2" t="s">
        <v>1363</v>
      </c>
      <c r="G202" s="1">
        <v>0</v>
      </c>
      <c r="H202" s="1" t="s">
        <v>14</v>
      </c>
      <c r="I202" s="1" t="s">
        <v>14</v>
      </c>
      <c r="J202" s="1" t="s">
        <v>14</v>
      </c>
      <c r="K202" s="1" t="s">
        <v>14</v>
      </c>
      <c r="L202" s="1" t="s">
        <v>14</v>
      </c>
      <c r="M202" s="1"/>
      <c r="N202" s="1">
        <v>0</v>
      </c>
      <c r="O202" s="3">
        <v>0</v>
      </c>
      <c r="P202">
        <f t="shared" si="13"/>
        <v>0</v>
      </c>
      <c r="Q202">
        <f t="shared" si="14"/>
        <v>1</v>
      </c>
      <c r="R202">
        <f t="shared" si="15"/>
        <v>0</v>
      </c>
    </row>
    <row r="203" spans="1:18">
      <c r="A203" s="1">
        <v>202</v>
      </c>
      <c r="B203" s="1">
        <f t="shared" si="12"/>
        <v>0</v>
      </c>
      <c r="C203" s="1" t="s">
        <v>1560</v>
      </c>
      <c r="D203" s="1">
        <v>1</v>
      </c>
      <c r="E203" s="2" t="s">
        <v>1566</v>
      </c>
      <c r="F203" s="2" t="s">
        <v>1567</v>
      </c>
      <c r="G203" s="1">
        <v>0</v>
      </c>
      <c r="H203" s="1" t="s">
        <v>14</v>
      </c>
      <c r="I203" s="1" t="s">
        <v>14</v>
      </c>
      <c r="J203" s="1" t="s">
        <v>14</v>
      </c>
      <c r="K203" s="1" t="s">
        <v>14</v>
      </c>
      <c r="L203" s="1" t="s">
        <v>14</v>
      </c>
      <c r="M203" s="1"/>
      <c r="N203" s="1">
        <v>0</v>
      </c>
      <c r="O203" s="3">
        <v>0</v>
      </c>
      <c r="P203">
        <f t="shared" si="13"/>
        <v>0</v>
      </c>
      <c r="Q203">
        <f t="shared" si="14"/>
        <v>1</v>
      </c>
      <c r="R203">
        <f t="shared" si="15"/>
        <v>0</v>
      </c>
    </row>
    <row r="204" spans="1:18">
      <c r="A204" s="1">
        <v>203</v>
      </c>
      <c r="B204" s="1">
        <f t="shared" si="12"/>
        <v>0</v>
      </c>
      <c r="C204" s="1" t="s">
        <v>1560</v>
      </c>
      <c r="D204" s="1">
        <v>1</v>
      </c>
      <c r="E204" s="2" t="s">
        <v>1568</v>
      </c>
      <c r="F204" s="2" t="s">
        <v>273</v>
      </c>
      <c r="G204" s="1">
        <v>0</v>
      </c>
      <c r="H204" s="1" t="s">
        <v>14</v>
      </c>
      <c r="I204" s="1" t="s">
        <v>14</v>
      </c>
      <c r="J204" s="1" t="s">
        <v>14</v>
      </c>
      <c r="K204" s="1" t="s">
        <v>14</v>
      </c>
      <c r="L204" s="1" t="s">
        <v>14</v>
      </c>
      <c r="M204" s="1"/>
      <c r="N204" s="1">
        <v>0</v>
      </c>
      <c r="O204" s="3">
        <v>0</v>
      </c>
      <c r="P204">
        <f t="shared" si="13"/>
        <v>0</v>
      </c>
      <c r="Q204">
        <f t="shared" si="14"/>
        <v>1</v>
      </c>
      <c r="R204">
        <f t="shared" si="15"/>
        <v>0</v>
      </c>
    </row>
  </sheetData>
  <sortState ref="B2:R204">
    <sortCondition descending="1" ref="O2:O204"/>
  </sortState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72"/>
  <sheetViews>
    <sheetView workbookViewId="0"/>
  </sheetViews>
  <sheetFormatPr defaultRowHeight="15"/>
  <cols>
    <col min="1" max="1" width="4" bestFit="1" customWidth="1"/>
    <col min="2" max="2" width="3" customWidth="1"/>
    <col min="3" max="3" width="8" bestFit="1" customWidth="1"/>
    <col min="4" max="4" width="2" bestFit="1" customWidth="1"/>
    <col min="5" max="5" width="26.42578125" bestFit="1" customWidth="1"/>
    <col min="6" max="6" width="29.42578125" bestFit="1" customWidth="1"/>
    <col min="7" max="12" width="3" bestFit="1" customWidth="1"/>
    <col min="13" max="13" width="3.28515625" customWidth="1"/>
    <col min="14" max="15" width="4" bestFit="1" customWidth="1"/>
    <col min="16" max="16" width="3" bestFit="1" customWidth="1"/>
    <col min="17" max="17" width="5" bestFit="1" customWidth="1"/>
    <col min="18" max="18" width="2" bestFit="1" customWidth="1"/>
    <col min="19" max="20" width="4.5703125" bestFit="1" customWidth="1"/>
  </cols>
  <sheetData>
    <row r="1" spans="1:20">
      <c r="P1">
        <f>SUM(P2:P2000)</f>
        <v>50</v>
      </c>
      <c r="Q1">
        <f>SUM(Q2:Q2000)/P1/2</f>
        <v>51.51</v>
      </c>
      <c r="S1" s="11">
        <f>SUM(S2:S2000)/P1/2</f>
        <v>3.69</v>
      </c>
      <c r="T1" s="11"/>
    </row>
    <row r="2" spans="1:20">
      <c r="A2" s="1">
        <v>194</v>
      </c>
      <c r="B2" s="1">
        <v>27</v>
      </c>
      <c r="C2" s="1" t="s">
        <v>1474</v>
      </c>
      <c r="D2" s="1">
        <v>2</v>
      </c>
      <c r="E2" s="2" t="s">
        <v>1476</v>
      </c>
      <c r="F2" s="2" t="s">
        <v>216</v>
      </c>
      <c r="G2" s="1">
        <v>2</v>
      </c>
      <c r="H2" s="1">
        <v>0</v>
      </c>
      <c r="I2" s="1" t="s">
        <v>14</v>
      </c>
      <c r="J2" s="1" t="s">
        <v>14</v>
      </c>
      <c r="K2" s="1" t="s">
        <v>14</v>
      </c>
      <c r="L2" s="1" t="s">
        <v>14</v>
      </c>
      <c r="M2" s="1"/>
      <c r="N2" s="1">
        <v>25</v>
      </c>
      <c r="O2" s="3">
        <v>2</v>
      </c>
      <c r="R2">
        <f>COUNT(G2:L2)</f>
        <v>2</v>
      </c>
    </row>
    <row r="3" spans="1:20">
      <c r="A3" s="1">
        <v>87</v>
      </c>
      <c r="B3" s="1">
        <v>27</v>
      </c>
      <c r="C3" s="1" t="s">
        <v>62</v>
      </c>
      <c r="D3" s="1">
        <v>2</v>
      </c>
      <c r="E3" s="2" t="s">
        <v>1436</v>
      </c>
      <c r="F3" s="2" t="s">
        <v>441</v>
      </c>
      <c r="G3" s="1">
        <v>12</v>
      </c>
      <c r="H3" s="1">
        <v>8</v>
      </c>
      <c r="I3" s="1">
        <v>4</v>
      </c>
      <c r="J3" s="1" t="s">
        <v>14</v>
      </c>
      <c r="K3" s="1" t="s">
        <v>14</v>
      </c>
      <c r="L3" s="1" t="s">
        <v>14</v>
      </c>
      <c r="M3" s="1"/>
      <c r="N3" s="1">
        <v>73</v>
      </c>
      <c r="O3" s="3">
        <v>24</v>
      </c>
      <c r="P3">
        <f>IF(E3=E2,1,0)*COUNT(O3)</f>
        <v>0</v>
      </c>
      <c r="Q3">
        <f>(O3+O2)*P3</f>
        <v>0</v>
      </c>
      <c r="R3">
        <f>COUNT(G3:L3)</f>
        <v>3</v>
      </c>
      <c r="S3">
        <f>(R2+R3)*P3</f>
        <v>0</v>
      </c>
      <c r="T3">
        <f>P3*(D3+D2)/2</f>
        <v>0</v>
      </c>
    </row>
    <row r="4" spans="1:20">
      <c r="A4" s="1">
        <v>44</v>
      </c>
      <c r="B4" s="1">
        <v>27</v>
      </c>
      <c r="C4" s="1" t="s">
        <v>1369</v>
      </c>
      <c r="D4" s="1">
        <v>1</v>
      </c>
      <c r="E4" s="2" t="s">
        <v>1488</v>
      </c>
      <c r="F4" s="2" t="s">
        <v>1489</v>
      </c>
      <c r="G4" s="1">
        <v>14</v>
      </c>
      <c r="H4" s="1">
        <v>15</v>
      </c>
      <c r="I4" s="1">
        <v>11</v>
      </c>
      <c r="J4" s="1" t="s">
        <v>14</v>
      </c>
      <c r="K4" s="1">
        <v>15</v>
      </c>
      <c r="L4" s="1">
        <v>6</v>
      </c>
      <c r="M4" s="1"/>
      <c r="N4" s="1">
        <v>51</v>
      </c>
      <c r="O4" s="3">
        <v>61</v>
      </c>
      <c r="P4">
        <f t="shared" ref="P4:P67" si="0">IF(E4=E3,1,0)*COUNT(O4)</f>
        <v>0</v>
      </c>
      <c r="Q4">
        <f t="shared" ref="Q4:Q67" si="1">(O4+O3)*P4</f>
        <v>0</v>
      </c>
      <c r="R4">
        <f t="shared" ref="R4:R67" si="2">COUNT(G4:L4)</f>
        <v>5</v>
      </c>
      <c r="S4">
        <f t="shared" ref="S4:S67" si="3">(R3+R4)*P4</f>
        <v>0</v>
      </c>
      <c r="T4">
        <f t="shared" ref="T4:T67" si="4">P4*(D4+D3)/2</f>
        <v>0</v>
      </c>
    </row>
    <row r="5" spans="1:20">
      <c r="A5" s="1">
        <v>51</v>
      </c>
      <c r="B5" s="1">
        <v>26</v>
      </c>
      <c r="C5" s="1" t="s">
        <v>37</v>
      </c>
      <c r="D5" s="1">
        <v>3</v>
      </c>
      <c r="E5" s="2" t="s">
        <v>116</v>
      </c>
      <c r="F5" s="2" t="s">
        <v>117</v>
      </c>
      <c r="G5" s="1">
        <v>22</v>
      </c>
      <c r="H5" s="1">
        <v>11</v>
      </c>
      <c r="I5" s="1" t="s">
        <v>14</v>
      </c>
      <c r="J5" s="1" t="s">
        <v>14</v>
      </c>
      <c r="K5" s="1" t="s">
        <v>14</v>
      </c>
      <c r="L5" s="1" t="s">
        <v>14</v>
      </c>
      <c r="M5" s="1"/>
      <c r="N5" s="1">
        <v>83</v>
      </c>
      <c r="O5" s="3">
        <v>33</v>
      </c>
      <c r="P5">
        <f t="shared" si="0"/>
        <v>0</v>
      </c>
      <c r="Q5">
        <f t="shared" si="1"/>
        <v>0</v>
      </c>
      <c r="R5">
        <f t="shared" si="2"/>
        <v>2</v>
      </c>
      <c r="S5">
        <f t="shared" si="3"/>
        <v>0</v>
      </c>
      <c r="T5">
        <f t="shared" si="4"/>
        <v>0</v>
      </c>
    </row>
    <row r="6" spans="1:20">
      <c r="A6" s="1">
        <v>111</v>
      </c>
      <c r="B6" s="1">
        <v>26</v>
      </c>
      <c r="C6" s="1" t="s">
        <v>62</v>
      </c>
      <c r="D6" s="1">
        <v>4</v>
      </c>
      <c r="E6" s="2" t="s">
        <v>65</v>
      </c>
      <c r="F6" s="2" t="s">
        <v>66</v>
      </c>
      <c r="G6" s="1" t="s">
        <v>14</v>
      </c>
      <c r="H6" s="1" t="s">
        <v>14</v>
      </c>
      <c r="I6" s="1" t="s">
        <v>14</v>
      </c>
      <c r="J6" s="1">
        <v>9</v>
      </c>
      <c r="K6" s="1" t="s">
        <v>14</v>
      </c>
      <c r="L6" s="1" t="s">
        <v>14</v>
      </c>
      <c r="M6" s="1"/>
      <c r="N6" s="1">
        <v>35</v>
      </c>
      <c r="O6" s="3">
        <v>9</v>
      </c>
      <c r="P6">
        <f>IF(E6=E5,1,0)*COUNT(O6)</f>
        <v>0</v>
      </c>
      <c r="Q6">
        <f>(O6+O5)*P6</f>
        <v>0</v>
      </c>
      <c r="R6">
        <f t="shared" si="2"/>
        <v>1</v>
      </c>
      <c r="S6">
        <f t="shared" si="3"/>
        <v>0</v>
      </c>
      <c r="T6">
        <f t="shared" si="4"/>
        <v>0</v>
      </c>
    </row>
    <row r="7" spans="1:20">
      <c r="A7" s="1">
        <v>103</v>
      </c>
      <c r="B7" s="1">
        <v>26</v>
      </c>
      <c r="C7" s="1" t="s">
        <v>50</v>
      </c>
      <c r="D7" s="1">
        <v>1</v>
      </c>
      <c r="E7" s="2" t="s">
        <v>297</v>
      </c>
      <c r="F7" s="2" t="s">
        <v>60</v>
      </c>
      <c r="G7" s="1" t="s">
        <v>14</v>
      </c>
      <c r="H7" s="1" t="s">
        <v>14</v>
      </c>
      <c r="I7" s="1">
        <v>3</v>
      </c>
      <c r="J7" s="1">
        <v>6</v>
      </c>
      <c r="K7" s="1">
        <v>3</v>
      </c>
      <c r="L7" s="1" t="s">
        <v>14</v>
      </c>
      <c r="M7" s="1"/>
      <c r="N7" s="1">
        <v>55</v>
      </c>
      <c r="O7" s="3">
        <v>12</v>
      </c>
      <c r="P7">
        <f t="shared" si="0"/>
        <v>0</v>
      </c>
      <c r="Q7">
        <f t="shared" si="1"/>
        <v>0</v>
      </c>
      <c r="R7">
        <f t="shared" si="2"/>
        <v>3</v>
      </c>
      <c r="S7">
        <f t="shared" si="3"/>
        <v>0</v>
      </c>
      <c r="T7">
        <f t="shared" si="4"/>
        <v>0</v>
      </c>
    </row>
    <row r="8" spans="1:20">
      <c r="A8" s="1">
        <v>187</v>
      </c>
      <c r="B8" s="1">
        <v>27</v>
      </c>
      <c r="C8" s="1" t="s">
        <v>1471</v>
      </c>
      <c r="D8" s="1">
        <v>2</v>
      </c>
      <c r="E8" s="2" t="s">
        <v>297</v>
      </c>
      <c r="F8" s="2" t="s">
        <v>60</v>
      </c>
      <c r="G8" s="1">
        <v>3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/>
      <c r="N8" s="1">
        <v>38</v>
      </c>
      <c r="O8" s="3">
        <v>3</v>
      </c>
      <c r="P8">
        <f>IF(E8=E7,1,0)*COUNT(O8)</f>
        <v>1</v>
      </c>
      <c r="Q8">
        <f>(O8+O7)*P8</f>
        <v>15</v>
      </c>
      <c r="R8">
        <f>COUNT(G8:L8)</f>
        <v>1</v>
      </c>
      <c r="S8">
        <f>(R7+R8)*P8</f>
        <v>4</v>
      </c>
      <c r="T8">
        <f>P8*(D8+D7)/2</f>
        <v>1.5</v>
      </c>
    </row>
    <row r="9" spans="1:20">
      <c r="A9" s="1">
        <v>163</v>
      </c>
      <c r="B9" s="1">
        <v>27</v>
      </c>
      <c r="C9" s="1" t="s">
        <v>1461</v>
      </c>
      <c r="D9" s="1">
        <v>2</v>
      </c>
      <c r="E9" s="2" t="s">
        <v>1462</v>
      </c>
      <c r="F9" s="2" t="s">
        <v>216</v>
      </c>
      <c r="G9" s="1">
        <v>2</v>
      </c>
      <c r="H9" s="1">
        <v>4</v>
      </c>
      <c r="I9" s="1">
        <v>1</v>
      </c>
      <c r="J9" s="1" t="s">
        <v>14</v>
      </c>
      <c r="K9" s="1" t="s">
        <v>14</v>
      </c>
      <c r="L9" s="1" t="s">
        <v>14</v>
      </c>
      <c r="M9" s="1"/>
      <c r="N9" s="1">
        <v>54</v>
      </c>
      <c r="O9" s="3">
        <v>7</v>
      </c>
      <c r="P9">
        <f t="shared" si="0"/>
        <v>0</v>
      </c>
      <c r="Q9">
        <f t="shared" si="1"/>
        <v>0</v>
      </c>
      <c r="R9">
        <f t="shared" si="2"/>
        <v>3</v>
      </c>
      <c r="S9">
        <f t="shared" si="3"/>
        <v>0</v>
      </c>
      <c r="T9">
        <f t="shared" si="4"/>
        <v>0</v>
      </c>
    </row>
    <row r="10" spans="1:20">
      <c r="A10" s="1">
        <v>158</v>
      </c>
      <c r="B10" s="1">
        <v>27</v>
      </c>
      <c r="C10" s="1" t="s">
        <v>1523</v>
      </c>
      <c r="D10" s="1">
        <v>1</v>
      </c>
      <c r="E10" s="2" t="s">
        <v>1524</v>
      </c>
      <c r="F10" s="2" t="s">
        <v>1501</v>
      </c>
      <c r="G10" s="1">
        <v>4</v>
      </c>
      <c r="H10" s="1">
        <v>4</v>
      </c>
      <c r="I10" s="1" t="s">
        <v>14</v>
      </c>
      <c r="J10" s="1" t="s">
        <v>14</v>
      </c>
      <c r="K10" s="1" t="s">
        <v>14</v>
      </c>
      <c r="L10" s="1" t="s">
        <v>14</v>
      </c>
      <c r="M10" s="1"/>
      <c r="N10" s="1">
        <v>100</v>
      </c>
      <c r="O10" s="3">
        <v>8</v>
      </c>
      <c r="P10">
        <f t="shared" si="0"/>
        <v>0</v>
      </c>
      <c r="Q10">
        <f t="shared" si="1"/>
        <v>0</v>
      </c>
      <c r="R10">
        <f t="shared" si="2"/>
        <v>2</v>
      </c>
      <c r="S10">
        <f t="shared" si="3"/>
        <v>0</v>
      </c>
      <c r="T10">
        <f t="shared" si="4"/>
        <v>0</v>
      </c>
    </row>
    <row r="11" spans="1:20">
      <c r="A11" s="1">
        <v>115</v>
      </c>
      <c r="B11" s="1">
        <v>27</v>
      </c>
      <c r="C11" s="1" t="s">
        <v>1344</v>
      </c>
      <c r="D11" s="1">
        <v>4</v>
      </c>
      <c r="E11" s="2" t="s">
        <v>1347</v>
      </c>
      <c r="F11" s="2" t="s">
        <v>1348</v>
      </c>
      <c r="G11" s="1">
        <v>15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/>
      <c r="N11" s="1">
        <v>60</v>
      </c>
      <c r="O11" s="3">
        <v>15</v>
      </c>
      <c r="P11">
        <f t="shared" si="0"/>
        <v>0</v>
      </c>
      <c r="Q11">
        <f t="shared" si="1"/>
        <v>0</v>
      </c>
      <c r="R11">
        <f t="shared" si="2"/>
        <v>1</v>
      </c>
      <c r="S11">
        <f t="shared" si="3"/>
        <v>0</v>
      </c>
      <c r="T11">
        <f t="shared" si="4"/>
        <v>0</v>
      </c>
    </row>
    <row r="12" spans="1:20">
      <c r="A12" s="1">
        <v>168</v>
      </c>
      <c r="B12" s="1">
        <v>26</v>
      </c>
      <c r="C12" s="1" t="s">
        <v>269</v>
      </c>
      <c r="D12" s="1">
        <v>2</v>
      </c>
      <c r="E12" s="2" t="s">
        <v>270</v>
      </c>
      <c r="F12" s="2" t="s">
        <v>156</v>
      </c>
      <c r="G12" s="1">
        <v>0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/>
      <c r="N12" s="1">
        <v>0</v>
      </c>
      <c r="O12" s="3">
        <v>0</v>
      </c>
      <c r="P12">
        <f t="shared" si="0"/>
        <v>0</v>
      </c>
      <c r="Q12">
        <f t="shared" si="1"/>
        <v>0</v>
      </c>
      <c r="R12">
        <f t="shared" si="2"/>
        <v>1</v>
      </c>
      <c r="S12">
        <f t="shared" si="3"/>
        <v>0</v>
      </c>
      <c r="T12">
        <f t="shared" si="4"/>
        <v>0</v>
      </c>
    </row>
    <row r="13" spans="1:20">
      <c r="A13" s="1">
        <v>61</v>
      </c>
      <c r="B13" s="1">
        <v>27</v>
      </c>
      <c r="C13" s="1" t="s">
        <v>50</v>
      </c>
      <c r="D13" s="1">
        <v>1</v>
      </c>
      <c r="E13" s="2" t="s">
        <v>1495</v>
      </c>
      <c r="F13" s="2" t="s">
        <v>22</v>
      </c>
      <c r="G13" s="1">
        <v>9</v>
      </c>
      <c r="H13" s="1">
        <v>16</v>
      </c>
      <c r="I13" s="1">
        <v>13</v>
      </c>
      <c r="J13" s="1">
        <v>5</v>
      </c>
      <c r="K13" s="1" t="s">
        <v>14</v>
      </c>
      <c r="L13" s="1" t="s">
        <v>14</v>
      </c>
      <c r="M13" s="1"/>
      <c r="N13" s="1">
        <v>36</v>
      </c>
      <c r="O13" s="3">
        <v>43</v>
      </c>
      <c r="P13">
        <f t="shared" si="0"/>
        <v>0</v>
      </c>
      <c r="Q13">
        <f t="shared" si="1"/>
        <v>0</v>
      </c>
      <c r="R13">
        <f t="shared" si="2"/>
        <v>4</v>
      </c>
      <c r="S13">
        <f t="shared" si="3"/>
        <v>0</v>
      </c>
      <c r="T13">
        <f t="shared" si="4"/>
        <v>0</v>
      </c>
    </row>
    <row r="14" spans="1:20">
      <c r="A14" s="1">
        <v>170</v>
      </c>
      <c r="B14" s="1">
        <v>27</v>
      </c>
      <c r="C14" s="1" t="s">
        <v>1533</v>
      </c>
      <c r="D14" s="1">
        <v>1</v>
      </c>
      <c r="E14" s="2" t="s">
        <v>1534</v>
      </c>
      <c r="F14" s="2" t="s">
        <v>474</v>
      </c>
      <c r="G14" s="1">
        <v>6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/>
      <c r="N14" s="1">
        <v>75</v>
      </c>
      <c r="O14" s="3">
        <v>6</v>
      </c>
      <c r="P14">
        <f t="shared" si="0"/>
        <v>0</v>
      </c>
      <c r="Q14">
        <f t="shared" si="1"/>
        <v>0</v>
      </c>
      <c r="R14">
        <f t="shared" si="2"/>
        <v>1</v>
      </c>
      <c r="S14">
        <f t="shared" si="3"/>
        <v>0</v>
      </c>
      <c r="T14">
        <f t="shared" si="4"/>
        <v>0</v>
      </c>
    </row>
    <row r="15" spans="1:20">
      <c r="A15" s="1">
        <v>8</v>
      </c>
      <c r="B15" s="1">
        <v>26</v>
      </c>
      <c r="C15" s="1" t="s">
        <v>5</v>
      </c>
      <c r="D15" s="1">
        <v>1</v>
      </c>
      <c r="E15" s="2" t="s">
        <v>272</v>
      </c>
      <c r="F15" s="2" t="s">
        <v>273</v>
      </c>
      <c r="G15" s="1">
        <v>24</v>
      </c>
      <c r="H15" s="1">
        <v>17</v>
      </c>
      <c r="I15" s="1">
        <v>25</v>
      </c>
      <c r="J15" s="1">
        <v>16</v>
      </c>
      <c r="K15" s="1">
        <v>17</v>
      </c>
      <c r="L15" s="1">
        <v>22</v>
      </c>
      <c r="M15" s="1"/>
      <c r="N15" s="1">
        <v>51</v>
      </c>
      <c r="O15" s="3">
        <v>121</v>
      </c>
      <c r="P15">
        <f t="shared" si="0"/>
        <v>0</v>
      </c>
      <c r="Q15">
        <f t="shared" si="1"/>
        <v>0</v>
      </c>
      <c r="R15">
        <f t="shared" si="2"/>
        <v>6</v>
      </c>
      <c r="S15">
        <f t="shared" si="3"/>
        <v>0</v>
      </c>
      <c r="T15">
        <f t="shared" si="4"/>
        <v>0</v>
      </c>
    </row>
    <row r="16" spans="1:20">
      <c r="A16" s="1">
        <v>65</v>
      </c>
      <c r="B16" s="1">
        <v>27</v>
      </c>
      <c r="C16" s="1" t="s">
        <v>1430</v>
      </c>
      <c r="D16" s="1">
        <v>2</v>
      </c>
      <c r="E16" s="2" t="s">
        <v>272</v>
      </c>
      <c r="F16" s="2" t="s">
        <v>273</v>
      </c>
      <c r="G16" s="1">
        <v>17</v>
      </c>
      <c r="H16" s="1">
        <v>24</v>
      </c>
      <c r="I16" s="1" t="s">
        <v>14</v>
      </c>
      <c r="J16" s="1" t="s">
        <v>14</v>
      </c>
      <c r="K16" s="1" t="s">
        <v>14</v>
      </c>
      <c r="L16" s="1" t="s">
        <v>14</v>
      </c>
      <c r="M16" s="1"/>
      <c r="N16" s="1">
        <v>58</v>
      </c>
      <c r="O16" s="3">
        <v>41</v>
      </c>
      <c r="P16">
        <f t="shared" si="0"/>
        <v>1</v>
      </c>
      <c r="Q16">
        <f t="shared" si="1"/>
        <v>162</v>
      </c>
      <c r="R16">
        <f t="shared" si="2"/>
        <v>2</v>
      </c>
      <c r="S16">
        <f t="shared" si="3"/>
        <v>8</v>
      </c>
      <c r="T16">
        <f t="shared" si="4"/>
        <v>1.5</v>
      </c>
    </row>
    <row r="17" spans="1:20">
      <c r="A17" s="1">
        <v>140</v>
      </c>
      <c r="B17" s="1">
        <v>26</v>
      </c>
      <c r="C17" s="1" t="s">
        <v>179</v>
      </c>
      <c r="D17" s="1">
        <v>3</v>
      </c>
      <c r="E17" s="2" t="s">
        <v>181</v>
      </c>
      <c r="F17" s="2" t="s">
        <v>22</v>
      </c>
      <c r="G17" s="1">
        <v>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/>
      <c r="N17" s="1">
        <v>100</v>
      </c>
      <c r="O17" s="3">
        <v>4</v>
      </c>
      <c r="P17">
        <f t="shared" si="0"/>
        <v>0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</row>
    <row r="18" spans="1:20">
      <c r="A18" s="1">
        <v>151</v>
      </c>
      <c r="B18" s="1">
        <v>27</v>
      </c>
      <c r="C18" s="1" t="s">
        <v>269</v>
      </c>
      <c r="D18" s="1">
        <v>3</v>
      </c>
      <c r="E18" s="2" t="s">
        <v>1400</v>
      </c>
      <c r="F18" s="2" t="s">
        <v>68</v>
      </c>
      <c r="G18" s="1">
        <v>4</v>
      </c>
      <c r="H18" s="1" t="s">
        <v>14</v>
      </c>
      <c r="I18" s="1">
        <v>4</v>
      </c>
      <c r="J18" s="1">
        <v>1</v>
      </c>
      <c r="K18" s="1" t="s">
        <v>14</v>
      </c>
      <c r="L18" s="1" t="s">
        <v>14</v>
      </c>
      <c r="M18" s="1"/>
      <c r="N18" s="1">
        <v>75</v>
      </c>
      <c r="O18" s="3">
        <v>9</v>
      </c>
      <c r="P18">
        <f t="shared" si="0"/>
        <v>0</v>
      </c>
      <c r="Q18">
        <f t="shared" si="1"/>
        <v>0</v>
      </c>
      <c r="R18">
        <f t="shared" si="2"/>
        <v>3</v>
      </c>
      <c r="S18">
        <f t="shared" si="3"/>
        <v>0</v>
      </c>
      <c r="T18">
        <f t="shared" si="4"/>
        <v>0</v>
      </c>
    </row>
    <row r="19" spans="1:20">
      <c r="A19" s="1">
        <v>193</v>
      </c>
      <c r="B19" s="1">
        <v>27</v>
      </c>
      <c r="C19" s="1" t="s">
        <v>1474</v>
      </c>
      <c r="D19" s="1">
        <v>2</v>
      </c>
      <c r="E19" s="2" t="s">
        <v>1475</v>
      </c>
      <c r="F19" s="2" t="s">
        <v>191</v>
      </c>
      <c r="G19" s="1">
        <v>2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/>
      <c r="N19" s="1">
        <v>50</v>
      </c>
      <c r="O19" s="3">
        <v>2</v>
      </c>
      <c r="P19">
        <f t="shared" si="0"/>
        <v>0</v>
      </c>
      <c r="Q19">
        <f t="shared" si="1"/>
        <v>0</v>
      </c>
      <c r="R19">
        <f t="shared" si="2"/>
        <v>1</v>
      </c>
      <c r="S19">
        <f t="shared" si="3"/>
        <v>0</v>
      </c>
      <c r="T19">
        <f t="shared" si="4"/>
        <v>0</v>
      </c>
    </row>
    <row r="20" spans="1:20">
      <c r="A20" s="1">
        <v>202</v>
      </c>
      <c r="B20" s="1">
        <v>27</v>
      </c>
      <c r="C20" s="1" t="s">
        <v>1560</v>
      </c>
      <c r="D20" s="1">
        <v>1</v>
      </c>
      <c r="E20" s="2" t="s">
        <v>1566</v>
      </c>
      <c r="F20" s="2" t="s">
        <v>1567</v>
      </c>
      <c r="G20" s="1">
        <v>0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/>
      <c r="N20" s="1">
        <v>0</v>
      </c>
      <c r="O20" s="3">
        <v>0</v>
      </c>
      <c r="P20">
        <f t="shared" si="0"/>
        <v>0</v>
      </c>
      <c r="Q20">
        <f t="shared" si="1"/>
        <v>0</v>
      </c>
      <c r="R20">
        <f t="shared" si="2"/>
        <v>1</v>
      </c>
      <c r="S20">
        <f t="shared" si="3"/>
        <v>0</v>
      </c>
      <c r="T20">
        <f t="shared" si="4"/>
        <v>0</v>
      </c>
    </row>
    <row r="21" spans="1:20">
      <c r="A21" s="1">
        <v>89</v>
      </c>
      <c r="B21" s="1">
        <v>26</v>
      </c>
      <c r="C21" s="1" t="s">
        <v>239</v>
      </c>
      <c r="D21" s="1">
        <v>2</v>
      </c>
      <c r="E21" s="2" t="s">
        <v>240</v>
      </c>
      <c r="F21" s="2" t="s">
        <v>241</v>
      </c>
      <c r="G21" s="1">
        <v>15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/>
      <c r="N21" s="1">
        <v>71</v>
      </c>
      <c r="O21" s="3">
        <v>15</v>
      </c>
      <c r="P21">
        <f t="shared" si="0"/>
        <v>0</v>
      </c>
      <c r="Q21">
        <f t="shared" si="1"/>
        <v>0</v>
      </c>
      <c r="R21">
        <f t="shared" si="2"/>
        <v>1</v>
      </c>
      <c r="S21">
        <f t="shared" si="3"/>
        <v>0</v>
      </c>
      <c r="T21">
        <f t="shared" si="4"/>
        <v>0</v>
      </c>
    </row>
    <row r="22" spans="1:20">
      <c r="A22" s="1">
        <v>86</v>
      </c>
      <c r="B22" s="1">
        <v>26</v>
      </c>
      <c r="C22" s="1" t="s">
        <v>58</v>
      </c>
      <c r="D22" s="1">
        <v>4</v>
      </c>
      <c r="E22" s="2" t="s">
        <v>61</v>
      </c>
      <c r="F22" s="2"/>
      <c r="G22" s="1">
        <v>16</v>
      </c>
      <c r="H22" s="1" t="s">
        <v>14</v>
      </c>
      <c r="I22" s="1" t="s">
        <v>14</v>
      </c>
      <c r="J22" s="1" t="s">
        <v>14</v>
      </c>
      <c r="K22" s="1" t="s">
        <v>14</v>
      </c>
      <c r="L22" s="1" t="s">
        <v>14</v>
      </c>
      <c r="M22" s="1"/>
      <c r="N22" s="1">
        <v>70</v>
      </c>
      <c r="O22" s="3">
        <v>16</v>
      </c>
      <c r="P22">
        <f t="shared" si="0"/>
        <v>0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</row>
    <row r="23" spans="1:20">
      <c r="A23" s="1">
        <v>159</v>
      </c>
      <c r="B23" s="1">
        <v>27</v>
      </c>
      <c r="C23" s="1" t="s">
        <v>1523</v>
      </c>
      <c r="D23" s="1">
        <v>1</v>
      </c>
      <c r="E23" s="2" t="s">
        <v>1525</v>
      </c>
      <c r="F23" s="2" t="s">
        <v>1526</v>
      </c>
      <c r="G23" s="1">
        <v>3</v>
      </c>
      <c r="H23" s="1">
        <v>4</v>
      </c>
      <c r="I23" s="1">
        <v>1</v>
      </c>
      <c r="J23" s="1" t="s">
        <v>14</v>
      </c>
      <c r="K23" s="1" t="s">
        <v>14</v>
      </c>
      <c r="L23" s="1" t="s">
        <v>14</v>
      </c>
      <c r="M23" s="1"/>
      <c r="N23" s="1">
        <v>31</v>
      </c>
      <c r="O23" s="3">
        <v>8</v>
      </c>
      <c r="P23">
        <f t="shared" si="0"/>
        <v>0</v>
      </c>
      <c r="Q23">
        <f t="shared" si="1"/>
        <v>0</v>
      </c>
      <c r="R23">
        <f t="shared" si="2"/>
        <v>3</v>
      </c>
      <c r="S23">
        <f t="shared" si="3"/>
        <v>0</v>
      </c>
      <c r="T23">
        <f t="shared" si="4"/>
        <v>0</v>
      </c>
    </row>
    <row r="24" spans="1:20">
      <c r="A24" s="1">
        <v>74</v>
      </c>
      <c r="B24" s="1">
        <v>27</v>
      </c>
      <c r="C24" s="1" t="s">
        <v>239</v>
      </c>
      <c r="D24" s="1">
        <v>3</v>
      </c>
      <c r="E24" s="2" t="s">
        <v>1379</v>
      </c>
      <c r="F24" s="2" t="s">
        <v>1380</v>
      </c>
      <c r="G24" s="1">
        <v>16</v>
      </c>
      <c r="H24" s="1">
        <v>7</v>
      </c>
      <c r="I24" s="1">
        <v>9</v>
      </c>
      <c r="J24" s="1" t="s">
        <v>14</v>
      </c>
      <c r="K24" s="1" t="s">
        <v>14</v>
      </c>
      <c r="L24" s="1" t="s">
        <v>14</v>
      </c>
      <c r="M24" s="1"/>
      <c r="N24" s="1">
        <v>38</v>
      </c>
      <c r="O24" s="3">
        <v>32</v>
      </c>
      <c r="P24">
        <f t="shared" si="0"/>
        <v>0</v>
      </c>
      <c r="Q24">
        <f t="shared" si="1"/>
        <v>0</v>
      </c>
      <c r="R24">
        <f t="shared" si="2"/>
        <v>3</v>
      </c>
      <c r="S24">
        <f t="shared" si="3"/>
        <v>0</v>
      </c>
      <c r="T24">
        <f t="shared" si="4"/>
        <v>0</v>
      </c>
    </row>
    <row r="25" spans="1:20">
      <c r="A25" s="1">
        <v>160</v>
      </c>
      <c r="B25" s="1">
        <v>27</v>
      </c>
      <c r="C25" s="1" t="s">
        <v>1523</v>
      </c>
      <c r="D25" s="1">
        <v>1</v>
      </c>
      <c r="E25" s="2" t="s">
        <v>1527</v>
      </c>
      <c r="F25" s="2" t="s">
        <v>1403</v>
      </c>
      <c r="G25" s="1">
        <v>8</v>
      </c>
      <c r="H25" s="1" t="s">
        <v>14</v>
      </c>
      <c r="I25" s="1" t="s">
        <v>14</v>
      </c>
      <c r="J25" s="1" t="s">
        <v>14</v>
      </c>
      <c r="K25" s="1" t="s">
        <v>14</v>
      </c>
      <c r="L25" s="1" t="s">
        <v>14</v>
      </c>
      <c r="M25" s="1"/>
      <c r="N25" s="1">
        <v>38</v>
      </c>
      <c r="O25" s="3">
        <v>8</v>
      </c>
      <c r="P25">
        <f t="shared" si="0"/>
        <v>0</v>
      </c>
      <c r="Q25">
        <f t="shared" si="1"/>
        <v>0</v>
      </c>
      <c r="R25">
        <f t="shared" si="2"/>
        <v>1</v>
      </c>
      <c r="S25">
        <f t="shared" si="3"/>
        <v>0</v>
      </c>
      <c r="T25">
        <f t="shared" si="4"/>
        <v>0</v>
      </c>
    </row>
    <row r="26" spans="1:20">
      <c r="A26" s="1">
        <v>124</v>
      </c>
      <c r="B26" s="1">
        <v>27</v>
      </c>
      <c r="C26" s="1" t="s">
        <v>323</v>
      </c>
      <c r="D26" s="1">
        <v>2</v>
      </c>
      <c r="E26" s="2" t="s">
        <v>1446</v>
      </c>
      <c r="F26" s="2" t="s">
        <v>678</v>
      </c>
      <c r="G26" s="1">
        <v>10</v>
      </c>
      <c r="H26" s="1">
        <v>4</v>
      </c>
      <c r="I26" s="1" t="s">
        <v>14</v>
      </c>
      <c r="J26" s="1" t="s">
        <v>14</v>
      </c>
      <c r="K26" s="1" t="s">
        <v>14</v>
      </c>
      <c r="L26" s="1" t="s">
        <v>14</v>
      </c>
      <c r="M26" s="1"/>
      <c r="N26" s="1">
        <v>88</v>
      </c>
      <c r="O26" s="3">
        <v>14</v>
      </c>
      <c r="P26">
        <f t="shared" si="0"/>
        <v>0</v>
      </c>
      <c r="Q26">
        <f t="shared" si="1"/>
        <v>0</v>
      </c>
      <c r="R26">
        <f t="shared" si="2"/>
        <v>2</v>
      </c>
      <c r="S26">
        <f t="shared" si="3"/>
        <v>0</v>
      </c>
      <c r="T26">
        <f t="shared" si="4"/>
        <v>0</v>
      </c>
    </row>
    <row r="27" spans="1:20">
      <c r="A27" s="1">
        <v>95</v>
      </c>
      <c r="B27" s="1">
        <v>27</v>
      </c>
      <c r="C27" s="1" t="s">
        <v>69</v>
      </c>
      <c r="D27" s="1">
        <v>2</v>
      </c>
      <c r="E27" s="2" t="s">
        <v>1438</v>
      </c>
      <c r="F27" s="2" t="s">
        <v>530</v>
      </c>
      <c r="G27" s="1">
        <v>21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/>
      <c r="N27" s="1">
        <v>53</v>
      </c>
      <c r="O27" s="3">
        <v>21</v>
      </c>
      <c r="P27">
        <f t="shared" si="0"/>
        <v>0</v>
      </c>
      <c r="Q27">
        <f t="shared" si="1"/>
        <v>0</v>
      </c>
      <c r="R27">
        <f t="shared" si="2"/>
        <v>1</v>
      </c>
      <c r="S27">
        <f t="shared" si="3"/>
        <v>0</v>
      </c>
      <c r="T27">
        <f t="shared" si="4"/>
        <v>0</v>
      </c>
    </row>
    <row r="28" spans="1:20">
      <c r="A28" s="1">
        <v>171</v>
      </c>
      <c r="B28" s="1">
        <v>27</v>
      </c>
      <c r="C28" s="1" t="s">
        <v>1533</v>
      </c>
      <c r="D28" s="1">
        <v>1</v>
      </c>
      <c r="E28" s="2" t="s">
        <v>1535</v>
      </c>
      <c r="F28" s="2" t="s">
        <v>369</v>
      </c>
      <c r="G28" s="1">
        <v>6</v>
      </c>
      <c r="H28" s="1" t="s">
        <v>14</v>
      </c>
      <c r="I28" s="1" t="s">
        <v>14</v>
      </c>
      <c r="J28" s="1" t="s">
        <v>14</v>
      </c>
      <c r="K28" s="1" t="s">
        <v>14</v>
      </c>
      <c r="L28" s="1" t="s">
        <v>14</v>
      </c>
      <c r="M28" s="1"/>
      <c r="N28" s="1">
        <v>75</v>
      </c>
      <c r="O28" s="3">
        <v>6</v>
      </c>
      <c r="P28">
        <f t="shared" si="0"/>
        <v>0</v>
      </c>
      <c r="Q28">
        <f t="shared" si="1"/>
        <v>0</v>
      </c>
      <c r="R28">
        <f t="shared" si="2"/>
        <v>1</v>
      </c>
      <c r="S28">
        <f t="shared" si="3"/>
        <v>0</v>
      </c>
      <c r="T28">
        <f t="shared" si="4"/>
        <v>0</v>
      </c>
    </row>
    <row r="29" spans="1:20">
      <c r="A29" s="1">
        <v>93</v>
      </c>
      <c r="B29" s="1">
        <v>26</v>
      </c>
      <c r="C29" s="1" t="s">
        <v>147</v>
      </c>
      <c r="D29" s="1">
        <v>3</v>
      </c>
      <c r="E29" s="2" t="s">
        <v>150</v>
      </c>
      <c r="F29" s="2"/>
      <c r="G29" s="1">
        <v>9</v>
      </c>
      <c r="H29" s="1">
        <v>5</v>
      </c>
      <c r="I29" s="1" t="s">
        <v>14</v>
      </c>
      <c r="J29" s="1" t="s">
        <v>14</v>
      </c>
      <c r="K29" s="1" t="s">
        <v>14</v>
      </c>
      <c r="L29" s="1" t="s">
        <v>14</v>
      </c>
      <c r="M29" s="1"/>
      <c r="N29" s="1">
        <v>48</v>
      </c>
      <c r="O29" s="3">
        <v>14</v>
      </c>
      <c r="P29">
        <f t="shared" si="0"/>
        <v>0</v>
      </c>
      <c r="Q29">
        <f t="shared" si="1"/>
        <v>0</v>
      </c>
      <c r="R29">
        <f t="shared" si="2"/>
        <v>2</v>
      </c>
      <c r="S29">
        <f t="shared" si="3"/>
        <v>0</v>
      </c>
      <c r="T29">
        <f t="shared" si="4"/>
        <v>0</v>
      </c>
    </row>
    <row r="30" spans="1:20">
      <c r="A30" s="1">
        <v>25</v>
      </c>
      <c r="B30" s="1">
        <v>26</v>
      </c>
      <c r="C30" s="1" t="s">
        <v>20</v>
      </c>
      <c r="D30" s="1">
        <v>3</v>
      </c>
      <c r="E30" s="2" t="s">
        <v>103</v>
      </c>
      <c r="F30" s="2" t="s">
        <v>104</v>
      </c>
      <c r="G30" s="1">
        <v>20</v>
      </c>
      <c r="H30" s="1">
        <v>13</v>
      </c>
      <c r="I30" s="1">
        <v>19</v>
      </c>
      <c r="J30" s="1" t="s">
        <v>14</v>
      </c>
      <c r="K30" s="1">
        <v>17</v>
      </c>
      <c r="L30" s="1" t="s">
        <v>14</v>
      </c>
      <c r="M30" s="1"/>
      <c r="N30" s="1">
        <v>70</v>
      </c>
      <c r="O30" s="3">
        <v>69</v>
      </c>
      <c r="P30">
        <f t="shared" si="0"/>
        <v>0</v>
      </c>
      <c r="Q30">
        <f t="shared" si="1"/>
        <v>0</v>
      </c>
      <c r="R30">
        <f t="shared" si="2"/>
        <v>4</v>
      </c>
      <c r="S30">
        <f t="shared" si="3"/>
        <v>0</v>
      </c>
      <c r="T30">
        <f t="shared" si="4"/>
        <v>0</v>
      </c>
    </row>
    <row r="31" spans="1:20">
      <c r="A31" s="1">
        <v>125</v>
      </c>
      <c r="B31" s="1">
        <v>27</v>
      </c>
      <c r="C31" s="1" t="s">
        <v>131</v>
      </c>
      <c r="D31" s="1">
        <v>4</v>
      </c>
      <c r="E31" s="2" t="s">
        <v>103</v>
      </c>
      <c r="F31" s="2" t="s">
        <v>104</v>
      </c>
      <c r="G31" s="1">
        <v>13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/>
      <c r="N31" s="1">
        <v>68</v>
      </c>
      <c r="O31" s="3">
        <v>13</v>
      </c>
      <c r="P31">
        <f t="shared" si="0"/>
        <v>1</v>
      </c>
      <c r="Q31">
        <f t="shared" si="1"/>
        <v>82</v>
      </c>
      <c r="R31">
        <f t="shared" si="2"/>
        <v>1</v>
      </c>
      <c r="S31">
        <f t="shared" si="3"/>
        <v>5</v>
      </c>
      <c r="T31">
        <f t="shared" si="4"/>
        <v>3.5</v>
      </c>
    </row>
    <row r="32" spans="1:20">
      <c r="A32" s="1">
        <v>22</v>
      </c>
      <c r="B32" s="1">
        <v>27</v>
      </c>
      <c r="C32" s="1" t="s">
        <v>23</v>
      </c>
      <c r="D32" s="1">
        <v>1</v>
      </c>
      <c r="E32" s="2" t="s">
        <v>1485</v>
      </c>
      <c r="F32" s="2" t="s">
        <v>461</v>
      </c>
      <c r="G32" s="1">
        <v>19</v>
      </c>
      <c r="H32" s="1">
        <v>20</v>
      </c>
      <c r="I32" s="1">
        <v>14</v>
      </c>
      <c r="J32" s="1">
        <v>15</v>
      </c>
      <c r="K32" s="1">
        <v>13</v>
      </c>
      <c r="L32" s="1">
        <v>19</v>
      </c>
      <c r="M32" s="1"/>
      <c r="N32" s="1">
        <v>61</v>
      </c>
      <c r="O32" s="3">
        <v>100</v>
      </c>
      <c r="P32">
        <f t="shared" si="0"/>
        <v>0</v>
      </c>
      <c r="Q32">
        <f t="shared" si="1"/>
        <v>0</v>
      </c>
      <c r="R32">
        <f t="shared" si="2"/>
        <v>6</v>
      </c>
      <c r="S32">
        <f t="shared" si="3"/>
        <v>0</v>
      </c>
      <c r="T32">
        <f t="shared" si="4"/>
        <v>0</v>
      </c>
    </row>
    <row r="33" spans="1:20">
      <c r="A33" s="1">
        <v>141</v>
      </c>
      <c r="B33" s="1">
        <v>26</v>
      </c>
      <c r="C33" s="1" t="s">
        <v>179</v>
      </c>
      <c r="D33" s="1">
        <v>3</v>
      </c>
      <c r="E33" s="2" t="s">
        <v>182</v>
      </c>
      <c r="F33" s="2" t="s">
        <v>68</v>
      </c>
      <c r="G33" s="1" t="s">
        <v>14</v>
      </c>
      <c r="H33" s="1">
        <v>1</v>
      </c>
      <c r="I33" s="1">
        <v>3</v>
      </c>
      <c r="J33" s="1" t="s">
        <v>14</v>
      </c>
      <c r="K33" s="1" t="s">
        <v>14</v>
      </c>
      <c r="L33" s="1" t="s">
        <v>14</v>
      </c>
      <c r="M33" s="1"/>
      <c r="N33" s="1">
        <v>67</v>
      </c>
      <c r="O33" s="3">
        <v>4</v>
      </c>
      <c r="P33">
        <f t="shared" si="0"/>
        <v>0</v>
      </c>
      <c r="Q33">
        <f t="shared" si="1"/>
        <v>0</v>
      </c>
      <c r="R33">
        <f t="shared" si="2"/>
        <v>2</v>
      </c>
      <c r="S33">
        <f t="shared" si="3"/>
        <v>0</v>
      </c>
      <c r="T33">
        <f t="shared" si="4"/>
        <v>0</v>
      </c>
    </row>
    <row r="34" spans="1:20">
      <c r="A34" s="1">
        <v>24</v>
      </c>
      <c r="B34" s="1">
        <v>27</v>
      </c>
      <c r="C34" s="1" t="s">
        <v>20</v>
      </c>
      <c r="D34" s="1">
        <v>2</v>
      </c>
      <c r="E34" s="2" t="s">
        <v>1416</v>
      </c>
      <c r="F34" s="2" t="s">
        <v>1417</v>
      </c>
      <c r="G34" s="1">
        <v>15</v>
      </c>
      <c r="H34" s="1">
        <v>17</v>
      </c>
      <c r="I34" s="1">
        <v>20</v>
      </c>
      <c r="J34" s="1">
        <v>23</v>
      </c>
      <c r="K34" s="1">
        <v>17</v>
      </c>
      <c r="L34" s="1">
        <v>7</v>
      </c>
      <c r="M34" s="1"/>
      <c r="N34" s="1">
        <v>59</v>
      </c>
      <c r="O34" s="3">
        <v>99</v>
      </c>
      <c r="P34">
        <f t="shared" si="0"/>
        <v>0</v>
      </c>
      <c r="Q34">
        <f t="shared" si="1"/>
        <v>0</v>
      </c>
      <c r="R34">
        <f t="shared" si="2"/>
        <v>6</v>
      </c>
      <c r="S34">
        <f t="shared" si="3"/>
        <v>0</v>
      </c>
      <c r="T34">
        <f t="shared" si="4"/>
        <v>0</v>
      </c>
    </row>
    <row r="35" spans="1:20">
      <c r="A35" s="1">
        <v>143</v>
      </c>
      <c r="B35" s="1">
        <v>26</v>
      </c>
      <c r="C35" s="1" t="s">
        <v>258</v>
      </c>
      <c r="D35" s="1">
        <v>2</v>
      </c>
      <c r="E35" s="2" t="s">
        <v>259</v>
      </c>
      <c r="F35" s="2" t="s">
        <v>260</v>
      </c>
      <c r="G35" s="1">
        <v>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/>
      <c r="N35" s="1">
        <v>100</v>
      </c>
      <c r="O35" s="3">
        <v>4</v>
      </c>
      <c r="P35">
        <f t="shared" si="0"/>
        <v>0</v>
      </c>
      <c r="Q35">
        <f t="shared" si="1"/>
        <v>0</v>
      </c>
      <c r="R35">
        <f t="shared" si="2"/>
        <v>1</v>
      </c>
      <c r="S35">
        <f t="shared" si="3"/>
        <v>0</v>
      </c>
      <c r="T35">
        <f t="shared" si="4"/>
        <v>0</v>
      </c>
    </row>
    <row r="36" spans="1:20">
      <c r="A36" s="1">
        <v>138</v>
      </c>
      <c r="B36" s="1">
        <v>26</v>
      </c>
      <c r="C36" s="1" t="s">
        <v>76</v>
      </c>
      <c r="D36" s="1">
        <v>4</v>
      </c>
      <c r="E36" s="2" t="s">
        <v>77</v>
      </c>
      <c r="F36" s="2" t="s">
        <v>78</v>
      </c>
      <c r="G36" s="1">
        <v>4</v>
      </c>
      <c r="H36" s="1" t="s">
        <v>14</v>
      </c>
      <c r="I36" s="1" t="s">
        <v>14</v>
      </c>
      <c r="J36" s="1" t="s">
        <v>14</v>
      </c>
      <c r="K36" s="1" t="s">
        <v>14</v>
      </c>
      <c r="L36" s="1" t="s">
        <v>14</v>
      </c>
      <c r="M36" s="1"/>
      <c r="N36" s="1">
        <v>100</v>
      </c>
      <c r="O36" s="3">
        <v>4</v>
      </c>
      <c r="P36">
        <f t="shared" si="0"/>
        <v>0</v>
      </c>
      <c r="Q36">
        <f t="shared" si="1"/>
        <v>0</v>
      </c>
      <c r="R36">
        <f t="shared" si="2"/>
        <v>1</v>
      </c>
      <c r="S36">
        <f t="shared" si="3"/>
        <v>0</v>
      </c>
      <c r="T36">
        <f t="shared" si="4"/>
        <v>0</v>
      </c>
    </row>
    <row r="37" spans="1:20">
      <c r="A37" s="1">
        <v>21</v>
      </c>
      <c r="B37" s="1">
        <v>26</v>
      </c>
      <c r="C37" s="1" t="s">
        <v>15</v>
      </c>
      <c r="D37" s="1">
        <v>4</v>
      </c>
      <c r="E37" s="2" t="s">
        <v>16</v>
      </c>
      <c r="F37" s="2" t="s">
        <v>17</v>
      </c>
      <c r="G37" s="1">
        <v>18</v>
      </c>
      <c r="H37" s="1">
        <v>21</v>
      </c>
      <c r="I37" s="1">
        <v>24</v>
      </c>
      <c r="J37" s="1" t="s">
        <v>14</v>
      </c>
      <c r="K37" s="1">
        <v>6</v>
      </c>
      <c r="L37" s="1">
        <v>7</v>
      </c>
      <c r="M37" s="1"/>
      <c r="N37" s="1">
        <v>80</v>
      </c>
      <c r="O37" s="3">
        <v>76</v>
      </c>
      <c r="P37">
        <f t="shared" si="0"/>
        <v>0</v>
      </c>
      <c r="Q37">
        <f t="shared" si="1"/>
        <v>0</v>
      </c>
      <c r="R37">
        <f t="shared" si="2"/>
        <v>5</v>
      </c>
      <c r="S37">
        <f t="shared" si="3"/>
        <v>0</v>
      </c>
      <c r="T37">
        <f t="shared" si="4"/>
        <v>0</v>
      </c>
    </row>
    <row r="38" spans="1:20">
      <c r="A38" s="1">
        <v>182</v>
      </c>
      <c r="B38" s="1">
        <v>27</v>
      </c>
      <c r="C38" s="1" t="s">
        <v>1543</v>
      </c>
      <c r="D38" s="1">
        <v>1</v>
      </c>
      <c r="E38" s="2" t="s">
        <v>1544</v>
      </c>
      <c r="F38" s="2" t="s">
        <v>1545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>
        <v>4</v>
      </c>
      <c r="M38" s="1"/>
      <c r="N38" s="1">
        <v>100</v>
      </c>
      <c r="O38" s="3">
        <v>4</v>
      </c>
      <c r="P38">
        <f t="shared" si="0"/>
        <v>0</v>
      </c>
      <c r="Q38">
        <f t="shared" si="1"/>
        <v>0</v>
      </c>
      <c r="R38">
        <f t="shared" si="2"/>
        <v>1</v>
      </c>
      <c r="S38">
        <f t="shared" si="3"/>
        <v>0</v>
      </c>
      <c r="T38">
        <f t="shared" si="4"/>
        <v>0</v>
      </c>
    </row>
    <row r="39" spans="1:20">
      <c r="A39" s="1">
        <v>106</v>
      </c>
      <c r="B39" s="1">
        <v>26</v>
      </c>
      <c r="C39" s="1" t="s">
        <v>53</v>
      </c>
      <c r="D39" s="1">
        <v>1</v>
      </c>
      <c r="E39" s="2" t="s">
        <v>302</v>
      </c>
      <c r="F39" s="2" t="s">
        <v>227</v>
      </c>
      <c r="G39" s="1">
        <v>11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/>
      <c r="N39" s="1">
        <v>65</v>
      </c>
      <c r="O39" s="3">
        <v>11</v>
      </c>
      <c r="P39">
        <f t="shared" si="0"/>
        <v>0</v>
      </c>
      <c r="Q39">
        <f t="shared" si="1"/>
        <v>0</v>
      </c>
      <c r="R39">
        <f t="shared" si="2"/>
        <v>1</v>
      </c>
      <c r="S39">
        <f t="shared" si="3"/>
        <v>0</v>
      </c>
      <c r="T39">
        <f t="shared" si="4"/>
        <v>0</v>
      </c>
    </row>
    <row r="40" spans="1:20">
      <c r="A40" s="1">
        <v>135</v>
      </c>
      <c r="B40" s="1">
        <v>27</v>
      </c>
      <c r="C40" s="1" t="s">
        <v>1449</v>
      </c>
      <c r="D40" s="1">
        <v>2</v>
      </c>
      <c r="E40" s="2" t="s">
        <v>302</v>
      </c>
      <c r="F40" s="2" t="s">
        <v>227</v>
      </c>
      <c r="G40" s="1">
        <v>8</v>
      </c>
      <c r="H40" s="1">
        <v>4</v>
      </c>
      <c r="I40" s="1" t="s">
        <v>14</v>
      </c>
      <c r="J40" s="1" t="s">
        <v>14</v>
      </c>
      <c r="K40" s="1" t="s">
        <v>14</v>
      </c>
      <c r="L40" s="1" t="s">
        <v>14</v>
      </c>
      <c r="M40" s="1"/>
      <c r="N40" s="1">
        <v>60</v>
      </c>
      <c r="O40" s="3">
        <v>12</v>
      </c>
      <c r="P40">
        <f t="shared" si="0"/>
        <v>1</v>
      </c>
      <c r="Q40">
        <f t="shared" si="1"/>
        <v>23</v>
      </c>
      <c r="R40">
        <f t="shared" si="2"/>
        <v>2</v>
      </c>
      <c r="S40">
        <f t="shared" si="3"/>
        <v>3</v>
      </c>
      <c r="T40">
        <f t="shared" si="4"/>
        <v>1.5</v>
      </c>
    </row>
    <row r="41" spans="1:20">
      <c r="A41" s="1">
        <v>158</v>
      </c>
      <c r="B41" s="1">
        <v>26</v>
      </c>
      <c r="C41" s="1" t="s">
        <v>188</v>
      </c>
      <c r="D41" s="1">
        <v>3</v>
      </c>
      <c r="E41" s="2" t="s">
        <v>189</v>
      </c>
      <c r="F41" s="2"/>
      <c r="G41" s="1">
        <v>2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14</v>
      </c>
      <c r="M41" s="1"/>
      <c r="N41" s="1">
        <v>15</v>
      </c>
      <c r="O41" s="3">
        <v>2</v>
      </c>
      <c r="P41">
        <f t="shared" si="0"/>
        <v>0</v>
      </c>
      <c r="Q41">
        <f t="shared" si="1"/>
        <v>0</v>
      </c>
      <c r="R41">
        <f t="shared" si="2"/>
        <v>1</v>
      </c>
      <c r="S41">
        <f t="shared" si="3"/>
        <v>0</v>
      </c>
      <c r="T41">
        <f t="shared" si="4"/>
        <v>0</v>
      </c>
    </row>
    <row r="42" spans="1:20">
      <c r="A42" s="1">
        <v>146</v>
      </c>
      <c r="B42" s="1">
        <v>26</v>
      </c>
      <c r="C42" s="1" t="s">
        <v>258</v>
      </c>
      <c r="D42" s="1">
        <v>2</v>
      </c>
      <c r="E42" s="2" t="s">
        <v>263</v>
      </c>
      <c r="F42" s="2" t="s">
        <v>264</v>
      </c>
      <c r="G42" s="1">
        <v>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/>
      <c r="N42" s="1">
        <v>22</v>
      </c>
      <c r="O42" s="3">
        <v>4</v>
      </c>
      <c r="P42">
        <f t="shared" si="0"/>
        <v>0</v>
      </c>
      <c r="Q42">
        <f t="shared" si="1"/>
        <v>0</v>
      </c>
      <c r="R42">
        <f t="shared" si="2"/>
        <v>1</v>
      </c>
      <c r="S42">
        <f t="shared" si="3"/>
        <v>0</v>
      </c>
      <c r="T42">
        <f t="shared" si="4"/>
        <v>0</v>
      </c>
    </row>
    <row r="43" spans="1:20">
      <c r="A43" s="1">
        <v>33</v>
      </c>
      <c r="B43" s="1">
        <v>26</v>
      </c>
      <c r="C43" s="1" t="s">
        <v>23</v>
      </c>
      <c r="D43" s="1">
        <v>4</v>
      </c>
      <c r="E43" s="2" t="s">
        <v>24</v>
      </c>
      <c r="F43" s="2" t="s">
        <v>25</v>
      </c>
      <c r="G43" s="1">
        <v>22</v>
      </c>
      <c r="H43" s="1">
        <v>16</v>
      </c>
      <c r="I43" s="1">
        <v>15</v>
      </c>
      <c r="J43" s="1">
        <v>2</v>
      </c>
      <c r="K43" s="1" t="s">
        <v>14</v>
      </c>
      <c r="L43" s="1" t="s">
        <v>14</v>
      </c>
      <c r="M43" s="1"/>
      <c r="N43" s="1">
        <v>76</v>
      </c>
      <c r="O43" s="3">
        <v>55</v>
      </c>
      <c r="P43">
        <f t="shared" si="0"/>
        <v>0</v>
      </c>
      <c r="Q43">
        <f t="shared" si="1"/>
        <v>0</v>
      </c>
      <c r="R43">
        <f t="shared" si="2"/>
        <v>4</v>
      </c>
      <c r="S43">
        <f t="shared" si="3"/>
        <v>0</v>
      </c>
      <c r="T43">
        <f t="shared" si="4"/>
        <v>0</v>
      </c>
    </row>
    <row r="44" spans="1:20">
      <c r="A44" s="1">
        <v>180</v>
      </c>
      <c r="B44" s="1">
        <v>27</v>
      </c>
      <c r="C44" s="1" t="s">
        <v>192</v>
      </c>
      <c r="D44" s="1">
        <v>2</v>
      </c>
      <c r="E44" s="2" t="s">
        <v>1468</v>
      </c>
      <c r="F44" s="2" t="s">
        <v>1469</v>
      </c>
      <c r="G44" s="1" t="s">
        <v>14</v>
      </c>
      <c r="H44" s="1">
        <v>4</v>
      </c>
      <c r="I44" s="1" t="s">
        <v>14</v>
      </c>
      <c r="J44" s="1" t="s">
        <v>14</v>
      </c>
      <c r="K44" s="1" t="s">
        <v>14</v>
      </c>
      <c r="L44" s="1" t="s">
        <v>14</v>
      </c>
      <c r="M44" s="1"/>
      <c r="N44" s="1">
        <v>50</v>
      </c>
      <c r="O44" s="3">
        <v>4</v>
      </c>
      <c r="P44">
        <f t="shared" si="0"/>
        <v>0</v>
      </c>
      <c r="Q44">
        <f t="shared" si="1"/>
        <v>0</v>
      </c>
      <c r="R44">
        <f t="shared" si="2"/>
        <v>1</v>
      </c>
      <c r="S44">
        <f t="shared" si="3"/>
        <v>0</v>
      </c>
      <c r="T44">
        <f t="shared" si="4"/>
        <v>0</v>
      </c>
    </row>
    <row r="45" spans="1:20">
      <c r="A45" s="1">
        <v>82</v>
      </c>
      <c r="B45" s="1">
        <v>27</v>
      </c>
      <c r="C45" s="1" t="s">
        <v>23</v>
      </c>
      <c r="D45" s="1">
        <v>4</v>
      </c>
      <c r="E45" s="2" t="s">
        <v>1340</v>
      </c>
      <c r="F45" s="2" t="s">
        <v>1341</v>
      </c>
      <c r="G45" s="1">
        <v>18</v>
      </c>
      <c r="H45" s="1">
        <v>3</v>
      </c>
      <c r="I45" s="1" t="s">
        <v>14</v>
      </c>
      <c r="J45" s="1">
        <v>4</v>
      </c>
      <c r="K45" s="1" t="s">
        <v>14</v>
      </c>
      <c r="L45" s="1" t="s">
        <v>14</v>
      </c>
      <c r="M45" s="1"/>
      <c r="N45" s="1">
        <v>83</v>
      </c>
      <c r="O45" s="3">
        <v>25</v>
      </c>
      <c r="P45">
        <f t="shared" si="0"/>
        <v>0</v>
      </c>
      <c r="Q45">
        <f t="shared" si="1"/>
        <v>0</v>
      </c>
      <c r="R45">
        <f t="shared" si="2"/>
        <v>3</v>
      </c>
      <c r="S45">
        <f t="shared" si="3"/>
        <v>0</v>
      </c>
      <c r="T45">
        <f t="shared" si="4"/>
        <v>0</v>
      </c>
    </row>
    <row r="46" spans="1:20">
      <c r="A46" s="1">
        <v>64</v>
      </c>
      <c r="B46" s="1">
        <v>26</v>
      </c>
      <c r="C46" s="1" t="s">
        <v>34</v>
      </c>
      <c r="D46" s="1">
        <v>1</v>
      </c>
      <c r="E46" s="2" t="s">
        <v>287</v>
      </c>
      <c r="F46" s="2" t="s">
        <v>288</v>
      </c>
      <c r="G46" s="1">
        <v>26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/>
      <c r="N46" s="1">
        <v>65</v>
      </c>
      <c r="O46" s="3">
        <v>26</v>
      </c>
      <c r="P46">
        <f t="shared" si="0"/>
        <v>0</v>
      </c>
      <c r="Q46">
        <f t="shared" si="1"/>
        <v>0</v>
      </c>
      <c r="R46">
        <f t="shared" si="2"/>
        <v>1</v>
      </c>
      <c r="S46">
        <f t="shared" si="3"/>
        <v>0</v>
      </c>
      <c r="T46">
        <f t="shared" si="4"/>
        <v>0</v>
      </c>
    </row>
    <row r="47" spans="1:20">
      <c r="A47" s="1">
        <v>121</v>
      </c>
      <c r="B47" s="1">
        <v>27</v>
      </c>
      <c r="C47" s="1" t="s">
        <v>1358</v>
      </c>
      <c r="D47" s="1">
        <v>1</v>
      </c>
      <c r="E47" s="2" t="s">
        <v>1508</v>
      </c>
      <c r="F47" s="2" t="s">
        <v>1473</v>
      </c>
      <c r="G47" s="1">
        <v>15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/>
      <c r="N47" s="1">
        <v>65</v>
      </c>
      <c r="O47" s="3">
        <v>15</v>
      </c>
      <c r="P47">
        <f t="shared" si="0"/>
        <v>0</v>
      </c>
      <c r="Q47">
        <f t="shared" si="1"/>
        <v>0</v>
      </c>
      <c r="R47">
        <f t="shared" si="2"/>
        <v>1</v>
      </c>
      <c r="S47">
        <f t="shared" si="3"/>
        <v>0</v>
      </c>
      <c r="T47">
        <f t="shared" si="4"/>
        <v>0</v>
      </c>
    </row>
    <row r="48" spans="1:20">
      <c r="A48" s="1">
        <v>166</v>
      </c>
      <c r="B48" s="1">
        <v>27</v>
      </c>
      <c r="C48" s="1" t="s">
        <v>1358</v>
      </c>
      <c r="D48" s="1">
        <v>4</v>
      </c>
      <c r="E48" s="2" t="s">
        <v>1359</v>
      </c>
      <c r="F48" s="2" t="s">
        <v>1360</v>
      </c>
      <c r="G48" s="1">
        <v>6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/>
      <c r="N48" s="1">
        <v>35</v>
      </c>
      <c r="O48" s="3">
        <v>6</v>
      </c>
      <c r="P48">
        <f t="shared" si="0"/>
        <v>0</v>
      </c>
      <c r="Q48">
        <f t="shared" si="1"/>
        <v>0</v>
      </c>
      <c r="R48">
        <f t="shared" si="2"/>
        <v>1</v>
      </c>
      <c r="S48">
        <f t="shared" si="3"/>
        <v>0</v>
      </c>
      <c r="T48">
        <f t="shared" si="4"/>
        <v>0</v>
      </c>
    </row>
    <row r="49" spans="1:20">
      <c r="A49" s="1">
        <v>11</v>
      </c>
      <c r="B49" s="1">
        <v>27</v>
      </c>
      <c r="C49" s="1" t="s">
        <v>5</v>
      </c>
      <c r="D49" s="1">
        <v>2</v>
      </c>
      <c r="E49" s="2" t="s">
        <v>1413</v>
      </c>
      <c r="F49" s="2" t="s">
        <v>645</v>
      </c>
      <c r="G49" s="1">
        <v>22</v>
      </c>
      <c r="H49" s="1">
        <v>27</v>
      </c>
      <c r="I49" s="1">
        <v>27</v>
      </c>
      <c r="J49" s="1">
        <v>24</v>
      </c>
      <c r="K49" s="1">
        <v>32</v>
      </c>
      <c r="L49" s="1">
        <v>27</v>
      </c>
      <c r="M49" s="1"/>
      <c r="N49" s="1">
        <v>73</v>
      </c>
      <c r="O49" s="3">
        <v>159</v>
      </c>
      <c r="P49">
        <f t="shared" si="0"/>
        <v>0</v>
      </c>
      <c r="Q49">
        <f t="shared" si="1"/>
        <v>0</v>
      </c>
      <c r="R49">
        <f t="shared" si="2"/>
        <v>6</v>
      </c>
      <c r="S49">
        <f t="shared" si="3"/>
        <v>0</v>
      </c>
      <c r="T49">
        <f t="shared" si="4"/>
        <v>0</v>
      </c>
    </row>
    <row r="50" spans="1:20">
      <c r="A50" s="1">
        <v>138</v>
      </c>
      <c r="B50" s="1">
        <v>27</v>
      </c>
      <c r="C50" s="1" t="s">
        <v>1512</v>
      </c>
      <c r="D50" s="1">
        <v>1</v>
      </c>
      <c r="E50" s="2" t="s">
        <v>1516</v>
      </c>
      <c r="F50" s="2" t="s">
        <v>276</v>
      </c>
      <c r="G50" s="1">
        <v>8</v>
      </c>
      <c r="H50" s="1">
        <v>4</v>
      </c>
      <c r="I50" s="1" t="s">
        <v>14</v>
      </c>
      <c r="J50" s="1" t="s">
        <v>14</v>
      </c>
      <c r="K50" s="1" t="s">
        <v>14</v>
      </c>
      <c r="L50" s="1" t="s">
        <v>14</v>
      </c>
      <c r="M50" s="1"/>
      <c r="N50" s="1">
        <v>35</v>
      </c>
      <c r="O50" s="3">
        <v>12</v>
      </c>
      <c r="P50">
        <f t="shared" si="0"/>
        <v>0</v>
      </c>
      <c r="Q50">
        <f t="shared" si="1"/>
        <v>0</v>
      </c>
      <c r="R50">
        <f t="shared" si="2"/>
        <v>2</v>
      </c>
      <c r="S50">
        <f t="shared" si="3"/>
        <v>0</v>
      </c>
      <c r="T50">
        <f t="shared" si="4"/>
        <v>0</v>
      </c>
    </row>
    <row r="51" spans="1:20">
      <c r="A51" s="1">
        <v>201</v>
      </c>
      <c r="B51" s="1">
        <v>27</v>
      </c>
      <c r="C51" s="1" t="s">
        <v>1560</v>
      </c>
      <c r="D51" s="1">
        <v>1</v>
      </c>
      <c r="E51" s="2" t="s">
        <v>1565</v>
      </c>
      <c r="F51" s="2" t="s">
        <v>1363</v>
      </c>
      <c r="G51" s="1">
        <v>0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/>
      <c r="N51" s="1">
        <v>0</v>
      </c>
      <c r="O51" s="3">
        <v>0</v>
      </c>
      <c r="P51">
        <f t="shared" si="0"/>
        <v>0</v>
      </c>
      <c r="Q51">
        <f t="shared" si="1"/>
        <v>0</v>
      </c>
      <c r="R51">
        <f t="shared" si="2"/>
        <v>1</v>
      </c>
      <c r="S51">
        <f t="shared" si="3"/>
        <v>0</v>
      </c>
      <c r="T51">
        <f t="shared" si="4"/>
        <v>0</v>
      </c>
    </row>
    <row r="52" spans="1:20">
      <c r="A52" s="1">
        <v>39</v>
      </c>
      <c r="B52" s="1">
        <v>26</v>
      </c>
      <c r="C52" s="1" t="s">
        <v>217</v>
      </c>
      <c r="D52" s="1">
        <v>2</v>
      </c>
      <c r="E52" s="2" t="s">
        <v>218</v>
      </c>
      <c r="F52" s="2" t="s">
        <v>201</v>
      </c>
      <c r="G52" s="1">
        <v>8</v>
      </c>
      <c r="H52" s="1">
        <v>8</v>
      </c>
      <c r="I52" s="1">
        <v>9</v>
      </c>
      <c r="J52" s="1">
        <v>10</v>
      </c>
      <c r="K52" s="1">
        <v>7</v>
      </c>
      <c r="L52" s="1">
        <v>8</v>
      </c>
      <c r="M52" s="1"/>
      <c r="N52" s="1">
        <v>72</v>
      </c>
      <c r="O52" s="3">
        <v>50</v>
      </c>
      <c r="P52">
        <f t="shared" si="0"/>
        <v>0</v>
      </c>
      <c r="Q52">
        <f t="shared" si="1"/>
        <v>0</v>
      </c>
      <c r="R52">
        <f t="shared" si="2"/>
        <v>6</v>
      </c>
      <c r="S52">
        <f t="shared" si="3"/>
        <v>0</v>
      </c>
      <c r="T52">
        <f t="shared" si="4"/>
        <v>0</v>
      </c>
    </row>
    <row r="53" spans="1:20">
      <c r="A53" s="1">
        <v>157</v>
      </c>
      <c r="B53" s="1">
        <v>27</v>
      </c>
      <c r="C53" s="1" t="s">
        <v>1401</v>
      </c>
      <c r="D53" s="1">
        <v>3</v>
      </c>
      <c r="E53" s="2" t="s">
        <v>218</v>
      </c>
      <c r="F53" s="2" t="s">
        <v>1366</v>
      </c>
      <c r="G53" s="1">
        <v>6</v>
      </c>
      <c r="H53" s="1">
        <v>2</v>
      </c>
      <c r="I53" s="1" t="s">
        <v>14</v>
      </c>
      <c r="J53" s="1" t="s">
        <v>14</v>
      </c>
      <c r="K53" s="1" t="s">
        <v>14</v>
      </c>
      <c r="L53" s="1" t="s">
        <v>14</v>
      </c>
      <c r="M53" s="1"/>
      <c r="N53" s="1">
        <v>42</v>
      </c>
      <c r="O53" s="3">
        <v>8</v>
      </c>
      <c r="P53">
        <f t="shared" si="0"/>
        <v>1</v>
      </c>
      <c r="Q53">
        <f t="shared" si="1"/>
        <v>58</v>
      </c>
      <c r="R53">
        <f t="shared" si="2"/>
        <v>2</v>
      </c>
      <c r="S53">
        <f t="shared" si="3"/>
        <v>8</v>
      </c>
      <c r="T53">
        <f t="shared" si="4"/>
        <v>2.5</v>
      </c>
    </row>
    <row r="54" spans="1:20">
      <c r="A54" s="1">
        <v>135</v>
      </c>
      <c r="B54" s="1">
        <v>26</v>
      </c>
      <c r="C54" s="1" t="s">
        <v>174</v>
      </c>
      <c r="D54" s="1">
        <v>3</v>
      </c>
      <c r="E54" s="2" t="s">
        <v>175</v>
      </c>
      <c r="F54" s="2" t="s">
        <v>176</v>
      </c>
      <c r="G54" s="1">
        <v>5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/>
      <c r="N54" s="1">
        <v>56</v>
      </c>
      <c r="O54" s="3">
        <v>5</v>
      </c>
      <c r="P54">
        <f t="shared" si="0"/>
        <v>0</v>
      </c>
      <c r="Q54">
        <f t="shared" si="1"/>
        <v>0</v>
      </c>
      <c r="R54">
        <f t="shared" si="2"/>
        <v>1</v>
      </c>
      <c r="S54">
        <f t="shared" si="3"/>
        <v>0</v>
      </c>
      <c r="T54">
        <f t="shared" si="4"/>
        <v>0</v>
      </c>
    </row>
    <row r="55" spans="1:20">
      <c r="A55" s="1">
        <v>15</v>
      </c>
      <c r="B55" s="1">
        <v>26</v>
      </c>
      <c r="C55" s="1" t="s">
        <v>100</v>
      </c>
      <c r="D55" s="1">
        <v>2</v>
      </c>
      <c r="E55" s="2" t="s">
        <v>203</v>
      </c>
      <c r="F55" s="2" t="s">
        <v>204</v>
      </c>
      <c r="G55" s="1">
        <v>16</v>
      </c>
      <c r="H55" s="1">
        <v>17</v>
      </c>
      <c r="I55" s="1">
        <v>20</v>
      </c>
      <c r="J55" s="1">
        <v>16</v>
      </c>
      <c r="K55" s="1">
        <v>8</v>
      </c>
      <c r="L55" s="1">
        <v>14</v>
      </c>
      <c r="M55" s="1"/>
      <c r="N55" s="1">
        <v>66</v>
      </c>
      <c r="O55" s="3">
        <v>91</v>
      </c>
      <c r="P55">
        <f t="shared" si="0"/>
        <v>0</v>
      </c>
      <c r="Q55">
        <f t="shared" si="1"/>
        <v>0</v>
      </c>
      <c r="R55">
        <f t="shared" si="2"/>
        <v>6</v>
      </c>
      <c r="S55">
        <f t="shared" si="3"/>
        <v>0</v>
      </c>
      <c r="T55">
        <f t="shared" si="4"/>
        <v>0</v>
      </c>
    </row>
    <row r="56" spans="1:20">
      <c r="A56" s="1">
        <v>58</v>
      </c>
      <c r="B56" s="1">
        <v>26</v>
      </c>
      <c r="C56" s="1" t="s">
        <v>37</v>
      </c>
      <c r="D56" s="1">
        <v>4</v>
      </c>
      <c r="E56" s="2" t="s">
        <v>40</v>
      </c>
      <c r="F56" s="2" t="s">
        <v>41</v>
      </c>
      <c r="G56" s="1">
        <v>9</v>
      </c>
      <c r="H56" s="1">
        <v>19</v>
      </c>
      <c r="I56" s="1">
        <v>2</v>
      </c>
      <c r="J56" s="1" t="s">
        <v>14</v>
      </c>
      <c r="K56" s="1" t="s">
        <v>14</v>
      </c>
      <c r="L56" s="1" t="s">
        <v>14</v>
      </c>
      <c r="M56" s="1"/>
      <c r="N56" s="1">
        <v>91</v>
      </c>
      <c r="O56" s="3">
        <v>30</v>
      </c>
      <c r="P56">
        <f t="shared" si="0"/>
        <v>0</v>
      </c>
      <c r="Q56">
        <f t="shared" si="1"/>
        <v>0</v>
      </c>
      <c r="R56">
        <f t="shared" si="2"/>
        <v>3</v>
      </c>
      <c r="S56">
        <f t="shared" si="3"/>
        <v>0</v>
      </c>
      <c r="T56">
        <f t="shared" si="4"/>
        <v>0</v>
      </c>
    </row>
    <row r="57" spans="1:20">
      <c r="A57" s="1">
        <v>70</v>
      </c>
      <c r="B57" s="1">
        <v>27</v>
      </c>
      <c r="C57" s="1" t="s">
        <v>228</v>
      </c>
      <c r="D57" s="1">
        <v>1</v>
      </c>
      <c r="E57" s="2" t="s">
        <v>1497</v>
      </c>
      <c r="F57" s="2" t="s">
        <v>1498</v>
      </c>
      <c r="G57" s="1">
        <v>13</v>
      </c>
      <c r="H57" s="1">
        <v>15</v>
      </c>
      <c r="I57" s="1">
        <v>2</v>
      </c>
      <c r="J57" s="1">
        <v>5</v>
      </c>
      <c r="K57" s="1" t="s">
        <v>14</v>
      </c>
      <c r="L57" s="1" t="s">
        <v>14</v>
      </c>
      <c r="M57" s="1"/>
      <c r="N57" s="1">
        <v>50</v>
      </c>
      <c r="O57" s="3">
        <v>35</v>
      </c>
      <c r="P57">
        <f t="shared" si="0"/>
        <v>0</v>
      </c>
      <c r="Q57">
        <f t="shared" si="1"/>
        <v>0</v>
      </c>
      <c r="R57">
        <f t="shared" si="2"/>
        <v>4</v>
      </c>
      <c r="S57">
        <f t="shared" si="3"/>
        <v>0</v>
      </c>
      <c r="T57">
        <f t="shared" si="4"/>
        <v>0</v>
      </c>
    </row>
    <row r="58" spans="1:20">
      <c r="A58" s="1">
        <v>2</v>
      </c>
      <c r="B58" s="1">
        <v>26</v>
      </c>
      <c r="C58" s="1" t="s">
        <v>2</v>
      </c>
      <c r="D58" s="1">
        <v>2</v>
      </c>
      <c r="E58" s="2" t="s">
        <v>196</v>
      </c>
      <c r="F58" s="2" t="s">
        <v>83</v>
      </c>
      <c r="G58" s="1">
        <v>32</v>
      </c>
      <c r="H58" s="1">
        <v>33</v>
      </c>
      <c r="I58" s="1">
        <v>30</v>
      </c>
      <c r="J58" s="1">
        <v>23</v>
      </c>
      <c r="K58" s="1">
        <v>25</v>
      </c>
      <c r="L58" s="1">
        <v>33</v>
      </c>
      <c r="M58" s="1"/>
      <c r="N58" s="1">
        <v>77</v>
      </c>
      <c r="O58" s="3">
        <v>176</v>
      </c>
      <c r="P58">
        <f t="shared" si="0"/>
        <v>0</v>
      </c>
      <c r="Q58">
        <f t="shared" si="1"/>
        <v>0</v>
      </c>
      <c r="R58">
        <f t="shared" si="2"/>
        <v>6</v>
      </c>
      <c r="S58">
        <f t="shared" si="3"/>
        <v>0</v>
      </c>
      <c r="T58">
        <f t="shared" si="4"/>
        <v>0</v>
      </c>
    </row>
    <row r="59" spans="1:20">
      <c r="A59" s="1">
        <v>1</v>
      </c>
      <c r="B59" s="1">
        <v>27</v>
      </c>
      <c r="C59" s="1" t="s">
        <v>2</v>
      </c>
      <c r="D59" s="1">
        <v>3</v>
      </c>
      <c r="E59" s="2" t="s">
        <v>196</v>
      </c>
      <c r="F59" s="2" t="s">
        <v>83</v>
      </c>
      <c r="G59" s="1">
        <v>32</v>
      </c>
      <c r="H59" s="1">
        <v>36</v>
      </c>
      <c r="I59" s="1">
        <v>40</v>
      </c>
      <c r="J59" s="1">
        <v>32</v>
      </c>
      <c r="K59" s="1">
        <v>39</v>
      </c>
      <c r="L59" s="1">
        <v>34</v>
      </c>
      <c r="M59" s="1"/>
      <c r="N59" s="1">
        <v>100</v>
      </c>
      <c r="O59" s="3">
        <v>213</v>
      </c>
      <c r="P59">
        <f t="shared" si="0"/>
        <v>1</v>
      </c>
      <c r="Q59">
        <f t="shared" si="1"/>
        <v>389</v>
      </c>
      <c r="R59">
        <f t="shared" si="2"/>
        <v>6</v>
      </c>
      <c r="S59">
        <f t="shared" si="3"/>
        <v>12</v>
      </c>
      <c r="T59">
        <f t="shared" si="4"/>
        <v>2.5</v>
      </c>
    </row>
    <row r="60" spans="1:20">
      <c r="A60" s="1">
        <v>131</v>
      </c>
      <c r="B60" s="1">
        <v>26</v>
      </c>
      <c r="C60" s="1" t="s">
        <v>169</v>
      </c>
      <c r="D60" s="1">
        <v>3</v>
      </c>
      <c r="E60" s="2" t="s">
        <v>170</v>
      </c>
      <c r="F60" s="2" t="s">
        <v>171</v>
      </c>
      <c r="G60" s="1">
        <v>6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14</v>
      </c>
      <c r="M60" s="1"/>
      <c r="N60" s="1">
        <v>75</v>
      </c>
      <c r="O60" s="3">
        <v>6</v>
      </c>
      <c r="P60">
        <f t="shared" si="0"/>
        <v>0</v>
      </c>
      <c r="Q60">
        <f t="shared" si="1"/>
        <v>0</v>
      </c>
      <c r="R60">
        <f t="shared" si="2"/>
        <v>1</v>
      </c>
      <c r="S60">
        <f t="shared" si="3"/>
        <v>0</v>
      </c>
      <c r="T60">
        <f t="shared" si="4"/>
        <v>0</v>
      </c>
    </row>
    <row r="61" spans="1:20">
      <c r="A61" s="1">
        <v>78</v>
      </c>
      <c r="B61" s="1">
        <v>26</v>
      </c>
      <c r="C61" s="1" t="s">
        <v>144</v>
      </c>
      <c r="D61" s="1">
        <v>2</v>
      </c>
      <c r="E61" s="2" t="s">
        <v>238</v>
      </c>
      <c r="F61" s="2"/>
      <c r="G61" s="1">
        <v>13</v>
      </c>
      <c r="H61" s="1">
        <v>2</v>
      </c>
      <c r="I61" s="1">
        <v>4</v>
      </c>
      <c r="J61" s="1" t="s">
        <v>14</v>
      </c>
      <c r="K61" s="1" t="s">
        <v>14</v>
      </c>
      <c r="L61" s="1" t="s">
        <v>14</v>
      </c>
      <c r="M61" s="1"/>
      <c r="N61" s="1">
        <v>66</v>
      </c>
      <c r="O61" s="3">
        <v>19</v>
      </c>
      <c r="P61">
        <f t="shared" si="0"/>
        <v>0</v>
      </c>
      <c r="Q61">
        <f t="shared" si="1"/>
        <v>0</v>
      </c>
      <c r="R61">
        <f t="shared" si="2"/>
        <v>3</v>
      </c>
      <c r="S61">
        <f t="shared" si="3"/>
        <v>0</v>
      </c>
      <c r="T61">
        <f t="shared" si="4"/>
        <v>0</v>
      </c>
    </row>
    <row r="62" spans="1:20">
      <c r="A62" s="1">
        <v>154</v>
      </c>
      <c r="B62" s="1">
        <v>26</v>
      </c>
      <c r="C62" s="1" t="s">
        <v>185</v>
      </c>
      <c r="D62" s="1">
        <v>3</v>
      </c>
      <c r="E62" s="2" t="s">
        <v>187</v>
      </c>
      <c r="F62" s="2" t="s">
        <v>171</v>
      </c>
      <c r="G62" s="1">
        <v>3</v>
      </c>
      <c r="H62" s="1" t="s">
        <v>14</v>
      </c>
      <c r="I62" s="1" t="s">
        <v>14</v>
      </c>
      <c r="J62" s="1" t="s">
        <v>14</v>
      </c>
      <c r="K62" s="1" t="s">
        <v>14</v>
      </c>
      <c r="L62" s="1" t="s">
        <v>14</v>
      </c>
      <c r="M62" s="1"/>
      <c r="N62" s="1">
        <v>75</v>
      </c>
      <c r="O62" s="3">
        <v>3</v>
      </c>
      <c r="P62">
        <f t="shared" si="0"/>
        <v>0</v>
      </c>
      <c r="Q62">
        <f t="shared" si="1"/>
        <v>0</v>
      </c>
      <c r="R62">
        <f t="shared" si="2"/>
        <v>1</v>
      </c>
      <c r="S62">
        <f t="shared" si="3"/>
        <v>0</v>
      </c>
      <c r="T62">
        <f t="shared" si="4"/>
        <v>0</v>
      </c>
    </row>
    <row r="63" spans="1:20">
      <c r="A63" s="1">
        <v>137</v>
      </c>
      <c r="B63" s="1">
        <v>27</v>
      </c>
      <c r="C63" s="1" t="s">
        <v>1512</v>
      </c>
      <c r="D63" s="1">
        <v>1</v>
      </c>
      <c r="E63" s="2" t="s">
        <v>1514</v>
      </c>
      <c r="F63" s="2" t="s">
        <v>1515</v>
      </c>
      <c r="G63" s="1">
        <v>8</v>
      </c>
      <c r="H63" s="1">
        <v>4</v>
      </c>
      <c r="I63" s="1" t="s">
        <v>14</v>
      </c>
      <c r="J63" s="1" t="s">
        <v>14</v>
      </c>
      <c r="K63" s="1" t="s">
        <v>14</v>
      </c>
      <c r="L63" s="1" t="s">
        <v>14</v>
      </c>
      <c r="M63" s="1"/>
      <c r="N63" s="1">
        <v>57</v>
      </c>
      <c r="O63" s="3">
        <v>12</v>
      </c>
      <c r="P63">
        <f t="shared" si="0"/>
        <v>0</v>
      </c>
      <c r="Q63">
        <f t="shared" si="1"/>
        <v>0</v>
      </c>
      <c r="R63">
        <f t="shared" si="2"/>
        <v>2</v>
      </c>
      <c r="S63">
        <f t="shared" si="3"/>
        <v>0</v>
      </c>
      <c r="T63">
        <f t="shared" si="4"/>
        <v>0</v>
      </c>
    </row>
    <row r="64" spans="1:20">
      <c r="A64" s="1">
        <v>61</v>
      </c>
      <c r="B64" s="1">
        <v>26</v>
      </c>
      <c r="C64" s="1" t="s">
        <v>42</v>
      </c>
      <c r="D64" s="1">
        <v>4</v>
      </c>
      <c r="E64" s="2" t="s">
        <v>45</v>
      </c>
      <c r="F64" s="2" t="s">
        <v>46</v>
      </c>
      <c r="G64" s="1">
        <v>16</v>
      </c>
      <c r="H64" s="1" t="s">
        <v>14</v>
      </c>
      <c r="I64" s="1">
        <v>13</v>
      </c>
      <c r="J64" s="1" t="s">
        <v>14</v>
      </c>
      <c r="K64" s="1" t="s">
        <v>14</v>
      </c>
      <c r="L64" s="1" t="s">
        <v>14</v>
      </c>
      <c r="M64" s="1"/>
      <c r="N64" s="1">
        <v>85</v>
      </c>
      <c r="O64" s="3">
        <v>29</v>
      </c>
      <c r="P64">
        <f t="shared" si="0"/>
        <v>0</v>
      </c>
      <c r="Q64">
        <f t="shared" si="1"/>
        <v>0</v>
      </c>
      <c r="R64">
        <f t="shared" si="2"/>
        <v>2</v>
      </c>
      <c r="S64">
        <f t="shared" si="3"/>
        <v>0</v>
      </c>
      <c r="T64">
        <f t="shared" si="4"/>
        <v>0</v>
      </c>
    </row>
    <row r="65" spans="1:20">
      <c r="A65" s="1">
        <v>44</v>
      </c>
      <c r="B65" s="1">
        <v>26</v>
      </c>
      <c r="C65" s="1" t="s">
        <v>100</v>
      </c>
      <c r="D65" s="1">
        <v>1</v>
      </c>
      <c r="E65" s="2" t="s">
        <v>279</v>
      </c>
      <c r="F65" s="2" t="s">
        <v>44</v>
      </c>
      <c r="G65" s="1">
        <v>7</v>
      </c>
      <c r="H65" s="1">
        <v>3</v>
      </c>
      <c r="I65" s="1">
        <v>9</v>
      </c>
      <c r="J65" s="1">
        <v>11</v>
      </c>
      <c r="K65" s="1">
        <v>10</v>
      </c>
      <c r="L65" s="1">
        <v>5</v>
      </c>
      <c r="M65" s="1"/>
      <c r="N65" s="1">
        <v>42</v>
      </c>
      <c r="O65" s="3">
        <v>45</v>
      </c>
      <c r="P65">
        <f t="shared" si="0"/>
        <v>0</v>
      </c>
      <c r="Q65">
        <f t="shared" si="1"/>
        <v>0</v>
      </c>
      <c r="R65">
        <f t="shared" si="2"/>
        <v>6</v>
      </c>
      <c r="S65">
        <f t="shared" si="3"/>
        <v>0</v>
      </c>
      <c r="T65">
        <f t="shared" si="4"/>
        <v>0</v>
      </c>
    </row>
    <row r="66" spans="1:20">
      <c r="A66" s="1">
        <v>120</v>
      </c>
      <c r="B66" s="1">
        <v>27</v>
      </c>
      <c r="C66" s="1" t="s">
        <v>321</v>
      </c>
      <c r="D66" s="1">
        <v>2</v>
      </c>
      <c r="E66" s="2" t="s">
        <v>279</v>
      </c>
      <c r="F66" s="2" t="s">
        <v>44</v>
      </c>
      <c r="G66" s="1">
        <v>10</v>
      </c>
      <c r="H66" s="1">
        <v>5</v>
      </c>
      <c r="I66" s="1" t="s">
        <v>14</v>
      </c>
      <c r="J66" s="1" t="s">
        <v>14</v>
      </c>
      <c r="K66" s="1" t="s">
        <v>14</v>
      </c>
      <c r="L66" s="1" t="s">
        <v>14</v>
      </c>
      <c r="M66" s="1"/>
      <c r="N66" s="1">
        <v>39</v>
      </c>
      <c r="O66" s="3">
        <v>15</v>
      </c>
      <c r="P66">
        <f t="shared" si="0"/>
        <v>1</v>
      </c>
      <c r="Q66">
        <f t="shared" si="1"/>
        <v>60</v>
      </c>
      <c r="R66">
        <f t="shared" si="2"/>
        <v>2</v>
      </c>
      <c r="S66">
        <f t="shared" si="3"/>
        <v>8</v>
      </c>
      <c r="T66">
        <f t="shared" si="4"/>
        <v>1.5</v>
      </c>
    </row>
    <row r="67" spans="1:20">
      <c r="A67" s="1">
        <v>133</v>
      </c>
      <c r="B67" s="1">
        <v>26</v>
      </c>
      <c r="C67" s="1" t="s">
        <v>254</v>
      </c>
      <c r="D67" s="1">
        <v>2</v>
      </c>
      <c r="E67" s="2" t="s">
        <v>255</v>
      </c>
      <c r="F67" s="2"/>
      <c r="G67" s="1">
        <v>6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/>
      <c r="N67" s="1">
        <v>50</v>
      </c>
      <c r="O67" s="3">
        <v>6</v>
      </c>
      <c r="P67">
        <f t="shared" si="0"/>
        <v>0</v>
      </c>
      <c r="Q67">
        <f t="shared" si="1"/>
        <v>0</v>
      </c>
      <c r="R67">
        <f t="shared" si="2"/>
        <v>1</v>
      </c>
      <c r="S67">
        <f t="shared" si="3"/>
        <v>0</v>
      </c>
      <c r="T67">
        <f t="shared" si="4"/>
        <v>0</v>
      </c>
    </row>
    <row r="68" spans="1:20">
      <c r="A68" s="1">
        <v>132</v>
      </c>
      <c r="B68" s="1">
        <v>26</v>
      </c>
      <c r="C68" s="1" t="s">
        <v>169</v>
      </c>
      <c r="D68" s="1">
        <v>3</v>
      </c>
      <c r="E68" s="2" t="s">
        <v>172</v>
      </c>
      <c r="F68" s="2" t="s">
        <v>173</v>
      </c>
      <c r="G68" s="1">
        <v>6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14</v>
      </c>
      <c r="M68" s="1"/>
      <c r="N68" s="1">
        <v>100</v>
      </c>
      <c r="O68" s="3">
        <v>6</v>
      </c>
      <c r="P68">
        <f t="shared" ref="P68:P131" si="5">IF(E68=E67,1,0)*COUNT(O68)</f>
        <v>0</v>
      </c>
      <c r="Q68">
        <f t="shared" ref="Q68:Q131" si="6">(O68+O67)*P68</f>
        <v>0</v>
      </c>
      <c r="R68">
        <f t="shared" ref="R68:R131" si="7">COUNT(G68:L68)</f>
        <v>1</v>
      </c>
      <c r="S68">
        <f t="shared" ref="S68:S131" si="8">(R67+R68)*P68</f>
        <v>0</v>
      </c>
      <c r="T68">
        <f t="shared" ref="T68:T131" si="9">P68*(D68+D67)/2</f>
        <v>0</v>
      </c>
    </row>
    <row r="69" spans="1:20">
      <c r="A69" s="1">
        <v>35</v>
      </c>
      <c r="B69" s="1">
        <v>26</v>
      </c>
      <c r="C69" s="1" t="s">
        <v>11</v>
      </c>
      <c r="D69" s="1">
        <v>1</v>
      </c>
      <c r="E69" s="2" t="s">
        <v>275</v>
      </c>
      <c r="F69" s="2" t="s">
        <v>276</v>
      </c>
      <c r="G69" s="1">
        <v>14</v>
      </c>
      <c r="H69" s="1">
        <v>4</v>
      </c>
      <c r="I69" s="1">
        <v>11</v>
      </c>
      <c r="J69" s="1">
        <v>10</v>
      </c>
      <c r="K69" s="1">
        <v>6</v>
      </c>
      <c r="L69" s="1">
        <v>9</v>
      </c>
      <c r="M69" s="1"/>
      <c r="N69" s="1">
        <v>78</v>
      </c>
      <c r="O69" s="3">
        <v>54</v>
      </c>
      <c r="P69">
        <f t="shared" si="5"/>
        <v>0</v>
      </c>
      <c r="Q69">
        <f t="shared" si="6"/>
        <v>0</v>
      </c>
      <c r="R69">
        <f t="shared" si="7"/>
        <v>6</v>
      </c>
      <c r="S69">
        <f t="shared" si="8"/>
        <v>0</v>
      </c>
      <c r="T69">
        <f t="shared" si="9"/>
        <v>0</v>
      </c>
    </row>
    <row r="70" spans="1:20">
      <c r="A70" s="1">
        <v>51</v>
      </c>
      <c r="B70" s="1">
        <v>27</v>
      </c>
      <c r="C70" s="1" t="s">
        <v>1494</v>
      </c>
      <c r="D70" s="1">
        <v>1</v>
      </c>
      <c r="E70" s="2" t="s">
        <v>275</v>
      </c>
      <c r="F70" s="2" t="s">
        <v>276</v>
      </c>
      <c r="G70" s="1">
        <v>11</v>
      </c>
      <c r="H70" s="1">
        <v>7</v>
      </c>
      <c r="I70" s="1">
        <v>21</v>
      </c>
      <c r="J70" s="1">
        <v>7</v>
      </c>
      <c r="K70" s="1">
        <v>10</v>
      </c>
      <c r="L70" s="1" t="s">
        <v>14</v>
      </c>
      <c r="M70" s="1"/>
      <c r="N70" s="1">
        <v>76</v>
      </c>
      <c r="O70" s="3">
        <v>56</v>
      </c>
      <c r="P70">
        <f t="shared" si="5"/>
        <v>1</v>
      </c>
      <c r="Q70">
        <f t="shared" si="6"/>
        <v>110</v>
      </c>
      <c r="R70">
        <f t="shared" si="7"/>
        <v>5</v>
      </c>
      <c r="S70">
        <f t="shared" si="8"/>
        <v>11</v>
      </c>
      <c r="T70">
        <f t="shared" si="9"/>
        <v>1</v>
      </c>
    </row>
    <row r="71" spans="1:20">
      <c r="A71" s="1">
        <v>110</v>
      </c>
      <c r="B71" s="1">
        <v>27</v>
      </c>
      <c r="C71" s="1" t="s">
        <v>254</v>
      </c>
      <c r="D71" s="1">
        <v>3</v>
      </c>
      <c r="E71" s="2" t="s">
        <v>1391</v>
      </c>
      <c r="F71" s="2"/>
      <c r="G71" s="1">
        <v>16</v>
      </c>
      <c r="H71" s="1" t="s">
        <v>14</v>
      </c>
      <c r="I71" s="1" t="s">
        <v>14</v>
      </c>
      <c r="J71" s="1" t="s">
        <v>14</v>
      </c>
      <c r="K71" s="1" t="s">
        <v>14</v>
      </c>
      <c r="L71" s="1" t="s">
        <v>14</v>
      </c>
      <c r="M71" s="1"/>
      <c r="N71" s="1">
        <v>57</v>
      </c>
      <c r="O71" s="3">
        <v>16</v>
      </c>
      <c r="P71">
        <f t="shared" si="5"/>
        <v>0</v>
      </c>
      <c r="Q71">
        <f t="shared" si="6"/>
        <v>0</v>
      </c>
      <c r="R71">
        <f t="shared" si="7"/>
        <v>1</v>
      </c>
      <c r="S71">
        <f t="shared" si="8"/>
        <v>0</v>
      </c>
      <c r="T71">
        <f t="shared" si="9"/>
        <v>0</v>
      </c>
    </row>
    <row r="72" spans="1:20">
      <c r="A72" s="1">
        <v>75</v>
      </c>
      <c r="B72" s="1">
        <v>27</v>
      </c>
      <c r="C72" s="1" t="s">
        <v>137</v>
      </c>
      <c r="D72" s="1">
        <v>1</v>
      </c>
      <c r="E72" s="2" t="s">
        <v>1500</v>
      </c>
      <c r="F72" s="2" t="s">
        <v>1501</v>
      </c>
      <c r="G72" s="1">
        <v>18</v>
      </c>
      <c r="H72" s="1">
        <v>14</v>
      </c>
      <c r="I72" s="1" t="s">
        <v>14</v>
      </c>
      <c r="J72" s="1" t="s">
        <v>14</v>
      </c>
      <c r="K72" s="1" t="s">
        <v>14</v>
      </c>
      <c r="L72" s="1" t="s">
        <v>14</v>
      </c>
      <c r="M72" s="1"/>
      <c r="N72" s="1">
        <v>63</v>
      </c>
      <c r="O72" s="3">
        <v>32</v>
      </c>
      <c r="P72">
        <f t="shared" si="5"/>
        <v>0</v>
      </c>
      <c r="Q72">
        <f t="shared" si="6"/>
        <v>0</v>
      </c>
      <c r="R72">
        <f t="shared" si="7"/>
        <v>2</v>
      </c>
      <c r="S72">
        <f t="shared" si="8"/>
        <v>0</v>
      </c>
      <c r="T72">
        <f t="shared" si="9"/>
        <v>0</v>
      </c>
    </row>
    <row r="73" spans="1:20">
      <c r="A73" s="1">
        <v>98</v>
      </c>
      <c r="B73" s="1">
        <v>26</v>
      </c>
      <c r="C73" s="1" t="s">
        <v>242</v>
      </c>
      <c r="D73" s="1">
        <v>2</v>
      </c>
      <c r="E73" s="2" t="s">
        <v>245</v>
      </c>
      <c r="F73" s="2"/>
      <c r="G73" s="1">
        <v>14</v>
      </c>
      <c r="H73" s="1" t="s">
        <v>14</v>
      </c>
      <c r="I73" s="1" t="s">
        <v>14</v>
      </c>
      <c r="J73" s="1" t="s">
        <v>14</v>
      </c>
      <c r="K73" s="1" t="s">
        <v>14</v>
      </c>
      <c r="L73" s="1" t="s">
        <v>14</v>
      </c>
      <c r="M73" s="1"/>
      <c r="N73" s="1">
        <v>48</v>
      </c>
      <c r="O73" s="3">
        <v>14</v>
      </c>
      <c r="P73">
        <f t="shared" si="5"/>
        <v>0</v>
      </c>
      <c r="Q73">
        <f t="shared" si="6"/>
        <v>0</v>
      </c>
      <c r="R73">
        <f t="shared" si="7"/>
        <v>1</v>
      </c>
      <c r="S73">
        <f t="shared" si="8"/>
        <v>0</v>
      </c>
      <c r="T73">
        <f t="shared" si="9"/>
        <v>0</v>
      </c>
    </row>
    <row r="74" spans="1:20">
      <c r="A74" s="1">
        <v>128</v>
      </c>
      <c r="B74" s="1">
        <v>27</v>
      </c>
      <c r="C74" s="1" t="s">
        <v>79</v>
      </c>
      <c r="D74" s="1">
        <v>1</v>
      </c>
      <c r="E74" s="2" t="s">
        <v>1511</v>
      </c>
      <c r="F74" s="2" t="s">
        <v>276</v>
      </c>
      <c r="G74" s="1">
        <v>9</v>
      </c>
      <c r="H74" s="1">
        <v>4</v>
      </c>
      <c r="I74" s="1" t="s">
        <v>14</v>
      </c>
      <c r="J74" s="1" t="s">
        <v>14</v>
      </c>
      <c r="K74" s="1" t="s">
        <v>14</v>
      </c>
      <c r="L74" s="1" t="s">
        <v>14</v>
      </c>
      <c r="M74" s="1"/>
      <c r="N74" s="1">
        <v>62</v>
      </c>
      <c r="O74" s="3">
        <v>13</v>
      </c>
      <c r="P74">
        <f t="shared" si="5"/>
        <v>0</v>
      </c>
      <c r="Q74">
        <f t="shared" si="6"/>
        <v>0</v>
      </c>
      <c r="R74">
        <f t="shared" si="7"/>
        <v>2</v>
      </c>
      <c r="S74">
        <f t="shared" si="8"/>
        <v>0</v>
      </c>
      <c r="T74">
        <f t="shared" si="9"/>
        <v>0</v>
      </c>
    </row>
    <row r="75" spans="1:20">
      <c r="A75" s="1">
        <v>127</v>
      </c>
      <c r="B75" s="1">
        <v>27</v>
      </c>
      <c r="C75" s="1" t="s">
        <v>1447</v>
      </c>
      <c r="D75" s="1">
        <v>2</v>
      </c>
      <c r="E75" s="2" t="s">
        <v>1448</v>
      </c>
      <c r="F75" s="2" t="s">
        <v>893</v>
      </c>
      <c r="G75" s="1">
        <v>8</v>
      </c>
      <c r="H75" s="1">
        <v>4</v>
      </c>
      <c r="I75" s="1">
        <v>1</v>
      </c>
      <c r="J75" s="1" t="s">
        <v>14</v>
      </c>
      <c r="K75" s="1" t="s">
        <v>14</v>
      </c>
      <c r="L75" s="1" t="s">
        <v>14</v>
      </c>
      <c r="M75" s="1"/>
      <c r="N75" s="1">
        <v>65</v>
      </c>
      <c r="O75" s="3">
        <v>13</v>
      </c>
      <c r="P75">
        <f t="shared" si="5"/>
        <v>0</v>
      </c>
      <c r="Q75">
        <f t="shared" si="6"/>
        <v>0</v>
      </c>
      <c r="R75">
        <f t="shared" si="7"/>
        <v>3</v>
      </c>
      <c r="S75">
        <f t="shared" si="8"/>
        <v>0</v>
      </c>
      <c r="T75">
        <f t="shared" si="9"/>
        <v>0</v>
      </c>
    </row>
    <row r="76" spans="1:20">
      <c r="A76" s="1">
        <v>96</v>
      </c>
      <c r="B76" s="1">
        <v>27</v>
      </c>
      <c r="C76" s="1" t="s">
        <v>69</v>
      </c>
      <c r="D76" s="1">
        <v>2</v>
      </c>
      <c r="E76" s="2" t="s">
        <v>1439</v>
      </c>
      <c r="F76" s="2" t="s">
        <v>1419</v>
      </c>
      <c r="G76" s="1">
        <v>21</v>
      </c>
      <c r="H76" s="1" t="s">
        <v>14</v>
      </c>
      <c r="I76" s="1" t="s">
        <v>14</v>
      </c>
      <c r="J76" s="1" t="s">
        <v>14</v>
      </c>
      <c r="K76" s="1" t="s">
        <v>14</v>
      </c>
      <c r="L76" s="1" t="s">
        <v>14</v>
      </c>
      <c r="M76" s="1"/>
      <c r="N76" s="1">
        <v>72</v>
      </c>
      <c r="O76" s="3">
        <v>21</v>
      </c>
      <c r="P76">
        <f t="shared" si="5"/>
        <v>0</v>
      </c>
      <c r="Q76">
        <f t="shared" si="6"/>
        <v>0</v>
      </c>
      <c r="R76">
        <f t="shared" si="7"/>
        <v>1</v>
      </c>
      <c r="S76">
        <f t="shared" si="8"/>
        <v>0</v>
      </c>
      <c r="T76">
        <f t="shared" si="9"/>
        <v>0</v>
      </c>
    </row>
    <row r="77" spans="1:20">
      <c r="A77" s="1">
        <v>127</v>
      </c>
      <c r="B77" s="1">
        <v>26</v>
      </c>
      <c r="C77" s="1" t="s">
        <v>163</v>
      </c>
      <c r="D77" s="1">
        <v>3</v>
      </c>
      <c r="E77" s="2" t="s">
        <v>164</v>
      </c>
      <c r="F77" s="2"/>
      <c r="G77" s="1">
        <v>7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14</v>
      </c>
      <c r="M77" s="1"/>
      <c r="N77" s="1">
        <v>88</v>
      </c>
      <c r="O77" s="3">
        <v>7</v>
      </c>
      <c r="P77">
        <f t="shared" si="5"/>
        <v>0</v>
      </c>
      <c r="Q77">
        <f t="shared" si="6"/>
        <v>0</v>
      </c>
      <c r="R77">
        <f t="shared" si="7"/>
        <v>1</v>
      </c>
      <c r="S77">
        <f t="shared" si="8"/>
        <v>0</v>
      </c>
      <c r="T77">
        <f t="shared" si="9"/>
        <v>0</v>
      </c>
    </row>
    <row r="78" spans="1:20">
      <c r="A78" s="1">
        <v>139</v>
      </c>
      <c r="B78" s="1">
        <v>27</v>
      </c>
      <c r="C78" s="1" t="s">
        <v>137</v>
      </c>
      <c r="D78" s="1">
        <v>4</v>
      </c>
      <c r="E78" s="2" t="s">
        <v>164</v>
      </c>
      <c r="F78" s="2" t="s">
        <v>1343</v>
      </c>
      <c r="G78" s="1">
        <v>11</v>
      </c>
      <c r="H78" s="1" t="s">
        <v>14</v>
      </c>
      <c r="I78" s="1" t="s">
        <v>14</v>
      </c>
      <c r="J78" s="1" t="s">
        <v>14</v>
      </c>
      <c r="K78" s="1" t="s">
        <v>14</v>
      </c>
      <c r="L78" s="1" t="s">
        <v>14</v>
      </c>
      <c r="M78" s="1"/>
      <c r="N78" s="1">
        <v>92</v>
      </c>
      <c r="O78" s="3">
        <v>11</v>
      </c>
      <c r="P78">
        <f t="shared" si="5"/>
        <v>1</v>
      </c>
      <c r="Q78">
        <f t="shared" si="6"/>
        <v>18</v>
      </c>
      <c r="R78">
        <f t="shared" si="7"/>
        <v>1</v>
      </c>
      <c r="S78">
        <f t="shared" si="8"/>
        <v>2</v>
      </c>
      <c r="T78">
        <f t="shared" si="9"/>
        <v>3.5</v>
      </c>
    </row>
    <row r="79" spans="1:20">
      <c r="A79" s="1">
        <v>183</v>
      </c>
      <c r="B79" s="1">
        <v>27</v>
      </c>
      <c r="C79" s="1" t="s">
        <v>1543</v>
      </c>
      <c r="D79" s="1">
        <v>1</v>
      </c>
      <c r="E79" s="2" t="s">
        <v>1546</v>
      </c>
      <c r="F79" s="2" t="s">
        <v>1547</v>
      </c>
      <c r="G79" s="1">
        <v>4</v>
      </c>
      <c r="H79" s="1" t="s">
        <v>14</v>
      </c>
      <c r="I79" s="1" t="s">
        <v>14</v>
      </c>
      <c r="J79" s="1" t="s">
        <v>14</v>
      </c>
      <c r="K79" s="1" t="s">
        <v>14</v>
      </c>
      <c r="L79" s="1" t="s">
        <v>14</v>
      </c>
      <c r="M79" s="1"/>
      <c r="N79" s="1">
        <v>100</v>
      </c>
      <c r="O79" s="3">
        <v>4</v>
      </c>
      <c r="P79">
        <f t="shared" si="5"/>
        <v>0</v>
      </c>
      <c r="Q79">
        <f t="shared" si="6"/>
        <v>0</v>
      </c>
      <c r="R79">
        <f t="shared" si="7"/>
        <v>1</v>
      </c>
      <c r="S79">
        <f t="shared" si="8"/>
        <v>0</v>
      </c>
      <c r="T79">
        <f t="shared" si="9"/>
        <v>0</v>
      </c>
    </row>
    <row r="80" spans="1:20">
      <c r="A80" s="1">
        <v>80</v>
      </c>
      <c r="B80" s="1">
        <v>26</v>
      </c>
      <c r="C80" s="1" t="s">
        <v>53</v>
      </c>
      <c r="D80" s="1">
        <v>4</v>
      </c>
      <c r="E80" s="2" t="s">
        <v>56</v>
      </c>
      <c r="F80" s="2" t="s">
        <v>49</v>
      </c>
      <c r="G80" s="1">
        <v>18</v>
      </c>
      <c r="H80" s="1" t="s">
        <v>14</v>
      </c>
      <c r="I80" s="1" t="s">
        <v>14</v>
      </c>
      <c r="J80" s="1" t="s">
        <v>14</v>
      </c>
      <c r="K80" s="1" t="s">
        <v>14</v>
      </c>
      <c r="L80" s="1" t="s">
        <v>14</v>
      </c>
      <c r="M80" s="1"/>
      <c r="N80" s="1">
        <v>60</v>
      </c>
      <c r="O80" s="3">
        <v>18</v>
      </c>
      <c r="P80">
        <f t="shared" si="5"/>
        <v>0</v>
      </c>
      <c r="Q80">
        <f t="shared" si="6"/>
        <v>0</v>
      </c>
      <c r="R80">
        <f t="shared" si="7"/>
        <v>1</v>
      </c>
      <c r="S80">
        <f t="shared" si="8"/>
        <v>0</v>
      </c>
      <c r="T80">
        <f t="shared" si="9"/>
        <v>0</v>
      </c>
    </row>
    <row r="81" spans="1:20">
      <c r="A81" s="1">
        <v>131</v>
      </c>
      <c r="B81" s="1">
        <v>27</v>
      </c>
      <c r="C81" s="1" t="s">
        <v>265</v>
      </c>
      <c r="D81" s="1">
        <v>3</v>
      </c>
      <c r="E81" s="2" t="s">
        <v>1398</v>
      </c>
      <c r="F81" s="2" t="s">
        <v>1387</v>
      </c>
      <c r="G81" s="1">
        <v>12</v>
      </c>
      <c r="H81" s="1" t="s">
        <v>14</v>
      </c>
      <c r="I81" s="1" t="s">
        <v>14</v>
      </c>
      <c r="J81" s="1" t="s">
        <v>14</v>
      </c>
      <c r="K81" s="1" t="s">
        <v>14</v>
      </c>
      <c r="L81" s="1" t="s">
        <v>14</v>
      </c>
      <c r="M81" s="1"/>
      <c r="N81" s="1">
        <v>63</v>
      </c>
      <c r="O81" s="3">
        <v>12</v>
      </c>
      <c r="P81">
        <f t="shared" si="5"/>
        <v>0</v>
      </c>
      <c r="Q81">
        <f t="shared" si="6"/>
        <v>0</v>
      </c>
      <c r="R81">
        <f t="shared" si="7"/>
        <v>1</v>
      </c>
      <c r="S81">
        <f t="shared" si="8"/>
        <v>0</v>
      </c>
      <c r="T81">
        <f t="shared" si="9"/>
        <v>0</v>
      </c>
    </row>
    <row r="82" spans="1:20">
      <c r="A82" s="1">
        <v>8</v>
      </c>
      <c r="B82" s="1">
        <v>27</v>
      </c>
      <c r="C82" s="1" t="s">
        <v>11</v>
      </c>
      <c r="D82" s="1">
        <v>1</v>
      </c>
      <c r="E82" s="2" t="s">
        <v>1481</v>
      </c>
      <c r="F82" s="2" t="s">
        <v>740</v>
      </c>
      <c r="G82" s="1">
        <v>29</v>
      </c>
      <c r="H82" s="1">
        <v>28</v>
      </c>
      <c r="I82" s="1">
        <v>25</v>
      </c>
      <c r="J82" s="1">
        <v>25</v>
      </c>
      <c r="K82" s="1">
        <v>33</v>
      </c>
      <c r="L82" s="1">
        <v>30</v>
      </c>
      <c r="M82" s="1"/>
      <c r="N82" s="1">
        <v>72</v>
      </c>
      <c r="O82" s="3">
        <v>170</v>
      </c>
      <c r="P82">
        <f t="shared" si="5"/>
        <v>0</v>
      </c>
      <c r="Q82">
        <f t="shared" si="6"/>
        <v>0</v>
      </c>
      <c r="R82">
        <f t="shared" si="7"/>
        <v>6</v>
      </c>
      <c r="S82">
        <f t="shared" si="8"/>
        <v>0</v>
      </c>
      <c r="T82">
        <f t="shared" si="9"/>
        <v>0</v>
      </c>
    </row>
    <row r="83" spans="1:20">
      <c r="A83" s="1">
        <v>20</v>
      </c>
      <c r="B83" s="1">
        <v>26</v>
      </c>
      <c r="C83" s="1" t="s">
        <v>11</v>
      </c>
      <c r="D83" s="1">
        <v>4</v>
      </c>
      <c r="E83" s="2" t="s">
        <v>12</v>
      </c>
      <c r="F83" s="2" t="s">
        <v>13</v>
      </c>
      <c r="G83" s="1">
        <v>27</v>
      </c>
      <c r="H83" s="1">
        <v>26</v>
      </c>
      <c r="I83" s="1">
        <v>24</v>
      </c>
      <c r="J83" s="1" t="s">
        <v>14</v>
      </c>
      <c r="K83" s="1" t="s">
        <v>14</v>
      </c>
      <c r="L83" s="1" t="s">
        <v>14</v>
      </c>
      <c r="M83" s="1"/>
      <c r="N83" s="1">
        <v>71</v>
      </c>
      <c r="O83" s="3">
        <v>77</v>
      </c>
      <c r="P83">
        <f t="shared" si="5"/>
        <v>0</v>
      </c>
      <c r="Q83">
        <f t="shared" si="6"/>
        <v>0</v>
      </c>
      <c r="R83">
        <f t="shared" si="7"/>
        <v>3</v>
      </c>
      <c r="S83">
        <f t="shared" si="8"/>
        <v>0</v>
      </c>
      <c r="T83">
        <f t="shared" si="9"/>
        <v>0</v>
      </c>
    </row>
    <row r="84" spans="1:20">
      <c r="A84" s="1">
        <v>9</v>
      </c>
      <c r="B84" s="1">
        <v>26</v>
      </c>
      <c r="C84" s="1" t="s">
        <v>11</v>
      </c>
      <c r="D84" s="1">
        <v>2</v>
      </c>
      <c r="E84" s="2" t="s">
        <v>200</v>
      </c>
      <c r="F84" s="2" t="s">
        <v>201</v>
      </c>
      <c r="G84" s="1">
        <v>22</v>
      </c>
      <c r="H84" s="1">
        <v>19</v>
      </c>
      <c r="I84" s="1">
        <v>19</v>
      </c>
      <c r="J84" s="1">
        <v>14</v>
      </c>
      <c r="K84" s="1">
        <v>27</v>
      </c>
      <c r="L84" s="1">
        <v>18</v>
      </c>
      <c r="M84" s="1"/>
      <c r="N84" s="1">
        <v>73</v>
      </c>
      <c r="O84" s="3">
        <v>119</v>
      </c>
      <c r="P84">
        <f t="shared" si="5"/>
        <v>0</v>
      </c>
      <c r="Q84">
        <f t="shared" si="6"/>
        <v>0</v>
      </c>
      <c r="R84">
        <f t="shared" si="7"/>
        <v>6</v>
      </c>
      <c r="S84">
        <f t="shared" si="8"/>
        <v>0</v>
      </c>
      <c r="T84">
        <f t="shared" si="9"/>
        <v>0</v>
      </c>
    </row>
    <row r="85" spans="1:20">
      <c r="A85" s="1">
        <v>16</v>
      </c>
      <c r="B85" s="1">
        <v>27</v>
      </c>
      <c r="C85" s="1" t="s">
        <v>97</v>
      </c>
      <c r="D85" s="1">
        <v>3</v>
      </c>
      <c r="E85" s="2" t="s">
        <v>200</v>
      </c>
      <c r="F85" s="2" t="s">
        <v>1366</v>
      </c>
      <c r="G85" s="1">
        <v>24</v>
      </c>
      <c r="H85" s="1">
        <v>25</v>
      </c>
      <c r="I85" s="1">
        <v>17</v>
      </c>
      <c r="J85" s="1">
        <v>24</v>
      </c>
      <c r="K85" s="1">
        <v>26</v>
      </c>
      <c r="L85" s="1">
        <v>22</v>
      </c>
      <c r="M85" s="1"/>
      <c r="N85" s="1">
        <v>87</v>
      </c>
      <c r="O85" s="3">
        <v>138</v>
      </c>
      <c r="P85">
        <f t="shared" si="5"/>
        <v>1</v>
      </c>
      <c r="Q85">
        <f t="shared" si="6"/>
        <v>257</v>
      </c>
      <c r="R85">
        <f t="shared" si="7"/>
        <v>6</v>
      </c>
      <c r="S85">
        <f t="shared" si="8"/>
        <v>12</v>
      </c>
      <c r="T85">
        <f t="shared" si="9"/>
        <v>2.5</v>
      </c>
    </row>
    <row r="86" spans="1:20">
      <c r="A86" s="1">
        <v>79</v>
      </c>
      <c r="B86" s="1">
        <v>26</v>
      </c>
      <c r="C86" s="1" t="s">
        <v>53</v>
      </c>
      <c r="D86" s="1">
        <v>4</v>
      </c>
      <c r="E86" s="2" t="s">
        <v>54</v>
      </c>
      <c r="F86" s="2" t="s">
        <v>55</v>
      </c>
      <c r="G86" s="1" t="s">
        <v>14</v>
      </c>
      <c r="H86" s="1" t="s">
        <v>14</v>
      </c>
      <c r="I86" s="1">
        <v>18</v>
      </c>
      <c r="J86" s="1" t="s">
        <v>14</v>
      </c>
      <c r="K86" s="1" t="s">
        <v>14</v>
      </c>
      <c r="L86" s="1" t="s">
        <v>14</v>
      </c>
      <c r="M86" s="1"/>
      <c r="N86" s="1">
        <v>64</v>
      </c>
      <c r="O86" s="3">
        <v>18</v>
      </c>
      <c r="P86">
        <f t="shared" si="5"/>
        <v>0</v>
      </c>
      <c r="Q86">
        <f t="shared" si="6"/>
        <v>0</v>
      </c>
      <c r="R86">
        <f t="shared" si="7"/>
        <v>1</v>
      </c>
      <c r="S86">
        <f t="shared" si="8"/>
        <v>0</v>
      </c>
      <c r="T86">
        <f t="shared" si="9"/>
        <v>0</v>
      </c>
    </row>
    <row r="87" spans="1:20">
      <c r="A87" s="1">
        <v>45</v>
      </c>
      <c r="B87" s="1">
        <v>26</v>
      </c>
      <c r="C87" s="1" t="s">
        <v>123</v>
      </c>
      <c r="D87" s="1">
        <v>2</v>
      </c>
      <c r="E87" s="2" t="s">
        <v>221</v>
      </c>
      <c r="F87" s="2" t="s">
        <v>222</v>
      </c>
      <c r="G87" s="1">
        <v>14</v>
      </c>
      <c r="H87" s="1">
        <v>7</v>
      </c>
      <c r="I87" s="1">
        <v>3</v>
      </c>
      <c r="J87" s="1">
        <v>12</v>
      </c>
      <c r="K87" s="1" t="s">
        <v>14</v>
      </c>
      <c r="L87" s="1">
        <v>8</v>
      </c>
      <c r="M87" s="1"/>
      <c r="N87" s="1">
        <v>76</v>
      </c>
      <c r="O87" s="3">
        <v>44</v>
      </c>
      <c r="P87">
        <f t="shared" si="5"/>
        <v>0</v>
      </c>
      <c r="Q87">
        <f t="shared" si="6"/>
        <v>0</v>
      </c>
      <c r="R87">
        <f t="shared" si="7"/>
        <v>5</v>
      </c>
      <c r="S87">
        <f t="shared" si="8"/>
        <v>0</v>
      </c>
      <c r="T87">
        <f t="shared" si="9"/>
        <v>0</v>
      </c>
    </row>
    <row r="88" spans="1:20">
      <c r="A88" s="1">
        <v>118</v>
      </c>
      <c r="B88" s="1">
        <v>27</v>
      </c>
      <c r="C88" s="1" t="s">
        <v>1393</v>
      </c>
      <c r="D88" s="1">
        <v>3</v>
      </c>
      <c r="E88" s="2" t="s">
        <v>221</v>
      </c>
      <c r="F88" s="2" t="s">
        <v>222</v>
      </c>
      <c r="G88" s="1">
        <v>13</v>
      </c>
      <c r="H88" s="1">
        <v>2</v>
      </c>
      <c r="I88" s="1" t="s">
        <v>14</v>
      </c>
      <c r="J88" s="1" t="s">
        <v>14</v>
      </c>
      <c r="K88" s="1" t="s">
        <v>14</v>
      </c>
      <c r="L88" s="1" t="s">
        <v>14</v>
      </c>
      <c r="M88" s="1"/>
      <c r="N88" s="1">
        <v>71</v>
      </c>
      <c r="O88" s="3">
        <v>15</v>
      </c>
      <c r="P88">
        <f t="shared" si="5"/>
        <v>1</v>
      </c>
      <c r="Q88">
        <f t="shared" si="6"/>
        <v>59</v>
      </c>
      <c r="R88">
        <f t="shared" si="7"/>
        <v>2</v>
      </c>
      <c r="S88">
        <f t="shared" si="8"/>
        <v>7</v>
      </c>
      <c r="T88">
        <f t="shared" si="9"/>
        <v>2.5</v>
      </c>
    </row>
    <row r="89" spans="1:20">
      <c r="A89" s="1">
        <v>13</v>
      </c>
      <c r="B89" s="1">
        <v>27</v>
      </c>
      <c r="C89" s="1" t="s">
        <v>11</v>
      </c>
      <c r="D89" s="1">
        <v>2</v>
      </c>
      <c r="E89" s="2" t="s">
        <v>1415</v>
      </c>
      <c r="F89" s="2" t="s">
        <v>49</v>
      </c>
      <c r="G89" s="1">
        <v>24</v>
      </c>
      <c r="H89" s="1">
        <v>26</v>
      </c>
      <c r="I89" s="1">
        <v>26</v>
      </c>
      <c r="J89" s="1">
        <v>25</v>
      </c>
      <c r="K89" s="1">
        <v>25</v>
      </c>
      <c r="L89" s="1">
        <v>20</v>
      </c>
      <c r="M89" s="1"/>
      <c r="N89" s="1">
        <v>63</v>
      </c>
      <c r="O89" s="3">
        <v>146</v>
      </c>
      <c r="P89">
        <f t="shared" si="5"/>
        <v>0</v>
      </c>
      <c r="Q89">
        <f t="shared" si="6"/>
        <v>0</v>
      </c>
      <c r="R89">
        <f t="shared" si="7"/>
        <v>6</v>
      </c>
      <c r="S89">
        <f t="shared" si="8"/>
        <v>0</v>
      </c>
      <c r="T89">
        <f t="shared" si="9"/>
        <v>0</v>
      </c>
    </row>
    <row r="90" spans="1:20">
      <c r="A90" s="1">
        <v>48</v>
      </c>
      <c r="B90" s="1">
        <v>26</v>
      </c>
      <c r="C90" s="1" t="s">
        <v>26</v>
      </c>
      <c r="D90" s="1">
        <v>1</v>
      </c>
      <c r="E90" s="2" t="s">
        <v>283</v>
      </c>
      <c r="F90" s="2" t="s">
        <v>284</v>
      </c>
      <c r="G90" s="1">
        <v>8</v>
      </c>
      <c r="H90" s="1">
        <v>4</v>
      </c>
      <c r="I90" s="1">
        <v>2</v>
      </c>
      <c r="J90" s="1">
        <v>8</v>
      </c>
      <c r="K90" s="1">
        <v>8</v>
      </c>
      <c r="L90" s="1">
        <v>10</v>
      </c>
      <c r="M90" s="1"/>
      <c r="N90" s="1">
        <v>47</v>
      </c>
      <c r="O90" s="3">
        <v>40</v>
      </c>
      <c r="P90">
        <f t="shared" si="5"/>
        <v>0</v>
      </c>
      <c r="Q90">
        <f t="shared" si="6"/>
        <v>0</v>
      </c>
      <c r="R90">
        <f t="shared" si="7"/>
        <v>6</v>
      </c>
      <c r="S90">
        <f t="shared" si="8"/>
        <v>0</v>
      </c>
      <c r="T90">
        <f t="shared" si="9"/>
        <v>0</v>
      </c>
    </row>
    <row r="91" spans="1:20">
      <c r="A91" s="1">
        <v>88</v>
      </c>
      <c r="B91" s="1">
        <v>27</v>
      </c>
      <c r="C91" s="1" t="s">
        <v>62</v>
      </c>
      <c r="D91" s="1">
        <v>2</v>
      </c>
      <c r="E91" s="2" t="s">
        <v>283</v>
      </c>
      <c r="F91" s="2" t="s">
        <v>284</v>
      </c>
      <c r="G91" s="1">
        <v>13</v>
      </c>
      <c r="H91" s="1">
        <v>11</v>
      </c>
      <c r="I91" s="1" t="s">
        <v>14</v>
      </c>
      <c r="J91" s="1" t="s">
        <v>14</v>
      </c>
      <c r="K91" s="1" t="s">
        <v>14</v>
      </c>
      <c r="L91" s="1" t="s">
        <v>14</v>
      </c>
      <c r="M91" s="1"/>
      <c r="N91" s="1">
        <v>53</v>
      </c>
      <c r="O91" s="3">
        <v>24</v>
      </c>
      <c r="P91">
        <f t="shared" si="5"/>
        <v>1</v>
      </c>
      <c r="Q91">
        <f t="shared" si="6"/>
        <v>64</v>
      </c>
      <c r="R91">
        <f t="shared" si="7"/>
        <v>2</v>
      </c>
      <c r="S91">
        <f t="shared" si="8"/>
        <v>8</v>
      </c>
      <c r="T91">
        <f t="shared" si="9"/>
        <v>1.5</v>
      </c>
    </row>
    <row r="92" spans="1:20">
      <c r="A92" s="1">
        <v>115</v>
      </c>
      <c r="B92" s="1">
        <v>26</v>
      </c>
      <c r="C92" s="1" t="s">
        <v>159</v>
      </c>
      <c r="D92" s="1">
        <v>3</v>
      </c>
      <c r="E92" s="2" t="s">
        <v>160</v>
      </c>
      <c r="F92" s="2"/>
      <c r="G92" s="1">
        <v>7</v>
      </c>
      <c r="H92" s="1">
        <v>1</v>
      </c>
      <c r="I92" s="1" t="s">
        <v>14</v>
      </c>
      <c r="J92" s="1" t="s">
        <v>14</v>
      </c>
      <c r="K92" s="1" t="s">
        <v>14</v>
      </c>
      <c r="L92" s="1" t="s">
        <v>14</v>
      </c>
      <c r="M92" s="1"/>
      <c r="N92" s="1">
        <v>30</v>
      </c>
      <c r="O92" s="3">
        <v>8</v>
      </c>
      <c r="P92">
        <f t="shared" si="5"/>
        <v>0</v>
      </c>
      <c r="Q92">
        <f t="shared" si="6"/>
        <v>0</v>
      </c>
      <c r="R92">
        <f t="shared" si="7"/>
        <v>2</v>
      </c>
      <c r="S92">
        <f t="shared" si="8"/>
        <v>0</v>
      </c>
      <c r="T92">
        <f t="shared" si="9"/>
        <v>0</v>
      </c>
    </row>
    <row r="93" spans="1:20">
      <c r="A93" s="1">
        <v>4</v>
      </c>
      <c r="B93" s="1">
        <v>26</v>
      </c>
      <c r="C93" s="1" t="s">
        <v>2</v>
      </c>
      <c r="D93" s="1">
        <v>3</v>
      </c>
      <c r="E93" s="2" t="s">
        <v>91</v>
      </c>
      <c r="F93" s="2" t="s">
        <v>17</v>
      </c>
      <c r="G93" s="1">
        <v>33</v>
      </c>
      <c r="H93" s="1">
        <v>22</v>
      </c>
      <c r="I93" s="1">
        <v>29</v>
      </c>
      <c r="J93" s="1">
        <v>19</v>
      </c>
      <c r="K93" s="1">
        <v>30</v>
      </c>
      <c r="L93" s="1">
        <v>22</v>
      </c>
      <c r="M93" s="1"/>
      <c r="N93" s="1">
        <v>77</v>
      </c>
      <c r="O93" s="3">
        <v>155</v>
      </c>
      <c r="P93">
        <f t="shared" si="5"/>
        <v>0</v>
      </c>
      <c r="Q93">
        <f t="shared" si="6"/>
        <v>0</v>
      </c>
      <c r="R93">
        <f t="shared" si="7"/>
        <v>6</v>
      </c>
      <c r="S93">
        <f t="shared" si="8"/>
        <v>0</v>
      </c>
      <c r="T93">
        <f t="shared" si="9"/>
        <v>0</v>
      </c>
    </row>
    <row r="94" spans="1:20">
      <c r="A94" s="1">
        <v>2</v>
      </c>
      <c r="B94" s="1">
        <v>27</v>
      </c>
      <c r="C94" s="1" t="s">
        <v>2</v>
      </c>
      <c r="D94" s="1">
        <v>4</v>
      </c>
      <c r="E94" s="2" t="s">
        <v>91</v>
      </c>
      <c r="F94" s="2" t="s">
        <v>17</v>
      </c>
      <c r="G94" s="1">
        <v>34</v>
      </c>
      <c r="H94" s="1">
        <v>36</v>
      </c>
      <c r="I94" s="1">
        <v>34</v>
      </c>
      <c r="J94" s="1">
        <v>33</v>
      </c>
      <c r="K94" s="1">
        <v>29</v>
      </c>
      <c r="L94" s="1">
        <v>29</v>
      </c>
      <c r="M94" s="1"/>
      <c r="N94" s="1">
        <v>92</v>
      </c>
      <c r="O94" s="3">
        <v>195</v>
      </c>
      <c r="P94">
        <f t="shared" si="5"/>
        <v>1</v>
      </c>
      <c r="Q94">
        <f t="shared" si="6"/>
        <v>350</v>
      </c>
      <c r="R94">
        <f t="shared" si="7"/>
        <v>6</v>
      </c>
      <c r="S94">
        <f t="shared" si="8"/>
        <v>12</v>
      </c>
      <c r="T94">
        <f t="shared" si="9"/>
        <v>3.5</v>
      </c>
    </row>
    <row r="95" spans="1:20">
      <c r="A95" s="1">
        <v>140</v>
      </c>
      <c r="B95" s="1">
        <v>27</v>
      </c>
      <c r="C95" s="1" t="s">
        <v>174</v>
      </c>
      <c r="D95" s="1">
        <v>2</v>
      </c>
      <c r="E95" s="2" t="s">
        <v>1453</v>
      </c>
      <c r="F95" s="2" t="s">
        <v>604</v>
      </c>
      <c r="G95" s="1">
        <v>9</v>
      </c>
      <c r="H95" s="1">
        <v>2</v>
      </c>
      <c r="I95" s="1" t="s">
        <v>14</v>
      </c>
      <c r="J95" s="1" t="s">
        <v>14</v>
      </c>
      <c r="K95" s="1" t="s">
        <v>14</v>
      </c>
      <c r="L95" s="1" t="s">
        <v>14</v>
      </c>
      <c r="M95" s="1"/>
      <c r="N95" s="1">
        <v>44</v>
      </c>
      <c r="O95" s="3">
        <v>11</v>
      </c>
      <c r="P95">
        <f t="shared" si="5"/>
        <v>0</v>
      </c>
      <c r="Q95">
        <f t="shared" si="6"/>
        <v>0</v>
      </c>
      <c r="R95">
        <f t="shared" si="7"/>
        <v>2</v>
      </c>
      <c r="S95">
        <f t="shared" si="8"/>
        <v>0</v>
      </c>
      <c r="T95">
        <f t="shared" si="9"/>
        <v>0</v>
      </c>
    </row>
    <row r="96" spans="1:20">
      <c r="A96" s="1">
        <v>86</v>
      </c>
      <c r="B96" s="1">
        <v>27</v>
      </c>
      <c r="C96" s="1" t="s">
        <v>74</v>
      </c>
      <c r="D96" s="1">
        <v>3</v>
      </c>
      <c r="E96" s="2" t="s">
        <v>1383</v>
      </c>
      <c r="F96" s="2" t="s">
        <v>1384</v>
      </c>
      <c r="G96" s="1">
        <v>17</v>
      </c>
      <c r="H96" s="1">
        <v>7</v>
      </c>
      <c r="I96" s="1" t="s">
        <v>14</v>
      </c>
      <c r="J96" s="1" t="s">
        <v>14</v>
      </c>
      <c r="K96" s="1" t="s">
        <v>14</v>
      </c>
      <c r="L96" s="1" t="s">
        <v>14</v>
      </c>
      <c r="M96" s="1"/>
      <c r="N96" s="1">
        <v>52</v>
      </c>
      <c r="O96" s="3">
        <v>24</v>
      </c>
      <c r="P96">
        <f t="shared" si="5"/>
        <v>0</v>
      </c>
      <c r="Q96">
        <f t="shared" si="6"/>
        <v>0</v>
      </c>
      <c r="R96">
        <f t="shared" si="7"/>
        <v>2</v>
      </c>
      <c r="S96">
        <f t="shared" si="8"/>
        <v>0</v>
      </c>
      <c r="T96">
        <f t="shared" si="9"/>
        <v>0</v>
      </c>
    </row>
    <row r="97" spans="1:20">
      <c r="A97" s="1">
        <v>55</v>
      </c>
      <c r="B97" s="1">
        <v>27</v>
      </c>
      <c r="C97" s="1" t="s">
        <v>123</v>
      </c>
      <c r="D97" s="1">
        <v>2</v>
      </c>
      <c r="E97" s="2" t="s">
        <v>1427</v>
      </c>
      <c r="F97" s="2" t="s">
        <v>1428</v>
      </c>
      <c r="G97" s="1">
        <v>12</v>
      </c>
      <c r="H97" s="1">
        <v>5</v>
      </c>
      <c r="I97" s="1">
        <v>9</v>
      </c>
      <c r="J97" s="1">
        <v>5</v>
      </c>
      <c r="K97" s="1">
        <v>10</v>
      </c>
      <c r="L97" s="1">
        <v>6</v>
      </c>
      <c r="M97" s="1"/>
      <c r="N97" s="1">
        <v>28</v>
      </c>
      <c r="O97" s="3">
        <v>47</v>
      </c>
      <c r="P97">
        <f t="shared" si="5"/>
        <v>0</v>
      </c>
      <c r="Q97">
        <f t="shared" si="6"/>
        <v>0</v>
      </c>
      <c r="R97">
        <f t="shared" si="7"/>
        <v>6</v>
      </c>
      <c r="S97">
        <f t="shared" si="8"/>
        <v>0</v>
      </c>
      <c r="T97">
        <f t="shared" si="9"/>
        <v>0</v>
      </c>
    </row>
    <row r="98" spans="1:20">
      <c r="A98" s="1">
        <v>63</v>
      </c>
      <c r="B98" s="1">
        <v>26</v>
      </c>
      <c r="C98" s="1" t="s">
        <v>228</v>
      </c>
      <c r="D98" s="1">
        <v>2</v>
      </c>
      <c r="E98" s="2" t="s">
        <v>229</v>
      </c>
      <c r="F98" s="2" t="s">
        <v>156</v>
      </c>
      <c r="G98" s="1">
        <v>14</v>
      </c>
      <c r="H98" s="1">
        <v>4</v>
      </c>
      <c r="I98" s="1" t="s">
        <v>14</v>
      </c>
      <c r="J98" s="1">
        <v>8</v>
      </c>
      <c r="K98" s="1" t="s">
        <v>14</v>
      </c>
      <c r="L98" s="1" t="s">
        <v>14</v>
      </c>
      <c r="M98" s="1"/>
      <c r="N98" s="1">
        <v>63</v>
      </c>
      <c r="O98" s="3">
        <v>26</v>
      </c>
      <c r="P98">
        <f t="shared" si="5"/>
        <v>0</v>
      </c>
      <c r="Q98">
        <f t="shared" si="6"/>
        <v>0</v>
      </c>
      <c r="R98">
        <f t="shared" si="7"/>
        <v>3</v>
      </c>
      <c r="S98">
        <f t="shared" si="8"/>
        <v>0</v>
      </c>
      <c r="T98">
        <f t="shared" si="9"/>
        <v>0</v>
      </c>
    </row>
    <row r="99" spans="1:20">
      <c r="A99" s="1">
        <v>23</v>
      </c>
      <c r="B99" s="1">
        <v>27</v>
      </c>
      <c r="C99" s="1" t="s">
        <v>20</v>
      </c>
      <c r="D99" s="1">
        <v>3</v>
      </c>
      <c r="E99" s="2" t="s">
        <v>229</v>
      </c>
      <c r="F99" s="2" t="s">
        <v>156</v>
      </c>
      <c r="G99" s="1">
        <v>24</v>
      </c>
      <c r="H99" s="1">
        <v>14</v>
      </c>
      <c r="I99" s="1">
        <v>9</v>
      </c>
      <c r="J99" s="1">
        <v>18</v>
      </c>
      <c r="K99" s="1">
        <v>17</v>
      </c>
      <c r="L99" s="1">
        <v>17</v>
      </c>
      <c r="M99" s="1"/>
      <c r="N99" s="1">
        <v>69</v>
      </c>
      <c r="O99" s="3">
        <v>99</v>
      </c>
      <c r="P99">
        <f t="shared" si="5"/>
        <v>1</v>
      </c>
      <c r="Q99">
        <f t="shared" si="6"/>
        <v>125</v>
      </c>
      <c r="R99">
        <f t="shared" si="7"/>
        <v>6</v>
      </c>
      <c r="S99">
        <f t="shared" si="8"/>
        <v>9</v>
      </c>
      <c r="T99">
        <f t="shared" si="9"/>
        <v>2.5</v>
      </c>
    </row>
    <row r="100" spans="1:20">
      <c r="A100" s="1">
        <v>105</v>
      </c>
      <c r="B100" s="1">
        <v>26</v>
      </c>
      <c r="C100" s="1" t="s">
        <v>53</v>
      </c>
      <c r="D100" s="1">
        <v>1</v>
      </c>
      <c r="E100" s="2" t="s">
        <v>300</v>
      </c>
      <c r="F100" s="2" t="s">
        <v>301</v>
      </c>
      <c r="G100" s="1">
        <v>4</v>
      </c>
      <c r="H100" s="1">
        <v>5</v>
      </c>
      <c r="I100" s="1" t="s">
        <v>14</v>
      </c>
      <c r="J100" s="1" t="s">
        <v>14</v>
      </c>
      <c r="K100" s="1">
        <v>2</v>
      </c>
      <c r="L100" s="1" t="s">
        <v>14</v>
      </c>
      <c r="M100" s="1"/>
      <c r="N100" s="1">
        <v>52</v>
      </c>
      <c r="O100" s="3">
        <v>11</v>
      </c>
      <c r="P100">
        <f t="shared" si="5"/>
        <v>0</v>
      </c>
      <c r="Q100">
        <f t="shared" si="6"/>
        <v>0</v>
      </c>
      <c r="R100">
        <f t="shared" si="7"/>
        <v>3</v>
      </c>
      <c r="S100">
        <f t="shared" si="8"/>
        <v>0</v>
      </c>
      <c r="T100">
        <f t="shared" si="9"/>
        <v>0</v>
      </c>
    </row>
    <row r="101" spans="1:20">
      <c r="A101" s="1">
        <v>18</v>
      </c>
      <c r="B101" s="1">
        <v>27</v>
      </c>
      <c r="C101" s="1" t="s">
        <v>100</v>
      </c>
      <c r="D101" s="1">
        <v>3</v>
      </c>
      <c r="E101" s="2" t="s">
        <v>1367</v>
      </c>
      <c r="F101" s="2" t="s">
        <v>1368</v>
      </c>
      <c r="G101" s="1">
        <v>23</v>
      </c>
      <c r="H101" s="1">
        <v>24</v>
      </c>
      <c r="I101" s="1">
        <v>27</v>
      </c>
      <c r="J101" s="1">
        <v>26</v>
      </c>
      <c r="K101" s="1">
        <v>21</v>
      </c>
      <c r="L101" s="1">
        <v>12</v>
      </c>
      <c r="M101" s="1"/>
      <c r="N101" s="1">
        <v>69</v>
      </c>
      <c r="O101" s="3">
        <v>133</v>
      </c>
      <c r="P101">
        <f t="shared" si="5"/>
        <v>0</v>
      </c>
      <c r="Q101">
        <f t="shared" si="6"/>
        <v>0</v>
      </c>
      <c r="R101">
        <f t="shared" si="7"/>
        <v>6</v>
      </c>
      <c r="S101">
        <f t="shared" si="8"/>
        <v>0</v>
      </c>
      <c r="T101">
        <f t="shared" si="9"/>
        <v>0</v>
      </c>
    </row>
    <row r="102" spans="1:20">
      <c r="A102" s="1">
        <v>188</v>
      </c>
      <c r="B102" s="1">
        <v>27</v>
      </c>
      <c r="C102" s="1" t="s">
        <v>1471</v>
      </c>
      <c r="D102" s="1">
        <v>2</v>
      </c>
      <c r="E102" s="2" t="s">
        <v>1472</v>
      </c>
      <c r="F102" s="2" t="s">
        <v>1473</v>
      </c>
      <c r="G102" s="1">
        <v>3</v>
      </c>
      <c r="H102" s="1" t="s">
        <v>14</v>
      </c>
      <c r="I102" s="1" t="s">
        <v>14</v>
      </c>
      <c r="J102" s="1" t="s">
        <v>14</v>
      </c>
      <c r="K102" s="1" t="s">
        <v>14</v>
      </c>
      <c r="L102" s="1" t="s">
        <v>14</v>
      </c>
      <c r="M102" s="1"/>
      <c r="N102" s="1">
        <v>14</v>
      </c>
      <c r="O102" s="3">
        <v>3</v>
      </c>
      <c r="P102">
        <f t="shared" si="5"/>
        <v>0</v>
      </c>
      <c r="Q102">
        <f t="shared" si="6"/>
        <v>0</v>
      </c>
      <c r="R102">
        <f t="shared" si="7"/>
        <v>1</v>
      </c>
      <c r="S102">
        <f t="shared" si="8"/>
        <v>0</v>
      </c>
      <c r="T102">
        <f t="shared" si="9"/>
        <v>0</v>
      </c>
    </row>
    <row r="103" spans="1:20">
      <c r="A103" s="1">
        <v>3</v>
      </c>
      <c r="B103" s="1">
        <v>26</v>
      </c>
      <c r="C103" s="1" t="s">
        <v>5</v>
      </c>
      <c r="D103" s="1">
        <v>4</v>
      </c>
      <c r="E103" s="2" t="s">
        <v>6</v>
      </c>
      <c r="F103" s="2" t="s">
        <v>7</v>
      </c>
      <c r="G103" s="1">
        <v>31</v>
      </c>
      <c r="H103" s="1">
        <v>27</v>
      </c>
      <c r="I103" s="1">
        <v>29</v>
      </c>
      <c r="J103" s="1">
        <v>23</v>
      </c>
      <c r="K103" s="1">
        <v>23</v>
      </c>
      <c r="L103" s="1">
        <v>28</v>
      </c>
      <c r="M103" s="1"/>
      <c r="N103" s="1">
        <v>81</v>
      </c>
      <c r="O103" s="3">
        <v>161</v>
      </c>
      <c r="P103">
        <f t="shared" si="5"/>
        <v>0</v>
      </c>
      <c r="Q103">
        <f t="shared" si="6"/>
        <v>0</v>
      </c>
      <c r="R103">
        <f t="shared" si="7"/>
        <v>6</v>
      </c>
      <c r="S103">
        <f t="shared" si="8"/>
        <v>0</v>
      </c>
      <c r="T103">
        <f t="shared" si="9"/>
        <v>0</v>
      </c>
    </row>
    <row r="104" spans="1:20">
      <c r="A104" s="1">
        <v>178</v>
      </c>
      <c r="B104" s="1">
        <v>27</v>
      </c>
      <c r="C104" s="1" t="s">
        <v>1538</v>
      </c>
      <c r="D104" s="1">
        <v>1</v>
      </c>
      <c r="E104" s="2" t="s">
        <v>1542</v>
      </c>
      <c r="F104" s="2" t="s">
        <v>44</v>
      </c>
      <c r="G104" s="1">
        <v>4</v>
      </c>
      <c r="H104" s="1" t="s">
        <v>14</v>
      </c>
      <c r="I104" s="1">
        <v>1</v>
      </c>
      <c r="J104" s="1" t="s">
        <v>14</v>
      </c>
      <c r="K104" s="1" t="s">
        <v>14</v>
      </c>
      <c r="L104" s="1" t="s">
        <v>14</v>
      </c>
      <c r="M104" s="1"/>
      <c r="N104" s="1">
        <v>56</v>
      </c>
      <c r="O104" s="3">
        <v>5</v>
      </c>
      <c r="P104">
        <f t="shared" si="5"/>
        <v>0</v>
      </c>
      <c r="Q104">
        <f t="shared" si="6"/>
        <v>0</v>
      </c>
      <c r="R104">
        <f t="shared" si="7"/>
        <v>2</v>
      </c>
      <c r="S104">
        <f t="shared" si="8"/>
        <v>0</v>
      </c>
      <c r="T104">
        <f t="shared" si="9"/>
        <v>0</v>
      </c>
    </row>
    <row r="105" spans="1:20">
      <c r="A105" s="1">
        <v>147</v>
      </c>
      <c r="B105" s="1">
        <v>26</v>
      </c>
      <c r="C105" s="1" t="s">
        <v>313</v>
      </c>
      <c r="D105" s="1">
        <v>1</v>
      </c>
      <c r="E105" s="2" t="s">
        <v>314</v>
      </c>
      <c r="F105" s="2" t="s">
        <v>315</v>
      </c>
      <c r="G105" s="1" t="s">
        <v>14</v>
      </c>
      <c r="H105" s="1" t="s">
        <v>14</v>
      </c>
      <c r="I105" s="1" t="s">
        <v>14</v>
      </c>
      <c r="J105" s="1">
        <v>4</v>
      </c>
      <c r="K105" s="1" t="s">
        <v>14</v>
      </c>
      <c r="L105" s="1" t="s">
        <v>14</v>
      </c>
      <c r="M105" s="1"/>
      <c r="N105" s="1">
        <v>100</v>
      </c>
      <c r="O105" s="3">
        <v>4</v>
      </c>
      <c r="P105">
        <f t="shared" si="5"/>
        <v>0</v>
      </c>
      <c r="Q105">
        <f t="shared" si="6"/>
        <v>0</v>
      </c>
      <c r="R105">
        <f t="shared" si="7"/>
        <v>1</v>
      </c>
      <c r="S105">
        <f t="shared" si="8"/>
        <v>0</v>
      </c>
      <c r="T105">
        <f t="shared" si="9"/>
        <v>0</v>
      </c>
    </row>
    <row r="106" spans="1:20">
      <c r="A106" s="1">
        <v>110</v>
      </c>
      <c r="B106" s="1">
        <v>26</v>
      </c>
      <c r="C106" s="1" t="s">
        <v>62</v>
      </c>
      <c r="D106" s="1">
        <v>4</v>
      </c>
      <c r="E106" s="2" t="s">
        <v>63</v>
      </c>
      <c r="F106" s="2" t="s">
        <v>64</v>
      </c>
      <c r="G106" s="1">
        <v>9</v>
      </c>
      <c r="H106" s="1" t="s">
        <v>14</v>
      </c>
      <c r="I106" s="1" t="s">
        <v>14</v>
      </c>
      <c r="J106" s="1" t="s">
        <v>14</v>
      </c>
      <c r="K106" s="1" t="s">
        <v>14</v>
      </c>
      <c r="L106" s="1" t="s">
        <v>14</v>
      </c>
      <c r="M106" s="1"/>
      <c r="N106" s="1">
        <v>82</v>
      </c>
      <c r="O106" s="3">
        <v>9</v>
      </c>
      <c r="P106">
        <f t="shared" si="5"/>
        <v>0</v>
      </c>
      <c r="Q106">
        <f t="shared" si="6"/>
        <v>0</v>
      </c>
      <c r="R106">
        <f t="shared" si="7"/>
        <v>1</v>
      </c>
      <c r="S106">
        <f t="shared" si="8"/>
        <v>0</v>
      </c>
      <c r="T106">
        <f t="shared" si="9"/>
        <v>0</v>
      </c>
    </row>
    <row r="107" spans="1:20">
      <c r="A107" s="1">
        <v>119</v>
      </c>
      <c r="B107" s="1">
        <v>26</v>
      </c>
      <c r="C107" s="1" t="s">
        <v>247</v>
      </c>
      <c r="D107" s="1">
        <v>2</v>
      </c>
      <c r="E107" s="2" t="s">
        <v>249</v>
      </c>
      <c r="F107" s="2" t="s">
        <v>250</v>
      </c>
      <c r="G107" s="1">
        <v>8</v>
      </c>
      <c r="H107" s="1" t="s">
        <v>14</v>
      </c>
      <c r="I107" s="1" t="s">
        <v>14</v>
      </c>
      <c r="J107" s="1" t="s">
        <v>14</v>
      </c>
      <c r="K107" s="1" t="s">
        <v>14</v>
      </c>
      <c r="L107" s="1" t="s">
        <v>14</v>
      </c>
      <c r="M107" s="1"/>
      <c r="N107" s="1">
        <v>100</v>
      </c>
      <c r="O107" s="3">
        <v>8</v>
      </c>
      <c r="P107">
        <f t="shared" si="5"/>
        <v>0</v>
      </c>
      <c r="Q107">
        <f t="shared" si="6"/>
        <v>0</v>
      </c>
      <c r="R107">
        <f t="shared" si="7"/>
        <v>1</v>
      </c>
      <c r="S107">
        <f t="shared" si="8"/>
        <v>0</v>
      </c>
      <c r="T107">
        <f t="shared" si="9"/>
        <v>0</v>
      </c>
    </row>
    <row r="108" spans="1:20">
      <c r="A108" s="1">
        <v>94</v>
      </c>
      <c r="B108" s="1">
        <v>26</v>
      </c>
      <c r="C108" s="1" t="s">
        <v>147</v>
      </c>
      <c r="D108" s="1">
        <v>3</v>
      </c>
      <c r="E108" s="2" t="s">
        <v>151</v>
      </c>
      <c r="F108" s="2" t="s">
        <v>39</v>
      </c>
      <c r="G108" s="1">
        <v>14</v>
      </c>
      <c r="H108" s="1" t="s">
        <v>14</v>
      </c>
      <c r="I108" s="1" t="s">
        <v>14</v>
      </c>
      <c r="J108" s="1" t="s">
        <v>14</v>
      </c>
      <c r="K108" s="1" t="s">
        <v>14</v>
      </c>
      <c r="L108" s="1" t="s">
        <v>14</v>
      </c>
      <c r="M108" s="1"/>
      <c r="N108" s="1">
        <v>74</v>
      </c>
      <c r="O108" s="3">
        <v>14</v>
      </c>
      <c r="P108">
        <f t="shared" si="5"/>
        <v>0</v>
      </c>
      <c r="Q108">
        <f t="shared" si="6"/>
        <v>0</v>
      </c>
      <c r="R108">
        <f t="shared" si="7"/>
        <v>1</v>
      </c>
      <c r="S108">
        <f t="shared" si="8"/>
        <v>0</v>
      </c>
      <c r="T108">
        <f t="shared" si="9"/>
        <v>0</v>
      </c>
    </row>
    <row r="109" spans="1:20">
      <c r="A109" s="1">
        <v>94</v>
      </c>
      <c r="B109" s="1">
        <v>27</v>
      </c>
      <c r="C109" s="1" t="s">
        <v>29</v>
      </c>
      <c r="D109" s="1">
        <v>4</v>
      </c>
      <c r="E109" s="2" t="s">
        <v>151</v>
      </c>
      <c r="F109" s="2" t="s">
        <v>39</v>
      </c>
      <c r="G109" s="1">
        <v>21</v>
      </c>
      <c r="H109" s="1" t="s">
        <v>14</v>
      </c>
      <c r="I109" s="1" t="s">
        <v>14</v>
      </c>
      <c r="J109" s="1" t="s">
        <v>14</v>
      </c>
      <c r="K109" s="1" t="s">
        <v>14</v>
      </c>
      <c r="L109" s="1" t="s">
        <v>14</v>
      </c>
      <c r="M109" s="1"/>
      <c r="N109" s="1">
        <v>75</v>
      </c>
      <c r="O109" s="3">
        <v>21</v>
      </c>
      <c r="P109">
        <f t="shared" si="5"/>
        <v>1</v>
      </c>
      <c r="Q109">
        <f t="shared" si="6"/>
        <v>35</v>
      </c>
      <c r="R109">
        <f t="shared" si="7"/>
        <v>1</v>
      </c>
      <c r="S109">
        <f t="shared" si="8"/>
        <v>2</v>
      </c>
      <c r="T109">
        <f t="shared" si="9"/>
        <v>3.5</v>
      </c>
    </row>
    <row r="110" spans="1:20">
      <c r="A110" s="1">
        <v>4</v>
      </c>
      <c r="B110" s="1">
        <v>27</v>
      </c>
      <c r="C110" s="1" t="s">
        <v>2</v>
      </c>
      <c r="D110" s="1">
        <v>1</v>
      </c>
      <c r="E110" s="2" t="s">
        <v>1477</v>
      </c>
      <c r="F110" s="2" t="s">
        <v>1478</v>
      </c>
      <c r="G110" s="1">
        <v>33</v>
      </c>
      <c r="H110" s="1">
        <v>33</v>
      </c>
      <c r="I110" s="1">
        <v>29</v>
      </c>
      <c r="J110" s="1">
        <v>26</v>
      </c>
      <c r="K110" s="1">
        <v>25</v>
      </c>
      <c r="L110" s="1">
        <v>33</v>
      </c>
      <c r="M110" s="1"/>
      <c r="N110" s="1">
        <v>78</v>
      </c>
      <c r="O110" s="3">
        <v>179</v>
      </c>
      <c r="P110">
        <f t="shared" si="5"/>
        <v>0</v>
      </c>
      <c r="Q110">
        <f t="shared" si="6"/>
        <v>0</v>
      </c>
      <c r="R110">
        <f t="shared" si="7"/>
        <v>6</v>
      </c>
      <c r="S110">
        <f t="shared" si="8"/>
        <v>0</v>
      </c>
      <c r="T110">
        <f t="shared" si="9"/>
        <v>0</v>
      </c>
    </row>
    <row r="111" spans="1:20">
      <c r="A111" s="1">
        <v>120</v>
      </c>
      <c r="B111" s="1">
        <v>26</v>
      </c>
      <c r="C111" s="1" t="s">
        <v>247</v>
      </c>
      <c r="D111" s="1">
        <v>2</v>
      </c>
      <c r="E111" s="2" t="s">
        <v>251</v>
      </c>
      <c r="F111" s="2" t="s">
        <v>216</v>
      </c>
      <c r="G111" s="1">
        <v>8</v>
      </c>
      <c r="H111" s="1" t="s">
        <v>14</v>
      </c>
      <c r="I111" s="1" t="s">
        <v>14</v>
      </c>
      <c r="J111" s="1" t="s">
        <v>14</v>
      </c>
      <c r="K111" s="1" t="s">
        <v>14</v>
      </c>
      <c r="L111" s="1" t="s">
        <v>14</v>
      </c>
      <c r="M111" s="1"/>
      <c r="N111" s="1">
        <v>100</v>
      </c>
      <c r="O111" s="3">
        <v>8</v>
      </c>
      <c r="P111">
        <f t="shared" si="5"/>
        <v>0</v>
      </c>
      <c r="Q111">
        <f t="shared" si="6"/>
        <v>0</v>
      </c>
      <c r="R111">
        <f t="shared" si="7"/>
        <v>1</v>
      </c>
      <c r="S111">
        <f t="shared" si="8"/>
        <v>0</v>
      </c>
      <c r="T111">
        <f t="shared" si="9"/>
        <v>0</v>
      </c>
    </row>
    <row r="112" spans="1:20">
      <c r="A112" s="1">
        <v>88</v>
      </c>
      <c r="B112" s="1">
        <v>26</v>
      </c>
      <c r="C112" s="1" t="s">
        <v>144</v>
      </c>
      <c r="D112" s="1">
        <v>3</v>
      </c>
      <c r="E112" s="2" t="s">
        <v>145</v>
      </c>
      <c r="F112" s="2" t="s">
        <v>146</v>
      </c>
      <c r="G112" s="1">
        <v>4</v>
      </c>
      <c r="H112" s="1">
        <v>11</v>
      </c>
      <c r="I112" s="1" t="s">
        <v>14</v>
      </c>
      <c r="J112" s="1" t="s">
        <v>14</v>
      </c>
      <c r="K112" s="1" t="s">
        <v>14</v>
      </c>
      <c r="L112" s="1" t="s">
        <v>14</v>
      </c>
      <c r="M112" s="1"/>
      <c r="N112" s="1">
        <v>94</v>
      </c>
      <c r="O112" s="3">
        <v>15</v>
      </c>
      <c r="P112">
        <f t="shared" si="5"/>
        <v>0</v>
      </c>
      <c r="Q112">
        <f t="shared" si="6"/>
        <v>0</v>
      </c>
      <c r="R112">
        <f t="shared" si="7"/>
        <v>2</v>
      </c>
      <c r="S112">
        <f t="shared" si="8"/>
        <v>0</v>
      </c>
      <c r="T112">
        <f t="shared" si="9"/>
        <v>0</v>
      </c>
    </row>
    <row r="113" spans="1:20">
      <c r="A113" s="1">
        <v>150</v>
      </c>
      <c r="B113" s="1">
        <v>27</v>
      </c>
      <c r="C113" s="1" t="s">
        <v>1350</v>
      </c>
      <c r="D113" s="1">
        <v>4</v>
      </c>
      <c r="E113" s="2" t="s">
        <v>1352</v>
      </c>
      <c r="F113" s="2" t="s">
        <v>1353</v>
      </c>
      <c r="G113" s="1">
        <v>9</v>
      </c>
      <c r="H113" s="1" t="s">
        <v>14</v>
      </c>
      <c r="I113" s="1" t="s">
        <v>14</v>
      </c>
      <c r="J113" s="1" t="s">
        <v>14</v>
      </c>
      <c r="K113" s="1" t="s">
        <v>14</v>
      </c>
      <c r="L113" s="1" t="s">
        <v>14</v>
      </c>
      <c r="M113" s="1"/>
      <c r="N113" s="1">
        <v>36</v>
      </c>
      <c r="O113" s="3">
        <v>9</v>
      </c>
      <c r="P113">
        <f t="shared" si="5"/>
        <v>0</v>
      </c>
      <c r="Q113">
        <f t="shared" si="6"/>
        <v>0</v>
      </c>
      <c r="R113">
        <f t="shared" si="7"/>
        <v>1</v>
      </c>
      <c r="S113">
        <f t="shared" si="8"/>
        <v>0</v>
      </c>
      <c r="T113">
        <f t="shared" si="9"/>
        <v>0</v>
      </c>
    </row>
    <row r="114" spans="1:20">
      <c r="A114" s="1">
        <v>119</v>
      </c>
      <c r="B114" s="1">
        <v>27</v>
      </c>
      <c r="C114" s="1" t="s">
        <v>1393</v>
      </c>
      <c r="D114" s="1">
        <v>3</v>
      </c>
      <c r="E114" s="2" t="s">
        <v>1396</v>
      </c>
      <c r="F114" s="2" t="s">
        <v>146</v>
      </c>
      <c r="G114" s="1">
        <v>6</v>
      </c>
      <c r="H114" s="1" t="s">
        <v>14</v>
      </c>
      <c r="I114" s="1" t="s">
        <v>14</v>
      </c>
      <c r="J114" s="1" t="s">
        <v>14</v>
      </c>
      <c r="K114" s="1" t="s">
        <v>14</v>
      </c>
      <c r="L114" s="1">
        <v>9</v>
      </c>
      <c r="M114" s="1"/>
      <c r="N114" s="1">
        <v>68</v>
      </c>
      <c r="O114" s="3">
        <v>15</v>
      </c>
      <c r="P114">
        <f t="shared" si="5"/>
        <v>0</v>
      </c>
      <c r="Q114">
        <f t="shared" si="6"/>
        <v>0</v>
      </c>
      <c r="R114">
        <f t="shared" si="7"/>
        <v>2</v>
      </c>
      <c r="S114">
        <f t="shared" si="8"/>
        <v>0</v>
      </c>
      <c r="T114">
        <f t="shared" si="9"/>
        <v>0</v>
      </c>
    </row>
    <row r="115" spans="1:20">
      <c r="A115" s="1">
        <v>125</v>
      </c>
      <c r="B115" s="1">
        <v>26</v>
      </c>
      <c r="C115" s="1" t="s">
        <v>307</v>
      </c>
      <c r="D115" s="1">
        <v>1</v>
      </c>
      <c r="E115" s="2" t="s">
        <v>311</v>
      </c>
      <c r="F115" s="2"/>
      <c r="G115" s="1">
        <v>8</v>
      </c>
      <c r="H115" s="1" t="s">
        <v>14</v>
      </c>
      <c r="I115" s="1" t="s">
        <v>14</v>
      </c>
      <c r="J115" s="1" t="s">
        <v>14</v>
      </c>
      <c r="K115" s="1" t="s">
        <v>14</v>
      </c>
      <c r="L115" s="1" t="s">
        <v>14</v>
      </c>
      <c r="M115" s="1"/>
      <c r="N115" s="1">
        <v>67</v>
      </c>
      <c r="O115" s="3">
        <v>8</v>
      </c>
      <c r="P115">
        <f t="shared" si="5"/>
        <v>0</v>
      </c>
      <c r="Q115">
        <f t="shared" si="6"/>
        <v>0</v>
      </c>
      <c r="R115">
        <f t="shared" si="7"/>
        <v>1</v>
      </c>
      <c r="S115">
        <f t="shared" si="8"/>
        <v>0</v>
      </c>
      <c r="T115">
        <f t="shared" si="9"/>
        <v>0</v>
      </c>
    </row>
    <row r="116" spans="1:20">
      <c r="A116" s="1">
        <v>102</v>
      </c>
      <c r="B116" s="1">
        <v>26</v>
      </c>
      <c r="C116" s="1" t="s">
        <v>76</v>
      </c>
      <c r="D116" s="1">
        <v>2</v>
      </c>
      <c r="E116" s="2" t="s">
        <v>246</v>
      </c>
      <c r="F116" s="2"/>
      <c r="G116" s="1">
        <v>12</v>
      </c>
      <c r="H116" s="1" t="s">
        <v>14</v>
      </c>
      <c r="I116" s="1" t="s">
        <v>14</v>
      </c>
      <c r="J116" s="1" t="s">
        <v>14</v>
      </c>
      <c r="K116" s="1" t="s">
        <v>14</v>
      </c>
      <c r="L116" s="1" t="s">
        <v>14</v>
      </c>
      <c r="M116" s="1"/>
      <c r="N116" s="1">
        <v>71</v>
      </c>
      <c r="O116" s="3">
        <v>12</v>
      </c>
      <c r="P116">
        <f t="shared" si="5"/>
        <v>0</v>
      </c>
      <c r="Q116">
        <f t="shared" si="6"/>
        <v>0</v>
      </c>
      <c r="R116">
        <f t="shared" si="7"/>
        <v>1</v>
      </c>
      <c r="S116">
        <f t="shared" si="8"/>
        <v>0</v>
      </c>
      <c r="T116">
        <f t="shared" si="9"/>
        <v>0</v>
      </c>
    </row>
    <row r="117" spans="1:20">
      <c r="A117" s="1">
        <v>164</v>
      </c>
      <c r="B117" s="1">
        <v>26</v>
      </c>
      <c r="C117" s="1" t="s">
        <v>86</v>
      </c>
      <c r="D117" s="1">
        <v>4</v>
      </c>
      <c r="E117" s="2" t="s">
        <v>88</v>
      </c>
      <c r="F117" s="2" t="s">
        <v>89</v>
      </c>
      <c r="G117" s="1" t="s">
        <v>14</v>
      </c>
      <c r="H117" s="1">
        <v>1</v>
      </c>
      <c r="I117" s="1" t="s">
        <v>14</v>
      </c>
      <c r="J117" s="1" t="s">
        <v>14</v>
      </c>
      <c r="K117" s="1" t="s">
        <v>14</v>
      </c>
      <c r="L117" s="1" t="s">
        <v>14</v>
      </c>
      <c r="M117" s="1"/>
      <c r="N117" s="1">
        <v>50</v>
      </c>
      <c r="O117" s="3">
        <v>1</v>
      </c>
      <c r="P117">
        <f t="shared" si="5"/>
        <v>0</v>
      </c>
      <c r="Q117">
        <f t="shared" si="6"/>
        <v>0</v>
      </c>
      <c r="R117">
        <f t="shared" si="7"/>
        <v>1</v>
      </c>
      <c r="S117">
        <f t="shared" si="8"/>
        <v>0</v>
      </c>
      <c r="T117">
        <f t="shared" si="9"/>
        <v>0</v>
      </c>
    </row>
    <row r="118" spans="1:20">
      <c r="A118" s="1">
        <v>145</v>
      </c>
      <c r="B118" s="1">
        <v>26</v>
      </c>
      <c r="C118" s="1" t="s">
        <v>258</v>
      </c>
      <c r="D118" s="1">
        <v>2</v>
      </c>
      <c r="E118" s="2" t="s">
        <v>262</v>
      </c>
      <c r="F118" s="2"/>
      <c r="G118" s="1">
        <v>4</v>
      </c>
      <c r="H118" s="1">
        <v>0</v>
      </c>
      <c r="I118" s="1" t="s">
        <v>14</v>
      </c>
      <c r="J118" s="1" t="s">
        <v>14</v>
      </c>
      <c r="K118" s="1" t="s">
        <v>14</v>
      </c>
      <c r="L118" s="1" t="s">
        <v>14</v>
      </c>
      <c r="M118" s="1"/>
      <c r="N118" s="1">
        <v>24</v>
      </c>
      <c r="O118" s="3">
        <v>4</v>
      </c>
      <c r="P118">
        <f t="shared" si="5"/>
        <v>0</v>
      </c>
      <c r="Q118">
        <f t="shared" si="6"/>
        <v>0</v>
      </c>
      <c r="R118">
        <f t="shared" si="7"/>
        <v>2</v>
      </c>
      <c r="S118">
        <f t="shared" si="8"/>
        <v>0</v>
      </c>
      <c r="T118">
        <f t="shared" si="9"/>
        <v>0</v>
      </c>
    </row>
    <row r="119" spans="1:20">
      <c r="A119" s="1">
        <v>112</v>
      </c>
      <c r="B119" s="1">
        <v>26</v>
      </c>
      <c r="C119" s="1" t="s">
        <v>62</v>
      </c>
      <c r="D119" s="1">
        <v>4</v>
      </c>
      <c r="E119" s="2" t="s">
        <v>67</v>
      </c>
      <c r="F119" s="2" t="s">
        <v>68</v>
      </c>
      <c r="G119" s="1" t="s">
        <v>14</v>
      </c>
      <c r="H119" s="1" t="s">
        <v>14</v>
      </c>
      <c r="I119" s="1">
        <v>9</v>
      </c>
      <c r="J119" s="1" t="s">
        <v>14</v>
      </c>
      <c r="K119" s="1" t="s">
        <v>14</v>
      </c>
      <c r="L119" s="1" t="s">
        <v>14</v>
      </c>
      <c r="M119" s="1"/>
      <c r="N119" s="1">
        <v>69</v>
      </c>
      <c r="O119" s="3">
        <v>9</v>
      </c>
      <c r="P119">
        <f t="shared" si="5"/>
        <v>0</v>
      </c>
      <c r="Q119">
        <f t="shared" si="6"/>
        <v>0</v>
      </c>
      <c r="R119">
        <f t="shared" si="7"/>
        <v>1</v>
      </c>
      <c r="S119">
        <f t="shared" si="8"/>
        <v>0</v>
      </c>
      <c r="T119">
        <f t="shared" si="9"/>
        <v>0</v>
      </c>
    </row>
    <row r="120" spans="1:20">
      <c r="A120" s="1">
        <v>143</v>
      </c>
      <c r="B120" s="1">
        <v>27</v>
      </c>
      <c r="C120" s="1" t="s">
        <v>254</v>
      </c>
      <c r="D120" s="1">
        <v>1</v>
      </c>
      <c r="E120" s="2" t="s">
        <v>1518</v>
      </c>
      <c r="F120" s="2" t="s">
        <v>125</v>
      </c>
      <c r="G120" s="1">
        <v>11</v>
      </c>
      <c r="H120" s="1" t="s">
        <v>14</v>
      </c>
      <c r="I120" s="1" t="s">
        <v>14</v>
      </c>
      <c r="J120" s="1" t="s">
        <v>14</v>
      </c>
      <c r="K120" s="1" t="s">
        <v>14</v>
      </c>
      <c r="L120" s="1" t="s">
        <v>14</v>
      </c>
      <c r="M120" s="1"/>
      <c r="N120" s="1">
        <v>50</v>
      </c>
      <c r="O120" s="3">
        <v>11</v>
      </c>
      <c r="P120">
        <f t="shared" si="5"/>
        <v>0</v>
      </c>
      <c r="Q120">
        <f t="shared" si="6"/>
        <v>0</v>
      </c>
      <c r="R120">
        <f t="shared" si="7"/>
        <v>1</v>
      </c>
      <c r="S120">
        <f t="shared" si="8"/>
        <v>0</v>
      </c>
      <c r="T120">
        <f t="shared" si="9"/>
        <v>0</v>
      </c>
    </row>
    <row r="121" spans="1:20">
      <c r="A121" s="1">
        <v>46</v>
      </c>
      <c r="B121" s="1">
        <v>26</v>
      </c>
      <c r="C121" s="1" t="s">
        <v>20</v>
      </c>
      <c r="D121" s="1">
        <v>1</v>
      </c>
      <c r="E121" s="2" t="s">
        <v>280</v>
      </c>
      <c r="F121" s="2" t="s">
        <v>281</v>
      </c>
      <c r="G121" s="1">
        <v>7</v>
      </c>
      <c r="H121" s="1">
        <v>10</v>
      </c>
      <c r="I121" s="1">
        <v>9</v>
      </c>
      <c r="J121" s="1">
        <v>7</v>
      </c>
      <c r="K121" s="1">
        <v>4</v>
      </c>
      <c r="L121" s="1">
        <v>6</v>
      </c>
      <c r="M121" s="1"/>
      <c r="N121" s="1">
        <v>57</v>
      </c>
      <c r="O121" s="3">
        <v>43</v>
      </c>
      <c r="P121">
        <f t="shared" si="5"/>
        <v>0</v>
      </c>
      <c r="Q121">
        <f t="shared" si="6"/>
        <v>0</v>
      </c>
      <c r="R121">
        <f t="shared" si="7"/>
        <v>6</v>
      </c>
      <c r="S121">
        <f t="shared" si="8"/>
        <v>0</v>
      </c>
      <c r="T121">
        <f t="shared" si="9"/>
        <v>0</v>
      </c>
    </row>
    <row r="122" spans="1:20">
      <c r="A122" s="1">
        <v>126</v>
      </c>
      <c r="B122" s="1">
        <v>27</v>
      </c>
      <c r="C122" s="1" t="s">
        <v>1447</v>
      </c>
      <c r="D122" s="1">
        <v>2</v>
      </c>
      <c r="E122" s="2" t="s">
        <v>280</v>
      </c>
      <c r="F122" s="2" t="s">
        <v>281</v>
      </c>
      <c r="G122" s="1">
        <v>7</v>
      </c>
      <c r="H122" s="1">
        <v>2</v>
      </c>
      <c r="I122" s="1">
        <v>2</v>
      </c>
      <c r="J122" s="1">
        <v>2</v>
      </c>
      <c r="K122" s="1" t="s">
        <v>14</v>
      </c>
      <c r="L122" s="1" t="s">
        <v>14</v>
      </c>
      <c r="M122" s="1"/>
      <c r="N122" s="1">
        <v>38</v>
      </c>
      <c r="O122" s="3">
        <v>13</v>
      </c>
      <c r="P122">
        <f t="shared" si="5"/>
        <v>1</v>
      </c>
      <c r="Q122">
        <f t="shared" si="6"/>
        <v>56</v>
      </c>
      <c r="R122">
        <f t="shared" si="7"/>
        <v>4</v>
      </c>
      <c r="S122">
        <f t="shared" si="8"/>
        <v>10</v>
      </c>
      <c r="T122">
        <f t="shared" si="9"/>
        <v>1.5</v>
      </c>
    </row>
    <row r="123" spans="1:20">
      <c r="A123" s="1">
        <v>74</v>
      </c>
      <c r="B123" s="1">
        <v>26</v>
      </c>
      <c r="C123" s="1" t="s">
        <v>133</v>
      </c>
      <c r="D123" s="1">
        <v>3</v>
      </c>
      <c r="E123" s="2" t="s">
        <v>134</v>
      </c>
      <c r="F123" s="2" t="s">
        <v>49</v>
      </c>
      <c r="G123" s="1">
        <v>14</v>
      </c>
      <c r="H123" s="1">
        <v>7</v>
      </c>
      <c r="I123" s="1" t="s">
        <v>14</v>
      </c>
      <c r="J123" s="1" t="s">
        <v>14</v>
      </c>
      <c r="K123" s="1" t="s">
        <v>14</v>
      </c>
      <c r="L123" s="1" t="s">
        <v>14</v>
      </c>
      <c r="M123" s="1"/>
      <c r="N123" s="1">
        <v>81</v>
      </c>
      <c r="O123" s="3">
        <v>21</v>
      </c>
      <c r="P123">
        <f t="shared" si="5"/>
        <v>0</v>
      </c>
      <c r="Q123">
        <f t="shared" si="6"/>
        <v>0</v>
      </c>
      <c r="R123">
        <f t="shared" si="7"/>
        <v>2</v>
      </c>
      <c r="S123">
        <f t="shared" si="8"/>
        <v>0</v>
      </c>
      <c r="T123">
        <f t="shared" si="9"/>
        <v>0</v>
      </c>
    </row>
    <row r="124" spans="1:20">
      <c r="A124" s="1">
        <v>34</v>
      </c>
      <c r="B124" s="1">
        <v>27</v>
      </c>
      <c r="C124" s="1" t="s">
        <v>209</v>
      </c>
      <c r="D124" s="1">
        <v>1</v>
      </c>
      <c r="E124" s="2" t="s">
        <v>440</v>
      </c>
      <c r="F124" s="2" t="s">
        <v>441</v>
      </c>
      <c r="G124" s="1">
        <v>12</v>
      </c>
      <c r="H124" s="1">
        <v>15</v>
      </c>
      <c r="I124" s="1">
        <v>21</v>
      </c>
      <c r="J124" s="1">
        <v>18</v>
      </c>
      <c r="K124" s="1">
        <v>5</v>
      </c>
      <c r="L124" s="1">
        <v>4</v>
      </c>
      <c r="M124" s="1"/>
      <c r="N124" s="1">
        <v>77</v>
      </c>
      <c r="O124" s="3">
        <v>75</v>
      </c>
      <c r="P124">
        <f t="shared" si="5"/>
        <v>0</v>
      </c>
      <c r="Q124">
        <f t="shared" si="6"/>
        <v>0</v>
      </c>
      <c r="R124">
        <f t="shared" si="7"/>
        <v>6</v>
      </c>
      <c r="S124">
        <f t="shared" si="8"/>
        <v>0</v>
      </c>
      <c r="T124">
        <f t="shared" si="9"/>
        <v>0</v>
      </c>
    </row>
    <row r="125" spans="1:20">
      <c r="A125" s="1">
        <v>85</v>
      </c>
      <c r="B125" s="1">
        <v>26</v>
      </c>
      <c r="C125" s="1" t="s">
        <v>58</v>
      </c>
      <c r="D125" s="1">
        <v>4</v>
      </c>
      <c r="E125" s="2" t="s">
        <v>59</v>
      </c>
      <c r="F125" s="2" t="s">
        <v>60</v>
      </c>
      <c r="G125" s="1">
        <v>16</v>
      </c>
      <c r="H125" s="1" t="s">
        <v>14</v>
      </c>
      <c r="I125" s="1" t="s">
        <v>14</v>
      </c>
      <c r="J125" s="1" t="s">
        <v>14</v>
      </c>
      <c r="K125" s="1" t="s">
        <v>14</v>
      </c>
      <c r="L125" s="1" t="s">
        <v>14</v>
      </c>
      <c r="M125" s="1"/>
      <c r="N125" s="1">
        <v>53</v>
      </c>
      <c r="O125" s="3">
        <v>16</v>
      </c>
      <c r="P125">
        <f t="shared" si="5"/>
        <v>0</v>
      </c>
      <c r="Q125">
        <f t="shared" si="6"/>
        <v>0</v>
      </c>
      <c r="R125">
        <f t="shared" si="7"/>
        <v>1</v>
      </c>
      <c r="S125">
        <f t="shared" si="8"/>
        <v>0</v>
      </c>
      <c r="T125">
        <f t="shared" si="9"/>
        <v>0</v>
      </c>
    </row>
    <row r="126" spans="1:20">
      <c r="A126" s="1">
        <v>39</v>
      </c>
      <c r="B126" s="1">
        <v>27</v>
      </c>
      <c r="C126" s="1" t="s">
        <v>34</v>
      </c>
      <c r="D126" s="1">
        <v>2</v>
      </c>
      <c r="E126" s="2" t="s">
        <v>1423</v>
      </c>
      <c r="F126" s="2" t="s">
        <v>1424</v>
      </c>
      <c r="G126" s="1">
        <v>8</v>
      </c>
      <c r="H126" s="1">
        <v>15</v>
      </c>
      <c r="I126" s="1">
        <v>12</v>
      </c>
      <c r="J126" s="1">
        <v>11</v>
      </c>
      <c r="K126" s="1">
        <v>7</v>
      </c>
      <c r="L126" s="1">
        <v>14</v>
      </c>
      <c r="M126" s="1"/>
      <c r="N126" s="1">
        <v>56</v>
      </c>
      <c r="O126" s="3">
        <v>67</v>
      </c>
      <c r="P126">
        <f t="shared" si="5"/>
        <v>0</v>
      </c>
      <c r="Q126">
        <f t="shared" si="6"/>
        <v>0</v>
      </c>
      <c r="R126">
        <f t="shared" si="7"/>
        <v>6</v>
      </c>
      <c r="S126">
        <f t="shared" si="8"/>
        <v>0</v>
      </c>
      <c r="T126">
        <f t="shared" si="9"/>
        <v>0</v>
      </c>
    </row>
    <row r="127" spans="1:20">
      <c r="A127" s="1">
        <v>16</v>
      </c>
      <c r="B127" s="1">
        <v>26</v>
      </c>
      <c r="C127" s="1" t="s">
        <v>97</v>
      </c>
      <c r="D127" s="1">
        <v>3</v>
      </c>
      <c r="E127" s="2" t="s">
        <v>98</v>
      </c>
      <c r="F127" s="2" t="s">
        <v>99</v>
      </c>
      <c r="G127" s="1">
        <v>25</v>
      </c>
      <c r="H127" s="1">
        <v>19</v>
      </c>
      <c r="I127" s="1">
        <v>13</v>
      </c>
      <c r="J127" s="1">
        <v>13</v>
      </c>
      <c r="K127" s="1">
        <v>10</v>
      </c>
      <c r="L127" s="1">
        <v>8</v>
      </c>
      <c r="M127" s="1"/>
      <c r="N127" s="1">
        <v>89</v>
      </c>
      <c r="O127" s="3">
        <v>88</v>
      </c>
      <c r="P127">
        <f t="shared" si="5"/>
        <v>0</v>
      </c>
      <c r="Q127">
        <f t="shared" si="6"/>
        <v>0</v>
      </c>
      <c r="R127">
        <f t="shared" si="7"/>
        <v>6</v>
      </c>
      <c r="S127">
        <f t="shared" si="8"/>
        <v>0</v>
      </c>
      <c r="T127">
        <f t="shared" si="9"/>
        <v>0</v>
      </c>
    </row>
    <row r="128" spans="1:20">
      <c r="A128" s="1">
        <v>129</v>
      </c>
      <c r="B128" s="1">
        <v>27</v>
      </c>
      <c r="C128" s="1" t="s">
        <v>133</v>
      </c>
      <c r="D128" s="1">
        <v>4</v>
      </c>
      <c r="E128" s="2" t="s">
        <v>390</v>
      </c>
      <c r="F128" s="2" t="s">
        <v>99</v>
      </c>
      <c r="G128" s="1" t="s">
        <v>14</v>
      </c>
      <c r="H128" s="1">
        <v>7</v>
      </c>
      <c r="I128" s="1">
        <v>5</v>
      </c>
      <c r="J128" s="1" t="s">
        <v>14</v>
      </c>
      <c r="K128" s="1" t="s">
        <v>14</v>
      </c>
      <c r="L128" s="1" t="s">
        <v>14</v>
      </c>
      <c r="M128" s="1"/>
      <c r="N128" s="1">
        <v>100</v>
      </c>
      <c r="O128" s="3">
        <v>12</v>
      </c>
      <c r="P128">
        <f t="shared" si="5"/>
        <v>0</v>
      </c>
      <c r="Q128">
        <f t="shared" si="6"/>
        <v>0</v>
      </c>
      <c r="R128">
        <f t="shared" si="7"/>
        <v>2</v>
      </c>
      <c r="S128">
        <f t="shared" si="8"/>
        <v>0</v>
      </c>
      <c r="T128">
        <f t="shared" si="9"/>
        <v>0</v>
      </c>
    </row>
    <row r="129" spans="1:20">
      <c r="A129" s="1">
        <v>133</v>
      </c>
      <c r="B129" s="1">
        <v>27</v>
      </c>
      <c r="C129" s="1" t="s">
        <v>1449</v>
      </c>
      <c r="D129" s="1">
        <v>2</v>
      </c>
      <c r="E129" s="2" t="s">
        <v>1450</v>
      </c>
      <c r="F129" s="2" t="s">
        <v>1451</v>
      </c>
      <c r="G129" s="1" t="s">
        <v>14</v>
      </c>
      <c r="H129" s="1">
        <v>8</v>
      </c>
      <c r="I129" s="1" t="s">
        <v>14</v>
      </c>
      <c r="J129" s="1" t="s">
        <v>14</v>
      </c>
      <c r="K129" s="1" t="s">
        <v>14</v>
      </c>
      <c r="L129" s="1">
        <v>4</v>
      </c>
      <c r="M129" s="1"/>
      <c r="N129" s="1">
        <v>75</v>
      </c>
      <c r="O129" s="3">
        <v>12</v>
      </c>
      <c r="P129">
        <f t="shared" si="5"/>
        <v>0</v>
      </c>
      <c r="Q129">
        <f t="shared" si="6"/>
        <v>0</v>
      </c>
      <c r="R129">
        <f t="shared" si="7"/>
        <v>2</v>
      </c>
      <c r="S129">
        <f t="shared" si="8"/>
        <v>0</v>
      </c>
      <c r="T129">
        <f t="shared" si="9"/>
        <v>0</v>
      </c>
    </row>
    <row r="130" spans="1:20">
      <c r="A130" s="1">
        <v>6</v>
      </c>
      <c r="B130" s="1">
        <v>26</v>
      </c>
      <c r="C130" s="1" t="s">
        <v>2</v>
      </c>
      <c r="D130" s="1">
        <v>1</v>
      </c>
      <c r="E130" s="2" t="s">
        <v>271</v>
      </c>
      <c r="F130" s="2" t="s">
        <v>216</v>
      </c>
      <c r="G130" s="1">
        <v>26</v>
      </c>
      <c r="H130" s="1">
        <v>25</v>
      </c>
      <c r="I130" s="1">
        <v>24</v>
      </c>
      <c r="J130" s="1">
        <v>19</v>
      </c>
      <c r="K130" s="1">
        <v>24</v>
      </c>
      <c r="L130" s="1">
        <v>21</v>
      </c>
      <c r="M130" s="1"/>
      <c r="N130" s="1">
        <v>61</v>
      </c>
      <c r="O130" s="3">
        <v>139</v>
      </c>
      <c r="P130">
        <f t="shared" si="5"/>
        <v>0</v>
      </c>
      <c r="Q130">
        <f t="shared" si="6"/>
        <v>0</v>
      </c>
      <c r="R130">
        <f t="shared" si="7"/>
        <v>6</v>
      </c>
      <c r="S130">
        <f t="shared" si="8"/>
        <v>0</v>
      </c>
      <c r="T130">
        <f t="shared" si="9"/>
        <v>0</v>
      </c>
    </row>
    <row r="131" spans="1:20">
      <c r="A131" s="1">
        <v>19</v>
      </c>
      <c r="B131" s="1">
        <v>27</v>
      </c>
      <c r="C131" s="1" t="s">
        <v>97</v>
      </c>
      <c r="D131" s="1">
        <v>2</v>
      </c>
      <c r="E131" s="2" t="s">
        <v>271</v>
      </c>
      <c r="F131" s="2" t="s">
        <v>216</v>
      </c>
      <c r="G131" s="1">
        <v>25</v>
      </c>
      <c r="H131" s="1">
        <v>32</v>
      </c>
      <c r="I131" s="1">
        <v>19</v>
      </c>
      <c r="J131" s="1">
        <v>22</v>
      </c>
      <c r="K131" s="1">
        <v>14</v>
      </c>
      <c r="L131" s="1" t="s">
        <v>14</v>
      </c>
      <c r="M131" s="1"/>
      <c r="N131" s="1">
        <v>66</v>
      </c>
      <c r="O131" s="3">
        <v>112</v>
      </c>
      <c r="P131">
        <f t="shared" si="5"/>
        <v>1</v>
      </c>
      <c r="Q131">
        <f t="shared" si="6"/>
        <v>251</v>
      </c>
      <c r="R131">
        <f t="shared" si="7"/>
        <v>5</v>
      </c>
      <c r="S131">
        <f t="shared" si="8"/>
        <v>11</v>
      </c>
      <c r="T131">
        <f t="shared" si="9"/>
        <v>1.5</v>
      </c>
    </row>
    <row r="132" spans="1:20">
      <c r="A132" s="1">
        <v>77</v>
      </c>
      <c r="B132" s="1">
        <v>26</v>
      </c>
      <c r="C132" s="1" t="s">
        <v>137</v>
      </c>
      <c r="D132" s="1">
        <v>3</v>
      </c>
      <c r="E132" s="2" t="s">
        <v>138</v>
      </c>
      <c r="F132" s="2" t="s">
        <v>136</v>
      </c>
      <c r="G132" s="1">
        <v>8</v>
      </c>
      <c r="H132" s="1">
        <v>11</v>
      </c>
      <c r="I132" s="1" t="s">
        <v>14</v>
      </c>
      <c r="J132" s="1" t="s">
        <v>14</v>
      </c>
      <c r="K132" s="1" t="s">
        <v>14</v>
      </c>
      <c r="L132" s="1" t="s">
        <v>14</v>
      </c>
      <c r="M132" s="1"/>
      <c r="N132" s="1">
        <v>56</v>
      </c>
      <c r="O132" s="3">
        <v>19</v>
      </c>
      <c r="P132">
        <f t="shared" ref="P132:P195" si="10">IF(E132=E131,1,0)*COUNT(O132)</f>
        <v>0</v>
      </c>
      <c r="Q132">
        <f t="shared" ref="Q132:Q195" si="11">(O132+O131)*P132</f>
        <v>0</v>
      </c>
      <c r="R132">
        <f t="shared" ref="R132:R195" si="12">COUNT(G132:L132)</f>
        <v>2</v>
      </c>
      <c r="S132">
        <f t="shared" ref="S132:S195" si="13">(R131+R132)*P132</f>
        <v>0</v>
      </c>
      <c r="T132">
        <f t="shared" ref="T132:T195" si="14">P132*(D132+D131)/2</f>
        <v>0</v>
      </c>
    </row>
    <row r="133" spans="1:20">
      <c r="A133" s="1">
        <v>83</v>
      </c>
      <c r="B133" s="1">
        <v>27</v>
      </c>
      <c r="C133" s="1" t="s">
        <v>374</v>
      </c>
      <c r="D133" s="1">
        <v>3</v>
      </c>
      <c r="E133" s="2" t="s">
        <v>1382</v>
      </c>
      <c r="F133" s="2" t="s">
        <v>574</v>
      </c>
      <c r="G133" s="1">
        <v>25</v>
      </c>
      <c r="H133" s="1" t="s">
        <v>14</v>
      </c>
      <c r="I133" s="1" t="s">
        <v>14</v>
      </c>
      <c r="J133" s="1" t="s">
        <v>14</v>
      </c>
      <c r="K133" s="1" t="s">
        <v>14</v>
      </c>
      <c r="L133" s="1" t="s">
        <v>14</v>
      </c>
      <c r="M133" s="1"/>
      <c r="N133" s="1">
        <v>69</v>
      </c>
      <c r="O133" s="3">
        <v>25</v>
      </c>
      <c r="P133">
        <f t="shared" si="10"/>
        <v>0</v>
      </c>
      <c r="Q133">
        <f t="shared" si="11"/>
        <v>0</v>
      </c>
      <c r="R133">
        <f t="shared" si="12"/>
        <v>1</v>
      </c>
      <c r="S133">
        <f t="shared" si="13"/>
        <v>0</v>
      </c>
      <c r="T133">
        <f t="shared" si="14"/>
        <v>0</v>
      </c>
    </row>
    <row r="134" spans="1:20">
      <c r="A134" s="1">
        <v>84</v>
      </c>
      <c r="B134" s="1">
        <v>27</v>
      </c>
      <c r="C134" s="1" t="s">
        <v>144</v>
      </c>
      <c r="D134" s="1">
        <v>1</v>
      </c>
      <c r="E134" s="2" t="s">
        <v>1503</v>
      </c>
      <c r="F134" s="2" t="s">
        <v>1368</v>
      </c>
      <c r="G134" s="1">
        <v>7</v>
      </c>
      <c r="H134" s="1">
        <v>4</v>
      </c>
      <c r="I134" s="1">
        <v>7</v>
      </c>
      <c r="J134" s="1">
        <v>7</v>
      </c>
      <c r="K134" s="1" t="s">
        <v>14</v>
      </c>
      <c r="L134" s="1" t="s">
        <v>14</v>
      </c>
      <c r="M134" s="1"/>
      <c r="N134" s="1">
        <v>68</v>
      </c>
      <c r="O134" s="3">
        <v>25</v>
      </c>
      <c r="P134">
        <f t="shared" si="10"/>
        <v>0</v>
      </c>
      <c r="Q134">
        <f t="shared" si="11"/>
        <v>0</v>
      </c>
      <c r="R134">
        <f t="shared" si="12"/>
        <v>4</v>
      </c>
      <c r="S134">
        <f t="shared" si="13"/>
        <v>0</v>
      </c>
      <c r="T134">
        <f t="shared" si="14"/>
        <v>0</v>
      </c>
    </row>
    <row r="135" spans="1:20">
      <c r="A135" s="1">
        <v>176</v>
      </c>
      <c r="B135" s="1">
        <v>27</v>
      </c>
      <c r="C135" s="1" t="s">
        <v>1538</v>
      </c>
      <c r="D135" s="1">
        <v>1</v>
      </c>
      <c r="E135" s="2" t="s">
        <v>1539</v>
      </c>
      <c r="F135" s="2" t="s">
        <v>1540</v>
      </c>
      <c r="G135" s="1">
        <v>5</v>
      </c>
      <c r="H135" s="1" t="s">
        <v>14</v>
      </c>
      <c r="I135" s="1" t="s">
        <v>14</v>
      </c>
      <c r="J135" s="1" t="s">
        <v>14</v>
      </c>
      <c r="K135" s="1" t="s">
        <v>14</v>
      </c>
      <c r="L135" s="1" t="s">
        <v>14</v>
      </c>
      <c r="M135" s="1"/>
      <c r="N135" s="1">
        <v>63</v>
      </c>
      <c r="O135" s="3">
        <v>5</v>
      </c>
      <c r="P135">
        <f t="shared" si="10"/>
        <v>0</v>
      </c>
      <c r="Q135">
        <f t="shared" si="11"/>
        <v>0</v>
      </c>
      <c r="R135">
        <f t="shared" si="12"/>
        <v>1</v>
      </c>
      <c r="S135">
        <f t="shared" si="13"/>
        <v>0</v>
      </c>
      <c r="T135">
        <f t="shared" si="14"/>
        <v>0</v>
      </c>
    </row>
    <row r="136" spans="1:20">
      <c r="A136" s="1">
        <v>101</v>
      </c>
      <c r="B136" s="1">
        <v>26</v>
      </c>
      <c r="C136" s="1" t="s">
        <v>154</v>
      </c>
      <c r="D136" s="1">
        <v>3</v>
      </c>
      <c r="E136" s="2" t="s">
        <v>157</v>
      </c>
      <c r="F136" s="2" t="s">
        <v>158</v>
      </c>
      <c r="G136" s="1">
        <v>12</v>
      </c>
      <c r="H136" s="1" t="s">
        <v>14</v>
      </c>
      <c r="I136" s="1" t="s">
        <v>14</v>
      </c>
      <c r="J136" s="1" t="s">
        <v>14</v>
      </c>
      <c r="K136" s="1" t="s">
        <v>14</v>
      </c>
      <c r="L136" s="1" t="s">
        <v>14</v>
      </c>
      <c r="M136" s="1"/>
      <c r="N136" s="1">
        <v>52</v>
      </c>
      <c r="O136" s="3">
        <v>12</v>
      </c>
      <c r="P136">
        <f t="shared" si="10"/>
        <v>0</v>
      </c>
      <c r="Q136">
        <f t="shared" si="11"/>
        <v>0</v>
      </c>
      <c r="R136">
        <f t="shared" si="12"/>
        <v>1</v>
      </c>
      <c r="S136">
        <f t="shared" si="13"/>
        <v>0</v>
      </c>
      <c r="T136">
        <f t="shared" si="14"/>
        <v>0</v>
      </c>
    </row>
    <row r="137" spans="1:20">
      <c r="A137" s="1">
        <v>161</v>
      </c>
      <c r="B137" s="1">
        <v>27</v>
      </c>
      <c r="C137" s="1" t="s">
        <v>1523</v>
      </c>
      <c r="D137" s="1">
        <v>1</v>
      </c>
      <c r="E137" s="2" t="s">
        <v>1528</v>
      </c>
      <c r="F137" s="2" t="s">
        <v>1529</v>
      </c>
      <c r="G137" s="1">
        <v>8</v>
      </c>
      <c r="H137" s="1" t="s">
        <v>14</v>
      </c>
      <c r="I137" s="1" t="s">
        <v>14</v>
      </c>
      <c r="J137" s="1" t="s">
        <v>14</v>
      </c>
      <c r="K137" s="1" t="s">
        <v>14</v>
      </c>
      <c r="L137" s="1" t="s">
        <v>14</v>
      </c>
      <c r="M137" s="1"/>
      <c r="N137" s="1">
        <v>36</v>
      </c>
      <c r="O137" s="3">
        <v>8</v>
      </c>
      <c r="P137">
        <f t="shared" si="10"/>
        <v>0</v>
      </c>
      <c r="Q137">
        <f t="shared" si="11"/>
        <v>0</v>
      </c>
      <c r="R137">
        <f t="shared" si="12"/>
        <v>1</v>
      </c>
      <c r="S137">
        <f t="shared" si="13"/>
        <v>0</v>
      </c>
      <c r="T137">
        <f t="shared" si="14"/>
        <v>0</v>
      </c>
    </row>
    <row r="138" spans="1:20">
      <c r="A138" s="1">
        <v>149</v>
      </c>
      <c r="B138" s="1">
        <v>27</v>
      </c>
      <c r="C138" s="1" t="s">
        <v>1350</v>
      </c>
      <c r="D138" s="1">
        <v>4</v>
      </c>
      <c r="E138" s="2" t="s">
        <v>1351</v>
      </c>
      <c r="F138" s="2" t="s">
        <v>463</v>
      </c>
      <c r="G138" s="1">
        <v>9</v>
      </c>
      <c r="H138" s="1" t="s">
        <v>14</v>
      </c>
      <c r="I138" s="1" t="s">
        <v>14</v>
      </c>
      <c r="J138" s="1" t="s">
        <v>14</v>
      </c>
      <c r="K138" s="1" t="s">
        <v>14</v>
      </c>
      <c r="L138" s="1" t="s">
        <v>14</v>
      </c>
      <c r="M138" s="1"/>
      <c r="N138" s="1">
        <v>75</v>
      </c>
      <c r="O138" s="3">
        <v>9</v>
      </c>
      <c r="P138">
        <f t="shared" si="10"/>
        <v>0</v>
      </c>
      <c r="Q138">
        <f t="shared" si="11"/>
        <v>0</v>
      </c>
      <c r="R138">
        <f t="shared" si="12"/>
        <v>1</v>
      </c>
      <c r="S138">
        <f t="shared" si="13"/>
        <v>0</v>
      </c>
      <c r="T138">
        <f t="shared" si="14"/>
        <v>0</v>
      </c>
    </row>
    <row r="139" spans="1:20">
      <c r="A139" s="1">
        <v>108</v>
      </c>
      <c r="B139" s="1">
        <v>26</v>
      </c>
      <c r="C139" s="1" t="s">
        <v>303</v>
      </c>
      <c r="D139" s="1">
        <v>1</v>
      </c>
      <c r="E139" s="2" t="s">
        <v>305</v>
      </c>
      <c r="F139" s="2"/>
      <c r="G139" s="1">
        <v>8</v>
      </c>
      <c r="H139" s="1" t="s">
        <v>14</v>
      </c>
      <c r="I139" s="1" t="s">
        <v>14</v>
      </c>
      <c r="J139" s="1" t="s">
        <v>14</v>
      </c>
      <c r="K139" s="1">
        <v>2</v>
      </c>
      <c r="L139" s="1" t="s">
        <v>14</v>
      </c>
      <c r="M139" s="1"/>
      <c r="N139" s="1">
        <v>83</v>
      </c>
      <c r="O139" s="3">
        <v>10</v>
      </c>
      <c r="P139">
        <f t="shared" si="10"/>
        <v>0</v>
      </c>
      <c r="Q139">
        <f t="shared" si="11"/>
        <v>0</v>
      </c>
      <c r="R139">
        <f t="shared" si="12"/>
        <v>2</v>
      </c>
      <c r="S139">
        <f t="shared" si="13"/>
        <v>0</v>
      </c>
      <c r="T139">
        <f t="shared" si="14"/>
        <v>0</v>
      </c>
    </row>
    <row r="140" spans="1:20">
      <c r="A140" s="1">
        <v>18</v>
      </c>
      <c r="B140" s="1">
        <v>26</v>
      </c>
      <c r="C140" s="1" t="s">
        <v>20</v>
      </c>
      <c r="D140" s="1">
        <v>2</v>
      </c>
      <c r="E140" s="2" t="s">
        <v>205</v>
      </c>
      <c r="F140" s="2" t="s">
        <v>10</v>
      </c>
      <c r="G140" s="1">
        <v>30</v>
      </c>
      <c r="H140" s="1">
        <v>26</v>
      </c>
      <c r="I140" s="1">
        <v>28</v>
      </c>
      <c r="J140" s="1" t="s">
        <v>14</v>
      </c>
      <c r="K140" s="1" t="s">
        <v>14</v>
      </c>
      <c r="L140" s="1" t="s">
        <v>14</v>
      </c>
      <c r="M140" s="1"/>
      <c r="N140" s="1">
        <v>73</v>
      </c>
      <c r="O140" s="3">
        <v>84</v>
      </c>
      <c r="P140">
        <f t="shared" si="10"/>
        <v>0</v>
      </c>
      <c r="Q140">
        <f t="shared" si="11"/>
        <v>0</v>
      </c>
      <c r="R140">
        <f t="shared" si="12"/>
        <v>3</v>
      </c>
      <c r="S140">
        <f t="shared" si="13"/>
        <v>0</v>
      </c>
      <c r="T140">
        <f t="shared" si="14"/>
        <v>0</v>
      </c>
    </row>
    <row r="141" spans="1:20">
      <c r="A141" s="1">
        <v>30</v>
      </c>
      <c r="B141" s="1">
        <v>27</v>
      </c>
      <c r="C141" s="1" t="s">
        <v>111</v>
      </c>
      <c r="D141" s="1">
        <v>3</v>
      </c>
      <c r="E141" s="2" t="s">
        <v>205</v>
      </c>
      <c r="F141" s="2" t="s">
        <v>10</v>
      </c>
      <c r="G141" s="1">
        <v>32</v>
      </c>
      <c r="H141" s="1">
        <v>27</v>
      </c>
      <c r="I141" s="1">
        <v>21</v>
      </c>
      <c r="J141" s="1" t="s">
        <v>14</v>
      </c>
      <c r="K141" s="1" t="s">
        <v>14</v>
      </c>
      <c r="L141" s="1" t="s">
        <v>14</v>
      </c>
      <c r="M141" s="1"/>
      <c r="N141" s="1">
        <v>75</v>
      </c>
      <c r="O141" s="3">
        <v>80</v>
      </c>
      <c r="P141">
        <f t="shared" si="10"/>
        <v>1</v>
      </c>
      <c r="Q141">
        <f t="shared" si="11"/>
        <v>164</v>
      </c>
      <c r="R141">
        <f t="shared" si="12"/>
        <v>3</v>
      </c>
      <c r="S141">
        <f t="shared" si="13"/>
        <v>6</v>
      </c>
      <c r="T141">
        <f t="shared" si="14"/>
        <v>2.5</v>
      </c>
    </row>
    <row r="142" spans="1:20">
      <c r="A142" s="1">
        <v>47</v>
      </c>
      <c r="B142" s="1">
        <v>27</v>
      </c>
      <c r="C142" s="1" t="s">
        <v>217</v>
      </c>
      <c r="D142" s="1">
        <v>1</v>
      </c>
      <c r="E142" s="2" t="s">
        <v>1491</v>
      </c>
      <c r="F142" s="2" t="s">
        <v>1492</v>
      </c>
      <c r="G142" s="1">
        <v>20</v>
      </c>
      <c r="H142" s="1">
        <v>14</v>
      </c>
      <c r="I142" s="1">
        <v>10</v>
      </c>
      <c r="J142" s="1">
        <v>6</v>
      </c>
      <c r="K142" s="1">
        <v>10</v>
      </c>
      <c r="L142" s="1" t="s">
        <v>14</v>
      </c>
      <c r="M142" s="1"/>
      <c r="N142" s="1">
        <v>51</v>
      </c>
      <c r="O142" s="3">
        <v>60</v>
      </c>
      <c r="P142">
        <f t="shared" si="10"/>
        <v>0</v>
      </c>
      <c r="Q142">
        <f t="shared" si="11"/>
        <v>0</v>
      </c>
      <c r="R142">
        <f t="shared" si="12"/>
        <v>5</v>
      </c>
      <c r="S142">
        <f t="shared" si="13"/>
        <v>0</v>
      </c>
      <c r="T142">
        <f t="shared" si="14"/>
        <v>0</v>
      </c>
    </row>
    <row r="143" spans="1:20">
      <c r="A143" s="1">
        <v>14</v>
      </c>
      <c r="B143" s="1">
        <v>27</v>
      </c>
      <c r="C143" s="1" t="s">
        <v>97</v>
      </c>
      <c r="D143" s="1">
        <v>1</v>
      </c>
      <c r="E143" s="2" t="s">
        <v>1482</v>
      </c>
      <c r="F143" s="2" t="s">
        <v>184</v>
      </c>
      <c r="G143" s="1">
        <v>22</v>
      </c>
      <c r="H143" s="1">
        <v>22</v>
      </c>
      <c r="I143" s="1">
        <v>20</v>
      </c>
      <c r="J143" s="1">
        <v>25</v>
      </c>
      <c r="K143" s="1">
        <v>33</v>
      </c>
      <c r="L143" s="1">
        <v>23</v>
      </c>
      <c r="M143" s="1"/>
      <c r="N143" s="1">
        <v>67</v>
      </c>
      <c r="O143" s="3">
        <v>145</v>
      </c>
      <c r="P143">
        <f t="shared" si="10"/>
        <v>0</v>
      </c>
      <c r="Q143">
        <f t="shared" si="11"/>
        <v>0</v>
      </c>
      <c r="R143">
        <f t="shared" si="12"/>
        <v>6</v>
      </c>
      <c r="S143">
        <f t="shared" si="13"/>
        <v>0</v>
      </c>
      <c r="T143">
        <f t="shared" si="14"/>
        <v>0</v>
      </c>
    </row>
    <row r="144" spans="1:20">
      <c r="A144" s="1">
        <v>67</v>
      </c>
      <c r="B144" s="1">
        <v>27</v>
      </c>
      <c r="C144" s="1" t="s">
        <v>228</v>
      </c>
      <c r="D144" s="1">
        <v>2</v>
      </c>
      <c r="E144" s="2" t="s">
        <v>1432</v>
      </c>
      <c r="F144" s="2" t="s">
        <v>1375</v>
      </c>
      <c r="G144" s="1">
        <v>9</v>
      </c>
      <c r="H144" s="1">
        <v>7</v>
      </c>
      <c r="I144" s="1">
        <v>7</v>
      </c>
      <c r="J144" s="1">
        <v>4</v>
      </c>
      <c r="K144" s="1">
        <v>4</v>
      </c>
      <c r="L144" s="1">
        <v>8</v>
      </c>
      <c r="M144" s="1"/>
      <c r="N144" s="1">
        <v>51</v>
      </c>
      <c r="O144" s="3">
        <v>39</v>
      </c>
      <c r="P144">
        <f t="shared" si="10"/>
        <v>0</v>
      </c>
      <c r="Q144">
        <f t="shared" si="11"/>
        <v>0</v>
      </c>
      <c r="R144">
        <f t="shared" si="12"/>
        <v>6</v>
      </c>
      <c r="S144">
        <f t="shared" si="13"/>
        <v>0</v>
      </c>
      <c r="T144">
        <f t="shared" si="14"/>
        <v>0</v>
      </c>
    </row>
    <row r="145" spans="1:20">
      <c r="A145" s="1">
        <v>159</v>
      </c>
      <c r="B145" s="1">
        <v>26</v>
      </c>
      <c r="C145" s="1" t="s">
        <v>188</v>
      </c>
      <c r="D145" s="1">
        <v>3</v>
      </c>
      <c r="E145" s="2" t="s">
        <v>190</v>
      </c>
      <c r="F145" s="2" t="s">
        <v>191</v>
      </c>
      <c r="G145" s="1" t="s">
        <v>14</v>
      </c>
      <c r="H145" s="1" t="s">
        <v>14</v>
      </c>
      <c r="I145" s="1">
        <v>2</v>
      </c>
      <c r="J145" s="1" t="s">
        <v>14</v>
      </c>
      <c r="K145" s="1" t="s">
        <v>14</v>
      </c>
      <c r="L145" s="1" t="s">
        <v>14</v>
      </c>
      <c r="M145" s="1"/>
      <c r="N145" s="1">
        <v>100</v>
      </c>
      <c r="O145" s="3">
        <v>2</v>
      </c>
      <c r="P145">
        <f t="shared" si="10"/>
        <v>0</v>
      </c>
      <c r="Q145">
        <f t="shared" si="11"/>
        <v>0</v>
      </c>
      <c r="R145">
        <f t="shared" si="12"/>
        <v>1</v>
      </c>
      <c r="S145">
        <f t="shared" si="13"/>
        <v>0</v>
      </c>
      <c r="T145">
        <f t="shared" si="14"/>
        <v>0</v>
      </c>
    </row>
    <row r="146" spans="1:20">
      <c r="A146" s="1">
        <v>114</v>
      </c>
      <c r="B146" s="1">
        <v>27</v>
      </c>
      <c r="C146" s="1" t="s">
        <v>1344</v>
      </c>
      <c r="D146" s="1">
        <v>4</v>
      </c>
      <c r="E146" s="2" t="s">
        <v>1345</v>
      </c>
      <c r="F146" s="2" t="s">
        <v>1346</v>
      </c>
      <c r="G146" s="1">
        <v>15</v>
      </c>
      <c r="H146" s="1" t="s">
        <v>14</v>
      </c>
      <c r="I146" s="1" t="s">
        <v>14</v>
      </c>
      <c r="J146" s="1" t="s">
        <v>14</v>
      </c>
      <c r="K146" s="1" t="s">
        <v>14</v>
      </c>
      <c r="L146" s="1" t="s">
        <v>14</v>
      </c>
      <c r="M146" s="1"/>
      <c r="N146" s="1">
        <v>79</v>
      </c>
      <c r="O146" s="3">
        <v>15</v>
      </c>
      <c r="P146">
        <f t="shared" si="10"/>
        <v>0</v>
      </c>
      <c r="Q146">
        <f t="shared" si="11"/>
        <v>0</v>
      </c>
      <c r="R146">
        <f t="shared" si="12"/>
        <v>1</v>
      </c>
      <c r="S146">
        <f t="shared" si="13"/>
        <v>0</v>
      </c>
      <c r="T146">
        <f t="shared" si="14"/>
        <v>0</v>
      </c>
    </row>
    <row r="147" spans="1:20">
      <c r="A147" s="1">
        <v>145</v>
      </c>
      <c r="B147" s="1">
        <v>27</v>
      </c>
      <c r="C147" s="1" t="s">
        <v>1455</v>
      </c>
      <c r="D147" s="1">
        <v>2</v>
      </c>
      <c r="E147" s="2" t="s">
        <v>1457</v>
      </c>
      <c r="F147" s="2" t="s">
        <v>213</v>
      </c>
      <c r="G147" s="1">
        <v>10</v>
      </c>
      <c r="H147" s="1" t="s">
        <v>14</v>
      </c>
      <c r="I147" s="1" t="s">
        <v>14</v>
      </c>
      <c r="J147" s="1" t="s">
        <v>14</v>
      </c>
      <c r="K147" s="1" t="s">
        <v>14</v>
      </c>
      <c r="L147" s="1" t="s">
        <v>14</v>
      </c>
      <c r="M147" s="1"/>
      <c r="N147" s="1">
        <v>83</v>
      </c>
      <c r="O147" s="3">
        <v>10</v>
      </c>
      <c r="P147">
        <f t="shared" si="10"/>
        <v>0</v>
      </c>
      <c r="Q147">
        <f t="shared" si="11"/>
        <v>0</v>
      </c>
      <c r="R147">
        <f t="shared" si="12"/>
        <v>1</v>
      </c>
      <c r="S147">
        <f t="shared" si="13"/>
        <v>0</v>
      </c>
      <c r="T147">
        <f t="shared" si="14"/>
        <v>0</v>
      </c>
    </row>
    <row r="148" spans="1:20">
      <c r="A148" s="1">
        <v>92</v>
      </c>
      <c r="B148" s="1">
        <v>27</v>
      </c>
      <c r="C148" s="1" t="s">
        <v>79</v>
      </c>
      <c r="D148" s="1">
        <v>3</v>
      </c>
      <c r="E148" s="2" t="s">
        <v>1386</v>
      </c>
      <c r="F148" s="2" t="s">
        <v>1387</v>
      </c>
      <c r="G148" s="1">
        <v>12</v>
      </c>
      <c r="H148" s="1">
        <v>10</v>
      </c>
      <c r="I148" s="1" t="s">
        <v>14</v>
      </c>
      <c r="J148" s="1" t="s">
        <v>14</v>
      </c>
      <c r="K148" s="1" t="s">
        <v>14</v>
      </c>
      <c r="L148" s="1" t="s">
        <v>14</v>
      </c>
      <c r="M148" s="1"/>
      <c r="N148" s="1">
        <v>52</v>
      </c>
      <c r="O148" s="3">
        <v>22</v>
      </c>
      <c r="P148">
        <f t="shared" si="10"/>
        <v>0</v>
      </c>
      <c r="Q148">
        <f t="shared" si="11"/>
        <v>0</v>
      </c>
      <c r="R148">
        <f t="shared" si="12"/>
        <v>2</v>
      </c>
      <c r="S148">
        <f t="shared" si="13"/>
        <v>0</v>
      </c>
      <c r="T148">
        <f t="shared" si="14"/>
        <v>0</v>
      </c>
    </row>
    <row r="149" spans="1:20">
      <c r="A149" s="1">
        <v>87</v>
      </c>
      <c r="B149" s="1">
        <v>26</v>
      </c>
      <c r="C149" s="1" t="s">
        <v>120</v>
      </c>
      <c r="D149" s="1">
        <v>1</v>
      </c>
      <c r="E149" s="2" t="s">
        <v>292</v>
      </c>
      <c r="F149" s="2" t="s">
        <v>293</v>
      </c>
      <c r="G149" s="1">
        <v>16</v>
      </c>
      <c r="H149" s="1" t="s">
        <v>14</v>
      </c>
      <c r="I149" s="1" t="s">
        <v>14</v>
      </c>
      <c r="J149" s="1" t="s">
        <v>14</v>
      </c>
      <c r="K149" s="1" t="s">
        <v>14</v>
      </c>
      <c r="L149" s="1" t="s">
        <v>14</v>
      </c>
      <c r="M149" s="1"/>
      <c r="N149" s="1">
        <v>40</v>
      </c>
      <c r="O149" s="3">
        <v>16</v>
      </c>
      <c r="P149">
        <f t="shared" si="10"/>
        <v>0</v>
      </c>
      <c r="Q149">
        <f t="shared" si="11"/>
        <v>0</v>
      </c>
      <c r="R149">
        <f t="shared" si="12"/>
        <v>1</v>
      </c>
      <c r="S149">
        <f t="shared" si="13"/>
        <v>0</v>
      </c>
      <c r="T149">
        <f t="shared" si="14"/>
        <v>0</v>
      </c>
    </row>
    <row r="150" spans="1:20">
      <c r="A150" s="1">
        <v>102</v>
      </c>
      <c r="B150" s="1">
        <v>27</v>
      </c>
      <c r="C150" s="1" t="s">
        <v>76</v>
      </c>
      <c r="D150" s="1">
        <v>2</v>
      </c>
      <c r="E150" s="2" t="s">
        <v>292</v>
      </c>
      <c r="F150" s="2" t="s">
        <v>293</v>
      </c>
      <c r="G150" s="1">
        <v>19</v>
      </c>
      <c r="H150" s="1" t="s">
        <v>14</v>
      </c>
      <c r="I150" s="1" t="s">
        <v>14</v>
      </c>
      <c r="J150" s="1" t="s">
        <v>14</v>
      </c>
      <c r="K150" s="1" t="s">
        <v>14</v>
      </c>
      <c r="L150" s="1" t="s">
        <v>14</v>
      </c>
      <c r="M150" s="1"/>
      <c r="N150" s="1">
        <v>70</v>
      </c>
      <c r="O150" s="3">
        <v>19</v>
      </c>
      <c r="P150">
        <f t="shared" si="10"/>
        <v>1</v>
      </c>
      <c r="Q150">
        <f t="shared" si="11"/>
        <v>35</v>
      </c>
      <c r="R150">
        <f t="shared" si="12"/>
        <v>1</v>
      </c>
      <c r="S150">
        <f t="shared" si="13"/>
        <v>2</v>
      </c>
      <c r="T150">
        <f t="shared" si="14"/>
        <v>1.5</v>
      </c>
    </row>
    <row r="151" spans="1:20">
      <c r="A151" s="1">
        <v>116</v>
      </c>
      <c r="B151" s="1">
        <v>26</v>
      </c>
      <c r="C151" s="1" t="s">
        <v>159</v>
      </c>
      <c r="D151" s="1">
        <v>3</v>
      </c>
      <c r="E151" s="2" t="s">
        <v>161</v>
      </c>
      <c r="F151" s="2"/>
      <c r="G151" s="1">
        <v>8</v>
      </c>
      <c r="H151" s="1" t="s">
        <v>14</v>
      </c>
      <c r="I151" s="1" t="s">
        <v>14</v>
      </c>
      <c r="J151" s="1" t="s">
        <v>14</v>
      </c>
      <c r="K151" s="1" t="s">
        <v>14</v>
      </c>
      <c r="L151" s="1" t="s">
        <v>14</v>
      </c>
      <c r="M151" s="1"/>
      <c r="N151" s="1">
        <v>100</v>
      </c>
      <c r="O151" s="3">
        <v>8</v>
      </c>
      <c r="P151">
        <f t="shared" si="10"/>
        <v>0</v>
      </c>
      <c r="Q151">
        <f t="shared" si="11"/>
        <v>0</v>
      </c>
      <c r="R151">
        <f t="shared" si="12"/>
        <v>1</v>
      </c>
      <c r="S151">
        <f t="shared" si="13"/>
        <v>0</v>
      </c>
      <c r="T151">
        <f t="shared" si="14"/>
        <v>0</v>
      </c>
    </row>
    <row r="152" spans="1:20">
      <c r="A152" s="1">
        <v>52</v>
      </c>
      <c r="B152" s="1">
        <v>26</v>
      </c>
      <c r="C152" s="1" t="s">
        <v>37</v>
      </c>
      <c r="D152" s="1">
        <v>3</v>
      </c>
      <c r="E152" s="2" t="s">
        <v>118</v>
      </c>
      <c r="F152" s="2" t="s">
        <v>119</v>
      </c>
      <c r="G152" s="1">
        <v>7</v>
      </c>
      <c r="H152" s="1" t="s">
        <v>14</v>
      </c>
      <c r="I152" s="1">
        <v>8</v>
      </c>
      <c r="J152" s="1" t="s">
        <v>14</v>
      </c>
      <c r="K152" s="1" t="s">
        <v>14</v>
      </c>
      <c r="L152" s="1">
        <v>18</v>
      </c>
      <c r="M152" s="1"/>
      <c r="N152" s="1">
        <v>69</v>
      </c>
      <c r="O152" s="3">
        <v>33</v>
      </c>
      <c r="P152">
        <f t="shared" si="10"/>
        <v>0</v>
      </c>
      <c r="Q152">
        <f t="shared" si="11"/>
        <v>0</v>
      </c>
      <c r="R152">
        <f t="shared" si="12"/>
        <v>3</v>
      </c>
      <c r="S152">
        <f t="shared" si="13"/>
        <v>0</v>
      </c>
      <c r="T152">
        <f t="shared" si="14"/>
        <v>0</v>
      </c>
    </row>
    <row r="153" spans="1:20">
      <c r="A153" s="1">
        <v>101</v>
      </c>
      <c r="B153" s="1">
        <v>27</v>
      </c>
      <c r="C153" s="1" t="s">
        <v>37</v>
      </c>
      <c r="D153" s="1">
        <v>4</v>
      </c>
      <c r="E153" s="2" t="s">
        <v>118</v>
      </c>
      <c r="F153" s="2" t="s">
        <v>1343</v>
      </c>
      <c r="G153" s="1">
        <v>19</v>
      </c>
      <c r="H153" s="1" t="s">
        <v>14</v>
      </c>
      <c r="I153" s="1" t="s">
        <v>14</v>
      </c>
      <c r="J153" s="1" t="s">
        <v>14</v>
      </c>
      <c r="K153" s="1" t="s">
        <v>14</v>
      </c>
      <c r="L153" s="1" t="s">
        <v>14</v>
      </c>
      <c r="M153" s="1"/>
      <c r="N153" s="1">
        <v>68</v>
      </c>
      <c r="O153" s="3">
        <v>19</v>
      </c>
      <c r="P153">
        <f t="shared" si="10"/>
        <v>1</v>
      </c>
      <c r="Q153">
        <f t="shared" si="11"/>
        <v>52</v>
      </c>
      <c r="R153">
        <f t="shared" si="12"/>
        <v>1</v>
      </c>
      <c r="S153">
        <f t="shared" si="13"/>
        <v>4</v>
      </c>
      <c r="T153">
        <f t="shared" si="14"/>
        <v>3.5</v>
      </c>
    </row>
    <row r="154" spans="1:20">
      <c r="A154" s="1">
        <v>165</v>
      </c>
      <c r="B154" s="1">
        <v>26</v>
      </c>
      <c r="C154" s="1" t="s">
        <v>86</v>
      </c>
      <c r="D154" s="1">
        <v>4</v>
      </c>
      <c r="E154" s="2" t="s">
        <v>90</v>
      </c>
      <c r="F154" s="2" t="s">
        <v>89</v>
      </c>
      <c r="G154" s="1" t="s">
        <v>14</v>
      </c>
      <c r="H154" s="1">
        <v>1</v>
      </c>
      <c r="I154" s="1" t="s">
        <v>14</v>
      </c>
      <c r="J154" s="1" t="s">
        <v>14</v>
      </c>
      <c r="K154" s="1" t="s">
        <v>14</v>
      </c>
      <c r="L154" s="1" t="s">
        <v>14</v>
      </c>
      <c r="M154" s="1"/>
      <c r="N154" s="1">
        <v>50</v>
      </c>
      <c r="O154" s="3">
        <v>1</v>
      </c>
      <c r="P154">
        <f t="shared" si="10"/>
        <v>0</v>
      </c>
      <c r="Q154">
        <f t="shared" si="11"/>
        <v>0</v>
      </c>
      <c r="R154">
        <f t="shared" si="12"/>
        <v>1</v>
      </c>
      <c r="S154">
        <f t="shared" si="13"/>
        <v>0</v>
      </c>
      <c r="T154">
        <f t="shared" si="14"/>
        <v>0</v>
      </c>
    </row>
    <row r="155" spans="1:20">
      <c r="A155" s="1">
        <v>41</v>
      </c>
      <c r="B155" s="1">
        <v>27</v>
      </c>
      <c r="C155" s="1" t="s">
        <v>123</v>
      </c>
      <c r="D155" s="1">
        <v>3</v>
      </c>
      <c r="E155" s="2" t="s">
        <v>1372</v>
      </c>
      <c r="F155" s="2" t="s">
        <v>474</v>
      </c>
      <c r="G155" s="1">
        <v>17</v>
      </c>
      <c r="H155" s="1">
        <v>10</v>
      </c>
      <c r="I155" s="1">
        <v>9</v>
      </c>
      <c r="J155" s="1" t="s">
        <v>14</v>
      </c>
      <c r="K155" s="1" t="s">
        <v>14</v>
      </c>
      <c r="L155" s="1">
        <v>27</v>
      </c>
      <c r="M155" s="1"/>
      <c r="N155" s="1">
        <v>59</v>
      </c>
      <c r="O155" s="3">
        <v>63</v>
      </c>
      <c r="P155">
        <f t="shared" si="10"/>
        <v>0</v>
      </c>
      <c r="Q155">
        <f t="shared" si="11"/>
        <v>0</v>
      </c>
      <c r="R155">
        <f t="shared" si="12"/>
        <v>4</v>
      </c>
      <c r="S155">
        <f t="shared" si="13"/>
        <v>0</v>
      </c>
      <c r="T155">
        <f t="shared" si="14"/>
        <v>0</v>
      </c>
    </row>
    <row r="156" spans="1:20">
      <c r="A156" s="1">
        <v>37</v>
      </c>
      <c r="B156" s="1">
        <v>27</v>
      </c>
      <c r="C156" s="1" t="s">
        <v>111</v>
      </c>
      <c r="D156" s="1">
        <v>1</v>
      </c>
      <c r="E156" s="2" t="s">
        <v>1487</v>
      </c>
      <c r="F156" s="2" t="s">
        <v>474</v>
      </c>
      <c r="G156" s="1">
        <v>16</v>
      </c>
      <c r="H156" s="1">
        <v>11</v>
      </c>
      <c r="I156" s="1">
        <v>14</v>
      </c>
      <c r="J156" s="1" t="s">
        <v>14</v>
      </c>
      <c r="K156" s="1">
        <v>12</v>
      </c>
      <c r="L156" s="1">
        <v>16</v>
      </c>
      <c r="M156" s="1"/>
      <c r="N156" s="1">
        <v>77</v>
      </c>
      <c r="O156" s="3">
        <v>69</v>
      </c>
      <c r="P156">
        <f t="shared" si="10"/>
        <v>0</v>
      </c>
      <c r="Q156">
        <f t="shared" si="11"/>
        <v>0</v>
      </c>
      <c r="R156">
        <f t="shared" si="12"/>
        <v>5</v>
      </c>
      <c r="S156">
        <f t="shared" si="13"/>
        <v>0</v>
      </c>
      <c r="T156">
        <f t="shared" si="14"/>
        <v>0</v>
      </c>
    </row>
    <row r="157" spans="1:20">
      <c r="A157" s="1">
        <v>185</v>
      </c>
      <c r="B157" s="1">
        <v>27</v>
      </c>
      <c r="C157" s="1" t="s">
        <v>1543</v>
      </c>
      <c r="D157" s="1">
        <v>1</v>
      </c>
      <c r="E157" s="2" t="s">
        <v>1550</v>
      </c>
      <c r="F157" s="2" t="s">
        <v>1551</v>
      </c>
      <c r="G157" s="1">
        <v>4</v>
      </c>
      <c r="H157" s="1" t="s">
        <v>14</v>
      </c>
      <c r="I157" s="1" t="s">
        <v>14</v>
      </c>
      <c r="J157" s="1" t="s">
        <v>14</v>
      </c>
      <c r="K157" s="1" t="s">
        <v>14</v>
      </c>
      <c r="L157" s="1" t="s">
        <v>14</v>
      </c>
      <c r="M157" s="1"/>
      <c r="N157" s="1">
        <v>100</v>
      </c>
      <c r="O157" s="3">
        <v>4</v>
      </c>
      <c r="P157">
        <f t="shared" si="10"/>
        <v>0</v>
      </c>
      <c r="Q157">
        <f t="shared" si="11"/>
        <v>0</v>
      </c>
      <c r="R157">
        <f t="shared" si="12"/>
        <v>1</v>
      </c>
      <c r="S157">
        <f t="shared" si="13"/>
        <v>0</v>
      </c>
      <c r="T157">
        <f t="shared" si="14"/>
        <v>0</v>
      </c>
    </row>
    <row r="158" spans="1:20">
      <c r="A158" s="1">
        <v>27</v>
      </c>
      <c r="B158" s="1">
        <v>26</v>
      </c>
      <c r="C158" s="1" t="s">
        <v>8</v>
      </c>
      <c r="D158" s="1">
        <v>1</v>
      </c>
      <c r="E158" s="2" t="s">
        <v>274</v>
      </c>
      <c r="F158" s="2" t="s">
        <v>201</v>
      </c>
      <c r="G158" s="1">
        <v>22</v>
      </c>
      <c r="H158" s="1">
        <v>16</v>
      </c>
      <c r="I158" s="1">
        <v>8</v>
      </c>
      <c r="J158" s="1">
        <v>14</v>
      </c>
      <c r="K158" s="1">
        <v>4</v>
      </c>
      <c r="L158" s="1" t="s">
        <v>14</v>
      </c>
      <c r="M158" s="1"/>
      <c r="N158" s="1">
        <v>63</v>
      </c>
      <c r="O158" s="3">
        <v>64</v>
      </c>
      <c r="P158">
        <f t="shared" si="10"/>
        <v>0</v>
      </c>
      <c r="Q158">
        <f t="shared" si="11"/>
        <v>0</v>
      </c>
      <c r="R158">
        <f t="shared" si="12"/>
        <v>5</v>
      </c>
      <c r="S158">
        <f t="shared" si="13"/>
        <v>0</v>
      </c>
      <c r="T158">
        <f t="shared" si="14"/>
        <v>0</v>
      </c>
    </row>
    <row r="159" spans="1:20">
      <c r="A159" s="1">
        <v>20</v>
      </c>
      <c r="B159" s="1">
        <v>27</v>
      </c>
      <c r="C159" s="1" t="s">
        <v>100</v>
      </c>
      <c r="D159" s="1">
        <v>2</v>
      </c>
      <c r="E159" s="2" t="s">
        <v>274</v>
      </c>
      <c r="F159" s="2" t="s">
        <v>1366</v>
      </c>
      <c r="G159" s="1">
        <v>15</v>
      </c>
      <c r="H159" s="1">
        <v>20</v>
      </c>
      <c r="I159" s="1">
        <v>20</v>
      </c>
      <c r="J159" s="1">
        <v>17</v>
      </c>
      <c r="K159" s="1">
        <v>17</v>
      </c>
      <c r="L159" s="1">
        <v>22</v>
      </c>
      <c r="M159" s="1"/>
      <c r="N159" s="1">
        <v>71</v>
      </c>
      <c r="O159" s="3">
        <v>111</v>
      </c>
      <c r="P159">
        <f t="shared" si="10"/>
        <v>1</v>
      </c>
      <c r="Q159">
        <f t="shared" si="11"/>
        <v>175</v>
      </c>
      <c r="R159">
        <f t="shared" si="12"/>
        <v>6</v>
      </c>
      <c r="S159">
        <f t="shared" si="13"/>
        <v>11</v>
      </c>
      <c r="T159">
        <f t="shared" si="14"/>
        <v>1.5</v>
      </c>
    </row>
    <row r="160" spans="1:20">
      <c r="A160" s="1">
        <v>45</v>
      </c>
      <c r="B160" s="1">
        <v>27</v>
      </c>
      <c r="C160" s="1" t="s">
        <v>1369</v>
      </c>
      <c r="D160" s="1">
        <v>1</v>
      </c>
      <c r="E160" s="2" t="s">
        <v>1490</v>
      </c>
      <c r="F160" s="2" t="s">
        <v>44</v>
      </c>
      <c r="G160" s="1">
        <v>16</v>
      </c>
      <c r="H160" s="1">
        <v>18</v>
      </c>
      <c r="I160" s="1">
        <v>15</v>
      </c>
      <c r="J160" s="1">
        <v>12</v>
      </c>
      <c r="K160" s="1" t="s">
        <v>14</v>
      </c>
      <c r="L160" s="1" t="s">
        <v>14</v>
      </c>
      <c r="M160" s="1"/>
      <c r="N160" s="1">
        <v>71</v>
      </c>
      <c r="O160" s="3">
        <v>61</v>
      </c>
      <c r="P160">
        <f t="shared" si="10"/>
        <v>0</v>
      </c>
      <c r="Q160">
        <f t="shared" si="11"/>
        <v>0</v>
      </c>
      <c r="R160">
        <f t="shared" si="12"/>
        <v>4</v>
      </c>
      <c r="S160">
        <f t="shared" si="13"/>
        <v>0</v>
      </c>
      <c r="T160">
        <f t="shared" si="14"/>
        <v>0</v>
      </c>
    </row>
    <row r="161" spans="1:20">
      <c r="A161" s="1">
        <v>156</v>
      </c>
      <c r="B161" s="1">
        <v>26</v>
      </c>
      <c r="C161" s="1" t="s">
        <v>81</v>
      </c>
      <c r="D161" s="1">
        <v>4</v>
      </c>
      <c r="E161" s="2" t="s">
        <v>82</v>
      </c>
      <c r="F161" s="2" t="s">
        <v>83</v>
      </c>
      <c r="G161" s="1" t="s">
        <v>14</v>
      </c>
      <c r="H161" s="1" t="s">
        <v>14</v>
      </c>
      <c r="I161" s="1">
        <v>2</v>
      </c>
      <c r="J161" s="1" t="s">
        <v>14</v>
      </c>
      <c r="K161" s="1" t="s">
        <v>14</v>
      </c>
      <c r="L161" s="1" t="s">
        <v>14</v>
      </c>
      <c r="M161" s="1"/>
      <c r="N161" s="1">
        <v>100</v>
      </c>
      <c r="O161" s="3">
        <v>2</v>
      </c>
      <c r="P161">
        <f t="shared" si="10"/>
        <v>0</v>
      </c>
      <c r="Q161">
        <f t="shared" si="11"/>
        <v>0</v>
      </c>
      <c r="R161">
        <f t="shared" si="12"/>
        <v>1</v>
      </c>
      <c r="S161">
        <f t="shared" si="13"/>
        <v>0</v>
      </c>
      <c r="T161">
        <f t="shared" si="14"/>
        <v>0</v>
      </c>
    </row>
    <row r="162" spans="1:20">
      <c r="A162" s="1">
        <v>181</v>
      </c>
      <c r="B162" s="1">
        <v>27</v>
      </c>
      <c r="C162" s="1" t="s">
        <v>192</v>
      </c>
      <c r="D162" s="1">
        <v>2</v>
      </c>
      <c r="E162" s="2" t="s">
        <v>1470</v>
      </c>
      <c r="F162" s="2" t="s">
        <v>102</v>
      </c>
      <c r="G162" s="1">
        <v>4</v>
      </c>
      <c r="H162" s="1" t="s">
        <v>14</v>
      </c>
      <c r="I162" s="1" t="s">
        <v>14</v>
      </c>
      <c r="J162" s="1" t="s">
        <v>14</v>
      </c>
      <c r="K162" s="1" t="s">
        <v>14</v>
      </c>
      <c r="L162" s="1" t="s">
        <v>14</v>
      </c>
      <c r="M162" s="1"/>
      <c r="N162" s="1">
        <v>50</v>
      </c>
      <c r="O162" s="3">
        <v>4</v>
      </c>
      <c r="P162">
        <f t="shared" si="10"/>
        <v>0</v>
      </c>
      <c r="Q162">
        <f t="shared" si="11"/>
        <v>0</v>
      </c>
      <c r="R162">
        <f t="shared" si="12"/>
        <v>1</v>
      </c>
      <c r="S162">
        <f t="shared" si="13"/>
        <v>0</v>
      </c>
      <c r="T162">
        <f t="shared" si="14"/>
        <v>0</v>
      </c>
    </row>
    <row r="163" spans="1:20">
      <c r="A163" s="1">
        <v>43</v>
      </c>
      <c r="B163" s="1">
        <v>27</v>
      </c>
      <c r="C163" s="1" t="s">
        <v>47</v>
      </c>
      <c r="D163" s="1">
        <v>3</v>
      </c>
      <c r="E163" s="2" t="s">
        <v>1373</v>
      </c>
      <c r="F163" s="2" t="s">
        <v>655</v>
      </c>
      <c r="G163" s="1" t="s">
        <v>14</v>
      </c>
      <c r="H163" s="1">
        <v>16</v>
      </c>
      <c r="I163" s="1">
        <v>11</v>
      </c>
      <c r="J163" s="1">
        <v>8</v>
      </c>
      <c r="K163" s="1">
        <v>14</v>
      </c>
      <c r="L163" s="1">
        <v>12</v>
      </c>
      <c r="M163" s="1"/>
      <c r="N163" s="1">
        <v>77</v>
      </c>
      <c r="O163" s="3">
        <v>61</v>
      </c>
      <c r="P163">
        <f t="shared" si="10"/>
        <v>0</v>
      </c>
      <c r="Q163">
        <f t="shared" si="11"/>
        <v>0</v>
      </c>
      <c r="R163">
        <f t="shared" si="12"/>
        <v>5</v>
      </c>
      <c r="S163">
        <f t="shared" si="13"/>
        <v>0</v>
      </c>
      <c r="T163">
        <f t="shared" si="14"/>
        <v>0</v>
      </c>
    </row>
    <row r="164" spans="1:20">
      <c r="A164" s="1">
        <v>31</v>
      </c>
      <c r="B164" s="1">
        <v>27</v>
      </c>
      <c r="C164" s="1" t="s">
        <v>29</v>
      </c>
      <c r="D164" s="1">
        <v>2</v>
      </c>
      <c r="E164" s="2" t="s">
        <v>1421</v>
      </c>
      <c r="F164" s="2" t="s">
        <v>523</v>
      </c>
      <c r="G164" s="1">
        <v>19</v>
      </c>
      <c r="H164" s="1">
        <v>12</v>
      </c>
      <c r="I164" s="1">
        <v>7</v>
      </c>
      <c r="J164" s="1">
        <v>14</v>
      </c>
      <c r="K164" s="1">
        <v>9</v>
      </c>
      <c r="L164" s="1">
        <v>18</v>
      </c>
      <c r="M164" s="1"/>
      <c r="N164" s="1">
        <v>60</v>
      </c>
      <c r="O164" s="3">
        <v>79</v>
      </c>
      <c r="P164">
        <f t="shared" si="10"/>
        <v>0</v>
      </c>
      <c r="Q164">
        <f t="shared" si="11"/>
        <v>0</v>
      </c>
      <c r="R164">
        <f t="shared" si="12"/>
        <v>6</v>
      </c>
      <c r="S164">
        <f t="shared" si="13"/>
        <v>0</v>
      </c>
      <c r="T164">
        <f t="shared" si="14"/>
        <v>0</v>
      </c>
    </row>
    <row r="165" spans="1:20">
      <c r="A165" s="1">
        <v>162</v>
      </c>
      <c r="B165" s="1">
        <v>26</v>
      </c>
      <c r="C165" s="1" t="s">
        <v>323</v>
      </c>
      <c r="D165" s="1">
        <v>1</v>
      </c>
      <c r="E165" s="2" t="s">
        <v>324</v>
      </c>
      <c r="F165" s="2" t="s">
        <v>325</v>
      </c>
      <c r="G165" s="1">
        <v>2</v>
      </c>
      <c r="H165" s="1" t="s">
        <v>14</v>
      </c>
      <c r="I165" s="1" t="s">
        <v>14</v>
      </c>
      <c r="J165" s="1" t="s">
        <v>14</v>
      </c>
      <c r="K165" s="1" t="s">
        <v>14</v>
      </c>
      <c r="L165" s="1" t="s">
        <v>14</v>
      </c>
      <c r="M165" s="1"/>
      <c r="N165" s="1">
        <v>25</v>
      </c>
      <c r="O165" s="3">
        <v>2</v>
      </c>
      <c r="P165">
        <f t="shared" si="10"/>
        <v>0</v>
      </c>
      <c r="Q165">
        <f t="shared" si="11"/>
        <v>0</v>
      </c>
      <c r="R165">
        <f t="shared" si="12"/>
        <v>1</v>
      </c>
      <c r="S165">
        <f t="shared" si="13"/>
        <v>0</v>
      </c>
      <c r="T165">
        <f t="shared" si="14"/>
        <v>0</v>
      </c>
    </row>
    <row r="166" spans="1:20">
      <c r="A166" s="1">
        <v>128</v>
      </c>
      <c r="B166" s="1">
        <v>26</v>
      </c>
      <c r="C166" s="1" t="s">
        <v>163</v>
      </c>
      <c r="D166" s="1">
        <v>3</v>
      </c>
      <c r="E166" s="2" t="s">
        <v>165</v>
      </c>
      <c r="F166" s="2" t="s">
        <v>68</v>
      </c>
      <c r="G166" s="1" t="s">
        <v>14</v>
      </c>
      <c r="H166" s="1">
        <v>2</v>
      </c>
      <c r="I166" s="1">
        <v>5</v>
      </c>
      <c r="J166" s="1" t="s">
        <v>14</v>
      </c>
      <c r="K166" s="1" t="s">
        <v>14</v>
      </c>
      <c r="L166" s="1" t="s">
        <v>14</v>
      </c>
      <c r="M166" s="1"/>
      <c r="N166" s="1">
        <v>88</v>
      </c>
      <c r="O166" s="3">
        <v>7</v>
      </c>
      <c r="P166">
        <f t="shared" si="10"/>
        <v>0</v>
      </c>
      <c r="Q166">
        <f t="shared" si="11"/>
        <v>0</v>
      </c>
      <c r="R166">
        <f t="shared" si="12"/>
        <v>2</v>
      </c>
      <c r="S166">
        <f t="shared" si="13"/>
        <v>0</v>
      </c>
      <c r="T166">
        <f t="shared" si="14"/>
        <v>0</v>
      </c>
    </row>
    <row r="167" spans="1:20">
      <c r="A167" s="1">
        <v>186</v>
      </c>
      <c r="B167" s="1">
        <v>27</v>
      </c>
      <c r="C167" s="1" t="s">
        <v>974</v>
      </c>
      <c r="D167" s="1">
        <v>3</v>
      </c>
      <c r="E167" s="2" t="s">
        <v>1402</v>
      </c>
      <c r="F167" s="2" t="s">
        <v>1403</v>
      </c>
      <c r="G167" s="1">
        <v>3</v>
      </c>
      <c r="H167" s="1" t="s">
        <v>14</v>
      </c>
      <c r="I167" s="1" t="s">
        <v>14</v>
      </c>
      <c r="J167" s="1" t="s">
        <v>14</v>
      </c>
      <c r="K167" s="1" t="s">
        <v>14</v>
      </c>
      <c r="L167" s="1" t="s">
        <v>14</v>
      </c>
      <c r="M167" s="1"/>
      <c r="N167" s="1">
        <v>75</v>
      </c>
      <c r="O167" s="3">
        <v>3</v>
      </c>
      <c r="P167">
        <f t="shared" si="10"/>
        <v>0</v>
      </c>
      <c r="Q167">
        <f t="shared" si="11"/>
        <v>0</v>
      </c>
      <c r="R167">
        <f t="shared" si="12"/>
        <v>1</v>
      </c>
      <c r="S167">
        <f t="shared" si="13"/>
        <v>0</v>
      </c>
      <c r="T167">
        <f t="shared" si="14"/>
        <v>0</v>
      </c>
    </row>
    <row r="168" spans="1:20">
      <c r="A168" s="1">
        <v>23</v>
      </c>
      <c r="B168" s="1">
        <v>26</v>
      </c>
      <c r="C168" s="1" t="s">
        <v>20</v>
      </c>
      <c r="D168" s="1">
        <v>4</v>
      </c>
      <c r="E168" s="2" t="s">
        <v>21</v>
      </c>
      <c r="F168" s="2" t="s">
        <v>22</v>
      </c>
      <c r="G168" s="1">
        <v>31</v>
      </c>
      <c r="H168" s="1">
        <v>27</v>
      </c>
      <c r="I168" s="1">
        <v>17</v>
      </c>
      <c r="J168" s="1" t="s">
        <v>14</v>
      </c>
      <c r="K168" s="1" t="s">
        <v>14</v>
      </c>
      <c r="L168" s="1" t="s">
        <v>14</v>
      </c>
      <c r="M168" s="1"/>
      <c r="N168" s="1">
        <v>69</v>
      </c>
      <c r="O168" s="3">
        <v>75</v>
      </c>
      <c r="P168">
        <f t="shared" si="10"/>
        <v>0</v>
      </c>
      <c r="Q168">
        <f t="shared" si="11"/>
        <v>0</v>
      </c>
      <c r="R168">
        <f t="shared" si="12"/>
        <v>3</v>
      </c>
      <c r="S168">
        <f t="shared" si="13"/>
        <v>0</v>
      </c>
      <c r="T168">
        <f t="shared" si="14"/>
        <v>0</v>
      </c>
    </row>
    <row r="169" spans="1:20">
      <c r="A169" s="1">
        <v>56</v>
      </c>
      <c r="B169" s="1">
        <v>27</v>
      </c>
      <c r="C169" s="1" t="s">
        <v>131</v>
      </c>
      <c r="D169" s="1">
        <v>3</v>
      </c>
      <c r="E169" s="2" t="s">
        <v>1374</v>
      </c>
      <c r="F169" s="2" t="s">
        <v>1375</v>
      </c>
      <c r="G169" s="1">
        <v>11</v>
      </c>
      <c r="H169" s="1">
        <v>11</v>
      </c>
      <c r="I169" s="1">
        <v>8</v>
      </c>
      <c r="J169" s="1">
        <v>9</v>
      </c>
      <c r="K169" s="1">
        <v>4</v>
      </c>
      <c r="L169" s="1">
        <v>3</v>
      </c>
      <c r="M169" s="1"/>
      <c r="N169" s="1">
        <v>57</v>
      </c>
      <c r="O169" s="3">
        <v>46</v>
      </c>
      <c r="P169">
        <f t="shared" si="10"/>
        <v>0</v>
      </c>
      <c r="Q169">
        <f t="shared" si="11"/>
        <v>0</v>
      </c>
      <c r="R169">
        <f t="shared" si="12"/>
        <v>6</v>
      </c>
      <c r="S169">
        <f t="shared" si="13"/>
        <v>0</v>
      </c>
      <c r="T169">
        <f t="shared" si="14"/>
        <v>0</v>
      </c>
    </row>
    <row r="170" spans="1:20">
      <c r="A170" s="1">
        <v>3</v>
      </c>
      <c r="B170" s="1">
        <v>27</v>
      </c>
      <c r="C170" s="1" t="s">
        <v>5</v>
      </c>
      <c r="D170" s="1">
        <v>3</v>
      </c>
      <c r="E170" s="2" t="s">
        <v>1362</v>
      </c>
      <c r="F170" s="2" t="s">
        <v>1363</v>
      </c>
      <c r="G170" s="1">
        <v>32</v>
      </c>
      <c r="H170" s="1">
        <v>28</v>
      </c>
      <c r="I170" s="1">
        <v>30</v>
      </c>
      <c r="J170" s="1">
        <v>26</v>
      </c>
      <c r="K170" s="1">
        <v>34</v>
      </c>
      <c r="L170" s="1">
        <v>29</v>
      </c>
      <c r="M170" s="1"/>
      <c r="N170" s="1">
        <v>84</v>
      </c>
      <c r="O170" s="3">
        <v>179</v>
      </c>
      <c r="P170">
        <f t="shared" si="10"/>
        <v>0</v>
      </c>
      <c r="Q170">
        <f t="shared" si="11"/>
        <v>0</v>
      </c>
      <c r="R170">
        <f t="shared" si="12"/>
        <v>6</v>
      </c>
      <c r="S170">
        <f t="shared" si="13"/>
        <v>0</v>
      </c>
      <c r="T170">
        <f t="shared" si="14"/>
        <v>0</v>
      </c>
    </row>
    <row r="171" spans="1:20">
      <c r="A171" s="1">
        <v>40</v>
      </c>
      <c r="B171" s="1">
        <v>27</v>
      </c>
      <c r="C171" s="1" t="s">
        <v>120</v>
      </c>
      <c r="D171" s="1">
        <v>3</v>
      </c>
      <c r="E171" s="2" t="s">
        <v>1370</v>
      </c>
      <c r="F171" s="2" t="s">
        <v>1371</v>
      </c>
      <c r="G171" s="1">
        <v>19</v>
      </c>
      <c r="H171" s="1">
        <v>13</v>
      </c>
      <c r="I171" s="1">
        <v>7</v>
      </c>
      <c r="J171" s="1">
        <v>11</v>
      </c>
      <c r="K171" s="1">
        <v>7</v>
      </c>
      <c r="L171" s="1">
        <v>9</v>
      </c>
      <c r="M171" s="1"/>
      <c r="N171" s="1">
        <v>46</v>
      </c>
      <c r="O171" s="3">
        <v>66</v>
      </c>
      <c r="P171">
        <f t="shared" si="10"/>
        <v>0</v>
      </c>
      <c r="Q171">
        <f t="shared" si="11"/>
        <v>0</v>
      </c>
      <c r="R171">
        <f t="shared" si="12"/>
        <v>6</v>
      </c>
      <c r="S171">
        <f t="shared" si="13"/>
        <v>0</v>
      </c>
      <c r="T171">
        <f t="shared" si="14"/>
        <v>0</v>
      </c>
    </row>
    <row r="172" spans="1:20">
      <c r="A172" s="1">
        <v>21</v>
      </c>
      <c r="B172" s="1">
        <v>27</v>
      </c>
      <c r="C172" s="1" t="s">
        <v>20</v>
      </c>
      <c r="D172" s="1">
        <v>1</v>
      </c>
      <c r="E172" s="2" t="s">
        <v>1484</v>
      </c>
      <c r="F172" s="2" t="s">
        <v>1426</v>
      </c>
      <c r="G172" s="1">
        <v>27</v>
      </c>
      <c r="H172" s="1">
        <v>21</v>
      </c>
      <c r="I172" s="1">
        <v>18</v>
      </c>
      <c r="J172" s="1">
        <v>10</v>
      </c>
      <c r="K172" s="1">
        <v>15</v>
      </c>
      <c r="L172" s="1">
        <v>16</v>
      </c>
      <c r="M172" s="1"/>
      <c r="N172" s="1">
        <v>52</v>
      </c>
      <c r="O172" s="3">
        <v>107</v>
      </c>
      <c r="P172">
        <f t="shared" si="10"/>
        <v>0</v>
      </c>
      <c r="Q172">
        <f t="shared" si="11"/>
        <v>0</v>
      </c>
      <c r="R172">
        <f t="shared" si="12"/>
        <v>6</v>
      </c>
      <c r="S172">
        <f t="shared" si="13"/>
        <v>0</v>
      </c>
      <c r="T172">
        <f t="shared" si="14"/>
        <v>0</v>
      </c>
    </row>
    <row r="173" spans="1:20">
      <c r="A173" s="1">
        <v>32</v>
      </c>
      <c r="B173" s="1">
        <v>26</v>
      </c>
      <c r="C173" s="1" t="s">
        <v>111</v>
      </c>
      <c r="D173" s="1">
        <v>3</v>
      </c>
      <c r="E173" s="2" t="s">
        <v>112</v>
      </c>
      <c r="F173" s="2" t="s">
        <v>113</v>
      </c>
      <c r="G173" s="1">
        <v>11</v>
      </c>
      <c r="H173" s="1">
        <v>10</v>
      </c>
      <c r="I173" s="1">
        <v>3</v>
      </c>
      <c r="J173" s="1">
        <v>13</v>
      </c>
      <c r="K173" s="1">
        <v>10</v>
      </c>
      <c r="L173" s="1">
        <v>9</v>
      </c>
      <c r="M173" s="1"/>
      <c r="N173" s="1">
        <v>55</v>
      </c>
      <c r="O173" s="3">
        <v>56</v>
      </c>
      <c r="P173">
        <f t="shared" si="10"/>
        <v>0</v>
      </c>
      <c r="Q173">
        <f t="shared" si="11"/>
        <v>0</v>
      </c>
      <c r="R173">
        <f t="shared" si="12"/>
        <v>6</v>
      </c>
      <c r="S173">
        <f t="shared" si="13"/>
        <v>0</v>
      </c>
      <c r="T173">
        <f t="shared" si="14"/>
        <v>0</v>
      </c>
    </row>
    <row r="174" spans="1:20">
      <c r="A174" s="1">
        <v>198</v>
      </c>
      <c r="B174" s="1">
        <v>27</v>
      </c>
      <c r="C174" s="1" t="s">
        <v>1560</v>
      </c>
      <c r="D174" s="1">
        <v>1</v>
      </c>
      <c r="E174" s="2" t="s">
        <v>1561</v>
      </c>
      <c r="F174" s="2" t="s">
        <v>55</v>
      </c>
      <c r="G174" s="1">
        <v>0</v>
      </c>
      <c r="H174" s="1" t="s">
        <v>14</v>
      </c>
      <c r="I174" s="1" t="s">
        <v>14</v>
      </c>
      <c r="J174" s="1" t="s">
        <v>14</v>
      </c>
      <c r="K174" s="1" t="s">
        <v>14</v>
      </c>
      <c r="L174" s="1" t="s">
        <v>14</v>
      </c>
      <c r="M174" s="1"/>
      <c r="N174" s="1">
        <v>0</v>
      </c>
      <c r="O174" s="3">
        <v>0</v>
      </c>
      <c r="P174">
        <f t="shared" si="10"/>
        <v>0</v>
      </c>
      <c r="Q174">
        <f t="shared" si="11"/>
        <v>0</v>
      </c>
      <c r="R174">
        <f t="shared" si="12"/>
        <v>1</v>
      </c>
      <c r="S174">
        <f t="shared" si="13"/>
        <v>0</v>
      </c>
      <c r="T174">
        <f t="shared" si="14"/>
        <v>0</v>
      </c>
    </row>
    <row r="175" spans="1:20">
      <c r="A175" s="1">
        <v>142</v>
      </c>
      <c r="B175" s="1">
        <v>27</v>
      </c>
      <c r="C175" s="1" t="s">
        <v>254</v>
      </c>
      <c r="D175" s="1">
        <v>1</v>
      </c>
      <c r="E175" s="2" t="s">
        <v>1517</v>
      </c>
      <c r="F175" s="2" t="s">
        <v>158</v>
      </c>
      <c r="G175" s="1">
        <v>7</v>
      </c>
      <c r="H175" s="1">
        <v>4</v>
      </c>
      <c r="I175" s="1" t="s">
        <v>14</v>
      </c>
      <c r="J175" s="1" t="s">
        <v>14</v>
      </c>
      <c r="K175" s="1" t="s">
        <v>14</v>
      </c>
      <c r="L175" s="1" t="s">
        <v>14</v>
      </c>
      <c r="M175" s="1"/>
      <c r="N175" s="1">
        <v>69</v>
      </c>
      <c r="O175" s="3">
        <v>11</v>
      </c>
      <c r="P175">
        <f t="shared" si="10"/>
        <v>0</v>
      </c>
      <c r="Q175">
        <f t="shared" si="11"/>
        <v>0</v>
      </c>
      <c r="R175">
        <f t="shared" si="12"/>
        <v>2</v>
      </c>
      <c r="S175">
        <f t="shared" si="13"/>
        <v>0</v>
      </c>
      <c r="T175">
        <f t="shared" si="14"/>
        <v>0</v>
      </c>
    </row>
    <row r="176" spans="1:20">
      <c r="A176" s="1">
        <v>60</v>
      </c>
      <c r="B176" s="1">
        <v>26</v>
      </c>
      <c r="C176" s="1" t="s">
        <v>42</v>
      </c>
      <c r="D176" s="1">
        <v>4</v>
      </c>
      <c r="E176" s="2" t="s">
        <v>43</v>
      </c>
      <c r="F176" s="2" t="s">
        <v>44</v>
      </c>
      <c r="G176" s="1">
        <v>13</v>
      </c>
      <c r="H176" s="1" t="s">
        <v>14</v>
      </c>
      <c r="I176" s="1">
        <v>9</v>
      </c>
      <c r="J176" s="1">
        <v>7</v>
      </c>
      <c r="K176" s="1" t="s">
        <v>14</v>
      </c>
      <c r="L176" s="1" t="s">
        <v>14</v>
      </c>
      <c r="M176" s="1"/>
      <c r="N176" s="1">
        <v>66</v>
      </c>
      <c r="O176" s="3">
        <v>29</v>
      </c>
      <c r="P176">
        <f t="shared" si="10"/>
        <v>0</v>
      </c>
      <c r="Q176">
        <f t="shared" si="11"/>
        <v>0</v>
      </c>
      <c r="R176">
        <f t="shared" si="12"/>
        <v>3</v>
      </c>
      <c r="S176">
        <f t="shared" si="13"/>
        <v>0</v>
      </c>
      <c r="T176">
        <f t="shared" si="14"/>
        <v>0</v>
      </c>
    </row>
    <row r="177" spans="1:20">
      <c r="A177" s="1">
        <v>153</v>
      </c>
      <c r="B177" s="1">
        <v>26</v>
      </c>
      <c r="C177" s="1" t="s">
        <v>185</v>
      </c>
      <c r="D177" s="1">
        <v>3</v>
      </c>
      <c r="E177" s="2" t="s">
        <v>186</v>
      </c>
      <c r="F177" s="2" t="s">
        <v>68</v>
      </c>
      <c r="G177" s="1" t="s">
        <v>14</v>
      </c>
      <c r="H177" s="1" t="s">
        <v>14</v>
      </c>
      <c r="I177" s="1">
        <v>3</v>
      </c>
      <c r="J177" s="1" t="s">
        <v>14</v>
      </c>
      <c r="K177" s="1" t="s">
        <v>14</v>
      </c>
      <c r="L177" s="1" t="s">
        <v>14</v>
      </c>
      <c r="M177" s="1"/>
      <c r="N177" s="1">
        <v>38</v>
      </c>
      <c r="O177" s="3">
        <v>3</v>
      </c>
      <c r="P177">
        <f t="shared" si="10"/>
        <v>0</v>
      </c>
      <c r="Q177">
        <f t="shared" si="11"/>
        <v>0</v>
      </c>
      <c r="R177">
        <f t="shared" si="12"/>
        <v>1</v>
      </c>
      <c r="S177">
        <f t="shared" si="13"/>
        <v>0</v>
      </c>
      <c r="T177">
        <f t="shared" si="14"/>
        <v>0</v>
      </c>
    </row>
    <row r="178" spans="1:20">
      <c r="A178" s="1">
        <v>69</v>
      </c>
      <c r="B178" s="1">
        <v>27</v>
      </c>
      <c r="C178" s="1" t="s">
        <v>230</v>
      </c>
      <c r="D178" s="1">
        <v>2</v>
      </c>
      <c r="E178" s="2" t="s">
        <v>1433</v>
      </c>
      <c r="F178" s="2" t="s">
        <v>99</v>
      </c>
      <c r="G178" s="1">
        <v>16</v>
      </c>
      <c r="H178" s="1">
        <v>10</v>
      </c>
      <c r="I178" s="1">
        <v>5</v>
      </c>
      <c r="J178" s="1">
        <v>4</v>
      </c>
      <c r="K178" s="1" t="s">
        <v>14</v>
      </c>
      <c r="L178" s="1" t="s">
        <v>14</v>
      </c>
      <c r="M178" s="1"/>
      <c r="N178" s="1">
        <v>76</v>
      </c>
      <c r="O178" s="3">
        <v>35</v>
      </c>
      <c r="P178">
        <f t="shared" si="10"/>
        <v>0</v>
      </c>
      <c r="Q178">
        <f t="shared" si="11"/>
        <v>0</v>
      </c>
      <c r="R178">
        <f t="shared" si="12"/>
        <v>4</v>
      </c>
      <c r="S178">
        <f t="shared" si="13"/>
        <v>0</v>
      </c>
      <c r="T178">
        <f t="shared" si="14"/>
        <v>0</v>
      </c>
    </row>
    <row r="179" spans="1:20">
      <c r="A179" s="1">
        <v>28</v>
      </c>
      <c r="B179" s="1">
        <v>26</v>
      </c>
      <c r="C179" s="1" t="s">
        <v>23</v>
      </c>
      <c r="D179" s="1">
        <v>3</v>
      </c>
      <c r="E179" s="2" t="s">
        <v>105</v>
      </c>
      <c r="F179" s="2" t="s">
        <v>106</v>
      </c>
      <c r="G179" s="1">
        <v>29</v>
      </c>
      <c r="H179" s="1">
        <v>23</v>
      </c>
      <c r="I179" s="1">
        <v>10</v>
      </c>
      <c r="J179" s="1" t="s">
        <v>14</v>
      </c>
      <c r="K179" s="1" t="s">
        <v>14</v>
      </c>
      <c r="L179" s="1" t="s">
        <v>14</v>
      </c>
      <c r="M179" s="1"/>
      <c r="N179" s="1">
        <v>86</v>
      </c>
      <c r="O179" s="3">
        <v>62</v>
      </c>
      <c r="P179">
        <f t="shared" si="10"/>
        <v>0</v>
      </c>
      <c r="Q179">
        <f t="shared" si="11"/>
        <v>0</v>
      </c>
      <c r="R179">
        <f t="shared" si="12"/>
        <v>3</v>
      </c>
      <c r="S179">
        <f t="shared" si="13"/>
        <v>0</v>
      </c>
      <c r="T179">
        <f t="shared" si="14"/>
        <v>0</v>
      </c>
    </row>
    <row r="180" spans="1:20">
      <c r="A180" s="1">
        <v>104</v>
      </c>
      <c r="B180" s="1">
        <v>27</v>
      </c>
      <c r="C180" s="1" t="s">
        <v>120</v>
      </c>
      <c r="D180" s="1">
        <v>4</v>
      </c>
      <c r="E180" s="2" t="s">
        <v>105</v>
      </c>
      <c r="F180" s="2" t="s">
        <v>106</v>
      </c>
      <c r="G180" s="1">
        <v>18</v>
      </c>
      <c r="H180" s="1" t="s">
        <v>14</v>
      </c>
      <c r="I180" s="1" t="s">
        <v>14</v>
      </c>
      <c r="J180" s="1" t="s">
        <v>14</v>
      </c>
      <c r="K180" s="1" t="s">
        <v>14</v>
      </c>
      <c r="L180" s="1" t="s">
        <v>14</v>
      </c>
      <c r="M180" s="1"/>
      <c r="N180" s="1">
        <v>95</v>
      </c>
      <c r="O180" s="3">
        <v>18</v>
      </c>
      <c r="P180">
        <f t="shared" si="10"/>
        <v>1</v>
      </c>
      <c r="Q180">
        <f t="shared" si="11"/>
        <v>80</v>
      </c>
      <c r="R180">
        <f t="shared" si="12"/>
        <v>1</v>
      </c>
      <c r="S180">
        <f t="shared" si="13"/>
        <v>4</v>
      </c>
      <c r="T180">
        <f t="shared" si="14"/>
        <v>3.5</v>
      </c>
    </row>
    <row r="181" spans="1:20">
      <c r="A181" s="1">
        <v>47</v>
      </c>
      <c r="B181" s="1">
        <v>26</v>
      </c>
      <c r="C181" s="1" t="s">
        <v>23</v>
      </c>
      <c r="D181" s="1">
        <v>1</v>
      </c>
      <c r="E181" s="2" t="s">
        <v>282</v>
      </c>
      <c r="F181" s="2" t="s">
        <v>83</v>
      </c>
      <c r="G181" s="1">
        <v>8</v>
      </c>
      <c r="H181" s="1">
        <v>13</v>
      </c>
      <c r="I181" s="1">
        <v>8</v>
      </c>
      <c r="J181" s="1">
        <v>8</v>
      </c>
      <c r="K181" s="1">
        <v>5</v>
      </c>
      <c r="L181" s="1" t="s">
        <v>14</v>
      </c>
      <c r="M181" s="1"/>
      <c r="N181" s="1">
        <v>66</v>
      </c>
      <c r="O181" s="3">
        <v>42</v>
      </c>
      <c r="P181">
        <f t="shared" si="10"/>
        <v>0</v>
      </c>
      <c r="Q181">
        <f t="shared" si="11"/>
        <v>0</v>
      </c>
      <c r="R181">
        <f t="shared" si="12"/>
        <v>5</v>
      </c>
      <c r="S181">
        <f t="shared" si="13"/>
        <v>0</v>
      </c>
      <c r="T181">
        <f t="shared" si="14"/>
        <v>0</v>
      </c>
    </row>
    <row r="182" spans="1:20">
      <c r="A182" s="1">
        <v>172</v>
      </c>
      <c r="B182" s="1">
        <v>27</v>
      </c>
      <c r="C182" s="1" t="s">
        <v>1533</v>
      </c>
      <c r="D182" s="1">
        <v>1</v>
      </c>
      <c r="E182" s="2" t="s">
        <v>1536</v>
      </c>
      <c r="F182" s="2" t="s">
        <v>136</v>
      </c>
      <c r="G182" s="1">
        <v>6</v>
      </c>
      <c r="H182" s="1" t="s">
        <v>14</v>
      </c>
      <c r="I182" s="1" t="s">
        <v>14</v>
      </c>
      <c r="J182" s="1" t="s">
        <v>14</v>
      </c>
      <c r="K182" s="1" t="s">
        <v>14</v>
      </c>
      <c r="L182" s="1" t="s">
        <v>14</v>
      </c>
      <c r="M182" s="1"/>
      <c r="N182" s="1">
        <v>50</v>
      </c>
      <c r="O182" s="3">
        <v>6</v>
      </c>
      <c r="P182">
        <f t="shared" si="10"/>
        <v>0</v>
      </c>
      <c r="Q182">
        <f t="shared" si="11"/>
        <v>0</v>
      </c>
      <c r="R182">
        <f t="shared" si="12"/>
        <v>1</v>
      </c>
      <c r="S182">
        <f t="shared" si="13"/>
        <v>0</v>
      </c>
      <c r="T182">
        <f t="shared" si="14"/>
        <v>0</v>
      </c>
    </row>
    <row r="183" spans="1:20">
      <c r="A183" s="1">
        <v>89</v>
      </c>
      <c r="B183" s="1">
        <v>27</v>
      </c>
      <c r="C183" s="1" t="s">
        <v>62</v>
      </c>
      <c r="D183" s="1">
        <v>2</v>
      </c>
      <c r="E183" s="2" t="s">
        <v>1437</v>
      </c>
      <c r="F183" s="2" t="s">
        <v>558</v>
      </c>
      <c r="G183" s="1">
        <v>24</v>
      </c>
      <c r="H183" s="1" t="s">
        <v>14</v>
      </c>
      <c r="I183" s="1" t="s">
        <v>14</v>
      </c>
      <c r="J183" s="1" t="s">
        <v>14</v>
      </c>
      <c r="K183" s="1" t="s">
        <v>14</v>
      </c>
      <c r="L183" s="1" t="s">
        <v>14</v>
      </c>
      <c r="M183" s="1"/>
      <c r="N183" s="1">
        <v>69</v>
      </c>
      <c r="O183" s="3">
        <v>24</v>
      </c>
      <c r="P183">
        <f t="shared" si="10"/>
        <v>0</v>
      </c>
      <c r="Q183">
        <f t="shared" si="11"/>
        <v>0</v>
      </c>
      <c r="R183">
        <f t="shared" si="12"/>
        <v>1</v>
      </c>
      <c r="S183">
        <f t="shared" si="13"/>
        <v>0</v>
      </c>
      <c r="T183">
        <f t="shared" si="14"/>
        <v>0</v>
      </c>
    </row>
    <row r="184" spans="1:20">
      <c r="A184" s="1">
        <v>73</v>
      </c>
      <c r="B184" s="1">
        <v>26</v>
      </c>
      <c r="C184" s="1" t="s">
        <v>50</v>
      </c>
      <c r="D184" s="1">
        <v>4</v>
      </c>
      <c r="E184" s="2" t="s">
        <v>51</v>
      </c>
      <c r="F184" s="2" t="s">
        <v>52</v>
      </c>
      <c r="G184" s="1">
        <v>21</v>
      </c>
      <c r="H184" s="1" t="s">
        <v>14</v>
      </c>
      <c r="I184" s="1" t="s">
        <v>14</v>
      </c>
      <c r="J184" s="1" t="s">
        <v>14</v>
      </c>
      <c r="K184" s="1" t="s">
        <v>14</v>
      </c>
      <c r="L184" s="1" t="s">
        <v>14</v>
      </c>
      <c r="M184" s="1"/>
      <c r="N184" s="1">
        <v>75</v>
      </c>
      <c r="O184" s="3">
        <v>21</v>
      </c>
      <c r="P184">
        <f t="shared" si="10"/>
        <v>0</v>
      </c>
      <c r="Q184">
        <f t="shared" si="11"/>
        <v>0</v>
      </c>
      <c r="R184">
        <f t="shared" si="12"/>
        <v>1</v>
      </c>
      <c r="S184">
        <f t="shared" si="13"/>
        <v>0</v>
      </c>
      <c r="T184">
        <f t="shared" si="14"/>
        <v>0</v>
      </c>
    </row>
    <row r="185" spans="1:20">
      <c r="A185" s="1">
        <v>53</v>
      </c>
      <c r="B185" s="1">
        <v>27</v>
      </c>
      <c r="C185" s="1" t="s">
        <v>8</v>
      </c>
      <c r="D185" s="1">
        <v>4</v>
      </c>
      <c r="E185" s="2" t="s">
        <v>1334</v>
      </c>
      <c r="F185" s="2" t="s">
        <v>1335</v>
      </c>
      <c r="G185" s="1">
        <v>15</v>
      </c>
      <c r="H185" s="1">
        <v>15</v>
      </c>
      <c r="I185" s="1">
        <v>19</v>
      </c>
      <c r="J185" s="1" t="s">
        <v>14</v>
      </c>
      <c r="K185" s="1" t="s">
        <v>14</v>
      </c>
      <c r="L185" s="1" t="s">
        <v>14</v>
      </c>
      <c r="M185" s="1"/>
      <c r="N185" s="1">
        <v>56</v>
      </c>
      <c r="O185" s="3">
        <v>49</v>
      </c>
      <c r="P185">
        <f t="shared" si="10"/>
        <v>0</v>
      </c>
      <c r="Q185">
        <f t="shared" si="11"/>
        <v>0</v>
      </c>
      <c r="R185">
        <f t="shared" si="12"/>
        <v>3</v>
      </c>
      <c r="S185">
        <f t="shared" si="13"/>
        <v>0</v>
      </c>
      <c r="T185">
        <f t="shared" si="14"/>
        <v>0</v>
      </c>
    </row>
    <row r="186" spans="1:20">
      <c r="A186" s="1">
        <v>72</v>
      </c>
      <c r="B186" s="1">
        <v>26</v>
      </c>
      <c r="C186" s="1" t="s">
        <v>131</v>
      </c>
      <c r="D186" s="1">
        <v>3</v>
      </c>
      <c r="E186" s="2" t="s">
        <v>132</v>
      </c>
      <c r="F186" s="2" t="s">
        <v>13</v>
      </c>
      <c r="G186" s="1" t="s">
        <v>14</v>
      </c>
      <c r="H186" s="1" t="s">
        <v>14</v>
      </c>
      <c r="I186" s="1" t="s">
        <v>14</v>
      </c>
      <c r="J186" s="1">
        <v>11</v>
      </c>
      <c r="K186" s="1">
        <v>11</v>
      </c>
      <c r="L186" s="1" t="s">
        <v>14</v>
      </c>
      <c r="M186" s="1"/>
      <c r="N186" s="1">
        <v>55</v>
      </c>
      <c r="O186" s="3">
        <v>22</v>
      </c>
      <c r="P186">
        <f t="shared" si="10"/>
        <v>0</v>
      </c>
      <c r="Q186">
        <f t="shared" si="11"/>
        <v>0</v>
      </c>
      <c r="R186">
        <f t="shared" si="12"/>
        <v>2</v>
      </c>
      <c r="S186">
        <f t="shared" si="13"/>
        <v>0</v>
      </c>
      <c r="T186">
        <f t="shared" si="14"/>
        <v>0</v>
      </c>
    </row>
    <row r="187" spans="1:20">
      <c r="A187" s="1">
        <v>68</v>
      </c>
      <c r="B187" s="1">
        <v>26</v>
      </c>
      <c r="C187" s="1" t="s">
        <v>137</v>
      </c>
      <c r="D187" s="1">
        <v>2</v>
      </c>
      <c r="E187" s="2" t="s">
        <v>233</v>
      </c>
      <c r="F187" s="2" t="s">
        <v>234</v>
      </c>
      <c r="G187" s="1">
        <v>24</v>
      </c>
      <c r="H187" s="1" t="s">
        <v>14</v>
      </c>
      <c r="I187" s="1" t="s">
        <v>14</v>
      </c>
      <c r="J187" s="1" t="s">
        <v>14</v>
      </c>
      <c r="K187" s="1" t="s">
        <v>14</v>
      </c>
      <c r="L187" s="1" t="s">
        <v>14</v>
      </c>
      <c r="M187" s="1"/>
      <c r="N187" s="1">
        <v>83</v>
      </c>
      <c r="O187" s="3">
        <v>24</v>
      </c>
      <c r="P187">
        <f t="shared" si="10"/>
        <v>0</v>
      </c>
      <c r="Q187">
        <f t="shared" si="11"/>
        <v>0</v>
      </c>
      <c r="R187">
        <f t="shared" si="12"/>
        <v>1</v>
      </c>
      <c r="S187">
        <f t="shared" si="13"/>
        <v>0</v>
      </c>
      <c r="T187">
        <f t="shared" si="14"/>
        <v>0</v>
      </c>
    </row>
    <row r="188" spans="1:20">
      <c r="A188" s="1">
        <v>98</v>
      </c>
      <c r="B188" s="1">
        <v>27</v>
      </c>
      <c r="C188" s="1" t="s">
        <v>34</v>
      </c>
      <c r="D188" s="1">
        <v>4</v>
      </c>
      <c r="E188" s="2" t="s">
        <v>1342</v>
      </c>
      <c r="F188" s="2" t="s">
        <v>533</v>
      </c>
      <c r="G188" s="1" t="s">
        <v>14</v>
      </c>
      <c r="H188" s="1" t="s">
        <v>14</v>
      </c>
      <c r="I188" s="1">
        <v>20</v>
      </c>
      <c r="J188" s="1" t="s">
        <v>14</v>
      </c>
      <c r="K188" s="1" t="s">
        <v>14</v>
      </c>
      <c r="L188" s="1" t="s">
        <v>14</v>
      </c>
      <c r="M188" s="1"/>
      <c r="N188" s="1">
        <v>65</v>
      </c>
      <c r="O188" s="3">
        <v>20</v>
      </c>
      <c r="P188">
        <f t="shared" si="10"/>
        <v>0</v>
      </c>
      <c r="Q188">
        <f t="shared" si="11"/>
        <v>0</v>
      </c>
      <c r="R188">
        <f t="shared" si="12"/>
        <v>1</v>
      </c>
      <c r="S188">
        <f t="shared" si="13"/>
        <v>0</v>
      </c>
      <c r="T188">
        <f t="shared" si="14"/>
        <v>0</v>
      </c>
    </row>
    <row r="189" spans="1:20">
      <c r="A189" s="1">
        <v>37</v>
      </c>
      <c r="B189" s="1">
        <v>26</v>
      </c>
      <c r="C189" s="1" t="s">
        <v>97</v>
      </c>
      <c r="D189" s="1">
        <v>1</v>
      </c>
      <c r="E189" s="2" t="s">
        <v>277</v>
      </c>
      <c r="F189" s="2" t="s">
        <v>278</v>
      </c>
      <c r="G189" s="1">
        <v>10</v>
      </c>
      <c r="H189" s="1">
        <v>11</v>
      </c>
      <c r="I189" s="1">
        <v>5</v>
      </c>
      <c r="J189" s="1">
        <v>9</v>
      </c>
      <c r="K189" s="1">
        <v>8</v>
      </c>
      <c r="L189" s="1">
        <v>10</v>
      </c>
      <c r="M189" s="1"/>
      <c r="N189" s="1">
        <v>64</v>
      </c>
      <c r="O189" s="3">
        <v>53</v>
      </c>
      <c r="P189">
        <f t="shared" si="10"/>
        <v>0</v>
      </c>
      <c r="Q189">
        <f t="shared" si="11"/>
        <v>0</v>
      </c>
      <c r="R189">
        <f t="shared" si="12"/>
        <v>6</v>
      </c>
      <c r="S189">
        <f t="shared" si="13"/>
        <v>0</v>
      </c>
      <c r="T189">
        <f t="shared" si="14"/>
        <v>0</v>
      </c>
    </row>
    <row r="190" spans="1:20">
      <c r="A190" s="1">
        <v>49</v>
      </c>
      <c r="B190" s="1">
        <v>27</v>
      </c>
      <c r="C190" s="1" t="s">
        <v>217</v>
      </c>
      <c r="D190" s="1">
        <v>2</v>
      </c>
      <c r="E190" s="2" t="s">
        <v>277</v>
      </c>
      <c r="F190" s="2" t="s">
        <v>278</v>
      </c>
      <c r="G190" s="1">
        <v>14</v>
      </c>
      <c r="H190" s="1">
        <v>14</v>
      </c>
      <c r="I190" s="1">
        <v>8</v>
      </c>
      <c r="J190" s="1">
        <v>9</v>
      </c>
      <c r="K190" s="1">
        <v>11</v>
      </c>
      <c r="L190" s="1" t="s">
        <v>14</v>
      </c>
      <c r="M190" s="1"/>
      <c r="N190" s="1">
        <v>56</v>
      </c>
      <c r="O190" s="3">
        <v>56</v>
      </c>
      <c r="P190">
        <f t="shared" si="10"/>
        <v>1</v>
      </c>
      <c r="Q190">
        <f t="shared" si="11"/>
        <v>109</v>
      </c>
      <c r="R190">
        <f t="shared" si="12"/>
        <v>5</v>
      </c>
      <c r="S190">
        <f t="shared" si="13"/>
        <v>11</v>
      </c>
      <c r="T190">
        <f t="shared" si="14"/>
        <v>1.5</v>
      </c>
    </row>
    <row r="191" spans="1:20">
      <c r="A191" s="1">
        <v>81</v>
      </c>
      <c r="B191" s="1">
        <v>27</v>
      </c>
      <c r="C191" s="1" t="s">
        <v>139</v>
      </c>
      <c r="D191" s="1">
        <v>2</v>
      </c>
      <c r="E191" s="2" t="s">
        <v>1435</v>
      </c>
      <c r="F191" s="2" t="s">
        <v>146</v>
      </c>
      <c r="G191" s="1">
        <v>6</v>
      </c>
      <c r="H191" s="1" t="s">
        <v>14</v>
      </c>
      <c r="I191" s="1" t="s">
        <v>14</v>
      </c>
      <c r="J191" s="1" t="s">
        <v>14</v>
      </c>
      <c r="K191" s="1">
        <v>12</v>
      </c>
      <c r="L191" s="1">
        <v>10</v>
      </c>
      <c r="M191" s="1"/>
      <c r="N191" s="1">
        <v>78</v>
      </c>
      <c r="O191" s="3">
        <v>28</v>
      </c>
      <c r="P191">
        <f t="shared" si="10"/>
        <v>0</v>
      </c>
      <c r="Q191">
        <f t="shared" si="11"/>
        <v>0</v>
      </c>
      <c r="R191">
        <f t="shared" si="12"/>
        <v>3</v>
      </c>
      <c r="S191">
        <f t="shared" si="13"/>
        <v>0</v>
      </c>
      <c r="T191">
        <f t="shared" si="14"/>
        <v>0</v>
      </c>
    </row>
    <row r="192" spans="1:20">
      <c r="A192" s="1">
        <v>189</v>
      </c>
      <c r="B192" s="1">
        <v>27</v>
      </c>
      <c r="C192" s="1" t="s">
        <v>1552</v>
      </c>
      <c r="D192" s="1">
        <v>1</v>
      </c>
      <c r="E192" s="2" t="s">
        <v>1553</v>
      </c>
      <c r="F192" s="2" t="s">
        <v>995</v>
      </c>
      <c r="G192" s="1">
        <v>3</v>
      </c>
      <c r="H192" s="1">
        <v>0</v>
      </c>
      <c r="I192" s="1" t="s">
        <v>14</v>
      </c>
      <c r="J192" s="1" t="s">
        <v>14</v>
      </c>
      <c r="K192" s="1" t="s">
        <v>14</v>
      </c>
      <c r="L192" s="1" t="s">
        <v>14</v>
      </c>
      <c r="M192" s="1"/>
      <c r="N192" s="1">
        <v>25</v>
      </c>
      <c r="O192" s="3">
        <v>3</v>
      </c>
      <c r="P192">
        <f t="shared" si="10"/>
        <v>0</v>
      </c>
      <c r="Q192">
        <f t="shared" si="11"/>
        <v>0</v>
      </c>
      <c r="R192">
        <f t="shared" si="12"/>
        <v>2</v>
      </c>
      <c r="S192">
        <f t="shared" si="13"/>
        <v>0</v>
      </c>
      <c r="T192">
        <f t="shared" si="14"/>
        <v>0</v>
      </c>
    </row>
    <row r="193" spans="1:20">
      <c r="A193" s="1">
        <v>72</v>
      </c>
      <c r="B193" s="1">
        <v>27</v>
      </c>
      <c r="C193" s="1" t="s">
        <v>144</v>
      </c>
      <c r="D193" s="1">
        <v>3</v>
      </c>
      <c r="E193" s="2" t="s">
        <v>1378</v>
      </c>
      <c r="F193" s="2" t="s">
        <v>136</v>
      </c>
      <c r="G193" s="1">
        <v>12</v>
      </c>
      <c r="H193" s="1">
        <v>6</v>
      </c>
      <c r="I193" s="1">
        <v>4</v>
      </c>
      <c r="J193" s="1" t="s">
        <v>14</v>
      </c>
      <c r="K193" s="1">
        <v>5</v>
      </c>
      <c r="L193" s="1">
        <v>6</v>
      </c>
      <c r="M193" s="1"/>
      <c r="N193" s="1">
        <v>69</v>
      </c>
      <c r="O193" s="3">
        <v>33</v>
      </c>
      <c r="P193">
        <f t="shared" si="10"/>
        <v>0</v>
      </c>
      <c r="Q193">
        <f t="shared" si="11"/>
        <v>0</v>
      </c>
      <c r="R193">
        <f t="shared" si="12"/>
        <v>5</v>
      </c>
      <c r="S193">
        <f t="shared" si="13"/>
        <v>0</v>
      </c>
      <c r="T193">
        <f t="shared" si="14"/>
        <v>0</v>
      </c>
    </row>
    <row r="194" spans="1:20">
      <c r="A194" s="1">
        <v>40</v>
      </c>
      <c r="B194" s="1">
        <v>26</v>
      </c>
      <c r="C194" s="1" t="s">
        <v>34</v>
      </c>
      <c r="D194" s="1">
        <v>3</v>
      </c>
      <c r="E194" s="2" t="s">
        <v>114</v>
      </c>
      <c r="F194" s="2" t="s">
        <v>115</v>
      </c>
      <c r="G194" s="1">
        <v>14</v>
      </c>
      <c r="H194" s="1">
        <v>11</v>
      </c>
      <c r="I194" s="1">
        <v>14</v>
      </c>
      <c r="J194" s="1">
        <v>8</v>
      </c>
      <c r="K194" s="1">
        <v>1</v>
      </c>
      <c r="L194" s="1" t="s">
        <v>14</v>
      </c>
      <c r="M194" s="1"/>
      <c r="N194" s="1">
        <v>53</v>
      </c>
      <c r="O194" s="3">
        <v>48</v>
      </c>
      <c r="P194">
        <f t="shared" si="10"/>
        <v>0</v>
      </c>
      <c r="Q194">
        <f t="shared" si="11"/>
        <v>0</v>
      </c>
      <c r="R194">
        <f t="shared" si="12"/>
        <v>5</v>
      </c>
      <c r="S194">
        <f t="shared" si="13"/>
        <v>0</v>
      </c>
      <c r="T194">
        <f t="shared" si="14"/>
        <v>0</v>
      </c>
    </row>
    <row r="195" spans="1:20">
      <c r="A195" s="1">
        <v>144</v>
      </c>
      <c r="B195" s="1">
        <v>27</v>
      </c>
      <c r="C195" s="1" t="s">
        <v>1455</v>
      </c>
      <c r="D195" s="1">
        <v>2</v>
      </c>
      <c r="E195" s="2" t="s">
        <v>1456</v>
      </c>
      <c r="F195" s="2" t="s">
        <v>301</v>
      </c>
      <c r="G195" s="1">
        <v>8</v>
      </c>
      <c r="H195" s="1">
        <v>2</v>
      </c>
      <c r="I195" s="1" t="s">
        <v>14</v>
      </c>
      <c r="J195" s="1" t="s">
        <v>14</v>
      </c>
      <c r="K195" s="1" t="s">
        <v>14</v>
      </c>
      <c r="L195" s="1" t="s">
        <v>14</v>
      </c>
      <c r="M195" s="1"/>
      <c r="N195" s="1">
        <v>40</v>
      </c>
      <c r="O195" s="3">
        <v>10</v>
      </c>
      <c r="P195">
        <f t="shared" si="10"/>
        <v>0</v>
      </c>
      <c r="Q195">
        <f t="shared" si="11"/>
        <v>0</v>
      </c>
      <c r="R195">
        <f t="shared" si="12"/>
        <v>2</v>
      </c>
      <c r="S195">
        <f t="shared" si="13"/>
        <v>0</v>
      </c>
      <c r="T195">
        <f t="shared" si="14"/>
        <v>0</v>
      </c>
    </row>
    <row r="196" spans="1:20">
      <c r="A196" s="1">
        <v>14</v>
      </c>
      <c r="B196" s="1">
        <v>26</v>
      </c>
      <c r="C196" s="1" t="s">
        <v>11</v>
      </c>
      <c r="D196" s="1">
        <v>3</v>
      </c>
      <c r="E196" s="2" t="s">
        <v>95</v>
      </c>
      <c r="F196" s="2" t="s">
        <v>96</v>
      </c>
      <c r="G196" s="1">
        <v>10</v>
      </c>
      <c r="H196" s="1">
        <v>21</v>
      </c>
      <c r="I196" s="1">
        <v>16</v>
      </c>
      <c r="J196" s="1">
        <v>14</v>
      </c>
      <c r="K196" s="1">
        <v>19</v>
      </c>
      <c r="L196" s="1">
        <v>17</v>
      </c>
      <c r="M196" s="1"/>
      <c r="N196" s="1">
        <v>64</v>
      </c>
      <c r="O196" s="3">
        <v>97</v>
      </c>
      <c r="P196">
        <f t="shared" ref="P196:P259" si="15">IF(E196=E195,1,0)*COUNT(O196)</f>
        <v>0</v>
      </c>
      <c r="Q196">
        <f t="shared" ref="Q196:Q259" si="16">(O196+O195)*P196</f>
        <v>0</v>
      </c>
      <c r="R196">
        <f t="shared" ref="R196:R259" si="17">COUNT(G196:L196)</f>
        <v>6</v>
      </c>
      <c r="S196">
        <f t="shared" ref="S196:S259" si="18">(R195+R196)*P196</f>
        <v>0</v>
      </c>
      <c r="T196">
        <f t="shared" ref="T196:T259" si="19">P196*(D196+D195)/2</f>
        <v>0</v>
      </c>
    </row>
    <row r="197" spans="1:20">
      <c r="A197" s="1">
        <v>58</v>
      </c>
      <c r="B197" s="1">
        <v>27</v>
      </c>
      <c r="C197" s="1" t="s">
        <v>97</v>
      </c>
      <c r="D197" s="1">
        <v>4</v>
      </c>
      <c r="E197" s="2" t="s">
        <v>95</v>
      </c>
      <c r="F197" s="2" t="s">
        <v>96</v>
      </c>
      <c r="G197" s="1">
        <v>28</v>
      </c>
      <c r="H197" s="1">
        <v>17</v>
      </c>
      <c r="I197" s="1" t="s">
        <v>14</v>
      </c>
      <c r="J197" s="1" t="s">
        <v>14</v>
      </c>
      <c r="K197" s="1" t="s">
        <v>14</v>
      </c>
      <c r="L197" s="1" t="s">
        <v>14</v>
      </c>
      <c r="M197" s="1"/>
      <c r="N197" s="1">
        <v>76</v>
      </c>
      <c r="O197" s="3">
        <v>45</v>
      </c>
      <c r="P197">
        <f t="shared" si="15"/>
        <v>1</v>
      </c>
      <c r="Q197">
        <f t="shared" si="16"/>
        <v>142</v>
      </c>
      <c r="R197">
        <f t="shared" si="17"/>
        <v>2</v>
      </c>
      <c r="S197">
        <f t="shared" si="18"/>
        <v>8</v>
      </c>
      <c r="T197">
        <f t="shared" si="19"/>
        <v>3.5</v>
      </c>
    </row>
    <row r="198" spans="1:20">
      <c r="A198" s="1">
        <v>97</v>
      </c>
      <c r="B198" s="1">
        <v>27</v>
      </c>
      <c r="C198" s="1" t="s">
        <v>408</v>
      </c>
      <c r="D198" s="1">
        <v>1</v>
      </c>
      <c r="E198" s="2" t="s">
        <v>1505</v>
      </c>
      <c r="F198" s="2" t="s">
        <v>1506</v>
      </c>
      <c r="G198" s="1">
        <v>8</v>
      </c>
      <c r="H198" s="1">
        <v>4</v>
      </c>
      <c r="I198" s="1">
        <v>2</v>
      </c>
      <c r="J198" s="1">
        <v>4</v>
      </c>
      <c r="K198" s="1">
        <v>3</v>
      </c>
      <c r="L198" s="1" t="s">
        <v>14</v>
      </c>
      <c r="M198" s="1"/>
      <c r="N198" s="1">
        <v>45</v>
      </c>
      <c r="O198" s="3">
        <v>21</v>
      </c>
      <c r="P198">
        <f t="shared" si="15"/>
        <v>0</v>
      </c>
      <c r="Q198">
        <f t="shared" si="16"/>
        <v>0</v>
      </c>
      <c r="R198">
        <f t="shared" si="17"/>
        <v>5</v>
      </c>
      <c r="S198">
        <f t="shared" si="18"/>
        <v>0</v>
      </c>
      <c r="T198">
        <f t="shared" si="19"/>
        <v>0</v>
      </c>
    </row>
    <row r="199" spans="1:20">
      <c r="A199" s="1">
        <v>64</v>
      </c>
      <c r="B199" s="1">
        <v>27</v>
      </c>
      <c r="C199" s="1" t="s">
        <v>1430</v>
      </c>
      <c r="D199" s="1">
        <v>2</v>
      </c>
      <c r="E199" s="2" t="s">
        <v>1431</v>
      </c>
      <c r="F199" s="2" t="s">
        <v>347</v>
      </c>
      <c r="G199" s="1">
        <v>28</v>
      </c>
      <c r="H199" s="1" t="s">
        <v>14</v>
      </c>
      <c r="I199" s="1">
        <v>10</v>
      </c>
      <c r="J199" s="1">
        <v>3</v>
      </c>
      <c r="K199" s="1" t="s">
        <v>14</v>
      </c>
      <c r="L199" s="1" t="s">
        <v>14</v>
      </c>
      <c r="M199" s="1"/>
      <c r="N199" s="1">
        <v>85</v>
      </c>
      <c r="O199" s="3">
        <v>41</v>
      </c>
      <c r="P199">
        <f t="shared" si="15"/>
        <v>0</v>
      </c>
      <c r="Q199">
        <f t="shared" si="16"/>
        <v>0</v>
      </c>
      <c r="R199">
        <f t="shared" si="17"/>
        <v>3</v>
      </c>
      <c r="S199">
        <f t="shared" si="18"/>
        <v>0</v>
      </c>
      <c r="T199">
        <f t="shared" si="19"/>
        <v>0</v>
      </c>
    </row>
    <row r="200" spans="1:20">
      <c r="A200" s="1">
        <v>53</v>
      </c>
      <c r="B200" s="1">
        <v>26</v>
      </c>
      <c r="C200" s="1" t="s">
        <v>120</v>
      </c>
      <c r="D200" s="1">
        <v>3</v>
      </c>
      <c r="E200" s="2" t="s">
        <v>121</v>
      </c>
      <c r="F200" s="2" t="s">
        <v>122</v>
      </c>
      <c r="G200" s="1">
        <v>10</v>
      </c>
      <c r="H200" s="1" t="s">
        <v>14</v>
      </c>
      <c r="I200" s="1" t="s">
        <v>14</v>
      </c>
      <c r="J200" s="1">
        <v>12</v>
      </c>
      <c r="K200" s="1">
        <v>10</v>
      </c>
      <c r="L200" s="1" t="s">
        <v>14</v>
      </c>
      <c r="M200" s="1"/>
      <c r="N200" s="1">
        <v>78</v>
      </c>
      <c r="O200" s="3">
        <v>32</v>
      </c>
      <c r="P200">
        <f t="shared" si="15"/>
        <v>0</v>
      </c>
      <c r="Q200">
        <f t="shared" si="16"/>
        <v>0</v>
      </c>
      <c r="R200">
        <f t="shared" si="17"/>
        <v>3</v>
      </c>
      <c r="S200">
        <f t="shared" si="18"/>
        <v>0</v>
      </c>
      <c r="T200">
        <f t="shared" si="19"/>
        <v>0</v>
      </c>
    </row>
    <row r="201" spans="1:20">
      <c r="A201" s="1">
        <v>179</v>
      </c>
      <c r="B201" s="1">
        <v>27</v>
      </c>
      <c r="C201" s="1" t="s">
        <v>79</v>
      </c>
      <c r="D201" s="1">
        <v>4</v>
      </c>
      <c r="E201" s="2" t="s">
        <v>121</v>
      </c>
      <c r="F201" s="2" t="s">
        <v>122</v>
      </c>
      <c r="G201" s="1">
        <v>4</v>
      </c>
      <c r="H201" s="1" t="s">
        <v>14</v>
      </c>
      <c r="I201" s="1" t="s">
        <v>14</v>
      </c>
      <c r="J201" s="1" t="s">
        <v>14</v>
      </c>
      <c r="K201" s="1" t="s">
        <v>14</v>
      </c>
      <c r="L201" s="1" t="s">
        <v>14</v>
      </c>
      <c r="M201" s="1"/>
      <c r="N201" s="1">
        <v>80</v>
      </c>
      <c r="O201" s="3">
        <v>4</v>
      </c>
      <c r="P201">
        <f t="shared" si="15"/>
        <v>1</v>
      </c>
      <c r="Q201">
        <f t="shared" si="16"/>
        <v>36</v>
      </c>
      <c r="R201">
        <f t="shared" si="17"/>
        <v>1</v>
      </c>
      <c r="S201">
        <f t="shared" si="18"/>
        <v>4</v>
      </c>
      <c r="T201">
        <f t="shared" si="19"/>
        <v>3.5</v>
      </c>
    </row>
    <row r="202" spans="1:20">
      <c r="A202" s="1">
        <v>7</v>
      </c>
      <c r="B202" s="1">
        <v>26</v>
      </c>
      <c r="C202" s="1" t="s">
        <v>8</v>
      </c>
      <c r="D202" s="1">
        <v>2</v>
      </c>
      <c r="E202" s="2" t="s">
        <v>199</v>
      </c>
      <c r="F202" s="2" t="s">
        <v>71</v>
      </c>
      <c r="G202" s="1">
        <v>29</v>
      </c>
      <c r="H202" s="1">
        <v>23</v>
      </c>
      <c r="I202" s="1">
        <v>35</v>
      </c>
      <c r="J202" s="1">
        <v>18</v>
      </c>
      <c r="K202" s="1">
        <v>16</v>
      </c>
      <c r="L202" s="1">
        <v>11</v>
      </c>
      <c r="M202" s="1"/>
      <c r="N202" s="1">
        <v>66</v>
      </c>
      <c r="O202" s="3">
        <v>132</v>
      </c>
      <c r="P202">
        <f t="shared" si="15"/>
        <v>0</v>
      </c>
      <c r="Q202">
        <f t="shared" si="16"/>
        <v>0</v>
      </c>
      <c r="R202">
        <f t="shared" si="17"/>
        <v>6</v>
      </c>
      <c r="S202">
        <f t="shared" si="18"/>
        <v>0</v>
      </c>
      <c r="T202">
        <f t="shared" si="19"/>
        <v>0</v>
      </c>
    </row>
    <row r="203" spans="1:20">
      <c r="A203" s="1">
        <v>90</v>
      </c>
      <c r="B203" s="1">
        <v>27</v>
      </c>
      <c r="C203" s="1" t="s">
        <v>76</v>
      </c>
      <c r="D203" s="1">
        <v>3</v>
      </c>
      <c r="E203" s="2" t="s">
        <v>199</v>
      </c>
      <c r="F203" s="2" t="s">
        <v>1385</v>
      </c>
      <c r="G203" s="1">
        <v>16</v>
      </c>
      <c r="H203" s="1">
        <v>7</v>
      </c>
      <c r="I203" s="1" t="s">
        <v>14</v>
      </c>
      <c r="J203" s="1" t="s">
        <v>14</v>
      </c>
      <c r="K203" s="1" t="s">
        <v>14</v>
      </c>
      <c r="L203" s="1" t="s">
        <v>14</v>
      </c>
      <c r="M203" s="1"/>
      <c r="N203" s="1">
        <v>62</v>
      </c>
      <c r="O203" s="3">
        <v>23</v>
      </c>
      <c r="P203">
        <f t="shared" si="15"/>
        <v>1</v>
      </c>
      <c r="Q203">
        <f t="shared" si="16"/>
        <v>155</v>
      </c>
      <c r="R203">
        <f t="shared" si="17"/>
        <v>2</v>
      </c>
      <c r="S203">
        <f t="shared" si="18"/>
        <v>8</v>
      </c>
      <c r="T203">
        <f t="shared" si="19"/>
        <v>2.5</v>
      </c>
    </row>
    <row r="204" spans="1:20">
      <c r="A204" s="1">
        <v>109</v>
      </c>
      <c r="B204" s="1">
        <v>26</v>
      </c>
      <c r="C204" s="1" t="s">
        <v>303</v>
      </c>
      <c r="D204" s="1">
        <v>1</v>
      </c>
      <c r="E204" s="2" t="s">
        <v>306</v>
      </c>
      <c r="F204" s="2"/>
      <c r="G204" s="1">
        <v>6</v>
      </c>
      <c r="H204" s="1" t="s">
        <v>14</v>
      </c>
      <c r="I204" s="1" t="s">
        <v>14</v>
      </c>
      <c r="J204" s="1" t="s">
        <v>14</v>
      </c>
      <c r="K204" s="1" t="s">
        <v>14</v>
      </c>
      <c r="L204" s="1">
        <v>4</v>
      </c>
      <c r="M204" s="1"/>
      <c r="N204" s="1">
        <v>48</v>
      </c>
      <c r="O204" s="3">
        <v>10</v>
      </c>
      <c r="P204">
        <f t="shared" si="15"/>
        <v>0</v>
      </c>
      <c r="Q204">
        <f t="shared" si="16"/>
        <v>0</v>
      </c>
      <c r="R204">
        <f t="shared" si="17"/>
        <v>2</v>
      </c>
      <c r="S204">
        <f t="shared" si="18"/>
        <v>0</v>
      </c>
      <c r="T204">
        <f t="shared" si="19"/>
        <v>0</v>
      </c>
    </row>
    <row r="205" spans="1:20">
      <c r="A205" s="1">
        <v>173</v>
      </c>
      <c r="B205" s="1">
        <v>27</v>
      </c>
      <c r="C205" s="1" t="s">
        <v>1533</v>
      </c>
      <c r="D205" s="1">
        <v>1</v>
      </c>
      <c r="E205" s="2" t="s">
        <v>306</v>
      </c>
      <c r="F205" s="2" t="s">
        <v>463</v>
      </c>
      <c r="G205" s="1">
        <v>2</v>
      </c>
      <c r="H205" s="1">
        <v>3</v>
      </c>
      <c r="I205" s="1">
        <v>1</v>
      </c>
      <c r="J205" s="1" t="s">
        <v>14</v>
      </c>
      <c r="K205" s="1" t="s">
        <v>14</v>
      </c>
      <c r="L205" s="1" t="s">
        <v>14</v>
      </c>
      <c r="M205" s="1"/>
      <c r="N205" s="1">
        <v>29</v>
      </c>
      <c r="O205" s="3">
        <v>6</v>
      </c>
      <c r="P205">
        <f t="shared" si="15"/>
        <v>1</v>
      </c>
      <c r="Q205">
        <f t="shared" si="16"/>
        <v>16</v>
      </c>
      <c r="R205">
        <f t="shared" si="17"/>
        <v>3</v>
      </c>
      <c r="S205">
        <f t="shared" si="18"/>
        <v>5</v>
      </c>
      <c r="T205">
        <f t="shared" si="19"/>
        <v>1</v>
      </c>
    </row>
    <row r="206" spans="1:20">
      <c r="A206" s="1">
        <v>65</v>
      </c>
      <c r="B206" s="1">
        <v>26</v>
      </c>
      <c r="C206" s="1" t="s">
        <v>126</v>
      </c>
      <c r="D206" s="1">
        <v>3</v>
      </c>
      <c r="E206" s="2" t="s">
        <v>127</v>
      </c>
      <c r="F206" s="2" t="s">
        <v>128</v>
      </c>
      <c r="G206" s="1">
        <v>13</v>
      </c>
      <c r="H206" s="1">
        <v>12</v>
      </c>
      <c r="I206" s="1" t="s">
        <v>14</v>
      </c>
      <c r="J206" s="1" t="s">
        <v>14</v>
      </c>
      <c r="K206" s="1" t="s">
        <v>14</v>
      </c>
      <c r="L206" s="1" t="s">
        <v>14</v>
      </c>
      <c r="M206" s="1"/>
      <c r="N206" s="1">
        <v>58</v>
      </c>
      <c r="O206" s="3">
        <v>25</v>
      </c>
      <c r="P206">
        <f t="shared" si="15"/>
        <v>0</v>
      </c>
      <c r="Q206">
        <f t="shared" si="16"/>
        <v>0</v>
      </c>
      <c r="R206">
        <f t="shared" si="17"/>
        <v>2</v>
      </c>
      <c r="S206">
        <f t="shared" si="18"/>
        <v>0</v>
      </c>
      <c r="T206">
        <f t="shared" si="19"/>
        <v>0</v>
      </c>
    </row>
    <row r="207" spans="1:20">
      <c r="A207" s="1">
        <v>6</v>
      </c>
      <c r="B207" s="1">
        <v>27</v>
      </c>
      <c r="C207" s="1" t="s">
        <v>8</v>
      </c>
      <c r="D207" s="1">
        <v>1</v>
      </c>
      <c r="E207" s="2" t="s">
        <v>1480</v>
      </c>
      <c r="F207" s="2" t="s">
        <v>574</v>
      </c>
      <c r="G207" s="1">
        <v>31</v>
      </c>
      <c r="H207" s="1">
        <v>31</v>
      </c>
      <c r="I207" s="1">
        <v>28</v>
      </c>
      <c r="J207" s="1">
        <v>29</v>
      </c>
      <c r="K207" s="1">
        <v>31</v>
      </c>
      <c r="L207" s="1">
        <v>27</v>
      </c>
      <c r="M207" s="1"/>
      <c r="N207" s="1">
        <v>79</v>
      </c>
      <c r="O207" s="3">
        <v>177</v>
      </c>
      <c r="P207">
        <f t="shared" si="15"/>
        <v>0</v>
      </c>
      <c r="Q207">
        <f t="shared" si="16"/>
        <v>0</v>
      </c>
      <c r="R207">
        <f t="shared" si="17"/>
        <v>6</v>
      </c>
      <c r="S207">
        <f t="shared" si="18"/>
        <v>0</v>
      </c>
      <c r="T207">
        <f t="shared" si="19"/>
        <v>0</v>
      </c>
    </row>
    <row r="208" spans="1:20">
      <c r="A208" s="1">
        <v>38</v>
      </c>
      <c r="B208" s="1">
        <v>27</v>
      </c>
      <c r="C208" s="1" t="s">
        <v>217</v>
      </c>
      <c r="D208" s="1">
        <v>3</v>
      </c>
      <c r="E208" s="2" t="s">
        <v>427</v>
      </c>
      <c r="F208" s="2" t="s">
        <v>428</v>
      </c>
      <c r="G208" s="1">
        <v>22</v>
      </c>
      <c r="H208" s="1">
        <v>15</v>
      </c>
      <c r="I208" s="1" t="s">
        <v>14</v>
      </c>
      <c r="J208" s="1">
        <v>10</v>
      </c>
      <c r="K208" s="1">
        <v>10</v>
      </c>
      <c r="L208" s="1">
        <v>11</v>
      </c>
      <c r="M208" s="1"/>
      <c r="N208" s="1">
        <v>77</v>
      </c>
      <c r="O208" s="3">
        <v>68</v>
      </c>
      <c r="P208">
        <f t="shared" si="15"/>
        <v>0</v>
      </c>
      <c r="Q208">
        <f t="shared" si="16"/>
        <v>0</v>
      </c>
      <c r="R208">
        <f t="shared" si="17"/>
        <v>5</v>
      </c>
      <c r="S208">
        <f t="shared" si="18"/>
        <v>0</v>
      </c>
      <c r="T208">
        <f t="shared" si="19"/>
        <v>0</v>
      </c>
    </row>
    <row r="209" spans="1:20">
      <c r="A209" s="1">
        <v>66</v>
      </c>
      <c r="B209" s="1">
        <v>26</v>
      </c>
      <c r="C209" s="1" t="s">
        <v>126</v>
      </c>
      <c r="D209" s="1">
        <v>3</v>
      </c>
      <c r="E209" s="2" t="s">
        <v>129</v>
      </c>
      <c r="F209" s="2" t="s">
        <v>130</v>
      </c>
      <c r="G209" s="1">
        <v>13</v>
      </c>
      <c r="H209" s="1">
        <v>6</v>
      </c>
      <c r="I209" s="1" t="s">
        <v>14</v>
      </c>
      <c r="J209" s="1">
        <v>6</v>
      </c>
      <c r="K209" s="1" t="s">
        <v>14</v>
      </c>
      <c r="L209" s="1" t="s">
        <v>14</v>
      </c>
      <c r="M209" s="1"/>
      <c r="N209" s="1">
        <v>76</v>
      </c>
      <c r="O209" s="3">
        <v>25</v>
      </c>
      <c r="P209">
        <f t="shared" si="15"/>
        <v>0</v>
      </c>
      <c r="Q209">
        <f t="shared" si="16"/>
        <v>0</v>
      </c>
      <c r="R209">
        <f t="shared" si="17"/>
        <v>3</v>
      </c>
      <c r="S209">
        <f t="shared" si="18"/>
        <v>0</v>
      </c>
      <c r="T209">
        <f t="shared" si="19"/>
        <v>0</v>
      </c>
    </row>
    <row r="210" spans="1:20">
      <c r="A210" s="1">
        <v>153</v>
      </c>
      <c r="B210" s="1">
        <v>27</v>
      </c>
      <c r="C210" s="1" t="s">
        <v>962</v>
      </c>
      <c r="D210" s="1">
        <v>1</v>
      </c>
      <c r="E210" s="2" t="s">
        <v>1522</v>
      </c>
      <c r="F210" s="2" t="s">
        <v>740</v>
      </c>
      <c r="G210" s="1" t="s">
        <v>14</v>
      </c>
      <c r="H210" s="1">
        <v>8</v>
      </c>
      <c r="I210" s="1">
        <v>1</v>
      </c>
      <c r="J210" s="1" t="s">
        <v>14</v>
      </c>
      <c r="K210" s="1" t="s">
        <v>14</v>
      </c>
      <c r="L210" s="1" t="s">
        <v>14</v>
      </c>
      <c r="M210" s="1"/>
      <c r="N210" s="1">
        <v>31</v>
      </c>
      <c r="O210" s="3">
        <v>9</v>
      </c>
      <c r="P210">
        <f t="shared" si="15"/>
        <v>0</v>
      </c>
      <c r="Q210">
        <f t="shared" si="16"/>
        <v>0</v>
      </c>
      <c r="R210">
        <f t="shared" si="17"/>
        <v>2</v>
      </c>
      <c r="S210">
        <f t="shared" si="18"/>
        <v>0</v>
      </c>
      <c r="T210">
        <f t="shared" si="19"/>
        <v>0</v>
      </c>
    </row>
    <row r="211" spans="1:20">
      <c r="A211" s="1">
        <v>155</v>
      </c>
      <c r="B211" s="1">
        <v>26</v>
      </c>
      <c r="C211" s="1" t="s">
        <v>321</v>
      </c>
      <c r="D211" s="1">
        <v>1</v>
      </c>
      <c r="E211" s="2" t="s">
        <v>322</v>
      </c>
      <c r="F211" s="2"/>
      <c r="G211" s="1">
        <v>3</v>
      </c>
      <c r="H211" s="1" t="s">
        <v>14</v>
      </c>
      <c r="I211" s="1" t="s">
        <v>14</v>
      </c>
      <c r="J211" s="1" t="s">
        <v>14</v>
      </c>
      <c r="K211" s="1" t="s">
        <v>14</v>
      </c>
      <c r="L211" s="1" t="s">
        <v>14</v>
      </c>
      <c r="M211" s="1"/>
      <c r="N211" s="1">
        <v>25</v>
      </c>
      <c r="O211" s="3">
        <v>3</v>
      </c>
      <c r="P211">
        <f t="shared" si="15"/>
        <v>0</v>
      </c>
      <c r="Q211">
        <f t="shared" si="16"/>
        <v>0</v>
      </c>
      <c r="R211">
        <f t="shared" si="17"/>
        <v>1</v>
      </c>
      <c r="S211">
        <f t="shared" si="18"/>
        <v>0</v>
      </c>
      <c r="T211">
        <f t="shared" si="19"/>
        <v>0</v>
      </c>
    </row>
    <row r="212" spans="1:20">
      <c r="A212" s="1">
        <v>118</v>
      </c>
      <c r="B212" s="1">
        <v>26</v>
      </c>
      <c r="C212" s="1" t="s">
        <v>247</v>
      </c>
      <c r="D212" s="1">
        <v>2</v>
      </c>
      <c r="E212" s="2" t="s">
        <v>248</v>
      </c>
      <c r="F212" s="2"/>
      <c r="G212" s="1">
        <v>8</v>
      </c>
      <c r="H212" s="1" t="s">
        <v>14</v>
      </c>
      <c r="I212" s="1" t="s">
        <v>14</v>
      </c>
      <c r="J212" s="1" t="s">
        <v>14</v>
      </c>
      <c r="K212" s="1" t="s">
        <v>14</v>
      </c>
      <c r="L212" s="1" t="s">
        <v>14</v>
      </c>
      <c r="M212" s="1"/>
      <c r="N212" s="1">
        <v>67</v>
      </c>
      <c r="O212" s="3">
        <v>8</v>
      </c>
      <c r="P212">
        <f t="shared" si="15"/>
        <v>0</v>
      </c>
      <c r="Q212">
        <f t="shared" si="16"/>
        <v>0</v>
      </c>
      <c r="R212">
        <f t="shared" si="17"/>
        <v>1</v>
      </c>
      <c r="S212">
        <f t="shared" si="18"/>
        <v>0</v>
      </c>
      <c r="T212">
        <f t="shared" si="19"/>
        <v>0</v>
      </c>
    </row>
    <row r="213" spans="1:20">
      <c r="A213" s="1">
        <v>5</v>
      </c>
      <c r="B213" s="1">
        <v>27</v>
      </c>
      <c r="C213" s="1" t="s">
        <v>5</v>
      </c>
      <c r="D213" s="1">
        <v>1</v>
      </c>
      <c r="E213" s="2" t="s">
        <v>1479</v>
      </c>
      <c r="F213" s="2" t="s">
        <v>740</v>
      </c>
      <c r="G213" s="1">
        <v>32</v>
      </c>
      <c r="H213" s="1">
        <v>38</v>
      </c>
      <c r="I213" s="1">
        <v>30</v>
      </c>
      <c r="J213" s="1">
        <v>24</v>
      </c>
      <c r="K213" s="1">
        <v>24</v>
      </c>
      <c r="L213" s="1">
        <v>30</v>
      </c>
      <c r="M213" s="1"/>
      <c r="N213" s="1">
        <v>77</v>
      </c>
      <c r="O213" s="3">
        <v>178</v>
      </c>
      <c r="P213">
        <f t="shared" si="15"/>
        <v>0</v>
      </c>
      <c r="Q213">
        <f t="shared" si="16"/>
        <v>0</v>
      </c>
      <c r="R213">
        <f t="shared" si="17"/>
        <v>6</v>
      </c>
      <c r="S213">
        <f t="shared" si="18"/>
        <v>0</v>
      </c>
      <c r="T213">
        <f t="shared" si="19"/>
        <v>0</v>
      </c>
    </row>
    <row r="214" spans="1:20">
      <c r="A214" s="1">
        <v>97</v>
      </c>
      <c r="B214" s="1">
        <v>26</v>
      </c>
      <c r="C214" s="1" t="s">
        <v>242</v>
      </c>
      <c r="D214" s="1">
        <v>2</v>
      </c>
      <c r="E214" s="2" t="s">
        <v>244</v>
      </c>
      <c r="F214" s="2" t="s">
        <v>94</v>
      </c>
      <c r="G214" s="1" t="s">
        <v>14</v>
      </c>
      <c r="H214" s="1" t="s">
        <v>14</v>
      </c>
      <c r="I214" s="1" t="s">
        <v>14</v>
      </c>
      <c r="J214" s="1">
        <v>14</v>
      </c>
      <c r="K214" s="1" t="s">
        <v>14</v>
      </c>
      <c r="L214" s="1" t="s">
        <v>14</v>
      </c>
      <c r="M214" s="1"/>
      <c r="N214" s="1">
        <v>70</v>
      </c>
      <c r="O214" s="3">
        <v>14</v>
      </c>
      <c r="P214">
        <f t="shared" si="15"/>
        <v>0</v>
      </c>
      <c r="Q214">
        <f t="shared" si="16"/>
        <v>0</v>
      </c>
      <c r="R214">
        <f t="shared" si="17"/>
        <v>1</v>
      </c>
      <c r="S214">
        <f t="shared" si="18"/>
        <v>0</v>
      </c>
      <c r="T214">
        <f t="shared" si="19"/>
        <v>0</v>
      </c>
    </row>
    <row r="215" spans="1:20">
      <c r="A215" s="1">
        <v>167</v>
      </c>
      <c r="B215" s="1">
        <v>26</v>
      </c>
      <c r="C215" s="1" t="s">
        <v>192</v>
      </c>
      <c r="D215" s="1">
        <v>3</v>
      </c>
      <c r="E215" s="2" t="s">
        <v>194</v>
      </c>
      <c r="F215" s="2" t="s">
        <v>195</v>
      </c>
      <c r="G215" s="1" t="s">
        <v>14</v>
      </c>
      <c r="H215" s="1">
        <v>1</v>
      </c>
      <c r="I215" s="1" t="s">
        <v>14</v>
      </c>
      <c r="J215" s="1" t="s">
        <v>14</v>
      </c>
      <c r="K215" s="1" t="s">
        <v>14</v>
      </c>
      <c r="L215" s="1" t="s">
        <v>14</v>
      </c>
      <c r="M215" s="1"/>
      <c r="N215" s="1">
        <v>50</v>
      </c>
      <c r="O215" s="3">
        <v>1</v>
      </c>
      <c r="P215">
        <f t="shared" si="15"/>
        <v>0</v>
      </c>
      <c r="Q215">
        <f t="shared" si="16"/>
        <v>0</v>
      </c>
      <c r="R215">
        <f t="shared" si="17"/>
        <v>1</v>
      </c>
      <c r="S215">
        <f t="shared" si="18"/>
        <v>0</v>
      </c>
      <c r="T215">
        <f t="shared" si="19"/>
        <v>0</v>
      </c>
    </row>
    <row r="216" spans="1:20">
      <c r="A216" s="1">
        <v>126</v>
      </c>
      <c r="B216" s="1">
        <v>26</v>
      </c>
      <c r="C216" s="1" t="s">
        <v>74</v>
      </c>
      <c r="D216" s="1">
        <v>4</v>
      </c>
      <c r="E216" s="2" t="s">
        <v>75</v>
      </c>
      <c r="F216" s="2" t="s">
        <v>31</v>
      </c>
      <c r="G216" s="1">
        <v>7</v>
      </c>
      <c r="H216" s="1" t="s">
        <v>14</v>
      </c>
      <c r="I216" s="1" t="s">
        <v>14</v>
      </c>
      <c r="J216" s="1" t="s">
        <v>14</v>
      </c>
      <c r="K216" s="1" t="s">
        <v>14</v>
      </c>
      <c r="L216" s="1" t="s">
        <v>14</v>
      </c>
      <c r="M216" s="1"/>
      <c r="N216" s="1">
        <v>88</v>
      </c>
      <c r="O216" s="3">
        <v>7</v>
      </c>
      <c r="P216">
        <f t="shared" si="15"/>
        <v>0</v>
      </c>
      <c r="Q216">
        <f t="shared" si="16"/>
        <v>0</v>
      </c>
      <c r="R216">
        <f t="shared" si="17"/>
        <v>1</v>
      </c>
      <c r="S216">
        <f t="shared" si="18"/>
        <v>0</v>
      </c>
      <c r="T216">
        <f t="shared" si="19"/>
        <v>0</v>
      </c>
    </row>
    <row r="217" spans="1:20">
      <c r="A217" s="1">
        <v>113</v>
      </c>
      <c r="B217" s="1">
        <v>27</v>
      </c>
      <c r="C217" s="1" t="s">
        <v>1443</v>
      </c>
      <c r="D217" s="1">
        <v>2</v>
      </c>
      <c r="E217" s="2" t="s">
        <v>1445</v>
      </c>
      <c r="F217" s="2" t="s">
        <v>678</v>
      </c>
      <c r="G217" s="1">
        <v>16</v>
      </c>
      <c r="H217" s="1" t="s">
        <v>14</v>
      </c>
      <c r="I217" s="1" t="s">
        <v>14</v>
      </c>
      <c r="J217" s="1" t="s">
        <v>14</v>
      </c>
      <c r="K217" s="1" t="s">
        <v>14</v>
      </c>
      <c r="L217" s="1" t="s">
        <v>14</v>
      </c>
      <c r="M217" s="1"/>
      <c r="N217" s="1">
        <v>70</v>
      </c>
      <c r="O217" s="3">
        <v>16</v>
      </c>
      <c r="P217">
        <f t="shared" si="15"/>
        <v>0</v>
      </c>
      <c r="Q217">
        <f t="shared" si="16"/>
        <v>0</v>
      </c>
      <c r="R217">
        <f t="shared" si="17"/>
        <v>1</v>
      </c>
      <c r="S217">
        <f t="shared" si="18"/>
        <v>0</v>
      </c>
      <c r="T217">
        <f t="shared" si="19"/>
        <v>0</v>
      </c>
    </row>
    <row r="218" spans="1:20">
      <c r="A218" s="1">
        <v>59</v>
      </c>
      <c r="B218" s="1">
        <v>27</v>
      </c>
      <c r="C218" s="1" t="s">
        <v>133</v>
      </c>
      <c r="D218" s="1">
        <v>3</v>
      </c>
      <c r="E218" s="2" t="s">
        <v>1376</v>
      </c>
      <c r="F218" s="2" t="s">
        <v>22</v>
      </c>
      <c r="G218" s="1" t="s">
        <v>14</v>
      </c>
      <c r="H218" s="1" t="s">
        <v>14</v>
      </c>
      <c r="I218" s="1" t="s">
        <v>14</v>
      </c>
      <c r="J218" s="1">
        <v>20</v>
      </c>
      <c r="K218" s="1">
        <v>15</v>
      </c>
      <c r="L218" s="1">
        <v>9</v>
      </c>
      <c r="M218" s="1"/>
      <c r="N218" s="1">
        <v>62</v>
      </c>
      <c r="O218" s="3">
        <v>44</v>
      </c>
      <c r="P218">
        <f t="shared" si="15"/>
        <v>0</v>
      </c>
      <c r="Q218">
        <f t="shared" si="16"/>
        <v>0</v>
      </c>
      <c r="R218">
        <f t="shared" si="17"/>
        <v>3</v>
      </c>
      <c r="S218">
        <f t="shared" si="18"/>
        <v>0</v>
      </c>
      <c r="T218">
        <f t="shared" si="19"/>
        <v>0</v>
      </c>
    </row>
    <row r="219" spans="1:20">
      <c r="A219" s="1">
        <v>107</v>
      </c>
      <c r="B219" s="1">
        <v>27</v>
      </c>
      <c r="C219" s="1" t="s">
        <v>386</v>
      </c>
      <c r="D219" s="1">
        <v>3</v>
      </c>
      <c r="E219" s="2" t="s">
        <v>1389</v>
      </c>
      <c r="F219" s="2" t="s">
        <v>1390</v>
      </c>
      <c r="G219" s="1" t="s">
        <v>14</v>
      </c>
      <c r="H219" s="1" t="s">
        <v>14</v>
      </c>
      <c r="I219" s="1">
        <v>10</v>
      </c>
      <c r="J219" s="1">
        <v>6</v>
      </c>
      <c r="K219" s="1" t="s">
        <v>14</v>
      </c>
      <c r="L219" s="1">
        <v>1</v>
      </c>
      <c r="M219" s="1"/>
      <c r="N219" s="1">
        <v>36</v>
      </c>
      <c r="O219" s="3">
        <v>17</v>
      </c>
      <c r="P219">
        <f t="shared" si="15"/>
        <v>0</v>
      </c>
      <c r="Q219">
        <f t="shared" si="16"/>
        <v>0</v>
      </c>
      <c r="R219">
        <f t="shared" si="17"/>
        <v>3</v>
      </c>
      <c r="S219">
        <f t="shared" si="18"/>
        <v>0</v>
      </c>
      <c r="T219">
        <f t="shared" si="19"/>
        <v>0</v>
      </c>
    </row>
    <row r="220" spans="1:20">
      <c r="A220" s="1">
        <v>203</v>
      </c>
      <c r="B220" s="1">
        <v>27</v>
      </c>
      <c r="C220" s="1" t="s">
        <v>1560</v>
      </c>
      <c r="D220" s="1">
        <v>1</v>
      </c>
      <c r="E220" s="2" t="s">
        <v>1568</v>
      </c>
      <c r="F220" s="2" t="s">
        <v>273</v>
      </c>
      <c r="G220" s="1">
        <v>0</v>
      </c>
      <c r="H220" s="1" t="s">
        <v>14</v>
      </c>
      <c r="I220" s="1" t="s">
        <v>14</v>
      </c>
      <c r="J220" s="1" t="s">
        <v>14</v>
      </c>
      <c r="K220" s="1" t="s">
        <v>14</v>
      </c>
      <c r="L220" s="1" t="s">
        <v>14</v>
      </c>
      <c r="M220" s="1"/>
      <c r="N220" s="1">
        <v>0</v>
      </c>
      <c r="O220" s="3">
        <v>0</v>
      </c>
      <c r="P220">
        <f t="shared" si="15"/>
        <v>0</v>
      </c>
      <c r="Q220">
        <f t="shared" si="16"/>
        <v>0</v>
      </c>
      <c r="R220">
        <f t="shared" si="17"/>
        <v>1</v>
      </c>
      <c r="S220">
        <f t="shared" si="18"/>
        <v>0</v>
      </c>
      <c r="T220">
        <f t="shared" si="19"/>
        <v>0</v>
      </c>
    </row>
    <row r="221" spans="1:20">
      <c r="A221" s="1">
        <v>59</v>
      </c>
      <c r="B221" s="1">
        <v>26</v>
      </c>
      <c r="C221" s="1" t="s">
        <v>123</v>
      </c>
      <c r="D221" s="1">
        <v>3</v>
      </c>
      <c r="E221" s="2" t="s">
        <v>124</v>
      </c>
      <c r="F221" s="2" t="s">
        <v>125</v>
      </c>
      <c r="G221" s="1">
        <v>5</v>
      </c>
      <c r="H221" s="1">
        <v>11</v>
      </c>
      <c r="I221" s="1">
        <v>14</v>
      </c>
      <c r="J221" s="1" t="s">
        <v>14</v>
      </c>
      <c r="K221" s="1" t="s">
        <v>14</v>
      </c>
      <c r="L221" s="1" t="s">
        <v>14</v>
      </c>
      <c r="M221" s="1"/>
      <c r="N221" s="1">
        <v>48</v>
      </c>
      <c r="O221" s="3">
        <v>30</v>
      </c>
      <c r="P221">
        <f t="shared" si="15"/>
        <v>0</v>
      </c>
      <c r="Q221">
        <f t="shared" si="16"/>
        <v>0</v>
      </c>
      <c r="R221">
        <f t="shared" si="17"/>
        <v>3</v>
      </c>
      <c r="S221">
        <f t="shared" si="18"/>
        <v>0</v>
      </c>
      <c r="T221">
        <f t="shared" si="19"/>
        <v>0</v>
      </c>
    </row>
    <row r="222" spans="1:20">
      <c r="A222" s="1">
        <v>71</v>
      </c>
      <c r="B222" s="1">
        <v>27</v>
      </c>
      <c r="C222" s="1" t="s">
        <v>100</v>
      </c>
      <c r="D222" s="1">
        <v>4</v>
      </c>
      <c r="E222" s="2" t="s">
        <v>124</v>
      </c>
      <c r="F222" s="2" t="s">
        <v>125</v>
      </c>
      <c r="G222" s="1">
        <v>20</v>
      </c>
      <c r="H222" s="1">
        <v>13</v>
      </c>
      <c r="I222" s="1" t="s">
        <v>14</v>
      </c>
      <c r="J222" s="1" t="s">
        <v>14</v>
      </c>
      <c r="K222" s="1" t="s">
        <v>14</v>
      </c>
      <c r="L222" s="1" t="s">
        <v>14</v>
      </c>
      <c r="M222" s="1"/>
      <c r="N222" s="1">
        <v>65</v>
      </c>
      <c r="O222" s="3">
        <v>33</v>
      </c>
      <c r="P222">
        <f t="shared" si="15"/>
        <v>1</v>
      </c>
      <c r="Q222">
        <f t="shared" si="16"/>
        <v>63</v>
      </c>
      <c r="R222">
        <f t="shared" si="17"/>
        <v>2</v>
      </c>
      <c r="S222">
        <f t="shared" si="18"/>
        <v>5</v>
      </c>
      <c r="T222">
        <f t="shared" si="19"/>
        <v>3.5</v>
      </c>
    </row>
    <row r="223" spans="1:20">
      <c r="A223" s="1">
        <v>55</v>
      </c>
      <c r="B223" s="1">
        <v>26</v>
      </c>
      <c r="C223" s="1" t="s">
        <v>34</v>
      </c>
      <c r="D223" s="1">
        <v>4</v>
      </c>
      <c r="E223" s="2" t="s">
        <v>35</v>
      </c>
      <c r="F223" s="2" t="s">
        <v>36</v>
      </c>
      <c r="G223" s="1">
        <v>18</v>
      </c>
      <c r="H223" s="1">
        <v>13</v>
      </c>
      <c r="I223" s="1" t="s">
        <v>14</v>
      </c>
      <c r="J223" s="1" t="s">
        <v>14</v>
      </c>
      <c r="K223" s="1" t="s">
        <v>14</v>
      </c>
      <c r="L223" s="1" t="s">
        <v>14</v>
      </c>
      <c r="M223" s="1"/>
      <c r="N223" s="1">
        <v>78</v>
      </c>
      <c r="O223" s="3">
        <v>31</v>
      </c>
      <c r="P223">
        <f t="shared" si="15"/>
        <v>0</v>
      </c>
      <c r="Q223">
        <f t="shared" si="16"/>
        <v>0</v>
      </c>
      <c r="R223">
        <f t="shared" si="17"/>
        <v>2</v>
      </c>
      <c r="S223">
        <f t="shared" si="18"/>
        <v>0</v>
      </c>
      <c r="T223">
        <f t="shared" si="19"/>
        <v>0</v>
      </c>
    </row>
    <row r="224" spans="1:20">
      <c r="A224" s="1">
        <v>41</v>
      </c>
      <c r="B224" s="1">
        <v>26</v>
      </c>
      <c r="C224" s="1" t="s">
        <v>29</v>
      </c>
      <c r="D224" s="1">
        <v>4</v>
      </c>
      <c r="E224" s="2" t="s">
        <v>30</v>
      </c>
      <c r="F224" s="2" t="s">
        <v>31</v>
      </c>
      <c r="G224" s="1">
        <v>17</v>
      </c>
      <c r="H224" s="1">
        <v>3</v>
      </c>
      <c r="I224" s="1" t="s">
        <v>14</v>
      </c>
      <c r="J224" s="1">
        <v>7</v>
      </c>
      <c r="K224" s="1">
        <v>3</v>
      </c>
      <c r="L224" s="1">
        <v>16</v>
      </c>
      <c r="M224" s="1"/>
      <c r="N224" s="1">
        <v>66</v>
      </c>
      <c r="O224" s="3">
        <v>46</v>
      </c>
      <c r="P224">
        <f t="shared" si="15"/>
        <v>0</v>
      </c>
      <c r="Q224">
        <f t="shared" si="16"/>
        <v>0</v>
      </c>
      <c r="R224">
        <f t="shared" si="17"/>
        <v>5</v>
      </c>
      <c r="S224">
        <f t="shared" si="18"/>
        <v>0</v>
      </c>
      <c r="T224">
        <f t="shared" si="19"/>
        <v>0</v>
      </c>
    </row>
    <row r="225" spans="1:20">
      <c r="A225" s="1">
        <v>147</v>
      </c>
      <c r="B225" s="1">
        <v>27</v>
      </c>
      <c r="C225" s="1" t="s">
        <v>1447</v>
      </c>
      <c r="D225" s="1">
        <v>1</v>
      </c>
      <c r="E225" s="2" t="s">
        <v>1519</v>
      </c>
      <c r="F225" s="2" t="s">
        <v>1341</v>
      </c>
      <c r="G225" s="1">
        <v>6</v>
      </c>
      <c r="H225" s="1">
        <v>4</v>
      </c>
      <c r="I225" s="1" t="s">
        <v>14</v>
      </c>
      <c r="J225" s="1" t="s">
        <v>14</v>
      </c>
      <c r="K225" s="1" t="s">
        <v>14</v>
      </c>
      <c r="L225" s="1" t="s">
        <v>14</v>
      </c>
      <c r="M225" s="1"/>
      <c r="N225" s="1">
        <v>83</v>
      </c>
      <c r="O225" s="3">
        <v>10</v>
      </c>
      <c r="P225">
        <f t="shared" si="15"/>
        <v>0</v>
      </c>
      <c r="Q225">
        <f t="shared" si="16"/>
        <v>0</v>
      </c>
      <c r="R225">
        <f t="shared" si="17"/>
        <v>2</v>
      </c>
      <c r="S225">
        <f t="shared" si="18"/>
        <v>0</v>
      </c>
      <c r="T225">
        <f t="shared" si="19"/>
        <v>0</v>
      </c>
    </row>
    <row r="226" spans="1:20">
      <c r="A226" s="1">
        <v>148</v>
      </c>
      <c r="B226" s="1">
        <v>26</v>
      </c>
      <c r="C226" s="1" t="s">
        <v>313</v>
      </c>
      <c r="D226" s="1">
        <v>1</v>
      </c>
      <c r="E226" s="2" t="s">
        <v>316</v>
      </c>
      <c r="F226" s="2"/>
      <c r="G226" s="1">
        <v>4</v>
      </c>
      <c r="H226" s="1" t="s">
        <v>14</v>
      </c>
      <c r="I226" s="1" t="s">
        <v>14</v>
      </c>
      <c r="J226" s="1" t="s">
        <v>14</v>
      </c>
      <c r="K226" s="1" t="s">
        <v>14</v>
      </c>
      <c r="L226" s="1" t="s">
        <v>14</v>
      </c>
      <c r="M226" s="1"/>
      <c r="N226" s="1">
        <v>100</v>
      </c>
      <c r="O226" s="3">
        <v>4</v>
      </c>
      <c r="P226">
        <f t="shared" si="15"/>
        <v>0</v>
      </c>
      <c r="Q226">
        <f t="shared" si="16"/>
        <v>0</v>
      </c>
      <c r="R226">
        <f t="shared" si="17"/>
        <v>1</v>
      </c>
      <c r="S226">
        <f t="shared" si="18"/>
        <v>0</v>
      </c>
      <c r="T226">
        <f t="shared" si="19"/>
        <v>0</v>
      </c>
    </row>
    <row r="227" spans="1:20">
      <c r="A227" s="1">
        <v>190</v>
      </c>
      <c r="B227" s="1">
        <v>27</v>
      </c>
      <c r="C227" s="1" t="s">
        <v>1404</v>
      </c>
      <c r="D227" s="1">
        <v>3</v>
      </c>
      <c r="E227" s="2" t="s">
        <v>1405</v>
      </c>
      <c r="F227" s="2" t="s">
        <v>68</v>
      </c>
      <c r="G227" s="1" t="s">
        <v>14</v>
      </c>
      <c r="H227" s="1" t="s">
        <v>14</v>
      </c>
      <c r="I227" s="1">
        <v>2</v>
      </c>
      <c r="J227" s="1" t="s">
        <v>14</v>
      </c>
      <c r="K227" s="1" t="s">
        <v>14</v>
      </c>
      <c r="L227" s="1" t="s">
        <v>14</v>
      </c>
      <c r="M227" s="1"/>
      <c r="N227" s="1">
        <v>40</v>
      </c>
      <c r="O227" s="3">
        <v>2</v>
      </c>
      <c r="P227">
        <f t="shared" si="15"/>
        <v>0</v>
      </c>
      <c r="Q227">
        <f t="shared" si="16"/>
        <v>0</v>
      </c>
      <c r="R227">
        <f t="shared" si="17"/>
        <v>1</v>
      </c>
      <c r="S227">
        <f t="shared" si="18"/>
        <v>0</v>
      </c>
      <c r="T227">
        <f t="shared" si="19"/>
        <v>0</v>
      </c>
    </row>
    <row r="228" spans="1:20">
      <c r="A228" s="1">
        <v>113</v>
      </c>
      <c r="B228" s="1">
        <v>26</v>
      </c>
      <c r="C228" s="1" t="s">
        <v>69</v>
      </c>
      <c r="D228" s="1">
        <v>4</v>
      </c>
      <c r="E228" s="2" t="s">
        <v>70</v>
      </c>
      <c r="F228" s="2" t="s">
        <v>71</v>
      </c>
      <c r="G228" s="1">
        <v>8</v>
      </c>
      <c r="H228" s="1" t="s">
        <v>14</v>
      </c>
      <c r="I228" s="1" t="s">
        <v>14</v>
      </c>
      <c r="J228" s="1" t="s">
        <v>14</v>
      </c>
      <c r="K228" s="1" t="s">
        <v>14</v>
      </c>
      <c r="L228" s="1" t="s">
        <v>14</v>
      </c>
      <c r="M228" s="1"/>
      <c r="N228" s="1">
        <v>100</v>
      </c>
      <c r="O228" s="3">
        <v>8</v>
      </c>
      <c r="P228">
        <f t="shared" si="15"/>
        <v>0</v>
      </c>
      <c r="Q228">
        <f t="shared" si="16"/>
        <v>0</v>
      </c>
      <c r="R228">
        <f t="shared" si="17"/>
        <v>1</v>
      </c>
      <c r="S228">
        <f t="shared" si="18"/>
        <v>0</v>
      </c>
      <c r="T228">
        <f t="shared" si="19"/>
        <v>0</v>
      </c>
    </row>
    <row r="229" spans="1:20">
      <c r="A229" s="1">
        <v>111</v>
      </c>
      <c r="B229" s="1">
        <v>27</v>
      </c>
      <c r="C229" s="1" t="s">
        <v>254</v>
      </c>
      <c r="D229" s="1">
        <v>3</v>
      </c>
      <c r="E229" s="2" t="s">
        <v>1392</v>
      </c>
      <c r="F229" s="2" t="s">
        <v>68</v>
      </c>
      <c r="G229" s="1">
        <v>5</v>
      </c>
      <c r="H229" s="1">
        <v>2</v>
      </c>
      <c r="I229" s="1">
        <v>5</v>
      </c>
      <c r="J229" s="1">
        <v>2</v>
      </c>
      <c r="K229" s="1">
        <v>2</v>
      </c>
      <c r="L229" s="1" t="s">
        <v>14</v>
      </c>
      <c r="M229" s="1"/>
      <c r="N229" s="1">
        <v>59</v>
      </c>
      <c r="O229" s="3">
        <v>16</v>
      </c>
      <c r="P229">
        <f t="shared" si="15"/>
        <v>0</v>
      </c>
      <c r="Q229">
        <f t="shared" si="16"/>
        <v>0</v>
      </c>
      <c r="R229">
        <f t="shared" si="17"/>
        <v>5</v>
      </c>
      <c r="S229">
        <f t="shared" si="18"/>
        <v>0</v>
      </c>
      <c r="T229">
        <f t="shared" si="19"/>
        <v>0</v>
      </c>
    </row>
    <row r="230" spans="1:20">
      <c r="A230" s="1">
        <v>90</v>
      </c>
      <c r="B230" s="1">
        <v>26</v>
      </c>
      <c r="C230" s="1" t="s">
        <v>123</v>
      </c>
      <c r="D230" s="1">
        <v>1</v>
      </c>
      <c r="E230" s="2" t="s">
        <v>294</v>
      </c>
      <c r="F230" s="2" t="s">
        <v>191</v>
      </c>
      <c r="G230" s="1" t="s">
        <v>14</v>
      </c>
      <c r="H230" s="1" t="s">
        <v>14</v>
      </c>
      <c r="I230" s="1">
        <v>3</v>
      </c>
      <c r="J230" s="1">
        <v>3</v>
      </c>
      <c r="K230" s="1">
        <v>9</v>
      </c>
      <c r="L230" s="1" t="s">
        <v>14</v>
      </c>
      <c r="M230" s="1"/>
      <c r="N230" s="1">
        <v>42</v>
      </c>
      <c r="O230" s="3">
        <v>15</v>
      </c>
      <c r="P230">
        <f t="shared" si="15"/>
        <v>0</v>
      </c>
      <c r="Q230">
        <f t="shared" si="16"/>
        <v>0</v>
      </c>
      <c r="R230">
        <f t="shared" si="17"/>
        <v>3</v>
      </c>
      <c r="S230">
        <f t="shared" si="18"/>
        <v>0</v>
      </c>
      <c r="T230">
        <f t="shared" si="19"/>
        <v>0</v>
      </c>
    </row>
    <row r="231" spans="1:20">
      <c r="A231" s="1">
        <v>191</v>
      </c>
      <c r="B231" s="1">
        <v>27</v>
      </c>
      <c r="C231" s="1" t="s">
        <v>1404</v>
      </c>
      <c r="D231" s="1">
        <v>3</v>
      </c>
      <c r="E231" s="2" t="s">
        <v>1406</v>
      </c>
      <c r="F231" s="2" t="s">
        <v>1407</v>
      </c>
      <c r="G231" s="1">
        <v>2</v>
      </c>
      <c r="H231" s="1" t="s">
        <v>14</v>
      </c>
      <c r="I231" s="1" t="s">
        <v>14</v>
      </c>
      <c r="J231" s="1" t="s">
        <v>14</v>
      </c>
      <c r="K231" s="1" t="s">
        <v>14</v>
      </c>
      <c r="L231" s="1" t="s">
        <v>14</v>
      </c>
      <c r="M231" s="1"/>
      <c r="N231" s="1">
        <v>20</v>
      </c>
      <c r="O231" s="3">
        <v>2</v>
      </c>
      <c r="P231">
        <f t="shared" si="15"/>
        <v>0</v>
      </c>
      <c r="Q231">
        <f t="shared" si="16"/>
        <v>0</v>
      </c>
      <c r="R231">
        <f t="shared" si="17"/>
        <v>1</v>
      </c>
      <c r="S231">
        <f t="shared" si="18"/>
        <v>0</v>
      </c>
      <c r="T231">
        <f t="shared" si="19"/>
        <v>0</v>
      </c>
    </row>
    <row r="232" spans="1:20">
      <c r="A232" s="1">
        <v>13</v>
      </c>
      <c r="B232" s="1">
        <v>26</v>
      </c>
      <c r="C232" s="1" t="s">
        <v>97</v>
      </c>
      <c r="D232" s="1">
        <v>2</v>
      </c>
      <c r="E232" s="2" t="s">
        <v>202</v>
      </c>
      <c r="F232" s="2" t="s">
        <v>71</v>
      </c>
      <c r="G232" s="1">
        <v>28</v>
      </c>
      <c r="H232" s="1">
        <v>22</v>
      </c>
      <c r="I232" s="1">
        <v>23</v>
      </c>
      <c r="J232" s="1">
        <v>12</v>
      </c>
      <c r="K232" s="1">
        <v>20</v>
      </c>
      <c r="L232" s="1" t="s">
        <v>14</v>
      </c>
      <c r="M232" s="1"/>
      <c r="N232" s="1">
        <v>77</v>
      </c>
      <c r="O232" s="3">
        <v>105</v>
      </c>
      <c r="P232">
        <f t="shared" si="15"/>
        <v>0</v>
      </c>
      <c r="Q232">
        <f t="shared" si="16"/>
        <v>0</v>
      </c>
      <c r="R232">
        <f t="shared" si="17"/>
        <v>5</v>
      </c>
      <c r="S232">
        <f t="shared" si="18"/>
        <v>0</v>
      </c>
      <c r="T232">
        <f t="shared" si="19"/>
        <v>0</v>
      </c>
    </row>
    <row r="233" spans="1:20">
      <c r="A233" s="1">
        <v>99</v>
      </c>
      <c r="B233" s="1">
        <v>27</v>
      </c>
      <c r="C233" s="1" t="s">
        <v>74</v>
      </c>
      <c r="D233" s="1">
        <v>2</v>
      </c>
      <c r="E233" s="2" t="s">
        <v>1440</v>
      </c>
      <c r="F233" s="2" t="s">
        <v>113</v>
      </c>
      <c r="G233" s="1" t="s">
        <v>14</v>
      </c>
      <c r="H233" s="1" t="s">
        <v>14</v>
      </c>
      <c r="I233" s="1" t="s">
        <v>14</v>
      </c>
      <c r="J233" s="1">
        <v>14</v>
      </c>
      <c r="K233" s="1" t="s">
        <v>14</v>
      </c>
      <c r="L233" s="1">
        <v>6</v>
      </c>
      <c r="M233" s="1"/>
      <c r="N233" s="1">
        <v>77</v>
      </c>
      <c r="O233" s="3">
        <v>20</v>
      </c>
      <c r="P233">
        <f t="shared" si="15"/>
        <v>0</v>
      </c>
      <c r="Q233">
        <f t="shared" si="16"/>
        <v>0</v>
      </c>
      <c r="R233">
        <f t="shared" si="17"/>
        <v>2</v>
      </c>
      <c r="S233">
        <f t="shared" si="18"/>
        <v>0</v>
      </c>
      <c r="T233">
        <f t="shared" si="19"/>
        <v>0</v>
      </c>
    </row>
    <row r="234" spans="1:20">
      <c r="A234" s="1">
        <v>50</v>
      </c>
      <c r="B234" s="1">
        <v>26</v>
      </c>
      <c r="C234" s="1" t="s">
        <v>209</v>
      </c>
      <c r="D234" s="1">
        <v>1</v>
      </c>
      <c r="E234" s="2" t="s">
        <v>285</v>
      </c>
      <c r="F234" s="2" t="s">
        <v>83</v>
      </c>
      <c r="G234" s="1">
        <v>4</v>
      </c>
      <c r="H234" s="1" t="s">
        <v>14</v>
      </c>
      <c r="I234" s="1">
        <v>7</v>
      </c>
      <c r="J234" s="1">
        <v>8</v>
      </c>
      <c r="K234" s="1">
        <v>5</v>
      </c>
      <c r="L234" s="1">
        <v>10</v>
      </c>
      <c r="M234" s="1"/>
      <c r="N234" s="1">
        <v>53</v>
      </c>
      <c r="O234" s="3">
        <v>34</v>
      </c>
      <c r="P234">
        <f t="shared" si="15"/>
        <v>0</v>
      </c>
      <c r="Q234">
        <f t="shared" si="16"/>
        <v>0</v>
      </c>
      <c r="R234">
        <f t="shared" si="17"/>
        <v>5</v>
      </c>
      <c r="S234">
        <f t="shared" si="18"/>
        <v>0</v>
      </c>
      <c r="T234">
        <f t="shared" si="19"/>
        <v>0</v>
      </c>
    </row>
    <row r="235" spans="1:20">
      <c r="A235" s="1">
        <v>192</v>
      </c>
      <c r="B235" s="1">
        <v>27</v>
      </c>
      <c r="C235" s="1" t="s">
        <v>1404</v>
      </c>
      <c r="D235" s="1">
        <v>3</v>
      </c>
      <c r="E235" s="2" t="s">
        <v>1408</v>
      </c>
      <c r="F235" s="2" t="s">
        <v>68</v>
      </c>
      <c r="G235" s="1">
        <v>2</v>
      </c>
      <c r="H235" s="1" t="s">
        <v>14</v>
      </c>
      <c r="I235" s="1">
        <v>0</v>
      </c>
      <c r="J235" s="1" t="s">
        <v>14</v>
      </c>
      <c r="K235" s="1" t="s">
        <v>14</v>
      </c>
      <c r="L235" s="1" t="s">
        <v>14</v>
      </c>
      <c r="M235" s="1"/>
      <c r="N235" s="1">
        <v>29</v>
      </c>
      <c r="O235" s="3">
        <v>2</v>
      </c>
      <c r="P235">
        <f t="shared" si="15"/>
        <v>0</v>
      </c>
      <c r="Q235">
        <f t="shared" si="16"/>
        <v>0</v>
      </c>
      <c r="R235">
        <f t="shared" si="17"/>
        <v>2</v>
      </c>
      <c r="S235">
        <f t="shared" si="18"/>
        <v>0</v>
      </c>
      <c r="T235">
        <f t="shared" si="19"/>
        <v>0</v>
      </c>
    </row>
    <row r="236" spans="1:20">
      <c r="A236" s="1">
        <v>24</v>
      </c>
      <c r="B236" s="1">
        <v>26</v>
      </c>
      <c r="C236" s="1" t="s">
        <v>26</v>
      </c>
      <c r="D236" s="1">
        <v>2</v>
      </c>
      <c r="E236" s="2" t="s">
        <v>208</v>
      </c>
      <c r="F236" s="2" t="s">
        <v>207</v>
      </c>
      <c r="G236" s="1">
        <v>16</v>
      </c>
      <c r="H236" s="1">
        <v>10</v>
      </c>
      <c r="I236" s="1">
        <v>13</v>
      </c>
      <c r="J236" s="1">
        <v>12</v>
      </c>
      <c r="K236" s="1">
        <v>13</v>
      </c>
      <c r="L236" s="1">
        <v>10</v>
      </c>
      <c r="M236" s="1"/>
      <c r="N236" s="1">
        <v>89</v>
      </c>
      <c r="O236" s="3">
        <v>74</v>
      </c>
      <c r="P236">
        <f t="shared" si="15"/>
        <v>0</v>
      </c>
      <c r="Q236">
        <f t="shared" si="16"/>
        <v>0</v>
      </c>
      <c r="R236">
        <f t="shared" si="17"/>
        <v>6</v>
      </c>
      <c r="S236">
        <f t="shared" si="18"/>
        <v>0</v>
      </c>
      <c r="T236">
        <f t="shared" si="19"/>
        <v>0</v>
      </c>
    </row>
    <row r="237" spans="1:20">
      <c r="A237" s="1">
        <v>36</v>
      </c>
      <c r="B237" s="1">
        <v>27</v>
      </c>
      <c r="C237" s="1" t="s">
        <v>1369</v>
      </c>
      <c r="D237" s="1">
        <v>3</v>
      </c>
      <c r="E237" s="2" t="s">
        <v>208</v>
      </c>
      <c r="F237" s="2" t="s">
        <v>207</v>
      </c>
      <c r="G237" s="1">
        <v>10</v>
      </c>
      <c r="H237" s="1">
        <v>19</v>
      </c>
      <c r="I237" s="1">
        <v>17</v>
      </c>
      <c r="J237" s="1">
        <v>13</v>
      </c>
      <c r="K237" s="1">
        <v>12</v>
      </c>
      <c r="L237" s="1">
        <v>3</v>
      </c>
      <c r="M237" s="1"/>
      <c r="N237" s="1">
        <v>80</v>
      </c>
      <c r="O237" s="3">
        <v>74</v>
      </c>
      <c r="P237">
        <f t="shared" si="15"/>
        <v>1</v>
      </c>
      <c r="Q237">
        <f t="shared" si="16"/>
        <v>148</v>
      </c>
      <c r="R237">
        <f t="shared" si="17"/>
        <v>6</v>
      </c>
      <c r="S237">
        <f t="shared" si="18"/>
        <v>12</v>
      </c>
      <c r="T237">
        <f t="shared" si="19"/>
        <v>2.5</v>
      </c>
    </row>
    <row r="238" spans="1:20">
      <c r="A238" s="1">
        <v>42</v>
      </c>
      <c r="B238" s="1">
        <v>27</v>
      </c>
      <c r="C238" s="1" t="s">
        <v>214</v>
      </c>
      <c r="D238" s="1">
        <v>2</v>
      </c>
      <c r="E238" s="2" t="s">
        <v>1425</v>
      </c>
      <c r="F238" s="2" t="s">
        <v>1426</v>
      </c>
      <c r="G238" s="1">
        <v>16</v>
      </c>
      <c r="H238" s="1">
        <v>17</v>
      </c>
      <c r="I238" s="1" t="s">
        <v>14</v>
      </c>
      <c r="J238" s="1">
        <v>13</v>
      </c>
      <c r="K238" s="1">
        <v>9</v>
      </c>
      <c r="L238" s="1">
        <v>8</v>
      </c>
      <c r="M238" s="1"/>
      <c r="N238" s="1">
        <v>70</v>
      </c>
      <c r="O238" s="3">
        <v>63</v>
      </c>
      <c r="P238">
        <f t="shared" si="15"/>
        <v>0</v>
      </c>
      <c r="Q238">
        <f t="shared" si="16"/>
        <v>0</v>
      </c>
      <c r="R238">
        <f t="shared" si="17"/>
        <v>5</v>
      </c>
      <c r="S238">
        <f t="shared" si="18"/>
        <v>0</v>
      </c>
      <c r="T238">
        <f t="shared" si="19"/>
        <v>0</v>
      </c>
    </row>
    <row r="239" spans="1:20">
      <c r="A239" s="1">
        <v>165</v>
      </c>
      <c r="B239" s="1">
        <v>27</v>
      </c>
      <c r="C239" s="1" t="s">
        <v>1530</v>
      </c>
      <c r="D239" s="1">
        <v>1</v>
      </c>
      <c r="E239" s="2" t="s">
        <v>1532</v>
      </c>
      <c r="F239" s="2" t="s">
        <v>130</v>
      </c>
      <c r="G239" s="1">
        <v>7</v>
      </c>
      <c r="H239" s="1" t="s">
        <v>14</v>
      </c>
      <c r="I239" s="1" t="s">
        <v>14</v>
      </c>
      <c r="J239" s="1" t="s">
        <v>14</v>
      </c>
      <c r="K239" s="1" t="s">
        <v>14</v>
      </c>
      <c r="L239" s="1" t="s">
        <v>14</v>
      </c>
      <c r="M239" s="1"/>
      <c r="N239" s="1">
        <v>58</v>
      </c>
      <c r="O239" s="3">
        <v>7</v>
      </c>
      <c r="P239">
        <f t="shared" si="15"/>
        <v>0</v>
      </c>
      <c r="Q239">
        <f t="shared" si="16"/>
        <v>0</v>
      </c>
      <c r="R239">
        <f t="shared" si="17"/>
        <v>1</v>
      </c>
      <c r="S239">
        <f t="shared" si="18"/>
        <v>0</v>
      </c>
      <c r="T239">
        <f t="shared" si="19"/>
        <v>0</v>
      </c>
    </row>
    <row r="240" spans="1:20">
      <c r="A240" s="1">
        <v>80</v>
      </c>
      <c r="B240" s="1">
        <v>27</v>
      </c>
      <c r="C240" s="1" t="s">
        <v>408</v>
      </c>
      <c r="D240" s="1">
        <v>3</v>
      </c>
      <c r="E240" s="2" t="s">
        <v>1381</v>
      </c>
      <c r="F240" s="2"/>
      <c r="G240" s="1">
        <v>28</v>
      </c>
      <c r="H240" s="1" t="s">
        <v>14</v>
      </c>
      <c r="I240" s="1" t="s">
        <v>14</v>
      </c>
      <c r="J240" s="1" t="s">
        <v>14</v>
      </c>
      <c r="K240" s="1" t="s">
        <v>14</v>
      </c>
      <c r="L240" s="1" t="s">
        <v>14</v>
      </c>
      <c r="M240" s="1"/>
      <c r="N240" s="1">
        <v>88</v>
      </c>
      <c r="O240" s="3">
        <v>28</v>
      </c>
      <c r="P240">
        <f t="shared" si="15"/>
        <v>0</v>
      </c>
      <c r="Q240">
        <f t="shared" si="16"/>
        <v>0</v>
      </c>
      <c r="R240">
        <f t="shared" si="17"/>
        <v>1</v>
      </c>
      <c r="S240">
        <f t="shared" si="18"/>
        <v>0</v>
      </c>
      <c r="T240">
        <f t="shared" si="19"/>
        <v>0</v>
      </c>
    </row>
    <row r="241" spans="1:20">
      <c r="A241" s="1">
        <v>1</v>
      </c>
      <c r="B241" s="1">
        <v>26</v>
      </c>
      <c r="C241" s="1" t="s">
        <v>2</v>
      </c>
      <c r="D241" s="1">
        <v>4</v>
      </c>
      <c r="E241" s="2" t="s">
        <v>3</v>
      </c>
      <c r="F241" s="2" t="s">
        <v>4</v>
      </c>
      <c r="G241" s="1">
        <v>37</v>
      </c>
      <c r="H241" s="1">
        <v>29</v>
      </c>
      <c r="I241" s="1">
        <v>31</v>
      </c>
      <c r="J241" s="1">
        <v>27</v>
      </c>
      <c r="K241" s="1">
        <v>29</v>
      </c>
      <c r="L241" s="1">
        <v>31</v>
      </c>
      <c r="M241" s="1"/>
      <c r="N241" s="1">
        <v>91</v>
      </c>
      <c r="O241" s="3">
        <v>184</v>
      </c>
      <c r="P241">
        <f t="shared" si="15"/>
        <v>0</v>
      </c>
      <c r="Q241">
        <f t="shared" si="16"/>
        <v>0</v>
      </c>
      <c r="R241">
        <f t="shared" si="17"/>
        <v>6</v>
      </c>
      <c r="S241">
        <f t="shared" si="18"/>
        <v>0</v>
      </c>
      <c r="T241">
        <f t="shared" si="19"/>
        <v>0</v>
      </c>
    </row>
    <row r="242" spans="1:20">
      <c r="A242" s="1">
        <v>15</v>
      </c>
      <c r="B242" s="1">
        <v>27</v>
      </c>
      <c r="C242" s="1" t="s">
        <v>11</v>
      </c>
      <c r="D242" s="1">
        <v>3</v>
      </c>
      <c r="E242" s="2" t="s">
        <v>1365</v>
      </c>
      <c r="F242" s="2" t="s">
        <v>241</v>
      </c>
      <c r="G242" s="1">
        <v>31</v>
      </c>
      <c r="H242" s="1">
        <v>28</v>
      </c>
      <c r="I242" s="1">
        <v>20</v>
      </c>
      <c r="J242" s="1">
        <v>27</v>
      </c>
      <c r="K242" s="1">
        <v>19</v>
      </c>
      <c r="L242" s="1">
        <v>19</v>
      </c>
      <c r="M242" s="1"/>
      <c r="N242" s="1">
        <v>73</v>
      </c>
      <c r="O242" s="3">
        <v>144</v>
      </c>
      <c r="P242">
        <f t="shared" si="15"/>
        <v>0</v>
      </c>
      <c r="Q242">
        <f t="shared" si="16"/>
        <v>0</v>
      </c>
      <c r="R242">
        <f t="shared" si="17"/>
        <v>6</v>
      </c>
      <c r="S242">
        <f t="shared" si="18"/>
        <v>0</v>
      </c>
      <c r="T242">
        <f t="shared" si="19"/>
        <v>0</v>
      </c>
    </row>
    <row r="243" spans="1:20">
      <c r="A243" s="1">
        <v>142</v>
      </c>
      <c r="B243" s="1">
        <v>26</v>
      </c>
      <c r="C243" s="1" t="s">
        <v>179</v>
      </c>
      <c r="D243" s="1">
        <v>3</v>
      </c>
      <c r="E243" s="2" t="s">
        <v>183</v>
      </c>
      <c r="F243" s="2" t="s">
        <v>184</v>
      </c>
      <c r="G243" s="1" t="s">
        <v>14</v>
      </c>
      <c r="H243" s="1" t="s">
        <v>14</v>
      </c>
      <c r="I243" s="1" t="s">
        <v>14</v>
      </c>
      <c r="J243" s="1">
        <v>4</v>
      </c>
      <c r="K243" s="1" t="s">
        <v>14</v>
      </c>
      <c r="L243" s="1" t="s">
        <v>14</v>
      </c>
      <c r="M243" s="1"/>
      <c r="N243" s="1">
        <v>67</v>
      </c>
      <c r="O243" s="3">
        <v>4</v>
      </c>
      <c r="P243">
        <f t="shared" si="15"/>
        <v>0</v>
      </c>
      <c r="Q243">
        <f t="shared" si="16"/>
        <v>0</v>
      </c>
      <c r="R243">
        <f t="shared" si="17"/>
        <v>1</v>
      </c>
      <c r="S243">
        <f t="shared" si="18"/>
        <v>0</v>
      </c>
      <c r="T243">
        <f t="shared" si="19"/>
        <v>0</v>
      </c>
    </row>
    <row r="244" spans="1:20">
      <c r="A244" s="1">
        <v>100</v>
      </c>
      <c r="B244" s="1">
        <v>27</v>
      </c>
      <c r="C244" s="1" t="s">
        <v>37</v>
      </c>
      <c r="D244" s="1">
        <v>4</v>
      </c>
      <c r="E244" s="2" t="s">
        <v>183</v>
      </c>
      <c r="F244" s="2" t="s">
        <v>184</v>
      </c>
      <c r="G244" s="1">
        <v>19</v>
      </c>
      <c r="H244" s="1" t="s">
        <v>14</v>
      </c>
      <c r="I244" s="1" t="s">
        <v>14</v>
      </c>
      <c r="J244" s="1" t="s">
        <v>14</v>
      </c>
      <c r="K244" s="1" t="s">
        <v>14</v>
      </c>
      <c r="L244" s="1" t="s">
        <v>14</v>
      </c>
      <c r="M244" s="1"/>
      <c r="N244" s="1">
        <v>79</v>
      </c>
      <c r="O244" s="3">
        <v>19</v>
      </c>
      <c r="P244">
        <f t="shared" si="15"/>
        <v>1</v>
      </c>
      <c r="Q244">
        <f t="shared" si="16"/>
        <v>23</v>
      </c>
      <c r="R244">
        <f t="shared" si="17"/>
        <v>1</v>
      </c>
      <c r="S244">
        <f t="shared" si="18"/>
        <v>2</v>
      </c>
      <c r="T244">
        <f t="shared" si="19"/>
        <v>3.5</v>
      </c>
    </row>
    <row r="245" spans="1:20">
      <c r="A245" s="1">
        <v>96</v>
      </c>
      <c r="B245" s="1">
        <v>26</v>
      </c>
      <c r="C245" s="1" t="s">
        <v>242</v>
      </c>
      <c r="D245" s="1">
        <v>2</v>
      </c>
      <c r="E245" s="2" t="s">
        <v>243</v>
      </c>
      <c r="F245" s="2"/>
      <c r="G245" s="1">
        <v>4</v>
      </c>
      <c r="H245" s="1">
        <v>6</v>
      </c>
      <c r="I245" s="1" t="s">
        <v>14</v>
      </c>
      <c r="J245" s="1">
        <v>4</v>
      </c>
      <c r="K245" s="1" t="s">
        <v>14</v>
      </c>
      <c r="L245" s="1" t="s">
        <v>14</v>
      </c>
      <c r="M245" s="1"/>
      <c r="N245" s="1">
        <v>58</v>
      </c>
      <c r="O245" s="3">
        <v>14</v>
      </c>
      <c r="P245">
        <f t="shared" si="15"/>
        <v>0</v>
      </c>
      <c r="Q245">
        <f t="shared" si="16"/>
        <v>0</v>
      </c>
      <c r="R245">
        <f t="shared" si="17"/>
        <v>3</v>
      </c>
      <c r="S245">
        <f t="shared" si="18"/>
        <v>0</v>
      </c>
      <c r="T245">
        <f t="shared" si="19"/>
        <v>0</v>
      </c>
    </row>
    <row r="246" spans="1:20">
      <c r="A246" s="1">
        <v>34</v>
      </c>
      <c r="B246" s="1">
        <v>26</v>
      </c>
      <c r="C246" s="1" t="s">
        <v>34</v>
      </c>
      <c r="D246" s="1">
        <v>2</v>
      </c>
      <c r="E246" s="2" t="s">
        <v>212</v>
      </c>
      <c r="F246" s="2" t="s">
        <v>213</v>
      </c>
      <c r="G246" s="1">
        <v>17</v>
      </c>
      <c r="H246" s="1">
        <v>14</v>
      </c>
      <c r="I246" s="1">
        <v>12</v>
      </c>
      <c r="J246" s="1">
        <v>4</v>
      </c>
      <c r="K246" s="1" t="s">
        <v>14</v>
      </c>
      <c r="L246" s="1">
        <v>8</v>
      </c>
      <c r="M246" s="1"/>
      <c r="N246" s="1">
        <v>79</v>
      </c>
      <c r="O246" s="3">
        <v>55</v>
      </c>
      <c r="P246">
        <f t="shared" si="15"/>
        <v>0</v>
      </c>
      <c r="Q246">
        <f t="shared" si="16"/>
        <v>0</v>
      </c>
      <c r="R246">
        <f t="shared" si="17"/>
        <v>5</v>
      </c>
      <c r="S246">
        <f t="shared" si="18"/>
        <v>0</v>
      </c>
      <c r="T246">
        <f t="shared" si="19"/>
        <v>0</v>
      </c>
    </row>
    <row r="247" spans="1:20">
      <c r="A247" s="1">
        <v>122</v>
      </c>
      <c r="B247" s="1">
        <v>26</v>
      </c>
      <c r="C247" s="1" t="s">
        <v>307</v>
      </c>
      <c r="D247" s="1">
        <v>1</v>
      </c>
      <c r="E247" s="2" t="s">
        <v>308</v>
      </c>
      <c r="F247" s="2"/>
      <c r="G247" s="1">
        <v>8</v>
      </c>
      <c r="H247" s="1" t="s">
        <v>14</v>
      </c>
      <c r="I247" s="1" t="s">
        <v>14</v>
      </c>
      <c r="J247" s="1" t="s">
        <v>14</v>
      </c>
      <c r="K247" s="1" t="s">
        <v>14</v>
      </c>
      <c r="L247" s="1" t="s">
        <v>14</v>
      </c>
      <c r="M247" s="1"/>
      <c r="N247" s="1">
        <v>100</v>
      </c>
      <c r="O247" s="3">
        <v>8</v>
      </c>
      <c r="P247">
        <f t="shared" si="15"/>
        <v>0</v>
      </c>
      <c r="Q247">
        <f t="shared" si="16"/>
        <v>0</v>
      </c>
      <c r="R247">
        <f t="shared" si="17"/>
        <v>1</v>
      </c>
      <c r="S247">
        <f t="shared" si="18"/>
        <v>0</v>
      </c>
      <c r="T247">
        <f t="shared" si="19"/>
        <v>0</v>
      </c>
    </row>
    <row r="248" spans="1:20">
      <c r="A248" s="1">
        <v>184</v>
      </c>
      <c r="B248" s="1">
        <v>27</v>
      </c>
      <c r="C248" s="1" t="s">
        <v>1543</v>
      </c>
      <c r="D248" s="1">
        <v>1</v>
      </c>
      <c r="E248" s="2" t="s">
        <v>1548</v>
      </c>
      <c r="F248" s="2" t="s">
        <v>1549</v>
      </c>
      <c r="G248" s="1">
        <v>2</v>
      </c>
      <c r="H248" s="1">
        <v>2</v>
      </c>
      <c r="I248" s="1" t="s">
        <v>14</v>
      </c>
      <c r="J248" s="1" t="s">
        <v>14</v>
      </c>
      <c r="K248" s="1" t="s">
        <v>14</v>
      </c>
      <c r="L248" s="1" t="s">
        <v>14</v>
      </c>
      <c r="M248" s="1"/>
      <c r="N248" s="1">
        <v>25</v>
      </c>
      <c r="O248" s="3">
        <v>4</v>
      </c>
      <c r="P248">
        <f t="shared" si="15"/>
        <v>0</v>
      </c>
      <c r="Q248">
        <f t="shared" si="16"/>
        <v>0</v>
      </c>
      <c r="R248">
        <f t="shared" si="17"/>
        <v>2</v>
      </c>
      <c r="S248">
        <f t="shared" si="18"/>
        <v>0</v>
      </c>
      <c r="T248">
        <f t="shared" si="19"/>
        <v>0</v>
      </c>
    </row>
    <row r="249" spans="1:20">
      <c r="A249" s="1">
        <v>114</v>
      </c>
      <c r="B249" s="1">
        <v>26</v>
      </c>
      <c r="C249" s="1" t="s">
        <v>69</v>
      </c>
      <c r="D249" s="1">
        <v>4</v>
      </c>
      <c r="E249" s="2" t="s">
        <v>72</v>
      </c>
      <c r="F249" s="2" t="s">
        <v>73</v>
      </c>
      <c r="G249" s="1" t="s">
        <v>14</v>
      </c>
      <c r="H249" s="1" t="s">
        <v>14</v>
      </c>
      <c r="I249" s="1">
        <v>8</v>
      </c>
      <c r="J249" s="1" t="s">
        <v>14</v>
      </c>
      <c r="K249" s="1" t="s">
        <v>14</v>
      </c>
      <c r="L249" s="1" t="s">
        <v>14</v>
      </c>
      <c r="M249" s="1"/>
      <c r="N249" s="1">
        <v>67</v>
      </c>
      <c r="O249" s="3">
        <v>8</v>
      </c>
      <c r="P249">
        <f t="shared" si="15"/>
        <v>0</v>
      </c>
      <c r="Q249">
        <f t="shared" si="16"/>
        <v>0</v>
      </c>
      <c r="R249">
        <f t="shared" si="17"/>
        <v>1</v>
      </c>
      <c r="S249">
        <f t="shared" si="18"/>
        <v>0</v>
      </c>
      <c r="T249">
        <f t="shared" si="19"/>
        <v>0</v>
      </c>
    </row>
    <row r="250" spans="1:20">
      <c r="A250" s="1">
        <v>161</v>
      </c>
      <c r="B250" s="1">
        <v>26</v>
      </c>
      <c r="C250" s="1" t="s">
        <v>265</v>
      </c>
      <c r="D250" s="1">
        <v>2</v>
      </c>
      <c r="E250" s="2" t="s">
        <v>268</v>
      </c>
      <c r="F250" s="2"/>
      <c r="G250" s="1">
        <v>2</v>
      </c>
      <c r="H250" s="1" t="s">
        <v>14</v>
      </c>
      <c r="I250" s="1" t="s">
        <v>14</v>
      </c>
      <c r="J250" s="1" t="s">
        <v>14</v>
      </c>
      <c r="K250" s="1" t="s">
        <v>14</v>
      </c>
      <c r="L250" s="1" t="s">
        <v>14</v>
      </c>
      <c r="M250" s="1"/>
      <c r="N250" s="1">
        <v>50</v>
      </c>
      <c r="O250" s="3">
        <v>2</v>
      </c>
      <c r="P250">
        <f t="shared" si="15"/>
        <v>0</v>
      </c>
      <c r="Q250">
        <f t="shared" si="16"/>
        <v>0</v>
      </c>
      <c r="R250">
        <f t="shared" si="17"/>
        <v>1</v>
      </c>
      <c r="S250">
        <f t="shared" si="18"/>
        <v>0</v>
      </c>
      <c r="T250">
        <f t="shared" si="19"/>
        <v>0</v>
      </c>
    </row>
    <row r="251" spans="1:20">
      <c r="A251" s="1">
        <v>10</v>
      </c>
      <c r="B251" s="1">
        <v>27</v>
      </c>
      <c r="C251" s="1" t="s">
        <v>5</v>
      </c>
      <c r="D251" s="1">
        <v>4</v>
      </c>
      <c r="E251" s="2" t="s">
        <v>1332</v>
      </c>
      <c r="F251" s="2" t="s">
        <v>1333</v>
      </c>
      <c r="G251" s="1">
        <v>18</v>
      </c>
      <c r="H251" s="1">
        <v>23</v>
      </c>
      <c r="I251" s="1">
        <v>23</v>
      </c>
      <c r="J251" s="1">
        <v>37</v>
      </c>
      <c r="K251" s="1">
        <v>28</v>
      </c>
      <c r="L251" s="1">
        <v>33</v>
      </c>
      <c r="M251" s="1"/>
      <c r="N251" s="1">
        <v>87</v>
      </c>
      <c r="O251" s="3">
        <v>162</v>
      </c>
      <c r="P251">
        <f t="shared" si="15"/>
        <v>0</v>
      </c>
      <c r="Q251">
        <f t="shared" si="16"/>
        <v>0</v>
      </c>
      <c r="R251">
        <f t="shared" si="17"/>
        <v>6</v>
      </c>
      <c r="S251">
        <f t="shared" si="18"/>
        <v>0</v>
      </c>
      <c r="T251">
        <f t="shared" si="19"/>
        <v>0</v>
      </c>
    </row>
    <row r="252" spans="1:20">
      <c r="A252" s="1">
        <v>92</v>
      </c>
      <c r="B252" s="1">
        <v>26</v>
      </c>
      <c r="C252" s="1" t="s">
        <v>147</v>
      </c>
      <c r="D252" s="1">
        <v>3</v>
      </c>
      <c r="E252" s="2" t="s">
        <v>149</v>
      </c>
      <c r="F252" s="2"/>
      <c r="G252" s="1">
        <v>8</v>
      </c>
      <c r="H252" s="1">
        <v>6</v>
      </c>
      <c r="I252" s="1" t="s">
        <v>14</v>
      </c>
      <c r="J252" s="1" t="s">
        <v>14</v>
      </c>
      <c r="K252" s="1" t="s">
        <v>14</v>
      </c>
      <c r="L252" s="1" t="s">
        <v>14</v>
      </c>
      <c r="M252" s="1"/>
      <c r="N252" s="1">
        <v>64</v>
      </c>
      <c r="O252" s="3">
        <v>14</v>
      </c>
      <c r="P252">
        <f t="shared" si="15"/>
        <v>0</v>
      </c>
      <c r="Q252">
        <f t="shared" si="16"/>
        <v>0</v>
      </c>
      <c r="R252">
        <f t="shared" si="17"/>
        <v>2</v>
      </c>
      <c r="S252">
        <f t="shared" si="18"/>
        <v>0</v>
      </c>
      <c r="T252">
        <f t="shared" si="19"/>
        <v>0</v>
      </c>
    </row>
    <row r="253" spans="1:20">
      <c r="A253" s="1">
        <v>154</v>
      </c>
      <c r="B253" s="1">
        <v>27</v>
      </c>
      <c r="C253" s="1" t="s">
        <v>1354</v>
      </c>
      <c r="D253" s="1">
        <v>4</v>
      </c>
      <c r="E253" s="2" t="s">
        <v>149</v>
      </c>
      <c r="F253" s="2" t="s">
        <v>640</v>
      </c>
      <c r="G253" s="1">
        <v>8</v>
      </c>
      <c r="H253" s="1" t="s">
        <v>14</v>
      </c>
      <c r="I253" s="1" t="s">
        <v>14</v>
      </c>
      <c r="J253" s="1" t="s">
        <v>14</v>
      </c>
      <c r="K253" s="1" t="s">
        <v>14</v>
      </c>
      <c r="L253" s="1" t="s">
        <v>14</v>
      </c>
      <c r="M253" s="1"/>
      <c r="N253" s="1">
        <v>89</v>
      </c>
      <c r="O253" s="3">
        <v>8</v>
      </c>
      <c r="P253">
        <f t="shared" si="15"/>
        <v>1</v>
      </c>
      <c r="Q253">
        <f t="shared" si="16"/>
        <v>22</v>
      </c>
      <c r="R253">
        <f t="shared" si="17"/>
        <v>1</v>
      </c>
      <c r="S253">
        <f t="shared" si="18"/>
        <v>3</v>
      </c>
      <c r="T253">
        <f t="shared" si="19"/>
        <v>3.5</v>
      </c>
    </row>
    <row r="254" spans="1:20">
      <c r="A254" s="1">
        <v>195</v>
      </c>
      <c r="B254" s="1">
        <v>27</v>
      </c>
      <c r="C254" s="1" t="s">
        <v>1554</v>
      </c>
      <c r="D254" s="1">
        <v>1</v>
      </c>
      <c r="E254" s="2" t="s">
        <v>1555</v>
      </c>
      <c r="F254" s="2" t="s">
        <v>1556</v>
      </c>
      <c r="G254" s="1" t="s">
        <v>14</v>
      </c>
      <c r="H254" s="1" t="s">
        <v>14</v>
      </c>
      <c r="I254" s="1">
        <v>2</v>
      </c>
      <c r="J254" s="1" t="s">
        <v>14</v>
      </c>
      <c r="K254" s="1" t="s">
        <v>14</v>
      </c>
      <c r="L254" s="1" t="s">
        <v>14</v>
      </c>
      <c r="M254" s="1"/>
      <c r="N254" s="1">
        <v>6</v>
      </c>
      <c r="O254" s="3">
        <v>2</v>
      </c>
      <c r="P254">
        <f t="shared" si="15"/>
        <v>0</v>
      </c>
      <c r="Q254">
        <f t="shared" si="16"/>
        <v>0</v>
      </c>
      <c r="R254">
        <f t="shared" si="17"/>
        <v>1</v>
      </c>
      <c r="S254">
        <f t="shared" si="18"/>
        <v>0</v>
      </c>
      <c r="T254">
        <f t="shared" si="19"/>
        <v>0</v>
      </c>
    </row>
    <row r="255" spans="1:20">
      <c r="A255" s="1">
        <v>95</v>
      </c>
      <c r="B255" s="1">
        <v>26</v>
      </c>
      <c r="C255" s="1" t="s">
        <v>147</v>
      </c>
      <c r="D255" s="1">
        <v>3</v>
      </c>
      <c r="E255" s="2" t="s">
        <v>152</v>
      </c>
      <c r="F255" s="2" t="s">
        <v>153</v>
      </c>
      <c r="G255" s="1">
        <v>13</v>
      </c>
      <c r="H255" s="1">
        <v>1</v>
      </c>
      <c r="I255" s="1">
        <v>0</v>
      </c>
      <c r="J255" s="1" t="s">
        <v>14</v>
      </c>
      <c r="K255" s="1" t="s">
        <v>14</v>
      </c>
      <c r="L255" s="1" t="s">
        <v>14</v>
      </c>
      <c r="M255" s="1"/>
      <c r="N255" s="1">
        <v>38</v>
      </c>
      <c r="O255" s="3">
        <v>14</v>
      </c>
      <c r="P255">
        <f t="shared" si="15"/>
        <v>0</v>
      </c>
      <c r="Q255">
        <f t="shared" si="16"/>
        <v>0</v>
      </c>
      <c r="R255">
        <f t="shared" si="17"/>
        <v>3</v>
      </c>
      <c r="S255">
        <f t="shared" si="18"/>
        <v>0</v>
      </c>
      <c r="T255">
        <f t="shared" si="19"/>
        <v>0</v>
      </c>
    </row>
    <row r="256" spans="1:20">
      <c r="A256" s="1">
        <v>11</v>
      </c>
      <c r="B256" s="1">
        <v>26</v>
      </c>
      <c r="C256" s="1" t="s">
        <v>5</v>
      </c>
      <c r="D256" s="1">
        <v>3</v>
      </c>
      <c r="E256" s="2" t="s">
        <v>92</v>
      </c>
      <c r="F256" s="2" t="s">
        <v>64</v>
      </c>
      <c r="G256" s="1">
        <v>35</v>
      </c>
      <c r="H256" s="1">
        <v>27</v>
      </c>
      <c r="I256" s="1">
        <v>25</v>
      </c>
      <c r="J256" s="1" t="s">
        <v>14</v>
      </c>
      <c r="K256" s="1">
        <v>22</v>
      </c>
      <c r="L256" s="1" t="s">
        <v>14</v>
      </c>
      <c r="M256" s="1"/>
      <c r="N256" s="1">
        <v>99</v>
      </c>
      <c r="O256" s="3">
        <v>109</v>
      </c>
      <c r="P256">
        <f t="shared" si="15"/>
        <v>0</v>
      </c>
      <c r="Q256">
        <f t="shared" si="16"/>
        <v>0</v>
      </c>
      <c r="R256">
        <f t="shared" si="17"/>
        <v>4</v>
      </c>
      <c r="S256">
        <f t="shared" si="18"/>
        <v>0</v>
      </c>
      <c r="T256">
        <f t="shared" si="19"/>
        <v>0</v>
      </c>
    </row>
    <row r="257" spans="1:20">
      <c r="A257" s="1">
        <v>85</v>
      </c>
      <c r="B257" s="1">
        <v>27</v>
      </c>
      <c r="C257" s="1" t="s">
        <v>26</v>
      </c>
      <c r="D257" s="1">
        <v>4</v>
      </c>
      <c r="E257" s="2" t="s">
        <v>92</v>
      </c>
      <c r="F257" s="2" t="s">
        <v>64</v>
      </c>
      <c r="G257" s="1">
        <v>24</v>
      </c>
      <c r="H257" s="1" t="s">
        <v>14</v>
      </c>
      <c r="I257" s="1" t="s">
        <v>14</v>
      </c>
      <c r="J257" s="1" t="s">
        <v>14</v>
      </c>
      <c r="K257" s="1" t="s">
        <v>14</v>
      </c>
      <c r="L257" s="1" t="s">
        <v>14</v>
      </c>
      <c r="M257" s="1"/>
      <c r="N257" s="1">
        <v>89</v>
      </c>
      <c r="O257" s="3">
        <v>24</v>
      </c>
      <c r="P257">
        <f t="shared" si="15"/>
        <v>1</v>
      </c>
      <c r="Q257">
        <f t="shared" si="16"/>
        <v>133</v>
      </c>
      <c r="R257">
        <f t="shared" si="17"/>
        <v>1</v>
      </c>
      <c r="S257">
        <f t="shared" si="18"/>
        <v>5</v>
      </c>
      <c r="T257">
        <f t="shared" si="19"/>
        <v>3.5</v>
      </c>
    </row>
    <row r="258" spans="1:20">
      <c r="A258" s="1">
        <v>91</v>
      </c>
      <c r="B258" s="1">
        <v>26</v>
      </c>
      <c r="C258" s="1" t="s">
        <v>147</v>
      </c>
      <c r="D258" s="1">
        <v>3</v>
      </c>
      <c r="E258" s="2" t="s">
        <v>148</v>
      </c>
      <c r="F258" s="2"/>
      <c r="G258" s="1">
        <v>14</v>
      </c>
      <c r="H258" s="1" t="s">
        <v>14</v>
      </c>
      <c r="I258" s="1" t="s">
        <v>14</v>
      </c>
      <c r="J258" s="1" t="s">
        <v>14</v>
      </c>
      <c r="K258" s="1" t="s">
        <v>14</v>
      </c>
      <c r="L258" s="1" t="s">
        <v>14</v>
      </c>
      <c r="M258" s="1"/>
      <c r="N258" s="1">
        <v>54</v>
      </c>
      <c r="O258" s="3">
        <v>14</v>
      </c>
      <c r="P258">
        <f t="shared" si="15"/>
        <v>0</v>
      </c>
      <c r="Q258">
        <f t="shared" si="16"/>
        <v>0</v>
      </c>
      <c r="R258">
        <f t="shared" si="17"/>
        <v>1</v>
      </c>
      <c r="S258">
        <f t="shared" si="18"/>
        <v>0</v>
      </c>
      <c r="T258">
        <f t="shared" si="19"/>
        <v>0</v>
      </c>
    </row>
    <row r="259" spans="1:20">
      <c r="A259" s="1">
        <v>108</v>
      </c>
      <c r="B259" s="1">
        <v>27</v>
      </c>
      <c r="C259" s="1" t="s">
        <v>154</v>
      </c>
      <c r="D259" s="1">
        <v>2</v>
      </c>
      <c r="E259" s="2" t="s">
        <v>1441</v>
      </c>
      <c r="F259" s="2" t="s">
        <v>68</v>
      </c>
      <c r="G259" s="1">
        <v>9</v>
      </c>
      <c r="H259" s="1">
        <v>2</v>
      </c>
      <c r="I259" s="1" t="s">
        <v>14</v>
      </c>
      <c r="J259" s="1">
        <v>2</v>
      </c>
      <c r="K259" s="1">
        <v>4</v>
      </c>
      <c r="L259" s="1" t="s">
        <v>14</v>
      </c>
      <c r="M259" s="1"/>
      <c r="N259" s="1">
        <v>68</v>
      </c>
      <c r="O259" s="3">
        <v>17</v>
      </c>
      <c r="P259">
        <f t="shared" si="15"/>
        <v>0</v>
      </c>
      <c r="Q259">
        <f t="shared" si="16"/>
        <v>0</v>
      </c>
      <c r="R259">
        <f t="shared" si="17"/>
        <v>4</v>
      </c>
      <c r="S259">
        <f t="shared" si="18"/>
        <v>0</v>
      </c>
      <c r="T259">
        <f t="shared" si="19"/>
        <v>0</v>
      </c>
    </row>
    <row r="260" spans="1:20">
      <c r="A260" s="1">
        <v>19</v>
      </c>
      <c r="B260" s="1">
        <v>26</v>
      </c>
      <c r="C260" s="1" t="s">
        <v>23</v>
      </c>
      <c r="D260" s="1">
        <v>2</v>
      </c>
      <c r="E260" s="2" t="s">
        <v>206</v>
      </c>
      <c r="F260" s="2" t="s">
        <v>207</v>
      </c>
      <c r="G260" s="1">
        <v>16</v>
      </c>
      <c r="H260" s="1">
        <v>9</v>
      </c>
      <c r="I260" s="1">
        <v>15</v>
      </c>
      <c r="J260" s="1">
        <v>12</v>
      </c>
      <c r="K260" s="1">
        <v>19</v>
      </c>
      <c r="L260" s="1">
        <v>8</v>
      </c>
      <c r="M260" s="1"/>
      <c r="N260" s="1">
        <v>75</v>
      </c>
      <c r="O260" s="3">
        <v>79</v>
      </c>
      <c r="P260">
        <f t="shared" ref="P260:P323" si="20">IF(E260=E259,1,0)*COUNT(O260)</f>
        <v>0</v>
      </c>
      <c r="Q260">
        <f t="shared" ref="Q260:Q323" si="21">(O260+O259)*P260</f>
        <v>0</v>
      </c>
      <c r="R260">
        <f t="shared" ref="R260:R323" si="22">COUNT(G260:L260)</f>
        <v>6</v>
      </c>
      <c r="S260">
        <f t="shared" ref="S260:S323" si="23">(R259+R260)*P260</f>
        <v>0</v>
      </c>
      <c r="T260">
        <f t="shared" ref="T260:T323" si="24">P260*(D260+D259)/2</f>
        <v>0</v>
      </c>
    </row>
    <row r="261" spans="1:20">
      <c r="A261" s="1">
        <v>25</v>
      </c>
      <c r="B261" s="1">
        <v>27</v>
      </c>
      <c r="C261" s="1" t="s">
        <v>23</v>
      </c>
      <c r="D261" s="1">
        <v>3</v>
      </c>
      <c r="E261" s="2" t="s">
        <v>206</v>
      </c>
      <c r="F261" s="2" t="s">
        <v>207</v>
      </c>
      <c r="G261" s="1">
        <v>20</v>
      </c>
      <c r="H261" s="1">
        <v>17</v>
      </c>
      <c r="I261" s="1">
        <v>17</v>
      </c>
      <c r="J261" s="1">
        <v>12</v>
      </c>
      <c r="K261" s="1">
        <v>16</v>
      </c>
      <c r="L261" s="1">
        <v>15</v>
      </c>
      <c r="M261" s="1"/>
      <c r="N261" s="1">
        <v>73</v>
      </c>
      <c r="O261" s="3">
        <v>97</v>
      </c>
      <c r="P261">
        <f t="shared" si="20"/>
        <v>1</v>
      </c>
      <c r="Q261">
        <f t="shared" si="21"/>
        <v>176</v>
      </c>
      <c r="R261">
        <f t="shared" si="22"/>
        <v>6</v>
      </c>
      <c r="S261">
        <f t="shared" si="23"/>
        <v>12</v>
      </c>
      <c r="T261">
        <f t="shared" si="24"/>
        <v>2.5</v>
      </c>
    </row>
    <row r="262" spans="1:20">
      <c r="A262" s="1">
        <v>99</v>
      </c>
      <c r="B262" s="1">
        <v>26</v>
      </c>
      <c r="C262" s="1" t="s">
        <v>47</v>
      </c>
      <c r="D262" s="1">
        <v>1</v>
      </c>
      <c r="E262" s="2" t="s">
        <v>295</v>
      </c>
      <c r="F262" s="2" t="s">
        <v>296</v>
      </c>
      <c r="G262" s="1">
        <v>13</v>
      </c>
      <c r="H262" s="1" t="s">
        <v>14</v>
      </c>
      <c r="I262" s="1" t="s">
        <v>14</v>
      </c>
      <c r="J262" s="1" t="s">
        <v>14</v>
      </c>
      <c r="K262" s="1" t="s">
        <v>14</v>
      </c>
      <c r="L262" s="1" t="s">
        <v>14</v>
      </c>
      <c r="M262" s="1"/>
      <c r="N262" s="1">
        <v>37</v>
      </c>
      <c r="O262" s="3">
        <v>13</v>
      </c>
      <c r="P262">
        <f t="shared" si="20"/>
        <v>0</v>
      </c>
      <c r="Q262">
        <f t="shared" si="21"/>
        <v>0</v>
      </c>
      <c r="R262">
        <f t="shared" si="22"/>
        <v>1</v>
      </c>
      <c r="S262">
        <f t="shared" si="23"/>
        <v>0</v>
      </c>
      <c r="T262">
        <f t="shared" si="24"/>
        <v>0</v>
      </c>
    </row>
    <row r="263" spans="1:20">
      <c r="A263" s="1">
        <v>149</v>
      </c>
      <c r="B263" s="1">
        <v>26</v>
      </c>
      <c r="C263" s="1" t="s">
        <v>313</v>
      </c>
      <c r="D263" s="1">
        <v>1</v>
      </c>
      <c r="E263" s="2" t="s">
        <v>317</v>
      </c>
      <c r="F263" s="2"/>
      <c r="G263" s="1">
        <v>4</v>
      </c>
      <c r="H263" s="1" t="s">
        <v>14</v>
      </c>
      <c r="I263" s="1" t="s">
        <v>14</v>
      </c>
      <c r="J263" s="1" t="s">
        <v>14</v>
      </c>
      <c r="K263" s="1" t="s">
        <v>14</v>
      </c>
      <c r="L263" s="1" t="s">
        <v>14</v>
      </c>
      <c r="M263" s="1"/>
      <c r="N263" s="1">
        <v>100</v>
      </c>
      <c r="O263" s="3">
        <v>4</v>
      </c>
      <c r="P263">
        <f t="shared" si="20"/>
        <v>0</v>
      </c>
      <c r="Q263">
        <f t="shared" si="21"/>
        <v>0</v>
      </c>
      <c r="R263">
        <f t="shared" si="22"/>
        <v>1</v>
      </c>
      <c r="S263">
        <f t="shared" si="23"/>
        <v>0</v>
      </c>
      <c r="T263">
        <f t="shared" si="24"/>
        <v>0</v>
      </c>
    </row>
    <row r="264" spans="1:20">
      <c r="A264" s="1">
        <v>84</v>
      </c>
      <c r="B264" s="1">
        <v>26</v>
      </c>
      <c r="C264" s="1" t="s">
        <v>217</v>
      </c>
      <c r="D264" s="1">
        <v>1</v>
      </c>
      <c r="E264" s="2" t="s">
        <v>290</v>
      </c>
      <c r="F264" s="2" t="s">
        <v>291</v>
      </c>
      <c r="G264" s="1">
        <v>8</v>
      </c>
      <c r="H264" s="1" t="s">
        <v>14</v>
      </c>
      <c r="I264" s="1">
        <v>9</v>
      </c>
      <c r="J264" s="1" t="s">
        <v>14</v>
      </c>
      <c r="K264" s="1" t="s">
        <v>14</v>
      </c>
      <c r="L264" s="1" t="s">
        <v>14</v>
      </c>
      <c r="M264" s="1"/>
      <c r="N264" s="1">
        <v>81</v>
      </c>
      <c r="O264" s="3">
        <v>17</v>
      </c>
      <c r="P264">
        <f t="shared" si="20"/>
        <v>0</v>
      </c>
      <c r="Q264">
        <f t="shared" si="21"/>
        <v>0</v>
      </c>
      <c r="R264">
        <f t="shared" si="22"/>
        <v>2</v>
      </c>
      <c r="S264">
        <f t="shared" si="23"/>
        <v>0</v>
      </c>
      <c r="T264">
        <f t="shared" si="24"/>
        <v>0</v>
      </c>
    </row>
    <row r="265" spans="1:20">
      <c r="A265" s="1">
        <v>52</v>
      </c>
      <c r="B265" s="1">
        <v>27</v>
      </c>
      <c r="C265" s="1" t="s">
        <v>120</v>
      </c>
      <c r="D265" s="1">
        <v>2</v>
      </c>
      <c r="E265" s="2" t="s">
        <v>290</v>
      </c>
      <c r="F265" s="2" t="s">
        <v>291</v>
      </c>
      <c r="G265" s="1">
        <v>17</v>
      </c>
      <c r="H265" s="1">
        <v>21</v>
      </c>
      <c r="I265" s="1">
        <v>15</v>
      </c>
      <c r="J265" s="1" t="s">
        <v>14</v>
      </c>
      <c r="K265" s="1" t="s">
        <v>14</v>
      </c>
      <c r="L265" s="1" t="s">
        <v>14</v>
      </c>
      <c r="M265" s="1"/>
      <c r="N265" s="1">
        <v>74</v>
      </c>
      <c r="O265" s="3">
        <v>53</v>
      </c>
      <c r="P265">
        <f t="shared" si="20"/>
        <v>1</v>
      </c>
      <c r="Q265">
        <f t="shared" si="21"/>
        <v>70</v>
      </c>
      <c r="R265">
        <f t="shared" si="22"/>
        <v>3</v>
      </c>
      <c r="S265">
        <f t="shared" si="23"/>
        <v>5</v>
      </c>
      <c r="T265">
        <f t="shared" si="24"/>
        <v>1.5</v>
      </c>
    </row>
    <row r="266" spans="1:20">
      <c r="A266" s="1">
        <v>9</v>
      </c>
      <c r="B266" s="1">
        <v>27</v>
      </c>
      <c r="C266" s="1" t="s">
        <v>8</v>
      </c>
      <c r="D266" s="1">
        <v>3</v>
      </c>
      <c r="E266" s="2" t="s">
        <v>1364</v>
      </c>
      <c r="F266" s="2" t="s">
        <v>52</v>
      </c>
      <c r="G266" s="1">
        <v>28</v>
      </c>
      <c r="H266" s="1">
        <v>29</v>
      </c>
      <c r="I266" s="1">
        <v>30</v>
      </c>
      <c r="J266" s="1">
        <v>29</v>
      </c>
      <c r="K266" s="1">
        <v>28</v>
      </c>
      <c r="L266" s="1">
        <v>24</v>
      </c>
      <c r="M266" s="1"/>
      <c r="N266" s="1">
        <v>83</v>
      </c>
      <c r="O266" s="3">
        <v>168</v>
      </c>
      <c r="P266">
        <f t="shared" si="20"/>
        <v>0</v>
      </c>
      <c r="Q266">
        <f t="shared" si="21"/>
        <v>0</v>
      </c>
      <c r="R266">
        <f t="shared" si="22"/>
        <v>6</v>
      </c>
      <c r="S266">
        <f t="shared" si="23"/>
        <v>0</v>
      </c>
      <c r="T266">
        <f t="shared" si="24"/>
        <v>0</v>
      </c>
    </row>
    <row r="267" spans="1:20">
      <c r="A267" s="1">
        <v>196</v>
      </c>
      <c r="B267" s="1">
        <v>27</v>
      </c>
      <c r="C267" s="1" t="s">
        <v>1409</v>
      </c>
      <c r="D267" s="1">
        <v>3</v>
      </c>
      <c r="E267" s="2" t="s">
        <v>1410</v>
      </c>
      <c r="F267" s="2" t="s">
        <v>68</v>
      </c>
      <c r="G267" s="1" t="s">
        <v>14</v>
      </c>
      <c r="H267" s="1" t="s">
        <v>14</v>
      </c>
      <c r="I267" s="1">
        <v>1</v>
      </c>
      <c r="J267" s="1" t="s">
        <v>14</v>
      </c>
      <c r="K267" s="1" t="s">
        <v>14</v>
      </c>
      <c r="L267" s="1" t="s">
        <v>14</v>
      </c>
      <c r="M267" s="1"/>
      <c r="N267" s="1">
        <v>20</v>
      </c>
      <c r="O267" s="3">
        <v>1</v>
      </c>
      <c r="P267">
        <f t="shared" si="20"/>
        <v>0</v>
      </c>
      <c r="Q267">
        <f t="shared" si="21"/>
        <v>0</v>
      </c>
      <c r="R267">
        <f t="shared" si="22"/>
        <v>1</v>
      </c>
      <c r="S267">
        <f t="shared" si="23"/>
        <v>0</v>
      </c>
      <c r="T267">
        <f t="shared" si="24"/>
        <v>0</v>
      </c>
    </row>
    <row r="268" spans="1:20">
      <c r="A268" s="1">
        <v>32</v>
      </c>
      <c r="B268" s="1">
        <v>27</v>
      </c>
      <c r="C268" s="1" t="s">
        <v>29</v>
      </c>
      <c r="D268" s="1">
        <v>2</v>
      </c>
      <c r="E268" s="2" t="s">
        <v>1422</v>
      </c>
      <c r="F268" s="2" t="s">
        <v>276</v>
      </c>
      <c r="G268" s="1">
        <v>15</v>
      </c>
      <c r="H268" s="1">
        <v>13</v>
      </c>
      <c r="I268" s="1">
        <v>15</v>
      </c>
      <c r="J268" s="1">
        <v>10</v>
      </c>
      <c r="K268" s="1">
        <v>8</v>
      </c>
      <c r="L268" s="1">
        <v>18</v>
      </c>
      <c r="M268" s="1"/>
      <c r="N268" s="1">
        <v>81</v>
      </c>
      <c r="O268" s="3">
        <v>79</v>
      </c>
      <c r="P268">
        <f t="shared" si="20"/>
        <v>0</v>
      </c>
      <c r="Q268">
        <f t="shared" si="21"/>
        <v>0</v>
      </c>
      <c r="R268">
        <f t="shared" si="22"/>
        <v>6</v>
      </c>
      <c r="S268">
        <f t="shared" si="23"/>
        <v>0</v>
      </c>
      <c r="T268">
        <f t="shared" si="24"/>
        <v>0</v>
      </c>
    </row>
    <row r="269" spans="1:20">
      <c r="A269" s="1">
        <v>197</v>
      </c>
      <c r="B269" s="1">
        <v>27</v>
      </c>
      <c r="C269" s="1" t="s">
        <v>1557</v>
      </c>
      <c r="D269" s="1">
        <v>1</v>
      </c>
      <c r="E269" s="2" t="s">
        <v>1558</v>
      </c>
      <c r="F269" s="2" t="s">
        <v>1559</v>
      </c>
      <c r="G269" s="1" t="s">
        <v>14</v>
      </c>
      <c r="H269" s="1" t="s">
        <v>14</v>
      </c>
      <c r="I269" s="1" t="s">
        <v>14</v>
      </c>
      <c r="J269" s="1">
        <v>1</v>
      </c>
      <c r="K269" s="1" t="s">
        <v>14</v>
      </c>
      <c r="L269" s="1" t="s">
        <v>14</v>
      </c>
      <c r="M269" s="1"/>
      <c r="N269" s="1">
        <v>25</v>
      </c>
      <c r="O269" s="3">
        <v>1</v>
      </c>
      <c r="P269">
        <f t="shared" si="20"/>
        <v>0</v>
      </c>
      <c r="Q269">
        <f t="shared" si="21"/>
        <v>0</v>
      </c>
      <c r="R269">
        <f t="shared" si="22"/>
        <v>1</v>
      </c>
      <c r="S269">
        <f t="shared" si="23"/>
        <v>0</v>
      </c>
      <c r="T269">
        <f t="shared" si="24"/>
        <v>0</v>
      </c>
    </row>
    <row r="270" spans="1:20">
      <c r="A270" s="1">
        <v>174</v>
      </c>
      <c r="B270" s="1">
        <v>27</v>
      </c>
      <c r="C270" s="1" t="s">
        <v>1533</v>
      </c>
      <c r="D270" s="1">
        <v>1</v>
      </c>
      <c r="E270" s="2" t="s">
        <v>1537</v>
      </c>
      <c r="F270" s="2" t="s">
        <v>474</v>
      </c>
      <c r="G270" s="1">
        <v>6</v>
      </c>
      <c r="H270" s="1" t="s">
        <v>14</v>
      </c>
      <c r="I270" s="1" t="s">
        <v>14</v>
      </c>
      <c r="J270" s="1" t="s">
        <v>14</v>
      </c>
      <c r="K270" s="1" t="s">
        <v>14</v>
      </c>
      <c r="L270" s="1" t="s">
        <v>14</v>
      </c>
      <c r="M270" s="1"/>
      <c r="N270" s="1">
        <v>75</v>
      </c>
      <c r="O270" s="3">
        <v>6</v>
      </c>
      <c r="P270">
        <f t="shared" si="20"/>
        <v>0</v>
      </c>
      <c r="Q270">
        <f t="shared" si="21"/>
        <v>0</v>
      </c>
      <c r="R270">
        <f t="shared" si="22"/>
        <v>1</v>
      </c>
      <c r="S270">
        <f t="shared" si="23"/>
        <v>0</v>
      </c>
      <c r="T270">
        <f t="shared" si="24"/>
        <v>0</v>
      </c>
    </row>
    <row r="271" spans="1:20">
      <c r="A271" s="1">
        <v>164</v>
      </c>
      <c r="B271" s="1">
        <v>27</v>
      </c>
      <c r="C271" s="1" t="s">
        <v>1530</v>
      </c>
      <c r="D271" s="1">
        <v>1</v>
      </c>
      <c r="E271" s="2" t="s">
        <v>1531</v>
      </c>
      <c r="F271" s="2" t="s">
        <v>64</v>
      </c>
      <c r="G271" s="1">
        <v>7</v>
      </c>
      <c r="H271" s="1" t="s">
        <v>14</v>
      </c>
      <c r="I271" s="1" t="s">
        <v>14</v>
      </c>
      <c r="J271" s="1" t="s">
        <v>14</v>
      </c>
      <c r="K271" s="1" t="s">
        <v>14</v>
      </c>
      <c r="L271" s="1" t="s">
        <v>14</v>
      </c>
      <c r="M271" s="1"/>
      <c r="N271" s="1">
        <v>88</v>
      </c>
      <c r="O271" s="3">
        <v>7</v>
      </c>
      <c r="P271">
        <f t="shared" si="20"/>
        <v>0</v>
      </c>
      <c r="Q271">
        <f t="shared" si="21"/>
        <v>0</v>
      </c>
      <c r="R271">
        <f t="shared" si="22"/>
        <v>1</v>
      </c>
      <c r="S271">
        <f t="shared" si="23"/>
        <v>0</v>
      </c>
      <c r="T271">
        <f t="shared" si="24"/>
        <v>0</v>
      </c>
    </row>
    <row r="272" spans="1:20">
      <c r="A272" s="1">
        <v>132</v>
      </c>
      <c r="B272" s="1">
        <v>27</v>
      </c>
      <c r="C272" s="1" t="s">
        <v>265</v>
      </c>
      <c r="D272" s="1">
        <v>3</v>
      </c>
      <c r="E272" s="2" t="s">
        <v>1399</v>
      </c>
      <c r="F272" s="2"/>
      <c r="G272" s="1">
        <v>12</v>
      </c>
      <c r="H272" s="1" t="s">
        <v>14</v>
      </c>
      <c r="I272" s="1" t="s">
        <v>14</v>
      </c>
      <c r="J272" s="1" t="s">
        <v>14</v>
      </c>
      <c r="K272" s="1" t="s">
        <v>14</v>
      </c>
      <c r="L272" s="1" t="s">
        <v>14</v>
      </c>
      <c r="M272" s="1"/>
      <c r="N272" s="1">
        <v>48</v>
      </c>
      <c r="O272" s="3">
        <v>12</v>
      </c>
      <c r="P272">
        <f t="shared" si="20"/>
        <v>0</v>
      </c>
      <c r="Q272">
        <f t="shared" si="21"/>
        <v>0</v>
      </c>
      <c r="R272">
        <f t="shared" si="22"/>
        <v>1</v>
      </c>
      <c r="S272">
        <f t="shared" si="23"/>
        <v>0</v>
      </c>
      <c r="T272">
        <f t="shared" si="24"/>
        <v>0</v>
      </c>
    </row>
    <row r="273" spans="1:20">
      <c r="A273" s="1">
        <v>117</v>
      </c>
      <c r="B273" s="1">
        <v>27</v>
      </c>
      <c r="C273" s="1" t="s">
        <v>1393</v>
      </c>
      <c r="D273" s="1">
        <v>3</v>
      </c>
      <c r="E273" s="2" t="s">
        <v>1394</v>
      </c>
      <c r="F273" s="2" t="s">
        <v>1395</v>
      </c>
      <c r="G273" s="1">
        <v>5</v>
      </c>
      <c r="H273" s="1">
        <v>4</v>
      </c>
      <c r="I273" s="1" t="s">
        <v>14</v>
      </c>
      <c r="J273" s="1">
        <v>1</v>
      </c>
      <c r="K273" s="1">
        <v>5</v>
      </c>
      <c r="L273" s="1" t="s">
        <v>14</v>
      </c>
      <c r="M273" s="1"/>
      <c r="N273" s="1">
        <v>30</v>
      </c>
      <c r="O273" s="3">
        <v>15</v>
      </c>
      <c r="P273">
        <f t="shared" si="20"/>
        <v>0</v>
      </c>
      <c r="Q273">
        <f t="shared" si="21"/>
        <v>0</v>
      </c>
      <c r="R273">
        <f t="shared" si="22"/>
        <v>4</v>
      </c>
      <c r="S273">
        <f t="shared" si="23"/>
        <v>0</v>
      </c>
      <c r="T273">
        <f t="shared" si="24"/>
        <v>0</v>
      </c>
    </row>
    <row r="274" spans="1:20">
      <c r="A274" s="1">
        <v>17</v>
      </c>
      <c r="B274" s="1">
        <v>26</v>
      </c>
      <c r="C274" s="1" t="s">
        <v>100</v>
      </c>
      <c r="D274" s="1">
        <v>3</v>
      </c>
      <c r="E274" s="2" t="s">
        <v>101</v>
      </c>
      <c r="F274" s="2" t="s">
        <v>102</v>
      </c>
      <c r="G274" s="1">
        <v>21</v>
      </c>
      <c r="H274" s="1">
        <v>17</v>
      </c>
      <c r="I274" s="1">
        <v>17</v>
      </c>
      <c r="J274" s="1">
        <v>10</v>
      </c>
      <c r="K274" s="1">
        <v>15</v>
      </c>
      <c r="L274" s="1">
        <v>5</v>
      </c>
      <c r="M274" s="1"/>
      <c r="N274" s="1">
        <v>59</v>
      </c>
      <c r="O274" s="3">
        <v>85</v>
      </c>
      <c r="P274">
        <f t="shared" si="20"/>
        <v>0</v>
      </c>
      <c r="Q274">
        <f t="shared" si="21"/>
        <v>0</v>
      </c>
      <c r="R274">
        <f t="shared" si="22"/>
        <v>6</v>
      </c>
      <c r="S274">
        <f t="shared" si="23"/>
        <v>0</v>
      </c>
      <c r="T274">
        <f t="shared" si="24"/>
        <v>0</v>
      </c>
    </row>
    <row r="275" spans="1:20">
      <c r="A275" s="1">
        <v>93</v>
      </c>
      <c r="B275" s="1">
        <v>27</v>
      </c>
      <c r="C275" s="1" t="s">
        <v>29</v>
      </c>
      <c r="D275" s="1">
        <v>4</v>
      </c>
      <c r="E275" s="2" t="s">
        <v>101</v>
      </c>
      <c r="F275" s="2" t="s">
        <v>102</v>
      </c>
      <c r="G275" s="1">
        <v>16</v>
      </c>
      <c r="H275" s="1">
        <v>3</v>
      </c>
      <c r="I275" s="1">
        <v>2</v>
      </c>
      <c r="J275" s="1" t="s">
        <v>14</v>
      </c>
      <c r="K275" s="1" t="s">
        <v>14</v>
      </c>
      <c r="L275" s="1" t="s">
        <v>14</v>
      </c>
      <c r="M275" s="1"/>
      <c r="N275" s="1">
        <v>78</v>
      </c>
      <c r="O275" s="3">
        <v>21</v>
      </c>
      <c r="P275">
        <f t="shared" si="20"/>
        <v>1</v>
      </c>
      <c r="Q275">
        <f t="shared" si="21"/>
        <v>106</v>
      </c>
      <c r="R275">
        <f t="shared" si="22"/>
        <v>3</v>
      </c>
      <c r="S275">
        <f t="shared" si="23"/>
        <v>9</v>
      </c>
      <c r="T275">
        <f t="shared" si="24"/>
        <v>3.5</v>
      </c>
    </row>
    <row r="276" spans="1:20">
      <c r="A276" s="1">
        <v>122</v>
      </c>
      <c r="B276" s="1">
        <v>27</v>
      </c>
      <c r="C276" s="1" t="s">
        <v>1358</v>
      </c>
      <c r="D276" s="1">
        <v>1</v>
      </c>
      <c r="E276" s="2" t="s">
        <v>1509</v>
      </c>
      <c r="F276" s="2" t="s">
        <v>1510</v>
      </c>
      <c r="G276" s="1">
        <v>15</v>
      </c>
      <c r="H276" s="1" t="s">
        <v>14</v>
      </c>
      <c r="I276" s="1" t="s">
        <v>14</v>
      </c>
      <c r="J276" s="1" t="s">
        <v>14</v>
      </c>
      <c r="K276" s="1" t="s">
        <v>14</v>
      </c>
      <c r="L276" s="1" t="s">
        <v>14</v>
      </c>
      <c r="M276" s="1"/>
      <c r="N276" s="1">
        <v>68</v>
      </c>
      <c r="O276" s="3">
        <v>15</v>
      </c>
      <c r="P276">
        <f t="shared" si="20"/>
        <v>0</v>
      </c>
      <c r="Q276">
        <f t="shared" si="21"/>
        <v>0</v>
      </c>
      <c r="R276">
        <f t="shared" si="22"/>
        <v>1</v>
      </c>
      <c r="S276">
        <f t="shared" si="23"/>
        <v>0</v>
      </c>
      <c r="T276">
        <f t="shared" si="24"/>
        <v>0</v>
      </c>
    </row>
    <row r="277" spans="1:20">
      <c r="A277" s="1">
        <v>134</v>
      </c>
      <c r="B277" s="1">
        <v>27</v>
      </c>
      <c r="C277" s="1" t="s">
        <v>1449</v>
      </c>
      <c r="D277" s="1">
        <v>2</v>
      </c>
      <c r="E277" s="2" t="s">
        <v>1452</v>
      </c>
      <c r="F277" s="2" t="s">
        <v>1343</v>
      </c>
      <c r="G277" s="1" t="s">
        <v>14</v>
      </c>
      <c r="H277" s="1" t="s">
        <v>14</v>
      </c>
      <c r="I277" s="1" t="s">
        <v>14</v>
      </c>
      <c r="J277" s="1">
        <v>4</v>
      </c>
      <c r="K277" s="1">
        <v>8</v>
      </c>
      <c r="L277" s="1" t="s">
        <v>14</v>
      </c>
      <c r="M277" s="1"/>
      <c r="N277" s="1">
        <v>100</v>
      </c>
      <c r="O277" s="3">
        <v>12</v>
      </c>
      <c r="P277">
        <f t="shared" si="20"/>
        <v>0</v>
      </c>
      <c r="Q277">
        <f t="shared" si="21"/>
        <v>0</v>
      </c>
      <c r="R277">
        <f t="shared" si="22"/>
        <v>2</v>
      </c>
      <c r="S277">
        <f t="shared" si="23"/>
        <v>0</v>
      </c>
      <c r="T277">
        <f t="shared" si="24"/>
        <v>0</v>
      </c>
    </row>
    <row r="278" spans="1:20">
      <c r="A278" s="1">
        <v>10</v>
      </c>
      <c r="B278" s="1">
        <v>26</v>
      </c>
      <c r="C278" s="1" t="s">
        <v>8</v>
      </c>
      <c r="D278" s="1">
        <v>4</v>
      </c>
      <c r="E278" s="2" t="s">
        <v>9</v>
      </c>
      <c r="F278" s="2" t="s">
        <v>10</v>
      </c>
      <c r="G278" s="1">
        <v>22</v>
      </c>
      <c r="H278" s="1">
        <v>16</v>
      </c>
      <c r="I278" s="1">
        <v>18</v>
      </c>
      <c r="J278" s="1">
        <v>18</v>
      </c>
      <c r="K278" s="1">
        <v>21</v>
      </c>
      <c r="L278" s="1">
        <v>22</v>
      </c>
      <c r="M278" s="1"/>
      <c r="N278" s="1">
        <v>70</v>
      </c>
      <c r="O278" s="3">
        <v>117</v>
      </c>
      <c r="P278">
        <f t="shared" si="20"/>
        <v>0</v>
      </c>
      <c r="Q278">
        <f t="shared" si="21"/>
        <v>0</v>
      </c>
      <c r="R278">
        <f t="shared" si="22"/>
        <v>6</v>
      </c>
      <c r="S278">
        <f t="shared" si="23"/>
        <v>0</v>
      </c>
      <c r="T278">
        <f t="shared" si="24"/>
        <v>0</v>
      </c>
    </row>
    <row r="279" spans="1:20">
      <c r="A279" s="1">
        <v>69</v>
      </c>
      <c r="B279" s="1">
        <v>26</v>
      </c>
      <c r="C279" s="1" t="s">
        <v>139</v>
      </c>
      <c r="D279" s="1">
        <v>2</v>
      </c>
      <c r="E279" s="2" t="s">
        <v>235</v>
      </c>
      <c r="F279" s="2" t="s">
        <v>236</v>
      </c>
      <c r="G279" s="1">
        <v>10</v>
      </c>
      <c r="H279" s="1">
        <v>2</v>
      </c>
      <c r="I279" s="1">
        <v>7</v>
      </c>
      <c r="J279" s="1">
        <v>4</v>
      </c>
      <c r="K279" s="1" t="s">
        <v>14</v>
      </c>
      <c r="L279" s="1" t="s">
        <v>14</v>
      </c>
      <c r="M279" s="1"/>
      <c r="N279" s="1">
        <v>70</v>
      </c>
      <c r="O279" s="3">
        <v>23</v>
      </c>
      <c r="P279">
        <f t="shared" si="20"/>
        <v>0</v>
      </c>
      <c r="Q279">
        <f t="shared" si="21"/>
        <v>0</v>
      </c>
      <c r="R279">
        <f t="shared" si="22"/>
        <v>4</v>
      </c>
      <c r="S279">
        <f t="shared" si="23"/>
        <v>0</v>
      </c>
      <c r="T279">
        <f t="shared" si="24"/>
        <v>0</v>
      </c>
    </row>
    <row r="280" spans="1:20">
      <c r="A280" s="1">
        <v>54</v>
      </c>
      <c r="B280" s="1">
        <v>26</v>
      </c>
      <c r="C280" s="1" t="s">
        <v>50</v>
      </c>
      <c r="D280" s="1">
        <v>2</v>
      </c>
      <c r="E280" s="2" t="s">
        <v>224</v>
      </c>
      <c r="F280" s="2" t="s">
        <v>225</v>
      </c>
      <c r="G280" s="1">
        <v>21</v>
      </c>
      <c r="H280" s="1">
        <v>11</v>
      </c>
      <c r="I280" s="1" t="s">
        <v>14</v>
      </c>
      <c r="J280" s="1" t="s">
        <v>14</v>
      </c>
      <c r="K280" s="1" t="s">
        <v>14</v>
      </c>
      <c r="L280" s="1" t="s">
        <v>14</v>
      </c>
      <c r="M280" s="1"/>
      <c r="N280" s="1">
        <v>82</v>
      </c>
      <c r="O280" s="3">
        <v>32</v>
      </c>
      <c r="P280">
        <f t="shared" si="20"/>
        <v>0</v>
      </c>
      <c r="Q280">
        <f t="shared" si="21"/>
        <v>0</v>
      </c>
      <c r="R280">
        <f t="shared" si="22"/>
        <v>2</v>
      </c>
      <c r="S280">
        <f t="shared" si="23"/>
        <v>0</v>
      </c>
      <c r="T280">
        <f t="shared" si="24"/>
        <v>0</v>
      </c>
    </row>
    <row r="281" spans="1:20">
      <c r="A281" s="1">
        <v>46</v>
      </c>
      <c r="B281" s="1">
        <v>27</v>
      </c>
      <c r="C281" s="1" t="s">
        <v>50</v>
      </c>
      <c r="D281" s="1">
        <v>3</v>
      </c>
      <c r="E281" s="2" t="s">
        <v>224</v>
      </c>
      <c r="F281" s="2" t="s">
        <v>225</v>
      </c>
      <c r="G281" s="1">
        <v>11</v>
      </c>
      <c r="H281" s="1">
        <v>12</v>
      </c>
      <c r="I281" s="1">
        <v>10</v>
      </c>
      <c r="J281" s="1">
        <v>17</v>
      </c>
      <c r="K281" s="1">
        <v>2</v>
      </c>
      <c r="L281" s="1">
        <v>8</v>
      </c>
      <c r="M281" s="1"/>
      <c r="N281" s="1">
        <v>81</v>
      </c>
      <c r="O281" s="3">
        <v>60</v>
      </c>
      <c r="P281">
        <f t="shared" si="20"/>
        <v>1</v>
      </c>
      <c r="Q281">
        <f t="shared" si="21"/>
        <v>92</v>
      </c>
      <c r="R281">
        <f t="shared" si="22"/>
        <v>6</v>
      </c>
      <c r="S281">
        <f t="shared" si="23"/>
        <v>8</v>
      </c>
      <c r="T281">
        <f t="shared" si="24"/>
        <v>2.5</v>
      </c>
    </row>
    <row r="282" spans="1:20">
      <c r="A282" s="1">
        <v>7</v>
      </c>
      <c r="B282" s="1">
        <v>27</v>
      </c>
      <c r="C282" s="1" t="s">
        <v>2</v>
      </c>
      <c r="D282" s="1">
        <v>2</v>
      </c>
      <c r="E282" s="2" t="s">
        <v>1411</v>
      </c>
      <c r="F282" s="2" t="s">
        <v>1412</v>
      </c>
      <c r="G282" s="1">
        <v>30</v>
      </c>
      <c r="H282" s="1">
        <v>29</v>
      </c>
      <c r="I282" s="1">
        <v>29</v>
      </c>
      <c r="J282" s="1">
        <v>29</v>
      </c>
      <c r="K282" s="1">
        <v>27</v>
      </c>
      <c r="L282" s="1">
        <v>28</v>
      </c>
      <c r="M282" s="1"/>
      <c r="N282" s="1">
        <v>73</v>
      </c>
      <c r="O282" s="3">
        <v>172</v>
      </c>
      <c r="P282">
        <f t="shared" si="20"/>
        <v>0</v>
      </c>
      <c r="Q282">
        <f t="shared" si="21"/>
        <v>0</v>
      </c>
      <c r="R282">
        <f t="shared" si="22"/>
        <v>6</v>
      </c>
      <c r="S282">
        <f t="shared" si="23"/>
        <v>0</v>
      </c>
      <c r="T282">
        <f t="shared" si="24"/>
        <v>0</v>
      </c>
    </row>
    <row r="283" spans="1:20">
      <c r="A283" s="1">
        <v>48</v>
      </c>
      <c r="B283" s="1">
        <v>27</v>
      </c>
      <c r="C283" s="1" t="s">
        <v>120</v>
      </c>
      <c r="D283" s="1">
        <v>1</v>
      </c>
      <c r="E283" s="2" t="s">
        <v>1493</v>
      </c>
      <c r="F283" s="2" t="s">
        <v>96</v>
      </c>
      <c r="G283" s="1">
        <v>20</v>
      </c>
      <c r="H283" s="1">
        <v>17</v>
      </c>
      <c r="I283" s="1">
        <v>1</v>
      </c>
      <c r="J283" s="1">
        <v>12</v>
      </c>
      <c r="K283" s="1">
        <v>8</v>
      </c>
      <c r="L283" s="1" t="s">
        <v>14</v>
      </c>
      <c r="M283" s="1"/>
      <c r="N283" s="1">
        <v>67</v>
      </c>
      <c r="O283" s="3">
        <v>58</v>
      </c>
      <c r="P283">
        <f t="shared" si="20"/>
        <v>0</v>
      </c>
      <c r="Q283">
        <f t="shared" si="21"/>
        <v>0</v>
      </c>
      <c r="R283">
        <f t="shared" si="22"/>
        <v>5</v>
      </c>
      <c r="S283">
        <f t="shared" si="23"/>
        <v>0</v>
      </c>
      <c r="T283">
        <f t="shared" si="24"/>
        <v>0</v>
      </c>
    </row>
    <row r="284" spans="1:20">
      <c r="A284" s="1">
        <v>30</v>
      </c>
      <c r="B284" s="1">
        <v>26</v>
      </c>
      <c r="C284" s="1" t="s">
        <v>107</v>
      </c>
      <c r="D284" s="1">
        <v>3</v>
      </c>
      <c r="E284" s="2" t="s">
        <v>108</v>
      </c>
      <c r="F284" s="2" t="s">
        <v>99</v>
      </c>
      <c r="G284" s="1">
        <v>21</v>
      </c>
      <c r="H284" s="1">
        <v>18</v>
      </c>
      <c r="I284" s="1">
        <v>3</v>
      </c>
      <c r="J284" s="1">
        <v>7</v>
      </c>
      <c r="K284" s="1">
        <v>10</v>
      </c>
      <c r="L284" s="1" t="s">
        <v>14</v>
      </c>
      <c r="M284" s="1"/>
      <c r="N284" s="1">
        <v>70</v>
      </c>
      <c r="O284" s="3">
        <v>59</v>
      </c>
      <c r="P284">
        <f t="shared" si="20"/>
        <v>0</v>
      </c>
      <c r="Q284">
        <f t="shared" si="21"/>
        <v>0</v>
      </c>
      <c r="R284">
        <f t="shared" si="22"/>
        <v>5</v>
      </c>
      <c r="S284">
        <f t="shared" si="23"/>
        <v>0</v>
      </c>
      <c r="T284">
        <f t="shared" si="24"/>
        <v>0</v>
      </c>
    </row>
    <row r="285" spans="1:20">
      <c r="A285" s="1">
        <v>155</v>
      </c>
      <c r="B285" s="1">
        <v>27</v>
      </c>
      <c r="C285" s="1" t="s">
        <v>1354</v>
      </c>
      <c r="D285" s="1">
        <v>4</v>
      </c>
      <c r="E285" s="2" t="s">
        <v>108</v>
      </c>
      <c r="F285" s="2" t="s">
        <v>99</v>
      </c>
      <c r="G285" s="1">
        <v>3</v>
      </c>
      <c r="H285" s="1">
        <v>5</v>
      </c>
      <c r="I285" s="1" t="s">
        <v>14</v>
      </c>
      <c r="J285" s="1" t="s">
        <v>14</v>
      </c>
      <c r="K285" s="1" t="s">
        <v>14</v>
      </c>
      <c r="L285" s="1" t="s">
        <v>14</v>
      </c>
      <c r="M285" s="1"/>
      <c r="N285" s="1">
        <v>80</v>
      </c>
      <c r="O285" s="3">
        <v>8</v>
      </c>
      <c r="P285">
        <f t="shared" si="20"/>
        <v>1</v>
      </c>
      <c r="Q285">
        <f t="shared" si="21"/>
        <v>67</v>
      </c>
      <c r="R285">
        <f t="shared" si="22"/>
        <v>2</v>
      </c>
      <c r="S285">
        <f t="shared" si="23"/>
        <v>7</v>
      </c>
      <c r="T285">
        <f t="shared" si="24"/>
        <v>3.5</v>
      </c>
    </row>
    <row r="286" spans="1:20">
      <c r="A286" s="1">
        <v>156</v>
      </c>
      <c r="B286" s="1">
        <v>27</v>
      </c>
      <c r="C286" s="1" t="s">
        <v>1354</v>
      </c>
      <c r="D286" s="1">
        <v>4</v>
      </c>
      <c r="E286" s="2" t="s">
        <v>1355</v>
      </c>
      <c r="F286" s="2" t="s">
        <v>146</v>
      </c>
      <c r="G286" s="1">
        <v>8</v>
      </c>
      <c r="H286" s="1" t="s">
        <v>14</v>
      </c>
      <c r="I286" s="1" t="s">
        <v>14</v>
      </c>
      <c r="J286" s="1" t="s">
        <v>14</v>
      </c>
      <c r="K286" s="1" t="s">
        <v>14</v>
      </c>
      <c r="L286" s="1" t="s">
        <v>14</v>
      </c>
      <c r="M286" s="1"/>
      <c r="N286" s="1">
        <v>57</v>
      </c>
      <c r="O286" s="3">
        <v>8</v>
      </c>
      <c r="P286">
        <f t="shared" si="20"/>
        <v>0</v>
      </c>
      <c r="Q286">
        <f t="shared" si="21"/>
        <v>0</v>
      </c>
      <c r="R286">
        <f t="shared" si="22"/>
        <v>1</v>
      </c>
      <c r="S286">
        <f t="shared" si="23"/>
        <v>0</v>
      </c>
      <c r="T286">
        <f t="shared" si="24"/>
        <v>0</v>
      </c>
    </row>
    <row r="287" spans="1:20">
      <c r="A287" s="1">
        <v>137</v>
      </c>
      <c r="B287" s="1">
        <v>26</v>
      </c>
      <c r="C287" s="1" t="s">
        <v>74</v>
      </c>
      <c r="D287" s="1">
        <v>1</v>
      </c>
      <c r="E287" s="2" t="s">
        <v>312</v>
      </c>
      <c r="F287" s="2"/>
      <c r="G287" s="1" t="s">
        <v>14</v>
      </c>
      <c r="H287" s="1">
        <v>5</v>
      </c>
      <c r="I287" s="1" t="s">
        <v>14</v>
      </c>
      <c r="J287" s="1" t="s">
        <v>14</v>
      </c>
      <c r="K287" s="1" t="s">
        <v>14</v>
      </c>
      <c r="L287" s="1" t="s">
        <v>14</v>
      </c>
      <c r="M287" s="1"/>
      <c r="N287" s="1">
        <v>56</v>
      </c>
      <c r="O287" s="3">
        <v>5</v>
      </c>
      <c r="P287">
        <f t="shared" si="20"/>
        <v>0</v>
      </c>
      <c r="Q287">
        <f t="shared" si="21"/>
        <v>0</v>
      </c>
      <c r="R287">
        <f t="shared" si="22"/>
        <v>1</v>
      </c>
      <c r="S287">
        <f t="shared" si="23"/>
        <v>0</v>
      </c>
      <c r="T287">
        <f t="shared" si="24"/>
        <v>0</v>
      </c>
    </row>
    <row r="288" spans="1:20">
      <c r="A288" s="1">
        <v>62</v>
      </c>
      <c r="B288" s="1">
        <v>26</v>
      </c>
      <c r="C288" s="1" t="s">
        <v>131</v>
      </c>
      <c r="D288" s="1">
        <v>2</v>
      </c>
      <c r="E288" s="2" t="s">
        <v>226</v>
      </c>
      <c r="F288" s="2" t="s">
        <v>227</v>
      </c>
      <c r="G288" s="1" t="s">
        <v>14</v>
      </c>
      <c r="H288" s="1">
        <v>10</v>
      </c>
      <c r="I288" s="1">
        <v>11</v>
      </c>
      <c r="J288" s="1">
        <v>4</v>
      </c>
      <c r="K288" s="1">
        <v>2</v>
      </c>
      <c r="L288" s="1" t="s">
        <v>14</v>
      </c>
      <c r="M288" s="1"/>
      <c r="N288" s="1">
        <v>82</v>
      </c>
      <c r="O288" s="3">
        <v>27</v>
      </c>
      <c r="P288">
        <f t="shared" si="20"/>
        <v>0</v>
      </c>
      <c r="Q288">
        <f t="shared" si="21"/>
        <v>0</v>
      </c>
      <c r="R288">
        <f t="shared" si="22"/>
        <v>4</v>
      </c>
      <c r="S288">
        <f t="shared" si="23"/>
        <v>0</v>
      </c>
      <c r="T288">
        <f t="shared" si="24"/>
        <v>0</v>
      </c>
    </row>
    <row r="289" spans="1:20">
      <c r="A289" s="1">
        <v>68</v>
      </c>
      <c r="B289" s="1">
        <v>27</v>
      </c>
      <c r="C289" s="1" t="s">
        <v>141</v>
      </c>
      <c r="D289" s="1">
        <v>3</v>
      </c>
      <c r="E289" s="2" t="s">
        <v>226</v>
      </c>
      <c r="F289" s="2" t="s">
        <v>227</v>
      </c>
      <c r="G289" s="1">
        <v>7</v>
      </c>
      <c r="H289" s="1">
        <v>8</v>
      </c>
      <c r="I289" s="1">
        <v>6</v>
      </c>
      <c r="J289" s="1">
        <v>6</v>
      </c>
      <c r="K289" s="1" t="s">
        <v>14</v>
      </c>
      <c r="L289" s="1">
        <v>8</v>
      </c>
      <c r="M289" s="1"/>
      <c r="N289" s="1">
        <v>70</v>
      </c>
      <c r="O289" s="3">
        <v>35</v>
      </c>
      <c r="P289">
        <f t="shared" si="20"/>
        <v>1</v>
      </c>
      <c r="Q289">
        <f t="shared" si="21"/>
        <v>62</v>
      </c>
      <c r="R289">
        <f t="shared" si="22"/>
        <v>5</v>
      </c>
      <c r="S289">
        <f t="shared" si="23"/>
        <v>9</v>
      </c>
      <c r="T289">
        <f t="shared" si="24"/>
        <v>2.5</v>
      </c>
    </row>
    <row r="290" spans="1:20">
      <c r="A290" s="1">
        <v>70</v>
      </c>
      <c r="B290" s="1">
        <v>26</v>
      </c>
      <c r="C290" s="1" t="s">
        <v>214</v>
      </c>
      <c r="D290" s="1">
        <v>1</v>
      </c>
      <c r="E290" s="2" t="s">
        <v>289</v>
      </c>
      <c r="F290" s="2" t="s">
        <v>28</v>
      </c>
      <c r="G290" s="1">
        <v>3</v>
      </c>
      <c r="H290" s="1">
        <v>3</v>
      </c>
      <c r="I290" s="1">
        <v>6</v>
      </c>
      <c r="J290" s="1">
        <v>7</v>
      </c>
      <c r="K290" s="1">
        <v>2</v>
      </c>
      <c r="L290" s="1">
        <v>2</v>
      </c>
      <c r="M290" s="1"/>
      <c r="N290" s="1">
        <v>38</v>
      </c>
      <c r="O290" s="3">
        <v>23</v>
      </c>
      <c r="P290">
        <f t="shared" si="20"/>
        <v>0</v>
      </c>
      <c r="Q290">
        <f t="shared" si="21"/>
        <v>0</v>
      </c>
      <c r="R290">
        <f t="shared" si="22"/>
        <v>6</v>
      </c>
      <c r="S290">
        <f t="shared" si="23"/>
        <v>0</v>
      </c>
      <c r="T290">
        <f t="shared" si="24"/>
        <v>0</v>
      </c>
    </row>
    <row r="291" spans="1:20">
      <c r="A291" s="1">
        <v>78</v>
      </c>
      <c r="B291" s="1">
        <v>27</v>
      </c>
      <c r="C291" s="1" t="s">
        <v>139</v>
      </c>
      <c r="D291" s="1">
        <v>1</v>
      </c>
      <c r="E291" s="2" t="s">
        <v>289</v>
      </c>
      <c r="F291" s="2" t="s">
        <v>28</v>
      </c>
      <c r="G291" s="1">
        <v>3</v>
      </c>
      <c r="H291" s="1">
        <v>5</v>
      </c>
      <c r="I291" s="1">
        <v>7</v>
      </c>
      <c r="J291" s="1">
        <v>7</v>
      </c>
      <c r="K291" s="1">
        <v>4</v>
      </c>
      <c r="L291" s="1">
        <v>4</v>
      </c>
      <c r="M291" s="1"/>
      <c r="N291" s="1">
        <v>50</v>
      </c>
      <c r="O291" s="3">
        <v>30</v>
      </c>
      <c r="P291">
        <f t="shared" si="20"/>
        <v>1</v>
      </c>
      <c r="Q291">
        <f t="shared" si="21"/>
        <v>53</v>
      </c>
      <c r="R291">
        <f t="shared" si="22"/>
        <v>6</v>
      </c>
      <c r="S291">
        <f t="shared" si="23"/>
        <v>12</v>
      </c>
      <c r="T291">
        <f t="shared" si="24"/>
        <v>1</v>
      </c>
    </row>
    <row r="292" spans="1:20">
      <c r="A292" s="1">
        <v>121</v>
      </c>
      <c r="B292" s="1">
        <v>26</v>
      </c>
      <c r="C292" s="1" t="s">
        <v>247</v>
      </c>
      <c r="D292" s="1">
        <v>2</v>
      </c>
      <c r="E292" s="2" t="s">
        <v>252</v>
      </c>
      <c r="F292" s="2" t="s">
        <v>253</v>
      </c>
      <c r="G292" s="1">
        <v>8</v>
      </c>
      <c r="H292" s="1" t="s">
        <v>14</v>
      </c>
      <c r="I292" s="1" t="s">
        <v>14</v>
      </c>
      <c r="J292" s="1" t="s">
        <v>14</v>
      </c>
      <c r="K292" s="1" t="s">
        <v>14</v>
      </c>
      <c r="L292" s="1" t="s">
        <v>14</v>
      </c>
      <c r="M292" s="1"/>
      <c r="N292" s="1">
        <v>100</v>
      </c>
      <c r="O292" s="3">
        <v>8</v>
      </c>
      <c r="P292">
        <f t="shared" si="20"/>
        <v>0</v>
      </c>
      <c r="Q292">
        <f t="shared" si="21"/>
        <v>0</v>
      </c>
      <c r="R292">
        <f t="shared" si="22"/>
        <v>1</v>
      </c>
      <c r="S292">
        <f t="shared" si="23"/>
        <v>0</v>
      </c>
      <c r="T292">
        <f t="shared" si="24"/>
        <v>0</v>
      </c>
    </row>
    <row r="293" spans="1:20">
      <c r="A293" s="1">
        <v>56</v>
      </c>
      <c r="B293" s="1">
        <v>26</v>
      </c>
      <c r="C293" s="1" t="s">
        <v>111</v>
      </c>
      <c r="D293" s="1">
        <v>1</v>
      </c>
      <c r="E293" s="2" t="s">
        <v>286</v>
      </c>
      <c r="F293" s="2" t="s">
        <v>44</v>
      </c>
      <c r="G293" s="1">
        <v>10</v>
      </c>
      <c r="H293" s="1">
        <v>8</v>
      </c>
      <c r="I293" s="1">
        <v>6</v>
      </c>
      <c r="J293" s="1">
        <v>6</v>
      </c>
      <c r="K293" s="1">
        <v>1</v>
      </c>
      <c r="L293" s="1" t="s">
        <v>14</v>
      </c>
      <c r="M293" s="1"/>
      <c r="N293" s="1">
        <v>63</v>
      </c>
      <c r="O293" s="3">
        <v>31</v>
      </c>
      <c r="P293">
        <f t="shared" si="20"/>
        <v>0</v>
      </c>
      <c r="Q293">
        <f t="shared" si="21"/>
        <v>0</v>
      </c>
      <c r="R293">
        <f t="shared" si="22"/>
        <v>5</v>
      </c>
      <c r="S293">
        <f t="shared" si="23"/>
        <v>0</v>
      </c>
      <c r="T293">
        <f t="shared" si="24"/>
        <v>0</v>
      </c>
    </row>
    <row r="294" spans="1:20">
      <c r="A294" s="1">
        <v>160</v>
      </c>
      <c r="B294" s="1">
        <v>26</v>
      </c>
      <c r="C294" s="1" t="s">
        <v>265</v>
      </c>
      <c r="D294" s="1">
        <v>2</v>
      </c>
      <c r="E294" s="2" t="s">
        <v>266</v>
      </c>
      <c r="F294" s="2" t="s">
        <v>267</v>
      </c>
      <c r="G294" s="1">
        <v>2</v>
      </c>
      <c r="H294" s="1" t="s">
        <v>14</v>
      </c>
      <c r="I294" s="1" t="s">
        <v>14</v>
      </c>
      <c r="J294" s="1" t="s">
        <v>14</v>
      </c>
      <c r="K294" s="1" t="s">
        <v>14</v>
      </c>
      <c r="L294" s="1" t="s">
        <v>14</v>
      </c>
      <c r="M294" s="1"/>
      <c r="N294" s="1">
        <v>25</v>
      </c>
      <c r="O294" s="3">
        <v>2</v>
      </c>
      <c r="P294">
        <f t="shared" si="20"/>
        <v>0</v>
      </c>
      <c r="Q294">
        <f t="shared" si="21"/>
        <v>0</v>
      </c>
      <c r="R294">
        <f t="shared" si="22"/>
        <v>1</v>
      </c>
      <c r="S294">
        <f t="shared" si="23"/>
        <v>0</v>
      </c>
      <c r="T294">
        <f t="shared" si="24"/>
        <v>0</v>
      </c>
    </row>
    <row r="295" spans="1:20">
      <c r="A295" s="1">
        <v>124</v>
      </c>
      <c r="B295" s="1">
        <v>26</v>
      </c>
      <c r="C295" s="1" t="s">
        <v>307</v>
      </c>
      <c r="D295" s="1">
        <v>1</v>
      </c>
      <c r="E295" s="2" t="s">
        <v>310</v>
      </c>
      <c r="F295" s="2"/>
      <c r="G295" s="1" t="s">
        <v>14</v>
      </c>
      <c r="H295" s="1" t="s">
        <v>14</v>
      </c>
      <c r="I295" s="1" t="s">
        <v>14</v>
      </c>
      <c r="J295" s="1" t="s">
        <v>14</v>
      </c>
      <c r="K295" s="1" t="s">
        <v>14</v>
      </c>
      <c r="L295" s="1">
        <v>8</v>
      </c>
      <c r="M295" s="1"/>
      <c r="N295" s="1">
        <v>100</v>
      </c>
      <c r="O295" s="3">
        <v>8</v>
      </c>
      <c r="P295">
        <f t="shared" si="20"/>
        <v>0</v>
      </c>
      <c r="Q295">
        <f t="shared" si="21"/>
        <v>0</v>
      </c>
      <c r="R295">
        <f t="shared" si="22"/>
        <v>1</v>
      </c>
      <c r="S295">
        <f t="shared" si="23"/>
        <v>0</v>
      </c>
      <c r="T295">
        <f t="shared" si="24"/>
        <v>0</v>
      </c>
    </row>
    <row r="296" spans="1:20">
      <c r="A296" s="1">
        <v>50</v>
      </c>
      <c r="B296" s="1">
        <v>27</v>
      </c>
      <c r="C296" s="1" t="s">
        <v>1494</v>
      </c>
      <c r="D296" s="1">
        <v>1</v>
      </c>
      <c r="E296" s="2" t="s">
        <v>310</v>
      </c>
      <c r="F296" s="2" t="s">
        <v>1349</v>
      </c>
      <c r="G296" s="1">
        <v>11</v>
      </c>
      <c r="H296" s="1">
        <v>6</v>
      </c>
      <c r="I296" s="1" t="s">
        <v>14</v>
      </c>
      <c r="J296" s="1">
        <v>14</v>
      </c>
      <c r="K296" s="1">
        <v>11</v>
      </c>
      <c r="L296" s="1">
        <v>14</v>
      </c>
      <c r="M296" s="1"/>
      <c r="N296" s="1">
        <v>82</v>
      </c>
      <c r="O296" s="3">
        <v>56</v>
      </c>
      <c r="P296">
        <f t="shared" si="20"/>
        <v>1</v>
      </c>
      <c r="Q296">
        <f t="shared" si="21"/>
        <v>64</v>
      </c>
      <c r="R296">
        <f t="shared" si="22"/>
        <v>5</v>
      </c>
      <c r="S296">
        <f t="shared" si="23"/>
        <v>6</v>
      </c>
      <c r="T296">
        <f t="shared" si="24"/>
        <v>1</v>
      </c>
    </row>
    <row r="297" spans="1:20">
      <c r="A297" s="1">
        <v>17</v>
      </c>
      <c r="B297" s="1">
        <v>27</v>
      </c>
      <c r="C297" s="1" t="s">
        <v>100</v>
      </c>
      <c r="D297" s="1">
        <v>1</v>
      </c>
      <c r="E297" s="2" t="s">
        <v>1483</v>
      </c>
      <c r="F297" s="2" t="s">
        <v>178</v>
      </c>
      <c r="G297" s="1">
        <v>23</v>
      </c>
      <c r="H297" s="1">
        <v>19</v>
      </c>
      <c r="I297" s="1">
        <v>20</v>
      </c>
      <c r="J297" s="1">
        <v>20</v>
      </c>
      <c r="K297" s="1">
        <v>24</v>
      </c>
      <c r="L297" s="1">
        <v>28</v>
      </c>
      <c r="M297" s="1"/>
      <c r="N297" s="1">
        <v>67</v>
      </c>
      <c r="O297" s="3">
        <v>134</v>
      </c>
      <c r="P297">
        <f t="shared" si="20"/>
        <v>0</v>
      </c>
      <c r="Q297">
        <f t="shared" si="21"/>
        <v>0</v>
      </c>
      <c r="R297">
        <f t="shared" si="22"/>
        <v>6</v>
      </c>
      <c r="S297">
        <f t="shared" si="23"/>
        <v>0</v>
      </c>
      <c r="T297">
        <f t="shared" si="24"/>
        <v>0</v>
      </c>
    </row>
    <row r="298" spans="1:20">
      <c r="A298" s="1">
        <v>162</v>
      </c>
      <c r="B298" s="1">
        <v>27</v>
      </c>
      <c r="C298" s="1" t="s">
        <v>374</v>
      </c>
      <c r="D298" s="1">
        <v>4</v>
      </c>
      <c r="E298" s="2" t="s">
        <v>1356</v>
      </c>
      <c r="F298" s="2" t="s">
        <v>1357</v>
      </c>
      <c r="G298" s="1">
        <v>7</v>
      </c>
      <c r="H298" s="1" t="s">
        <v>14</v>
      </c>
      <c r="I298" s="1" t="s">
        <v>14</v>
      </c>
      <c r="J298" s="1" t="s">
        <v>14</v>
      </c>
      <c r="K298" s="1" t="s">
        <v>14</v>
      </c>
      <c r="L298" s="1" t="s">
        <v>14</v>
      </c>
      <c r="M298" s="1"/>
      <c r="N298" s="1">
        <v>32</v>
      </c>
      <c r="O298" s="3">
        <v>7</v>
      </c>
      <c r="P298">
        <f t="shared" si="20"/>
        <v>0</v>
      </c>
      <c r="Q298">
        <f t="shared" si="21"/>
        <v>0</v>
      </c>
      <c r="R298">
        <f t="shared" si="22"/>
        <v>1</v>
      </c>
      <c r="S298">
        <f t="shared" si="23"/>
        <v>0</v>
      </c>
      <c r="T298">
        <f t="shared" si="24"/>
        <v>0</v>
      </c>
    </row>
    <row r="299" spans="1:20">
      <c r="A299" s="1">
        <v>12</v>
      </c>
      <c r="B299" s="1">
        <v>26</v>
      </c>
      <c r="C299" s="1" t="s">
        <v>8</v>
      </c>
      <c r="D299" s="1">
        <v>3</v>
      </c>
      <c r="E299" s="2" t="s">
        <v>93</v>
      </c>
      <c r="F299" s="2" t="s">
        <v>94</v>
      </c>
      <c r="G299" s="1">
        <v>9</v>
      </c>
      <c r="H299" s="1">
        <v>22</v>
      </c>
      <c r="I299" s="1">
        <v>19</v>
      </c>
      <c r="J299" s="1">
        <v>19</v>
      </c>
      <c r="K299" s="1">
        <v>19</v>
      </c>
      <c r="L299" s="1">
        <v>20</v>
      </c>
      <c r="M299" s="1"/>
      <c r="N299" s="1">
        <v>65</v>
      </c>
      <c r="O299" s="3">
        <v>108</v>
      </c>
      <c r="P299">
        <f t="shared" si="20"/>
        <v>0</v>
      </c>
      <c r="Q299">
        <f t="shared" si="21"/>
        <v>0</v>
      </c>
      <c r="R299">
        <f t="shared" si="22"/>
        <v>6</v>
      </c>
      <c r="S299">
        <f t="shared" si="23"/>
        <v>0</v>
      </c>
      <c r="T299">
        <f t="shared" si="24"/>
        <v>0</v>
      </c>
    </row>
    <row r="300" spans="1:20">
      <c r="A300" s="1">
        <v>116</v>
      </c>
      <c r="B300" s="1">
        <v>27</v>
      </c>
      <c r="C300" s="1" t="s">
        <v>1344</v>
      </c>
      <c r="D300" s="1">
        <v>4</v>
      </c>
      <c r="E300" s="2" t="s">
        <v>93</v>
      </c>
      <c r="F300" s="2" t="s">
        <v>1349</v>
      </c>
      <c r="G300" s="1">
        <v>7</v>
      </c>
      <c r="H300" s="1">
        <v>8</v>
      </c>
      <c r="I300" s="1" t="s">
        <v>14</v>
      </c>
      <c r="J300" s="1" t="s">
        <v>14</v>
      </c>
      <c r="K300" s="1" t="s">
        <v>14</v>
      </c>
      <c r="L300" s="1" t="s">
        <v>14</v>
      </c>
      <c r="M300" s="1"/>
      <c r="N300" s="1">
        <v>94</v>
      </c>
      <c r="O300" s="3">
        <v>15</v>
      </c>
      <c r="P300">
        <f t="shared" si="20"/>
        <v>1</v>
      </c>
      <c r="Q300">
        <f t="shared" si="21"/>
        <v>123</v>
      </c>
      <c r="R300">
        <f t="shared" si="22"/>
        <v>2</v>
      </c>
      <c r="S300">
        <f t="shared" si="23"/>
        <v>8</v>
      </c>
      <c r="T300">
        <f t="shared" si="24"/>
        <v>3.5</v>
      </c>
    </row>
    <row r="301" spans="1:20">
      <c r="A301" s="1">
        <v>67</v>
      </c>
      <c r="B301" s="1">
        <v>26</v>
      </c>
      <c r="C301" s="1" t="s">
        <v>230</v>
      </c>
      <c r="D301" s="1">
        <v>2</v>
      </c>
      <c r="E301" s="2" t="s">
        <v>231</v>
      </c>
      <c r="F301" s="2" t="s">
        <v>232</v>
      </c>
      <c r="G301" s="1">
        <v>13</v>
      </c>
      <c r="H301" s="1">
        <v>8</v>
      </c>
      <c r="I301" s="1" t="s">
        <v>14</v>
      </c>
      <c r="J301" s="1" t="s">
        <v>14</v>
      </c>
      <c r="K301" s="1">
        <v>4</v>
      </c>
      <c r="L301" s="1" t="s">
        <v>14</v>
      </c>
      <c r="M301" s="1"/>
      <c r="N301" s="1">
        <v>89</v>
      </c>
      <c r="O301" s="3">
        <v>25</v>
      </c>
      <c r="P301">
        <f t="shared" si="20"/>
        <v>0</v>
      </c>
      <c r="Q301">
        <f t="shared" si="21"/>
        <v>0</v>
      </c>
      <c r="R301">
        <f t="shared" si="22"/>
        <v>3</v>
      </c>
      <c r="S301">
        <f t="shared" si="23"/>
        <v>0</v>
      </c>
      <c r="T301">
        <f t="shared" si="24"/>
        <v>0</v>
      </c>
    </row>
    <row r="302" spans="1:20">
      <c r="A302" s="1">
        <v>141</v>
      </c>
      <c r="B302" s="1">
        <v>27</v>
      </c>
      <c r="C302" s="1" t="s">
        <v>174</v>
      </c>
      <c r="D302" s="1">
        <v>2</v>
      </c>
      <c r="E302" s="2" t="s">
        <v>1454</v>
      </c>
      <c r="F302" s="2" t="s">
        <v>146</v>
      </c>
      <c r="G302" s="1">
        <v>11</v>
      </c>
      <c r="H302" s="1" t="s">
        <v>14</v>
      </c>
      <c r="I302" s="1" t="s">
        <v>14</v>
      </c>
      <c r="J302" s="1" t="s">
        <v>14</v>
      </c>
      <c r="K302" s="1" t="s">
        <v>14</v>
      </c>
      <c r="L302" s="1" t="s">
        <v>14</v>
      </c>
      <c r="M302" s="1"/>
      <c r="N302" s="1">
        <v>52</v>
      </c>
      <c r="O302" s="3">
        <v>11</v>
      </c>
      <c r="P302">
        <f t="shared" si="20"/>
        <v>0</v>
      </c>
      <c r="Q302">
        <f t="shared" si="21"/>
        <v>0</v>
      </c>
      <c r="R302">
        <f t="shared" si="22"/>
        <v>1</v>
      </c>
      <c r="S302">
        <f t="shared" si="23"/>
        <v>0</v>
      </c>
      <c r="T302">
        <f t="shared" si="24"/>
        <v>0</v>
      </c>
    </row>
    <row r="303" spans="1:20">
      <c r="A303" s="1">
        <v>167</v>
      </c>
      <c r="B303" s="1">
        <v>27</v>
      </c>
      <c r="C303" s="1" t="s">
        <v>1358</v>
      </c>
      <c r="D303" s="1">
        <v>4</v>
      </c>
      <c r="E303" s="2" t="s">
        <v>1361</v>
      </c>
      <c r="F303" s="2" t="s">
        <v>13</v>
      </c>
      <c r="G303" s="1" t="s">
        <v>14</v>
      </c>
      <c r="H303" s="1" t="s">
        <v>14</v>
      </c>
      <c r="I303" s="1" t="s">
        <v>14</v>
      </c>
      <c r="J303" s="1">
        <v>6</v>
      </c>
      <c r="K303" s="1" t="s">
        <v>14</v>
      </c>
      <c r="L303" s="1" t="s">
        <v>14</v>
      </c>
      <c r="M303" s="1"/>
      <c r="N303" s="1">
        <v>75</v>
      </c>
      <c r="O303" s="3">
        <v>6</v>
      </c>
      <c r="P303">
        <f t="shared" si="20"/>
        <v>0</v>
      </c>
      <c r="Q303">
        <f t="shared" si="21"/>
        <v>0</v>
      </c>
      <c r="R303">
        <f t="shared" si="22"/>
        <v>1</v>
      </c>
      <c r="S303">
        <f t="shared" si="23"/>
        <v>0</v>
      </c>
      <c r="T303">
        <f t="shared" si="24"/>
        <v>0</v>
      </c>
    </row>
    <row r="304" spans="1:20">
      <c r="A304" s="1">
        <v>29</v>
      </c>
      <c r="B304" s="1">
        <v>26</v>
      </c>
      <c r="C304" s="1" t="s">
        <v>111</v>
      </c>
      <c r="D304" s="1">
        <v>2</v>
      </c>
      <c r="E304" s="2" t="s">
        <v>211</v>
      </c>
      <c r="F304" s="2" t="s">
        <v>64</v>
      </c>
      <c r="G304" s="1" t="s">
        <v>14</v>
      </c>
      <c r="H304" s="1" t="s">
        <v>14</v>
      </c>
      <c r="I304" s="1" t="s">
        <v>14</v>
      </c>
      <c r="J304" s="1">
        <v>23</v>
      </c>
      <c r="K304" s="1">
        <v>22</v>
      </c>
      <c r="L304" s="1">
        <v>17</v>
      </c>
      <c r="M304" s="1"/>
      <c r="N304" s="1">
        <v>73</v>
      </c>
      <c r="O304" s="3">
        <v>62</v>
      </c>
      <c r="P304">
        <f t="shared" si="20"/>
        <v>0</v>
      </c>
      <c r="Q304">
        <f t="shared" si="21"/>
        <v>0</v>
      </c>
      <c r="R304">
        <f t="shared" si="22"/>
        <v>3</v>
      </c>
      <c r="S304">
        <f t="shared" si="23"/>
        <v>0</v>
      </c>
      <c r="T304">
        <f t="shared" si="24"/>
        <v>0</v>
      </c>
    </row>
    <row r="305" spans="1:20">
      <c r="A305" s="1">
        <v>35</v>
      </c>
      <c r="B305" s="1">
        <v>27</v>
      </c>
      <c r="C305" s="1" t="s">
        <v>1369</v>
      </c>
      <c r="D305" s="1">
        <v>3</v>
      </c>
      <c r="E305" s="2" t="s">
        <v>211</v>
      </c>
      <c r="F305" s="2" t="s">
        <v>64</v>
      </c>
      <c r="G305" s="1">
        <v>17</v>
      </c>
      <c r="H305" s="1">
        <v>16</v>
      </c>
      <c r="I305" s="1">
        <v>11</v>
      </c>
      <c r="J305" s="1">
        <v>15</v>
      </c>
      <c r="K305" s="1">
        <v>9</v>
      </c>
      <c r="L305" s="1">
        <v>6</v>
      </c>
      <c r="M305" s="1"/>
      <c r="N305" s="1">
        <v>64</v>
      </c>
      <c r="O305" s="3">
        <v>74</v>
      </c>
      <c r="P305">
        <f t="shared" si="20"/>
        <v>1</v>
      </c>
      <c r="Q305">
        <f t="shared" si="21"/>
        <v>136</v>
      </c>
      <c r="R305">
        <f t="shared" si="22"/>
        <v>6</v>
      </c>
      <c r="S305">
        <f t="shared" si="23"/>
        <v>9</v>
      </c>
      <c r="T305">
        <f t="shared" si="24"/>
        <v>2.5</v>
      </c>
    </row>
    <row r="306" spans="1:20">
      <c r="A306" s="1">
        <v>27</v>
      </c>
      <c r="B306" s="1">
        <v>27</v>
      </c>
      <c r="C306" s="1" t="s">
        <v>23</v>
      </c>
      <c r="D306" s="1">
        <v>2</v>
      </c>
      <c r="E306" s="2" t="s">
        <v>1418</v>
      </c>
      <c r="F306" s="2" t="s">
        <v>1419</v>
      </c>
      <c r="G306" s="1">
        <v>23</v>
      </c>
      <c r="H306" s="1">
        <v>18</v>
      </c>
      <c r="I306" s="1">
        <v>17</v>
      </c>
      <c r="J306" s="1">
        <v>18</v>
      </c>
      <c r="K306" s="1">
        <v>7</v>
      </c>
      <c r="L306" s="1">
        <v>12</v>
      </c>
      <c r="M306" s="1"/>
      <c r="N306" s="1">
        <v>56</v>
      </c>
      <c r="O306" s="3">
        <v>95</v>
      </c>
      <c r="P306">
        <f t="shared" si="20"/>
        <v>0</v>
      </c>
      <c r="Q306">
        <f t="shared" si="21"/>
        <v>0</v>
      </c>
      <c r="R306">
        <f t="shared" si="22"/>
        <v>6</v>
      </c>
      <c r="S306">
        <f t="shared" si="23"/>
        <v>0</v>
      </c>
      <c r="T306">
        <f t="shared" si="24"/>
        <v>0</v>
      </c>
    </row>
    <row r="307" spans="1:20">
      <c r="A307" s="1">
        <v>139</v>
      </c>
      <c r="B307" s="1">
        <v>26</v>
      </c>
      <c r="C307" s="1" t="s">
        <v>179</v>
      </c>
      <c r="D307" s="1">
        <v>3</v>
      </c>
      <c r="E307" s="2" t="s">
        <v>180</v>
      </c>
      <c r="F307" s="2" t="s">
        <v>176</v>
      </c>
      <c r="G307" s="1">
        <v>4</v>
      </c>
      <c r="H307" s="1" t="s">
        <v>14</v>
      </c>
      <c r="I307" s="1" t="s">
        <v>14</v>
      </c>
      <c r="J307" s="1" t="s">
        <v>14</v>
      </c>
      <c r="K307" s="1" t="s">
        <v>14</v>
      </c>
      <c r="L307" s="1" t="s">
        <v>14</v>
      </c>
      <c r="M307" s="1"/>
      <c r="N307" s="1">
        <v>50</v>
      </c>
      <c r="O307" s="3">
        <v>4</v>
      </c>
      <c r="P307">
        <f t="shared" si="20"/>
        <v>0</v>
      </c>
      <c r="Q307">
        <f t="shared" si="21"/>
        <v>0</v>
      </c>
      <c r="R307">
        <f t="shared" si="22"/>
        <v>1</v>
      </c>
      <c r="S307">
        <f t="shared" si="23"/>
        <v>0</v>
      </c>
      <c r="T307">
        <f t="shared" si="24"/>
        <v>0</v>
      </c>
    </row>
    <row r="308" spans="1:20">
      <c r="A308" s="1">
        <v>73</v>
      </c>
      <c r="B308" s="1">
        <v>27</v>
      </c>
      <c r="C308" s="1" t="s">
        <v>230</v>
      </c>
      <c r="D308" s="1">
        <v>1</v>
      </c>
      <c r="E308" s="2" t="s">
        <v>1499</v>
      </c>
      <c r="F308" s="2" t="s">
        <v>241</v>
      </c>
      <c r="G308" s="1" t="s">
        <v>14</v>
      </c>
      <c r="H308" s="1">
        <v>8</v>
      </c>
      <c r="I308" s="1">
        <v>17</v>
      </c>
      <c r="J308" s="1">
        <v>8</v>
      </c>
      <c r="K308" s="1" t="s">
        <v>14</v>
      </c>
      <c r="L308" s="1" t="s">
        <v>14</v>
      </c>
      <c r="M308" s="1"/>
      <c r="N308" s="1">
        <v>75</v>
      </c>
      <c r="O308" s="3">
        <v>33</v>
      </c>
      <c r="P308">
        <f t="shared" si="20"/>
        <v>0</v>
      </c>
      <c r="Q308">
        <f t="shared" si="21"/>
        <v>0</v>
      </c>
      <c r="R308">
        <f t="shared" si="22"/>
        <v>3</v>
      </c>
      <c r="S308">
        <f t="shared" si="23"/>
        <v>0</v>
      </c>
      <c r="T308">
        <f t="shared" si="24"/>
        <v>0</v>
      </c>
    </row>
    <row r="309" spans="1:20">
      <c r="A309" s="1">
        <v>79</v>
      </c>
      <c r="B309" s="1">
        <v>27</v>
      </c>
      <c r="C309" s="1" t="s">
        <v>141</v>
      </c>
      <c r="D309" s="1">
        <v>1</v>
      </c>
      <c r="E309" s="2" t="s">
        <v>1502</v>
      </c>
      <c r="F309" s="2" t="s">
        <v>99</v>
      </c>
      <c r="G309" s="1">
        <v>27</v>
      </c>
      <c r="H309" s="1">
        <v>2</v>
      </c>
      <c r="I309" s="1" t="s">
        <v>14</v>
      </c>
      <c r="J309" s="1" t="s">
        <v>14</v>
      </c>
      <c r="K309" s="1" t="s">
        <v>14</v>
      </c>
      <c r="L309" s="1" t="s">
        <v>14</v>
      </c>
      <c r="M309" s="1"/>
      <c r="N309" s="1">
        <v>66</v>
      </c>
      <c r="O309" s="3">
        <v>29</v>
      </c>
      <c r="P309">
        <f t="shared" si="20"/>
        <v>0</v>
      </c>
      <c r="Q309">
        <f t="shared" si="21"/>
        <v>0</v>
      </c>
      <c r="R309">
        <f t="shared" si="22"/>
        <v>2</v>
      </c>
      <c r="S309">
        <f t="shared" si="23"/>
        <v>0</v>
      </c>
      <c r="T309">
        <f t="shared" si="24"/>
        <v>0</v>
      </c>
    </row>
    <row r="310" spans="1:20">
      <c r="A310" s="1">
        <v>177</v>
      </c>
      <c r="B310" s="1">
        <v>27</v>
      </c>
      <c r="C310" s="1" t="s">
        <v>1538</v>
      </c>
      <c r="D310" s="1">
        <v>1</v>
      </c>
      <c r="E310" s="2" t="s">
        <v>1541</v>
      </c>
      <c r="F310" s="2" t="s">
        <v>1335</v>
      </c>
      <c r="G310" s="1">
        <v>5</v>
      </c>
      <c r="H310" s="1" t="s">
        <v>14</v>
      </c>
      <c r="I310" s="1" t="s">
        <v>14</v>
      </c>
      <c r="J310" s="1" t="s">
        <v>14</v>
      </c>
      <c r="K310" s="1" t="s">
        <v>14</v>
      </c>
      <c r="L310" s="1" t="s">
        <v>14</v>
      </c>
      <c r="M310" s="1"/>
      <c r="N310" s="1">
        <v>19</v>
      </c>
      <c r="O310" s="3">
        <v>5</v>
      </c>
      <c r="P310">
        <f t="shared" si="20"/>
        <v>0</v>
      </c>
      <c r="Q310">
        <f t="shared" si="21"/>
        <v>0</v>
      </c>
      <c r="R310">
        <f t="shared" si="22"/>
        <v>1</v>
      </c>
      <c r="S310">
        <f t="shared" si="23"/>
        <v>0</v>
      </c>
      <c r="T310">
        <f t="shared" si="24"/>
        <v>0</v>
      </c>
    </row>
    <row r="311" spans="1:20">
      <c r="A311" s="1">
        <v>166</v>
      </c>
      <c r="B311" s="1">
        <v>26</v>
      </c>
      <c r="C311" s="1" t="s">
        <v>192</v>
      </c>
      <c r="D311" s="1">
        <v>3</v>
      </c>
      <c r="E311" s="2" t="s">
        <v>193</v>
      </c>
      <c r="F311" s="2" t="s">
        <v>117</v>
      </c>
      <c r="G311" s="1" t="s">
        <v>14</v>
      </c>
      <c r="H311" s="1">
        <v>1</v>
      </c>
      <c r="I311" s="1" t="s">
        <v>14</v>
      </c>
      <c r="J311" s="1" t="s">
        <v>14</v>
      </c>
      <c r="K311" s="1" t="s">
        <v>14</v>
      </c>
      <c r="L311" s="1" t="s">
        <v>14</v>
      </c>
      <c r="M311" s="1"/>
      <c r="N311" s="1">
        <v>20</v>
      </c>
      <c r="O311" s="3">
        <v>1</v>
      </c>
      <c r="P311">
        <f t="shared" si="20"/>
        <v>0</v>
      </c>
      <c r="Q311">
        <f t="shared" si="21"/>
        <v>0</v>
      </c>
      <c r="R311">
        <f t="shared" si="22"/>
        <v>1</v>
      </c>
      <c r="S311">
        <f t="shared" si="23"/>
        <v>0</v>
      </c>
      <c r="T311">
        <f t="shared" si="24"/>
        <v>0</v>
      </c>
    </row>
    <row r="312" spans="1:20">
      <c r="A312" s="1">
        <v>144</v>
      </c>
      <c r="B312" s="1">
        <v>26</v>
      </c>
      <c r="C312" s="1" t="s">
        <v>258</v>
      </c>
      <c r="D312" s="1">
        <v>2</v>
      </c>
      <c r="E312" s="2" t="s">
        <v>261</v>
      </c>
      <c r="F312" s="2"/>
      <c r="G312" s="1">
        <v>4</v>
      </c>
      <c r="H312" s="1" t="s">
        <v>14</v>
      </c>
      <c r="I312" s="1" t="s">
        <v>14</v>
      </c>
      <c r="J312" s="1" t="s">
        <v>14</v>
      </c>
      <c r="K312" s="1" t="s">
        <v>14</v>
      </c>
      <c r="L312" s="1" t="s">
        <v>14</v>
      </c>
      <c r="M312" s="1"/>
      <c r="N312" s="1">
        <v>100</v>
      </c>
      <c r="O312" s="3">
        <v>4</v>
      </c>
      <c r="P312">
        <f t="shared" si="20"/>
        <v>0</v>
      </c>
      <c r="Q312">
        <f t="shared" si="21"/>
        <v>0</v>
      </c>
      <c r="R312">
        <f t="shared" si="22"/>
        <v>1</v>
      </c>
      <c r="S312">
        <f t="shared" si="23"/>
        <v>0</v>
      </c>
      <c r="T312">
        <f t="shared" si="24"/>
        <v>0</v>
      </c>
    </row>
    <row r="313" spans="1:20">
      <c r="A313" s="1">
        <v>169</v>
      </c>
      <c r="B313" s="1">
        <v>27</v>
      </c>
      <c r="C313" s="1" t="s">
        <v>1463</v>
      </c>
      <c r="D313" s="1">
        <v>2</v>
      </c>
      <c r="E313" s="2" t="s">
        <v>1464</v>
      </c>
      <c r="F313" s="2" t="s">
        <v>1465</v>
      </c>
      <c r="G313" s="1">
        <v>6</v>
      </c>
      <c r="H313" s="1" t="s">
        <v>14</v>
      </c>
      <c r="I313" s="1" t="s">
        <v>14</v>
      </c>
      <c r="J313" s="1" t="s">
        <v>14</v>
      </c>
      <c r="K313" s="1" t="s">
        <v>14</v>
      </c>
      <c r="L313" s="1" t="s">
        <v>14</v>
      </c>
      <c r="M313" s="1"/>
      <c r="N313" s="1">
        <v>75</v>
      </c>
      <c r="O313" s="3">
        <v>6</v>
      </c>
      <c r="P313">
        <f t="shared" si="20"/>
        <v>0</v>
      </c>
      <c r="Q313">
        <f t="shared" si="21"/>
        <v>0</v>
      </c>
      <c r="R313">
        <f t="shared" si="22"/>
        <v>1</v>
      </c>
      <c r="S313">
        <f t="shared" si="23"/>
        <v>0</v>
      </c>
      <c r="T313">
        <f t="shared" si="24"/>
        <v>0</v>
      </c>
    </row>
    <row r="314" spans="1:20">
      <c r="A314" s="1">
        <v>130</v>
      </c>
      <c r="B314" s="1">
        <v>26</v>
      </c>
      <c r="C314" s="1" t="s">
        <v>163</v>
      </c>
      <c r="D314" s="1">
        <v>3</v>
      </c>
      <c r="E314" s="2" t="s">
        <v>167</v>
      </c>
      <c r="F314" s="2" t="s">
        <v>168</v>
      </c>
      <c r="G314" s="1">
        <v>7</v>
      </c>
      <c r="H314" s="1" t="s">
        <v>14</v>
      </c>
      <c r="I314" s="1" t="s">
        <v>14</v>
      </c>
      <c r="J314" s="1" t="s">
        <v>14</v>
      </c>
      <c r="K314" s="1" t="s">
        <v>14</v>
      </c>
      <c r="L314" s="1" t="s">
        <v>14</v>
      </c>
      <c r="M314" s="1"/>
      <c r="N314" s="1">
        <v>117</v>
      </c>
      <c r="O314" s="3">
        <v>7</v>
      </c>
      <c r="P314">
        <f t="shared" si="20"/>
        <v>0</v>
      </c>
      <c r="Q314">
        <f t="shared" si="21"/>
        <v>0</v>
      </c>
      <c r="R314">
        <f t="shared" si="22"/>
        <v>1</v>
      </c>
      <c r="S314">
        <f t="shared" si="23"/>
        <v>0</v>
      </c>
      <c r="T314">
        <f t="shared" si="24"/>
        <v>0</v>
      </c>
    </row>
    <row r="315" spans="1:20">
      <c r="A315" s="1">
        <v>104</v>
      </c>
      <c r="B315" s="1">
        <v>26</v>
      </c>
      <c r="C315" s="1" t="s">
        <v>53</v>
      </c>
      <c r="D315" s="1">
        <v>1</v>
      </c>
      <c r="E315" s="2" t="s">
        <v>298</v>
      </c>
      <c r="F315" s="2" t="s">
        <v>299</v>
      </c>
      <c r="G315" s="1">
        <v>11</v>
      </c>
      <c r="H315" s="1" t="s">
        <v>14</v>
      </c>
      <c r="I315" s="1" t="s">
        <v>14</v>
      </c>
      <c r="J315" s="1" t="s">
        <v>14</v>
      </c>
      <c r="K315" s="1" t="s">
        <v>14</v>
      </c>
      <c r="L315" s="1" t="s">
        <v>14</v>
      </c>
      <c r="M315" s="1"/>
      <c r="N315" s="1">
        <v>69</v>
      </c>
      <c r="O315" s="3">
        <v>11</v>
      </c>
      <c r="P315">
        <f t="shared" si="20"/>
        <v>0</v>
      </c>
      <c r="Q315">
        <f t="shared" si="21"/>
        <v>0</v>
      </c>
      <c r="R315">
        <f t="shared" si="22"/>
        <v>1</v>
      </c>
      <c r="S315">
        <f t="shared" si="23"/>
        <v>0</v>
      </c>
      <c r="T315">
        <f t="shared" si="24"/>
        <v>0</v>
      </c>
    </row>
    <row r="316" spans="1:20">
      <c r="A316" s="1">
        <v>168</v>
      </c>
      <c r="B316" s="1">
        <v>27</v>
      </c>
      <c r="C316" s="1" t="s">
        <v>1463</v>
      </c>
      <c r="D316" s="1">
        <v>2</v>
      </c>
      <c r="E316" s="2" t="s">
        <v>298</v>
      </c>
      <c r="F316" s="2" t="s">
        <v>299</v>
      </c>
      <c r="G316" s="1" t="s">
        <v>14</v>
      </c>
      <c r="H316" s="1">
        <v>6</v>
      </c>
      <c r="I316" s="1" t="s">
        <v>14</v>
      </c>
      <c r="J316" s="1" t="s">
        <v>14</v>
      </c>
      <c r="K316" s="1" t="s">
        <v>14</v>
      </c>
      <c r="L316" s="1" t="s">
        <v>14</v>
      </c>
      <c r="M316" s="1"/>
      <c r="N316" s="1">
        <v>75</v>
      </c>
      <c r="O316" s="3">
        <v>6</v>
      </c>
      <c r="P316">
        <f t="shared" si="20"/>
        <v>1</v>
      </c>
      <c r="Q316">
        <f t="shared" si="21"/>
        <v>17</v>
      </c>
      <c r="R316">
        <f t="shared" si="22"/>
        <v>1</v>
      </c>
      <c r="S316">
        <f t="shared" si="23"/>
        <v>2</v>
      </c>
      <c r="T316">
        <f t="shared" si="24"/>
        <v>1.5</v>
      </c>
    </row>
    <row r="317" spans="1:20">
      <c r="A317" s="1">
        <v>76</v>
      </c>
      <c r="B317" s="1">
        <v>26</v>
      </c>
      <c r="C317" s="1" t="s">
        <v>141</v>
      </c>
      <c r="D317" s="1">
        <v>2</v>
      </c>
      <c r="E317" s="2" t="s">
        <v>237</v>
      </c>
      <c r="F317" s="2"/>
      <c r="G317" s="1">
        <v>14</v>
      </c>
      <c r="H317" s="1">
        <v>6</v>
      </c>
      <c r="I317" s="1" t="s">
        <v>14</v>
      </c>
      <c r="J317" s="1" t="s">
        <v>14</v>
      </c>
      <c r="K317" s="1" t="s">
        <v>14</v>
      </c>
      <c r="L317" s="1" t="s">
        <v>14</v>
      </c>
      <c r="M317" s="1"/>
      <c r="N317" s="1">
        <v>65</v>
      </c>
      <c r="O317" s="3">
        <v>20</v>
      </c>
      <c r="P317">
        <f t="shared" si="20"/>
        <v>0</v>
      </c>
      <c r="Q317">
        <f t="shared" si="21"/>
        <v>0</v>
      </c>
      <c r="R317">
        <f t="shared" si="22"/>
        <v>2</v>
      </c>
      <c r="S317">
        <f t="shared" si="23"/>
        <v>0</v>
      </c>
      <c r="T317">
        <f t="shared" si="24"/>
        <v>0</v>
      </c>
    </row>
    <row r="318" spans="1:20">
      <c r="A318" s="1">
        <v>103</v>
      </c>
      <c r="B318" s="1">
        <v>27</v>
      </c>
      <c r="C318" s="1" t="s">
        <v>374</v>
      </c>
      <c r="D318" s="1">
        <v>1</v>
      </c>
      <c r="E318" s="2" t="s">
        <v>1507</v>
      </c>
      <c r="F318" s="2" t="s">
        <v>558</v>
      </c>
      <c r="G318" s="1">
        <v>19</v>
      </c>
      <c r="H318" s="1" t="s">
        <v>14</v>
      </c>
      <c r="I318" s="1" t="s">
        <v>14</v>
      </c>
      <c r="J318" s="1" t="s">
        <v>14</v>
      </c>
      <c r="K318" s="1" t="s">
        <v>14</v>
      </c>
      <c r="L318" s="1" t="s">
        <v>14</v>
      </c>
      <c r="M318" s="1"/>
      <c r="N318" s="1">
        <v>70</v>
      </c>
      <c r="O318" s="3">
        <v>19</v>
      </c>
      <c r="P318">
        <f t="shared" si="20"/>
        <v>0</v>
      </c>
      <c r="Q318">
        <f t="shared" si="21"/>
        <v>0</v>
      </c>
      <c r="R318">
        <f t="shared" si="22"/>
        <v>1</v>
      </c>
      <c r="S318">
        <f t="shared" si="23"/>
        <v>0</v>
      </c>
      <c r="T318">
        <f t="shared" si="24"/>
        <v>0</v>
      </c>
    </row>
    <row r="319" spans="1:20">
      <c r="A319" s="1">
        <v>49</v>
      </c>
      <c r="B319" s="1">
        <v>26</v>
      </c>
      <c r="C319" s="1" t="s">
        <v>47</v>
      </c>
      <c r="D319" s="1">
        <v>2</v>
      </c>
      <c r="E319" s="2" t="s">
        <v>223</v>
      </c>
      <c r="F319" s="2" t="s">
        <v>68</v>
      </c>
      <c r="G319" s="1">
        <v>13</v>
      </c>
      <c r="H319" s="1">
        <v>4</v>
      </c>
      <c r="I319" s="1">
        <v>16</v>
      </c>
      <c r="J319" s="1">
        <v>4</v>
      </c>
      <c r="K319" s="1" t="s">
        <v>14</v>
      </c>
      <c r="L319" s="1" t="s">
        <v>14</v>
      </c>
      <c r="M319" s="1"/>
      <c r="N319" s="1">
        <v>84</v>
      </c>
      <c r="O319" s="3">
        <v>37</v>
      </c>
      <c r="P319">
        <f t="shared" si="20"/>
        <v>0</v>
      </c>
      <c r="Q319">
        <f t="shared" si="21"/>
        <v>0</v>
      </c>
      <c r="R319">
        <f t="shared" si="22"/>
        <v>4</v>
      </c>
      <c r="S319">
        <f t="shared" si="23"/>
        <v>0</v>
      </c>
      <c r="T319">
        <f t="shared" si="24"/>
        <v>0</v>
      </c>
    </row>
    <row r="320" spans="1:20">
      <c r="A320" s="1">
        <v>106</v>
      </c>
      <c r="B320" s="1">
        <v>27</v>
      </c>
      <c r="C320" s="1" t="s">
        <v>81</v>
      </c>
      <c r="D320" s="1">
        <v>3</v>
      </c>
      <c r="E320" s="2" t="s">
        <v>223</v>
      </c>
      <c r="F320" s="2" t="s">
        <v>68</v>
      </c>
      <c r="G320" s="1">
        <v>3</v>
      </c>
      <c r="H320" s="1">
        <v>4</v>
      </c>
      <c r="I320" s="1">
        <v>6</v>
      </c>
      <c r="J320" s="1">
        <v>5</v>
      </c>
      <c r="K320" s="1" t="s">
        <v>14</v>
      </c>
      <c r="L320" s="1" t="s">
        <v>14</v>
      </c>
      <c r="M320" s="1"/>
      <c r="N320" s="1">
        <v>75</v>
      </c>
      <c r="O320" s="3">
        <v>18</v>
      </c>
      <c r="P320">
        <f t="shared" si="20"/>
        <v>1</v>
      </c>
      <c r="Q320">
        <f t="shared" si="21"/>
        <v>55</v>
      </c>
      <c r="R320">
        <f t="shared" si="22"/>
        <v>4</v>
      </c>
      <c r="S320">
        <f t="shared" si="23"/>
        <v>8</v>
      </c>
      <c r="T320">
        <f t="shared" si="24"/>
        <v>2.5</v>
      </c>
    </row>
    <row r="321" spans="1:20">
      <c r="A321" s="1">
        <v>117</v>
      </c>
      <c r="B321" s="1">
        <v>26</v>
      </c>
      <c r="C321" s="1" t="s">
        <v>159</v>
      </c>
      <c r="D321" s="1">
        <v>3</v>
      </c>
      <c r="E321" s="2" t="s">
        <v>162</v>
      </c>
      <c r="F321" s="2" t="s">
        <v>68</v>
      </c>
      <c r="G321" s="1" t="s">
        <v>14</v>
      </c>
      <c r="H321" s="1">
        <v>2</v>
      </c>
      <c r="I321" s="1">
        <v>6</v>
      </c>
      <c r="J321" s="1" t="s">
        <v>14</v>
      </c>
      <c r="K321" s="1" t="s">
        <v>14</v>
      </c>
      <c r="L321" s="1" t="s">
        <v>14</v>
      </c>
      <c r="M321" s="1"/>
      <c r="N321" s="1">
        <v>80</v>
      </c>
      <c r="O321" s="3">
        <v>8</v>
      </c>
      <c r="P321">
        <f t="shared" si="20"/>
        <v>0</v>
      </c>
      <c r="Q321">
        <f t="shared" si="21"/>
        <v>0</v>
      </c>
      <c r="R321">
        <f t="shared" si="22"/>
        <v>2</v>
      </c>
      <c r="S321">
        <f t="shared" si="23"/>
        <v>0</v>
      </c>
      <c r="T321">
        <f t="shared" si="24"/>
        <v>0</v>
      </c>
    </row>
    <row r="322" spans="1:20">
      <c r="A322" s="1">
        <v>22</v>
      </c>
      <c r="B322" s="1">
        <v>26</v>
      </c>
      <c r="C322" s="1" t="s">
        <v>15</v>
      </c>
      <c r="D322" s="1">
        <v>4</v>
      </c>
      <c r="E322" s="2" t="s">
        <v>18</v>
      </c>
      <c r="F322" s="2" t="s">
        <v>19</v>
      </c>
      <c r="G322" s="1">
        <v>21</v>
      </c>
      <c r="H322" s="1">
        <v>16</v>
      </c>
      <c r="I322" s="1">
        <v>21</v>
      </c>
      <c r="J322" s="1">
        <v>18</v>
      </c>
      <c r="K322" s="1" t="s">
        <v>14</v>
      </c>
      <c r="L322" s="1" t="s">
        <v>14</v>
      </c>
      <c r="M322" s="1"/>
      <c r="N322" s="1">
        <v>73</v>
      </c>
      <c r="O322" s="3">
        <v>76</v>
      </c>
      <c r="P322">
        <f t="shared" si="20"/>
        <v>0</v>
      </c>
      <c r="Q322">
        <f t="shared" si="21"/>
        <v>0</v>
      </c>
      <c r="R322">
        <f t="shared" si="22"/>
        <v>4</v>
      </c>
      <c r="S322">
        <f t="shared" si="23"/>
        <v>0</v>
      </c>
      <c r="T322">
        <f t="shared" si="24"/>
        <v>0</v>
      </c>
    </row>
    <row r="323" spans="1:20">
      <c r="A323" s="1">
        <v>123</v>
      </c>
      <c r="B323" s="1">
        <v>26</v>
      </c>
      <c r="C323" s="1" t="s">
        <v>307</v>
      </c>
      <c r="D323" s="1">
        <v>1</v>
      </c>
      <c r="E323" s="2" t="s">
        <v>309</v>
      </c>
      <c r="F323" s="2"/>
      <c r="G323" s="1">
        <v>8</v>
      </c>
      <c r="H323" s="1" t="s">
        <v>14</v>
      </c>
      <c r="I323" s="1" t="s">
        <v>14</v>
      </c>
      <c r="J323" s="1" t="s">
        <v>14</v>
      </c>
      <c r="K323" s="1" t="s">
        <v>14</v>
      </c>
      <c r="L323" s="1" t="s">
        <v>14</v>
      </c>
      <c r="M323" s="1"/>
      <c r="N323" s="1">
        <v>50</v>
      </c>
      <c r="O323" s="3">
        <v>8</v>
      </c>
      <c r="P323">
        <f t="shared" si="20"/>
        <v>0</v>
      </c>
      <c r="Q323">
        <f t="shared" si="21"/>
        <v>0</v>
      </c>
      <c r="R323">
        <f t="shared" si="22"/>
        <v>1</v>
      </c>
      <c r="S323">
        <f t="shared" si="23"/>
        <v>0</v>
      </c>
      <c r="T323">
        <f t="shared" si="24"/>
        <v>0</v>
      </c>
    </row>
    <row r="324" spans="1:20">
      <c r="A324" s="1">
        <v>57</v>
      </c>
      <c r="B324" s="1">
        <v>27</v>
      </c>
      <c r="C324" s="1" t="s">
        <v>47</v>
      </c>
      <c r="D324" s="1">
        <v>2</v>
      </c>
      <c r="E324" s="2" t="s">
        <v>1429</v>
      </c>
      <c r="F324" s="2" t="s">
        <v>156</v>
      </c>
      <c r="G324" s="1">
        <v>15</v>
      </c>
      <c r="H324" s="1">
        <v>8</v>
      </c>
      <c r="I324" s="1">
        <v>4</v>
      </c>
      <c r="J324" s="1">
        <v>8</v>
      </c>
      <c r="K324" s="1">
        <v>7</v>
      </c>
      <c r="L324" s="1">
        <v>4</v>
      </c>
      <c r="M324" s="1"/>
      <c r="N324" s="1">
        <v>64</v>
      </c>
      <c r="O324" s="3">
        <v>46</v>
      </c>
      <c r="P324">
        <f t="shared" ref="P324:P372" si="25">IF(E324=E323,1,0)*COUNT(O324)</f>
        <v>0</v>
      </c>
      <c r="Q324">
        <f t="shared" ref="Q324:Q372" si="26">(O324+O323)*P324</f>
        <v>0</v>
      </c>
      <c r="R324">
        <f t="shared" ref="R324:R372" si="27">COUNT(G324:L324)</f>
        <v>6</v>
      </c>
      <c r="S324">
        <f t="shared" ref="S324:S372" si="28">(R323+R324)*P324</f>
        <v>0</v>
      </c>
      <c r="T324">
        <f t="shared" ref="T324:T372" si="29">P324*(D324+D323)/2</f>
        <v>0</v>
      </c>
    </row>
    <row r="325" spans="1:20">
      <c r="A325" s="1">
        <v>112</v>
      </c>
      <c r="B325" s="1">
        <v>27</v>
      </c>
      <c r="C325" s="1" t="s">
        <v>1443</v>
      </c>
      <c r="D325" s="1">
        <v>2</v>
      </c>
      <c r="E325" s="2" t="s">
        <v>1444</v>
      </c>
      <c r="F325" s="2" t="s">
        <v>52</v>
      </c>
      <c r="G325" s="1">
        <v>16</v>
      </c>
      <c r="H325" s="1" t="s">
        <v>14</v>
      </c>
      <c r="I325" s="1" t="s">
        <v>14</v>
      </c>
      <c r="J325" s="1" t="s">
        <v>14</v>
      </c>
      <c r="K325" s="1" t="s">
        <v>14</v>
      </c>
      <c r="L325" s="1" t="s">
        <v>14</v>
      </c>
      <c r="M325" s="1"/>
      <c r="N325" s="1">
        <v>62</v>
      </c>
      <c r="O325" s="3">
        <v>16</v>
      </c>
      <c r="P325">
        <f t="shared" si="25"/>
        <v>0</v>
      </c>
      <c r="Q325">
        <f t="shared" si="26"/>
        <v>0</v>
      </c>
      <c r="R325">
        <f t="shared" si="27"/>
        <v>1</v>
      </c>
      <c r="S325">
        <f t="shared" si="28"/>
        <v>0</v>
      </c>
      <c r="T325">
        <f t="shared" si="29"/>
        <v>0</v>
      </c>
    </row>
    <row r="326" spans="1:20">
      <c r="A326" s="1">
        <v>5</v>
      </c>
      <c r="B326" s="1">
        <v>26</v>
      </c>
      <c r="C326" s="1" t="s">
        <v>5</v>
      </c>
      <c r="D326" s="1">
        <v>2</v>
      </c>
      <c r="E326" s="2" t="s">
        <v>197</v>
      </c>
      <c r="F326" s="2" t="s">
        <v>198</v>
      </c>
      <c r="G326" s="1">
        <v>25</v>
      </c>
      <c r="H326" s="1">
        <v>29</v>
      </c>
      <c r="I326" s="1">
        <v>28</v>
      </c>
      <c r="J326" s="1">
        <v>16</v>
      </c>
      <c r="K326" s="1">
        <v>19</v>
      </c>
      <c r="L326" s="1">
        <v>22</v>
      </c>
      <c r="M326" s="1"/>
      <c r="N326" s="1">
        <v>72</v>
      </c>
      <c r="O326" s="3">
        <v>139</v>
      </c>
      <c r="P326">
        <f t="shared" si="25"/>
        <v>0</v>
      </c>
      <c r="Q326">
        <f t="shared" si="26"/>
        <v>0</v>
      </c>
      <c r="R326">
        <f t="shared" si="27"/>
        <v>6</v>
      </c>
      <c r="S326">
        <f t="shared" si="28"/>
        <v>0</v>
      </c>
      <c r="T326">
        <f t="shared" si="29"/>
        <v>0</v>
      </c>
    </row>
    <row r="327" spans="1:20">
      <c r="A327" s="1">
        <v>26</v>
      </c>
      <c r="B327" s="1">
        <v>27</v>
      </c>
      <c r="C327" s="1" t="s">
        <v>26</v>
      </c>
      <c r="D327" s="1">
        <v>3</v>
      </c>
      <c r="E327" s="2" t="s">
        <v>197</v>
      </c>
      <c r="F327" s="2" t="s">
        <v>198</v>
      </c>
      <c r="G327" s="1">
        <v>26</v>
      </c>
      <c r="H327" s="1">
        <v>14</v>
      </c>
      <c r="I327" s="1">
        <v>11</v>
      </c>
      <c r="J327" s="1">
        <v>16</v>
      </c>
      <c r="K327" s="1">
        <v>10</v>
      </c>
      <c r="L327" s="1">
        <v>19</v>
      </c>
      <c r="M327" s="1"/>
      <c r="N327" s="1">
        <v>74</v>
      </c>
      <c r="O327" s="3">
        <v>96</v>
      </c>
      <c r="P327">
        <f t="shared" si="25"/>
        <v>1</v>
      </c>
      <c r="Q327">
        <f t="shared" si="26"/>
        <v>235</v>
      </c>
      <c r="R327">
        <f t="shared" si="27"/>
        <v>6</v>
      </c>
      <c r="S327">
        <f t="shared" si="28"/>
        <v>12</v>
      </c>
      <c r="T327">
        <f t="shared" si="29"/>
        <v>2.5</v>
      </c>
    </row>
    <row r="328" spans="1:20">
      <c r="A328" s="1">
        <v>57</v>
      </c>
      <c r="B328" s="1">
        <v>26</v>
      </c>
      <c r="C328" s="1" t="s">
        <v>37</v>
      </c>
      <c r="D328" s="1">
        <v>4</v>
      </c>
      <c r="E328" s="2" t="s">
        <v>38</v>
      </c>
      <c r="F328" s="2" t="s">
        <v>39</v>
      </c>
      <c r="G328" s="1">
        <v>17</v>
      </c>
      <c r="H328" s="1">
        <v>13</v>
      </c>
      <c r="I328" s="1" t="s">
        <v>14</v>
      </c>
      <c r="J328" s="1" t="s">
        <v>14</v>
      </c>
      <c r="K328" s="1" t="s">
        <v>14</v>
      </c>
      <c r="L328" s="1" t="s">
        <v>14</v>
      </c>
      <c r="M328" s="1"/>
      <c r="N328" s="1">
        <v>97</v>
      </c>
      <c r="O328" s="3">
        <v>30</v>
      </c>
      <c r="P328">
        <f t="shared" si="25"/>
        <v>0</v>
      </c>
      <c r="Q328">
        <f t="shared" si="26"/>
        <v>0</v>
      </c>
      <c r="R328">
        <f t="shared" si="27"/>
        <v>2</v>
      </c>
      <c r="S328">
        <f t="shared" si="28"/>
        <v>0</v>
      </c>
      <c r="T328">
        <f t="shared" si="29"/>
        <v>0</v>
      </c>
    </row>
    <row r="329" spans="1:20">
      <c r="A329" s="1">
        <v>12</v>
      </c>
      <c r="B329" s="1">
        <v>27</v>
      </c>
      <c r="C329" s="1" t="s">
        <v>8</v>
      </c>
      <c r="D329" s="1">
        <v>2</v>
      </c>
      <c r="E329" s="2" t="s">
        <v>1414</v>
      </c>
      <c r="F329" s="2" t="s">
        <v>523</v>
      </c>
      <c r="G329" s="1">
        <v>27</v>
      </c>
      <c r="H329" s="1">
        <v>22</v>
      </c>
      <c r="I329" s="1">
        <v>24</v>
      </c>
      <c r="J329" s="1">
        <v>24</v>
      </c>
      <c r="K329" s="1">
        <v>24</v>
      </c>
      <c r="L329" s="1">
        <v>34</v>
      </c>
      <c r="M329" s="1"/>
      <c r="N329" s="1">
        <v>66</v>
      </c>
      <c r="O329" s="3">
        <v>155</v>
      </c>
      <c r="P329">
        <f t="shared" si="25"/>
        <v>0</v>
      </c>
      <c r="Q329">
        <f t="shared" si="26"/>
        <v>0</v>
      </c>
      <c r="R329">
        <f t="shared" si="27"/>
        <v>6</v>
      </c>
      <c r="S329">
        <f t="shared" si="28"/>
        <v>0</v>
      </c>
      <c r="T329">
        <f t="shared" si="29"/>
        <v>0</v>
      </c>
    </row>
    <row r="330" spans="1:20">
      <c r="A330" s="1">
        <v>199</v>
      </c>
      <c r="B330" s="1">
        <v>27</v>
      </c>
      <c r="C330" s="1" t="s">
        <v>1560</v>
      </c>
      <c r="D330" s="1">
        <v>1</v>
      </c>
      <c r="E330" s="2" t="s">
        <v>1562</v>
      </c>
      <c r="F330" s="2" t="s">
        <v>1563</v>
      </c>
      <c r="G330" s="1">
        <v>0</v>
      </c>
      <c r="H330" s="1" t="s">
        <v>14</v>
      </c>
      <c r="I330" s="1" t="s">
        <v>14</v>
      </c>
      <c r="J330" s="1" t="s">
        <v>14</v>
      </c>
      <c r="K330" s="1" t="s">
        <v>14</v>
      </c>
      <c r="L330" s="1" t="s">
        <v>14</v>
      </c>
      <c r="M330" s="1"/>
      <c r="N330" s="1">
        <v>0</v>
      </c>
      <c r="O330" s="3">
        <v>0</v>
      </c>
      <c r="P330">
        <f t="shared" si="25"/>
        <v>0</v>
      </c>
      <c r="Q330">
        <f t="shared" si="26"/>
        <v>0</v>
      </c>
      <c r="R330">
        <f t="shared" si="27"/>
        <v>1</v>
      </c>
      <c r="S330">
        <f t="shared" si="28"/>
        <v>0</v>
      </c>
      <c r="T330">
        <f t="shared" si="29"/>
        <v>0</v>
      </c>
    </row>
    <row r="331" spans="1:20">
      <c r="A331" s="1">
        <v>71</v>
      </c>
      <c r="B331" s="1">
        <v>26</v>
      </c>
      <c r="C331" s="1" t="s">
        <v>47</v>
      </c>
      <c r="D331" s="1">
        <v>4</v>
      </c>
      <c r="E331" s="2" t="s">
        <v>48</v>
      </c>
      <c r="F331" s="2" t="s">
        <v>49</v>
      </c>
      <c r="G331" s="1">
        <v>16</v>
      </c>
      <c r="H331" s="1">
        <v>4</v>
      </c>
      <c r="I331" s="1">
        <v>2</v>
      </c>
      <c r="J331" s="1" t="s">
        <v>14</v>
      </c>
      <c r="K331" s="1" t="s">
        <v>14</v>
      </c>
      <c r="L331" s="1" t="s">
        <v>14</v>
      </c>
      <c r="M331" s="1"/>
      <c r="N331" s="1">
        <v>85</v>
      </c>
      <c r="O331" s="3">
        <v>22</v>
      </c>
      <c r="P331">
        <f t="shared" si="25"/>
        <v>0</v>
      </c>
      <c r="Q331">
        <f t="shared" si="26"/>
        <v>0</v>
      </c>
      <c r="R331">
        <f t="shared" si="27"/>
        <v>3</v>
      </c>
      <c r="S331">
        <f t="shared" si="28"/>
        <v>0</v>
      </c>
      <c r="T331">
        <f t="shared" si="29"/>
        <v>0</v>
      </c>
    </row>
    <row r="332" spans="1:20">
      <c r="A332" s="1">
        <v>136</v>
      </c>
      <c r="B332" s="1">
        <v>26</v>
      </c>
      <c r="C332" s="1" t="s">
        <v>174</v>
      </c>
      <c r="D332" s="1">
        <v>3</v>
      </c>
      <c r="E332" s="2" t="s">
        <v>177</v>
      </c>
      <c r="F332" s="2" t="s">
        <v>178</v>
      </c>
      <c r="G332" s="1">
        <v>5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14</v>
      </c>
      <c r="M332" s="1"/>
      <c r="N332" s="1">
        <v>63</v>
      </c>
      <c r="O332" s="3">
        <v>5</v>
      </c>
      <c r="P332">
        <f t="shared" si="25"/>
        <v>0</v>
      </c>
      <c r="Q332">
        <f t="shared" si="26"/>
        <v>0</v>
      </c>
      <c r="R332">
        <f t="shared" si="27"/>
        <v>1</v>
      </c>
      <c r="S332">
        <f t="shared" si="28"/>
        <v>0</v>
      </c>
      <c r="T332">
        <f t="shared" si="29"/>
        <v>0</v>
      </c>
    </row>
    <row r="333" spans="1:20">
      <c r="A333" s="1">
        <v>26</v>
      </c>
      <c r="B333" s="1">
        <v>26</v>
      </c>
      <c r="C333" s="1" t="s">
        <v>209</v>
      </c>
      <c r="D333" s="1">
        <v>2</v>
      </c>
      <c r="E333" s="2" t="s">
        <v>210</v>
      </c>
      <c r="F333" s="2" t="s">
        <v>146</v>
      </c>
      <c r="G333" s="1">
        <v>15</v>
      </c>
      <c r="H333" s="1">
        <v>16</v>
      </c>
      <c r="I333" s="1">
        <v>16</v>
      </c>
      <c r="J333" s="1">
        <v>11</v>
      </c>
      <c r="K333" s="1">
        <v>10</v>
      </c>
      <c r="L333" s="1" t="s">
        <v>14</v>
      </c>
      <c r="M333" s="1"/>
      <c r="N333" s="1">
        <v>76</v>
      </c>
      <c r="O333" s="3">
        <v>68</v>
      </c>
      <c r="P333">
        <f t="shared" si="25"/>
        <v>0</v>
      </c>
      <c r="Q333">
        <f t="shared" si="26"/>
        <v>0</v>
      </c>
      <c r="R333">
        <f t="shared" si="27"/>
        <v>5</v>
      </c>
      <c r="S333">
        <f t="shared" si="28"/>
        <v>0</v>
      </c>
      <c r="T333">
        <f t="shared" si="29"/>
        <v>0</v>
      </c>
    </row>
    <row r="334" spans="1:20">
      <c r="A334" s="1">
        <v>28</v>
      </c>
      <c r="B334" s="1">
        <v>27</v>
      </c>
      <c r="C334" s="1" t="s">
        <v>209</v>
      </c>
      <c r="D334" s="1">
        <v>3</v>
      </c>
      <c r="E334" s="2" t="s">
        <v>210</v>
      </c>
      <c r="F334" s="2" t="s">
        <v>146</v>
      </c>
      <c r="G334" s="1">
        <v>32</v>
      </c>
      <c r="H334" s="1">
        <v>18</v>
      </c>
      <c r="I334" s="1">
        <v>13</v>
      </c>
      <c r="J334" s="1">
        <v>8</v>
      </c>
      <c r="K334" s="1">
        <v>5</v>
      </c>
      <c r="L334" s="1">
        <v>16</v>
      </c>
      <c r="M334" s="1"/>
      <c r="N334" s="1">
        <v>80</v>
      </c>
      <c r="O334" s="3">
        <v>92</v>
      </c>
      <c r="P334">
        <f t="shared" si="25"/>
        <v>1</v>
      </c>
      <c r="Q334">
        <f t="shared" si="26"/>
        <v>160</v>
      </c>
      <c r="R334">
        <f t="shared" si="27"/>
        <v>6</v>
      </c>
      <c r="S334">
        <f t="shared" si="28"/>
        <v>11</v>
      </c>
      <c r="T334">
        <f t="shared" si="29"/>
        <v>2.5</v>
      </c>
    </row>
    <row r="335" spans="1:20">
      <c r="A335" s="1">
        <v>148</v>
      </c>
      <c r="B335" s="1">
        <v>27</v>
      </c>
      <c r="C335" s="1" t="s">
        <v>1447</v>
      </c>
      <c r="D335" s="1">
        <v>1</v>
      </c>
      <c r="E335" s="2" t="s">
        <v>1520</v>
      </c>
      <c r="F335" s="2" t="s">
        <v>1521</v>
      </c>
      <c r="G335" s="1">
        <v>4</v>
      </c>
      <c r="H335" s="1">
        <v>2</v>
      </c>
      <c r="I335" s="1" t="s">
        <v>14</v>
      </c>
      <c r="J335" s="1">
        <v>3</v>
      </c>
      <c r="K335" s="1" t="s">
        <v>14</v>
      </c>
      <c r="L335" s="1">
        <v>1</v>
      </c>
      <c r="M335" s="1"/>
      <c r="N335" s="1">
        <v>29</v>
      </c>
      <c r="O335" s="3">
        <v>10</v>
      </c>
      <c r="P335">
        <f t="shared" si="25"/>
        <v>0</v>
      </c>
      <c r="Q335">
        <f t="shared" si="26"/>
        <v>0</v>
      </c>
      <c r="R335">
        <f t="shared" si="27"/>
        <v>4</v>
      </c>
      <c r="S335">
        <f t="shared" si="28"/>
        <v>0</v>
      </c>
      <c r="T335">
        <f t="shared" si="29"/>
        <v>0</v>
      </c>
    </row>
    <row r="336" spans="1:20">
      <c r="A336" s="1">
        <v>109</v>
      </c>
      <c r="B336" s="1">
        <v>27</v>
      </c>
      <c r="C336" s="1" t="s">
        <v>154</v>
      </c>
      <c r="D336" s="1">
        <v>2</v>
      </c>
      <c r="E336" s="2" t="s">
        <v>1442</v>
      </c>
      <c r="F336" s="2" t="s">
        <v>1417</v>
      </c>
      <c r="G336" s="1">
        <v>4</v>
      </c>
      <c r="H336" s="1">
        <v>8</v>
      </c>
      <c r="I336" s="1">
        <v>2</v>
      </c>
      <c r="J336" s="1">
        <v>1</v>
      </c>
      <c r="K336" s="1">
        <v>2</v>
      </c>
      <c r="L336" s="1" t="s">
        <v>14</v>
      </c>
      <c r="M336" s="1"/>
      <c r="N336" s="1">
        <v>52</v>
      </c>
      <c r="O336" s="3">
        <v>17</v>
      </c>
      <c r="P336">
        <f t="shared" si="25"/>
        <v>0</v>
      </c>
      <c r="Q336">
        <f t="shared" si="26"/>
        <v>0</v>
      </c>
      <c r="R336">
        <f t="shared" si="27"/>
        <v>5</v>
      </c>
      <c r="S336">
        <f t="shared" si="28"/>
        <v>0</v>
      </c>
      <c r="T336">
        <f t="shared" si="29"/>
        <v>0</v>
      </c>
    </row>
    <row r="337" spans="1:20">
      <c r="A337" s="1">
        <v>175</v>
      </c>
      <c r="B337" s="1">
        <v>27</v>
      </c>
      <c r="C337" s="1" t="s">
        <v>1466</v>
      </c>
      <c r="D337" s="1">
        <v>2</v>
      </c>
      <c r="E337" s="2" t="s">
        <v>1467</v>
      </c>
      <c r="F337" s="2" t="s">
        <v>31</v>
      </c>
      <c r="G337" s="1">
        <v>5</v>
      </c>
      <c r="H337" s="1" t="s">
        <v>14</v>
      </c>
      <c r="I337" s="1" t="s">
        <v>14</v>
      </c>
      <c r="J337" s="1">
        <v>0</v>
      </c>
      <c r="K337" s="1" t="s">
        <v>14</v>
      </c>
      <c r="L337" s="1" t="s">
        <v>14</v>
      </c>
      <c r="M337" s="1"/>
      <c r="N337" s="1">
        <v>25</v>
      </c>
      <c r="O337" s="3">
        <v>5</v>
      </c>
      <c r="P337">
        <f t="shared" si="25"/>
        <v>0</v>
      </c>
      <c r="Q337">
        <f t="shared" si="26"/>
        <v>0</v>
      </c>
      <c r="R337">
        <f t="shared" si="27"/>
        <v>2</v>
      </c>
      <c r="S337">
        <f t="shared" si="28"/>
        <v>0</v>
      </c>
      <c r="T337">
        <f t="shared" si="29"/>
        <v>0</v>
      </c>
    </row>
    <row r="338" spans="1:20">
      <c r="A338" s="1">
        <v>77</v>
      </c>
      <c r="B338" s="1">
        <v>27</v>
      </c>
      <c r="C338" s="1" t="s">
        <v>20</v>
      </c>
      <c r="D338" s="1">
        <v>4</v>
      </c>
      <c r="E338" s="2" t="s">
        <v>1338</v>
      </c>
      <c r="F338" s="2" t="s">
        <v>1339</v>
      </c>
      <c r="G338" s="1">
        <v>22</v>
      </c>
      <c r="H338" s="1">
        <v>8</v>
      </c>
      <c r="I338" s="1" t="s">
        <v>14</v>
      </c>
      <c r="J338" s="1" t="s">
        <v>14</v>
      </c>
      <c r="K338" s="1" t="s">
        <v>14</v>
      </c>
      <c r="L338" s="1" t="s">
        <v>14</v>
      </c>
      <c r="M338" s="1"/>
      <c r="N338" s="1">
        <v>79</v>
      </c>
      <c r="O338" s="3">
        <v>30</v>
      </c>
      <c r="P338">
        <f t="shared" si="25"/>
        <v>0</v>
      </c>
      <c r="Q338">
        <f t="shared" si="26"/>
        <v>0</v>
      </c>
      <c r="R338">
        <f t="shared" si="27"/>
        <v>2</v>
      </c>
      <c r="S338">
        <f t="shared" si="28"/>
        <v>0</v>
      </c>
      <c r="T338">
        <f t="shared" si="29"/>
        <v>0</v>
      </c>
    </row>
    <row r="339" spans="1:20">
      <c r="A339" s="1">
        <v>81</v>
      </c>
      <c r="B339" s="1">
        <v>26</v>
      </c>
      <c r="C339" s="1" t="s">
        <v>53</v>
      </c>
      <c r="D339" s="1">
        <v>4</v>
      </c>
      <c r="E339" s="2" t="s">
        <v>57</v>
      </c>
      <c r="F339" s="2" t="s">
        <v>49</v>
      </c>
      <c r="G339" s="1">
        <v>15</v>
      </c>
      <c r="H339" s="1">
        <v>1</v>
      </c>
      <c r="I339" s="1" t="s">
        <v>14</v>
      </c>
      <c r="J339" s="1">
        <v>2</v>
      </c>
      <c r="K339" s="1" t="s">
        <v>14</v>
      </c>
      <c r="L339" s="1" t="s">
        <v>14</v>
      </c>
      <c r="M339" s="1"/>
      <c r="N339" s="1">
        <v>60</v>
      </c>
      <c r="O339" s="3">
        <v>18</v>
      </c>
      <c r="P339">
        <f t="shared" si="25"/>
        <v>0</v>
      </c>
      <c r="Q339">
        <f t="shared" si="26"/>
        <v>0</v>
      </c>
      <c r="R339">
        <f t="shared" si="27"/>
        <v>3</v>
      </c>
      <c r="S339">
        <f t="shared" si="28"/>
        <v>0</v>
      </c>
      <c r="T339">
        <f t="shared" si="29"/>
        <v>0</v>
      </c>
    </row>
    <row r="340" spans="1:20">
      <c r="A340" s="1">
        <v>83</v>
      </c>
      <c r="B340" s="1">
        <v>26</v>
      </c>
      <c r="C340" s="1" t="s">
        <v>141</v>
      </c>
      <c r="D340" s="1">
        <v>3</v>
      </c>
      <c r="E340" s="2" t="s">
        <v>142</v>
      </c>
      <c r="F340" s="2" t="s">
        <v>143</v>
      </c>
      <c r="G340" s="1">
        <v>14</v>
      </c>
      <c r="H340" s="1">
        <v>3</v>
      </c>
      <c r="I340" s="1" t="s">
        <v>14</v>
      </c>
      <c r="J340" s="1" t="s">
        <v>14</v>
      </c>
      <c r="K340" s="1" t="s">
        <v>14</v>
      </c>
      <c r="L340" s="1" t="s">
        <v>14</v>
      </c>
      <c r="M340" s="1"/>
      <c r="N340" s="1">
        <v>74</v>
      </c>
      <c r="O340" s="3">
        <v>17</v>
      </c>
      <c r="P340">
        <f t="shared" si="25"/>
        <v>0</v>
      </c>
      <c r="Q340">
        <f t="shared" si="26"/>
        <v>0</v>
      </c>
      <c r="R340">
        <f t="shared" si="27"/>
        <v>2</v>
      </c>
      <c r="S340">
        <f t="shared" si="28"/>
        <v>0</v>
      </c>
      <c r="T340">
        <f t="shared" si="29"/>
        <v>0</v>
      </c>
    </row>
    <row r="341" spans="1:20">
      <c r="A341" s="1">
        <v>82</v>
      </c>
      <c r="B341" s="1">
        <v>26</v>
      </c>
      <c r="C341" s="1" t="s">
        <v>139</v>
      </c>
      <c r="D341" s="1">
        <v>3</v>
      </c>
      <c r="E341" s="2" t="s">
        <v>140</v>
      </c>
      <c r="F341" s="2" t="s">
        <v>96</v>
      </c>
      <c r="G341" s="1">
        <v>18</v>
      </c>
      <c r="H341" s="1" t="s">
        <v>14</v>
      </c>
      <c r="I341" s="1" t="s">
        <v>14</v>
      </c>
      <c r="J341" s="1" t="s">
        <v>14</v>
      </c>
      <c r="K341" s="1" t="s">
        <v>14</v>
      </c>
      <c r="L341" s="1" t="s">
        <v>14</v>
      </c>
      <c r="M341" s="1"/>
      <c r="N341" s="1">
        <v>72</v>
      </c>
      <c r="O341" s="3">
        <v>18</v>
      </c>
      <c r="P341">
        <f t="shared" si="25"/>
        <v>0</v>
      </c>
      <c r="Q341">
        <f t="shared" si="26"/>
        <v>0</v>
      </c>
      <c r="R341">
        <f t="shared" si="27"/>
        <v>1</v>
      </c>
      <c r="S341">
        <f t="shared" si="28"/>
        <v>0</v>
      </c>
      <c r="T341">
        <f t="shared" si="29"/>
        <v>0</v>
      </c>
    </row>
    <row r="342" spans="1:20">
      <c r="A342" s="1">
        <v>63</v>
      </c>
      <c r="B342" s="1">
        <v>27</v>
      </c>
      <c r="C342" s="1" t="s">
        <v>139</v>
      </c>
      <c r="D342" s="1">
        <v>3</v>
      </c>
      <c r="E342" s="2" t="s">
        <v>1377</v>
      </c>
      <c r="F342" s="2" t="s">
        <v>428</v>
      </c>
      <c r="G342" s="1">
        <v>15</v>
      </c>
      <c r="H342" s="1">
        <v>13</v>
      </c>
      <c r="I342" s="1">
        <v>6</v>
      </c>
      <c r="J342" s="1">
        <v>7</v>
      </c>
      <c r="K342" s="1" t="s">
        <v>14</v>
      </c>
      <c r="L342" s="1" t="s">
        <v>14</v>
      </c>
      <c r="M342" s="1"/>
      <c r="N342" s="1">
        <v>91</v>
      </c>
      <c r="O342" s="3">
        <v>41</v>
      </c>
      <c r="P342">
        <f t="shared" si="25"/>
        <v>0</v>
      </c>
      <c r="Q342">
        <f t="shared" si="26"/>
        <v>0</v>
      </c>
      <c r="R342">
        <f t="shared" si="27"/>
        <v>4</v>
      </c>
      <c r="S342">
        <f t="shared" si="28"/>
        <v>0</v>
      </c>
      <c r="T342">
        <f t="shared" si="29"/>
        <v>0</v>
      </c>
    </row>
    <row r="343" spans="1:20">
      <c r="A343" s="1">
        <v>36</v>
      </c>
      <c r="B343" s="1">
        <v>26</v>
      </c>
      <c r="C343" s="1" t="s">
        <v>214</v>
      </c>
      <c r="D343" s="1">
        <v>2</v>
      </c>
      <c r="E343" s="2" t="s">
        <v>215</v>
      </c>
      <c r="F343" s="2" t="s">
        <v>216</v>
      </c>
      <c r="G343" s="1">
        <v>16</v>
      </c>
      <c r="H343" s="1">
        <v>16</v>
      </c>
      <c r="I343" s="1">
        <v>9</v>
      </c>
      <c r="J343" s="1">
        <v>10</v>
      </c>
      <c r="K343" s="1">
        <v>2</v>
      </c>
      <c r="L343" s="1" t="s">
        <v>14</v>
      </c>
      <c r="M343" s="1"/>
      <c r="N343" s="1">
        <v>66</v>
      </c>
      <c r="O343" s="3">
        <v>53</v>
      </c>
      <c r="P343">
        <f t="shared" si="25"/>
        <v>0</v>
      </c>
      <c r="Q343">
        <f t="shared" si="26"/>
        <v>0</v>
      </c>
      <c r="R343">
        <f t="shared" si="27"/>
        <v>5</v>
      </c>
      <c r="S343">
        <f t="shared" si="28"/>
        <v>0</v>
      </c>
      <c r="T343">
        <f t="shared" si="29"/>
        <v>0</v>
      </c>
    </row>
    <row r="344" spans="1:20">
      <c r="A344" s="1">
        <v>60</v>
      </c>
      <c r="B344" s="1">
        <v>27</v>
      </c>
      <c r="C344" s="1" t="s">
        <v>133</v>
      </c>
      <c r="D344" s="1">
        <v>3</v>
      </c>
      <c r="E344" s="2" t="s">
        <v>215</v>
      </c>
      <c r="F344" s="2" t="s">
        <v>216</v>
      </c>
      <c r="G344" s="1">
        <v>25</v>
      </c>
      <c r="H344" s="1">
        <v>18</v>
      </c>
      <c r="I344" s="1" t="s">
        <v>14</v>
      </c>
      <c r="J344" s="1">
        <v>1</v>
      </c>
      <c r="K344" s="1" t="s">
        <v>14</v>
      </c>
      <c r="L344" s="1" t="s">
        <v>14</v>
      </c>
      <c r="M344" s="1"/>
      <c r="N344" s="1">
        <v>60</v>
      </c>
      <c r="O344" s="3">
        <v>44</v>
      </c>
      <c r="P344">
        <f t="shared" si="25"/>
        <v>1</v>
      </c>
      <c r="Q344">
        <f t="shared" si="26"/>
        <v>97</v>
      </c>
      <c r="R344">
        <f t="shared" si="27"/>
        <v>3</v>
      </c>
      <c r="S344">
        <f t="shared" si="28"/>
        <v>8</v>
      </c>
      <c r="T344">
        <f t="shared" si="29"/>
        <v>2.5</v>
      </c>
    </row>
    <row r="345" spans="1:20">
      <c r="A345" s="1">
        <v>157</v>
      </c>
      <c r="B345" s="1">
        <v>26</v>
      </c>
      <c r="C345" s="1" t="s">
        <v>81</v>
      </c>
      <c r="D345" s="1">
        <v>4</v>
      </c>
      <c r="E345" s="2" t="s">
        <v>84</v>
      </c>
      <c r="F345" s="2" t="s">
        <v>85</v>
      </c>
      <c r="G345" s="1">
        <v>2</v>
      </c>
      <c r="H345" s="1" t="s">
        <v>14</v>
      </c>
      <c r="I345" s="1" t="s">
        <v>14</v>
      </c>
      <c r="J345" s="1" t="s">
        <v>14</v>
      </c>
      <c r="K345" s="1" t="s">
        <v>14</v>
      </c>
      <c r="L345" s="1" t="s">
        <v>14</v>
      </c>
      <c r="M345" s="1"/>
      <c r="N345" s="1">
        <v>100</v>
      </c>
      <c r="O345" s="3">
        <v>2</v>
      </c>
      <c r="P345">
        <f t="shared" si="25"/>
        <v>0</v>
      </c>
      <c r="Q345">
        <f t="shared" si="26"/>
        <v>0</v>
      </c>
      <c r="R345">
        <f t="shared" si="27"/>
        <v>1</v>
      </c>
      <c r="S345">
        <f t="shared" si="28"/>
        <v>0</v>
      </c>
      <c r="T345">
        <f t="shared" si="29"/>
        <v>0</v>
      </c>
    </row>
    <row r="346" spans="1:20">
      <c r="A346" s="1">
        <v>123</v>
      </c>
      <c r="B346" s="1">
        <v>27</v>
      </c>
      <c r="C346" s="1" t="s">
        <v>1305</v>
      </c>
      <c r="D346" s="1">
        <v>3</v>
      </c>
      <c r="E346" s="2" t="s">
        <v>1397</v>
      </c>
      <c r="F346" s="2" t="s">
        <v>68</v>
      </c>
      <c r="G346" s="1">
        <v>2</v>
      </c>
      <c r="H346" s="1">
        <v>3</v>
      </c>
      <c r="I346" s="1">
        <v>4</v>
      </c>
      <c r="J346" s="1">
        <v>5</v>
      </c>
      <c r="K346" s="1" t="s">
        <v>14</v>
      </c>
      <c r="L346" s="1" t="s">
        <v>14</v>
      </c>
      <c r="M346" s="1"/>
      <c r="N346" s="1">
        <v>64</v>
      </c>
      <c r="O346" s="3">
        <v>14</v>
      </c>
      <c r="P346">
        <f t="shared" si="25"/>
        <v>0</v>
      </c>
      <c r="Q346">
        <f t="shared" si="26"/>
        <v>0</v>
      </c>
      <c r="R346">
        <f t="shared" si="27"/>
        <v>4</v>
      </c>
      <c r="S346">
        <f t="shared" si="28"/>
        <v>0</v>
      </c>
      <c r="T346">
        <f t="shared" si="29"/>
        <v>0</v>
      </c>
    </row>
    <row r="347" spans="1:20">
      <c r="A347" s="1">
        <v>75</v>
      </c>
      <c r="B347" s="1">
        <v>26</v>
      </c>
      <c r="C347" s="1" t="s">
        <v>133</v>
      </c>
      <c r="D347" s="1">
        <v>3</v>
      </c>
      <c r="E347" s="2" t="s">
        <v>135</v>
      </c>
      <c r="F347" s="2" t="s">
        <v>136</v>
      </c>
      <c r="G347" s="1">
        <v>12</v>
      </c>
      <c r="H347" s="1">
        <v>9</v>
      </c>
      <c r="I347" s="1" t="s">
        <v>14</v>
      </c>
      <c r="J347" s="1" t="s">
        <v>14</v>
      </c>
      <c r="K347" s="1" t="s">
        <v>14</v>
      </c>
      <c r="L347" s="1" t="s">
        <v>14</v>
      </c>
      <c r="M347" s="1"/>
      <c r="N347" s="1">
        <v>44</v>
      </c>
      <c r="O347" s="3">
        <v>21</v>
      </c>
      <c r="P347">
        <f t="shared" si="25"/>
        <v>0</v>
      </c>
      <c r="Q347">
        <f t="shared" si="26"/>
        <v>0</v>
      </c>
      <c r="R347">
        <f t="shared" si="27"/>
        <v>2</v>
      </c>
      <c r="S347">
        <f t="shared" si="28"/>
        <v>0</v>
      </c>
      <c r="T347">
        <f t="shared" si="29"/>
        <v>0</v>
      </c>
    </row>
    <row r="348" spans="1:20">
      <c r="A348" s="1">
        <v>42</v>
      </c>
      <c r="B348" s="1">
        <v>26</v>
      </c>
      <c r="C348" s="1" t="s">
        <v>29</v>
      </c>
      <c r="D348" s="1">
        <v>4</v>
      </c>
      <c r="E348" s="2" t="s">
        <v>32</v>
      </c>
      <c r="F348" s="2" t="s">
        <v>33</v>
      </c>
      <c r="G348" s="1">
        <v>21</v>
      </c>
      <c r="H348" s="1">
        <v>14</v>
      </c>
      <c r="I348" s="1">
        <v>11</v>
      </c>
      <c r="J348" s="1" t="s">
        <v>14</v>
      </c>
      <c r="K348" s="1" t="s">
        <v>14</v>
      </c>
      <c r="L348" s="1" t="s">
        <v>14</v>
      </c>
      <c r="M348" s="1"/>
      <c r="N348" s="1">
        <v>73</v>
      </c>
      <c r="O348" s="3">
        <v>46</v>
      </c>
      <c r="P348">
        <f t="shared" si="25"/>
        <v>0</v>
      </c>
      <c r="Q348">
        <f t="shared" si="26"/>
        <v>0</v>
      </c>
      <c r="R348">
        <f t="shared" si="27"/>
        <v>3</v>
      </c>
      <c r="S348">
        <f t="shared" si="28"/>
        <v>0</v>
      </c>
      <c r="T348">
        <f t="shared" si="29"/>
        <v>0</v>
      </c>
    </row>
    <row r="349" spans="1:20">
      <c r="A349" s="1">
        <v>136</v>
      </c>
      <c r="B349" s="1">
        <v>27</v>
      </c>
      <c r="C349" s="1" t="s">
        <v>1512</v>
      </c>
      <c r="D349" s="1">
        <v>1</v>
      </c>
      <c r="E349" s="2" t="s">
        <v>1513</v>
      </c>
      <c r="F349" s="2" t="s">
        <v>566</v>
      </c>
      <c r="G349" s="1">
        <v>4</v>
      </c>
      <c r="H349" s="1" t="s">
        <v>14</v>
      </c>
      <c r="I349" s="1" t="s">
        <v>14</v>
      </c>
      <c r="J349" s="1" t="s">
        <v>14</v>
      </c>
      <c r="K349" s="1">
        <v>8</v>
      </c>
      <c r="L349" s="1" t="s">
        <v>14</v>
      </c>
      <c r="M349" s="1"/>
      <c r="N349" s="1">
        <v>100</v>
      </c>
      <c r="O349" s="3">
        <v>12</v>
      </c>
      <c r="P349">
        <f t="shared" si="25"/>
        <v>0</v>
      </c>
      <c r="Q349">
        <f t="shared" si="26"/>
        <v>0</v>
      </c>
      <c r="R349">
        <f t="shared" si="27"/>
        <v>2</v>
      </c>
      <c r="S349">
        <f t="shared" si="28"/>
        <v>0</v>
      </c>
      <c r="T349">
        <f t="shared" si="29"/>
        <v>0</v>
      </c>
    </row>
    <row r="350" spans="1:20">
      <c r="A350" s="1">
        <v>129</v>
      </c>
      <c r="B350" s="1">
        <v>26</v>
      </c>
      <c r="C350" s="1" t="s">
        <v>163</v>
      </c>
      <c r="D350" s="1">
        <v>3</v>
      </c>
      <c r="E350" s="2" t="s">
        <v>166</v>
      </c>
      <c r="F350" s="2"/>
      <c r="G350" s="1">
        <v>7</v>
      </c>
      <c r="H350" s="1" t="s">
        <v>14</v>
      </c>
      <c r="I350" s="1" t="s">
        <v>14</v>
      </c>
      <c r="J350" s="1" t="s">
        <v>14</v>
      </c>
      <c r="K350" s="1" t="s">
        <v>14</v>
      </c>
      <c r="L350" s="1" t="s">
        <v>14</v>
      </c>
      <c r="M350" s="1"/>
      <c r="N350" s="1">
        <v>54</v>
      </c>
      <c r="O350" s="3">
        <v>7</v>
      </c>
      <c r="P350">
        <f t="shared" si="25"/>
        <v>0</v>
      </c>
      <c r="Q350">
        <f t="shared" si="26"/>
        <v>0</v>
      </c>
      <c r="R350">
        <f t="shared" si="27"/>
        <v>1</v>
      </c>
      <c r="S350">
        <f t="shared" si="28"/>
        <v>0</v>
      </c>
      <c r="T350">
        <f t="shared" si="29"/>
        <v>0</v>
      </c>
    </row>
    <row r="351" spans="1:20">
      <c r="A351" s="1">
        <v>66</v>
      </c>
      <c r="B351" s="1">
        <v>27</v>
      </c>
      <c r="C351" s="1" t="s">
        <v>131</v>
      </c>
      <c r="D351" s="1">
        <v>1</v>
      </c>
      <c r="E351" s="2" t="s">
        <v>1496</v>
      </c>
      <c r="F351" s="2" t="s">
        <v>941</v>
      </c>
      <c r="G351" s="1">
        <v>10</v>
      </c>
      <c r="H351" s="1">
        <v>9</v>
      </c>
      <c r="I351" s="1">
        <v>9</v>
      </c>
      <c r="J351" s="1">
        <v>6</v>
      </c>
      <c r="K351" s="1" t="s">
        <v>14</v>
      </c>
      <c r="L351" s="1">
        <v>6</v>
      </c>
      <c r="M351" s="1"/>
      <c r="N351" s="1">
        <v>60</v>
      </c>
      <c r="O351" s="3">
        <v>40</v>
      </c>
      <c r="P351">
        <f t="shared" si="25"/>
        <v>0</v>
      </c>
      <c r="Q351">
        <f t="shared" si="26"/>
        <v>0</v>
      </c>
      <c r="R351">
        <f t="shared" si="27"/>
        <v>5</v>
      </c>
      <c r="S351">
        <f t="shared" si="28"/>
        <v>0</v>
      </c>
      <c r="T351">
        <f t="shared" si="29"/>
        <v>0</v>
      </c>
    </row>
    <row r="352" spans="1:20">
      <c r="A352" s="1">
        <v>134</v>
      </c>
      <c r="B352" s="1">
        <v>26</v>
      </c>
      <c r="C352" s="1" t="s">
        <v>254</v>
      </c>
      <c r="D352" s="1">
        <v>2</v>
      </c>
      <c r="E352" s="2" t="s">
        <v>256</v>
      </c>
      <c r="F352" s="2" t="s">
        <v>257</v>
      </c>
      <c r="G352" s="1">
        <v>6</v>
      </c>
      <c r="H352" s="1" t="s">
        <v>14</v>
      </c>
      <c r="I352" s="1" t="s">
        <v>14</v>
      </c>
      <c r="J352" s="1" t="s">
        <v>14</v>
      </c>
      <c r="K352" s="1" t="s">
        <v>14</v>
      </c>
      <c r="L352" s="1" t="s">
        <v>14</v>
      </c>
      <c r="M352" s="1"/>
      <c r="N352" s="1">
        <v>50</v>
      </c>
      <c r="O352" s="3">
        <v>6</v>
      </c>
      <c r="P352">
        <f t="shared" si="25"/>
        <v>0</v>
      </c>
      <c r="Q352">
        <f t="shared" si="26"/>
        <v>0</v>
      </c>
      <c r="R352">
        <f t="shared" si="27"/>
        <v>1</v>
      </c>
      <c r="S352">
        <f t="shared" si="28"/>
        <v>0</v>
      </c>
      <c r="T352">
        <f t="shared" si="29"/>
        <v>0</v>
      </c>
    </row>
    <row r="353" spans="1:20">
      <c r="A353" s="1">
        <v>100</v>
      </c>
      <c r="B353" s="1">
        <v>26</v>
      </c>
      <c r="C353" s="1" t="s">
        <v>154</v>
      </c>
      <c r="D353" s="1">
        <v>3</v>
      </c>
      <c r="E353" s="2" t="s">
        <v>155</v>
      </c>
      <c r="F353" s="2" t="s">
        <v>156</v>
      </c>
      <c r="G353" s="1">
        <v>10</v>
      </c>
      <c r="H353" s="1">
        <v>2</v>
      </c>
      <c r="I353" s="1" t="s">
        <v>14</v>
      </c>
      <c r="J353" s="1" t="s">
        <v>14</v>
      </c>
      <c r="K353" s="1" t="s">
        <v>14</v>
      </c>
      <c r="L353" s="1" t="s">
        <v>14</v>
      </c>
      <c r="M353" s="1"/>
      <c r="N353" s="1">
        <v>48</v>
      </c>
      <c r="O353" s="3">
        <v>12</v>
      </c>
      <c r="P353">
        <f t="shared" si="25"/>
        <v>0</v>
      </c>
      <c r="Q353">
        <f t="shared" si="26"/>
        <v>0</v>
      </c>
      <c r="R353">
        <f t="shared" si="27"/>
        <v>2</v>
      </c>
      <c r="S353">
        <f t="shared" si="28"/>
        <v>0</v>
      </c>
      <c r="T353">
        <f t="shared" si="29"/>
        <v>0</v>
      </c>
    </row>
    <row r="354" spans="1:20">
      <c r="A354" s="1">
        <v>152</v>
      </c>
      <c r="B354" s="1">
        <v>26</v>
      </c>
      <c r="C354" s="1" t="s">
        <v>79</v>
      </c>
      <c r="D354" s="1">
        <v>4</v>
      </c>
      <c r="E354" s="2" t="s">
        <v>80</v>
      </c>
      <c r="F354" s="2"/>
      <c r="G354" s="1">
        <v>3</v>
      </c>
      <c r="H354" s="1" t="s">
        <v>14</v>
      </c>
      <c r="I354" s="1" t="s">
        <v>14</v>
      </c>
      <c r="J354" s="1" t="s">
        <v>14</v>
      </c>
      <c r="K354" s="1" t="s">
        <v>14</v>
      </c>
      <c r="L354" s="1" t="s">
        <v>14</v>
      </c>
      <c r="M354" s="1"/>
      <c r="N354" s="1">
        <v>50</v>
      </c>
      <c r="O354" s="3">
        <v>3</v>
      </c>
      <c r="P354">
        <f t="shared" si="25"/>
        <v>0</v>
      </c>
      <c r="Q354">
        <f t="shared" si="26"/>
        <v>0</v>
      </c>
      <c r="R354">
        <f t="shared" si="27"/>
        <v>1</v>
      </c>
      <c r="S354">
        <f t="shared" si="28"/>
        <v>0</v>
      </c>
      <c r="T354">
        <f t="shared" si="29"/>
        <v>0</v>
      </c>
    </row>
    <row r="355" spans="1:20">
      <c r="A355" s="1">
        <v>200</v>
      </c>
      <c r="B355" s="1">
        <v>27</v>
      </c>
      <c r="C355" s="1" t="s">
        <v>1560</v>
      </c>
      <c r="D355" s="1">
        <v>1</v>
      </c>
      <c r="E355" s="2" t="s">
        <v>1564</v>
      </c>
      <c r="F355" s="2" t="s">
        <v>1426</v>
      </c>
      <c r="G355" s="1">
        <v>0</v>
      </c>
      <c r="H355" s="1" t="s">
        <v>14</v>
      </c>
      <c r="I355" s="1" t="s">
        <v>14</v>
      </c>
      <c r="J355" s="1" t="s">
        <v>14</v>
      </c>
      <c r="K355" s="1" t="s">
        <v>14</v>
      </c>
      <c r="L355" s="1" t="s">
        <v>14</v>
      </c>
      <c r="M355" s="1"/>
      <c r="N355" s="1">
        <v>0</v>
      </c>
      <c r="O355" s="3">
        <v>0</v>
      </c>
      <c r="P355">
        <f t="shared" si="25"/>
        <v>0</v>
      </c>
      <c r="Q355">
        <f t="shared" si="26"/>
        <v>0</v>
      </c>
      <c r="R355">
        <f t="shared" si="27"/>
        <v>1</v>
      </c>
      <c r="S355">
        <f t="shared" si="28"/>
        <v>0</v>
      </c>
      <c r="T355">
        <f t="shared" si="29"/>
        <v>0</v>
      </c>
    </row>
    <row r="356" spans="1:20">
      <c r="A356" s="1">
        <v>31</v>
      </c>
      <c r="B356" s="1">
        <v>26</v>
      </c>
      <c r="C356" s="1" t="s">
        <v>107</v>
      </c>
      <c r="D356" s="1">
        <v>3</v>
      </c>
      <c r="E356" s="2" t="s">
        <v>109</v>
      </c>
      <c r="F356" s="2" t="s">
        <v>110</v>
      </c>
      <c r="G356" s="1">
        <v>15</v>
      </c>
      <c r="H356" s="1">
        <v>10</v>
      </c>
      <c r="I356" s="1">
        <v>14</v>
      </c>
      <c r="J356" s="1">
        <v>5</v>
      </c>
      <c r="K356" s="1">
        <v>11</v>
      </c>
      <c r="L356" s="1">
        <v>4</v>
      </c>
      <c r="M356" s="1"/>
      <c r="N356" s="1">
        <v>71</v>
      </c>
      <c r="O356" s="3">
        <v>59</v>
      </c>
      <c r="P356">
        <f t="shared" si="25"/>
        <v>0</v>
      </c>
      <c r="Q356">
        <f t="shared" si="26"/>
        <v>0</v>
      </c>
      <c r="R356">
        <f t="shared" si="27"/>
        <v>6</v>
      </c>
      <c r="S356">
        <f t="shared" si="28"/>
        <v>0</v>
      </c>
      <c r="T356">
        <f t="shared" si="29"/>
        <v>0</v>
      </c>
    </row>
    <row r="357" spans="1:20">
      <c r="A357" s="1">
        <v>130</v>
      </c>
      <c r="B357" s="1">
        <v>27</v>
      </c>
      <c r="C357" s="1" t="s">
        <v>133</v>
      </c>
      <c r="D357" s="1">
        <v>4</v>
      </c>
      <c r="E357" s="2" t="s">
        <v>109</v>
      </c>
      <c r="F357" s="2" t="s">
        <v>110</v>
      </c>
      <c r="G357" s="1">
        <v>12</v>
      </c>
      <c r="H357" s="1" t="s">
        <v>14</v>
      </c>
      <c r="I357" s="1" t="s">
        <v>14</v>
      </c>
      <c r="J357" s="1" t="s">
        <v>14</v>
      </c>
      <c r="K357" s="1" t="s">
        <v>14</v>
      </c>
      <c r="L357" s="1" t="s">
        <v>14</v>
      </c>
      <c r="M357" s="1"/>
      <c r="N357" s="1">
        <v>92</v>
      </c>
      <c r="O357" s="3">
        <v>12</v>
      </c>
      <c r="P357">
        <f t="shared" si="25"/>
        <v>1</v>
      </c>
      <c r="Q357">
        <f t="shared" si="26"/>
        <v>71</v>
      </c>
      <c r="R357">
        <f t="shared" si="27"/>
        <v>1</v>
      </c>
      <c r="S357">
        <f t="shared" si="28"/>
        <v>7</v>
      </c>
      <c r="T357">
        <f t="shared" si="29"/>
        <v>3.5</v>
      </c>
    </row>
    <row r="358" spans="1:20">
      <c r="A358" s="1">
        <v>33</v>
      </c>
      <c r="B358" s="1">
        <v>27</v>
      </c>
      <c r="C358" s="1" t="s">
        <v>26</v>
      </c>
      <c r="D358" s="1">
        <v>1</v>
      </c>
      <c r="E358" s="2" t="s">
        <v>1486</v>
      </c>
      <c r="F358" s="2" t="s">
        <v>997</v>
      </c>
      <c r="G358" s="1">
        <v>16</v>
      </c>
      <c r="H358" s="1">
        <v>8</v>
      </c>
      <c r="I358" s="1">
        <v>16</v>
      </c>
      <c r="J358" s="1">
        <v>14</v>
      </c>
      <c r="K358" s="1">
        <v>8</v>
      </c>
      <c r="L358" s="1">
        <v>15</v>
      </c>
      <c r="M358" s="1"/>
      <c r="N358" s="1">
        <v>68</v>
      </c>
      <c r="O358" s="3">
        <v>77</v>
      </c>
      <c r="P358">
        <f t="shared" si="25"/>
        <v>0</v>
      </c>
      <c r="Q358">
        <f t="shared" si="26"/>
        <v>0</v>
      </c>
      <c r="R358">
        <f t="shared" si="27"/>
        <v>6</v>
      </c>
      <c r="S358">
        <f t="shared" si="28"/>
        <v>0</v>
      </c>
      <c r="T358">
        <f t="shared" si="29"/>
        <v>0</v>
      </c>
    </row>
    <row r="359" spans="1:20">
      <c r="A359" s="1">
        <v>38</v>
      </c>
      <c r="B359" s="1">
        <v>26</v>
      </c>
      <c r="C359" s="1" t="s">
        <v>26</v>
      </c>
      <c r="D359" s="1">
        <v>4</v>
      </c>
      <c r="E359" s="2" t="s">
        <v>27</v>
      </c>
      <c r="F359" s="2" t="s">
        <v>28</v>
      </c>
      <c r="G359" s="1">
        <v>24</v>
      </c>
      <c r="H359" s="1">
        <v>15</v>
      </c>
      <c r="I359" s="1">
        <v>11</v>
      </c>
      <c r="J359" s="1" t="s">
        <v>14</v>
      </c>
      <c r="K359" s="1" t="s">
        <v>14</v>
      </c>
      <c r="L359" s="1" t="s">
        <v>14</v>
      </c>
      <c r="M359" s="1"/>
      <c r="N359" s="1">
        <v>83</v>
      </c>
      <c r="O359" s="3">
        <v>50</v>
      </c>
      <c r="P359">
        <f t="shared" si="25"/>
        <v>0</v>
      </c>
      <c r="Q359">
        <f t="shared" si="26"/>
        <v>0</v>
      </c>
      <c r="R359">
        <f t="shared" si="27"/>
        <v>3</v>
      </c>
      <c r="S359">
        <f t="shared" si="28"/>
        <v>0</v>
      </c>
      <c r="T359">
        <f t="shared" si="29"/>
        <v>0</v>
      </c>
    </row>
    <row r="360" spans="1:20">
      <c r="A360" s="1">
        <v>91</v>
      </c>
      <c r="B360" s="1">
        <v>27</v>
      </c>
      <c r="C360" s="1" t="s">
        <v>239</v>
      </c>
      <c r="D360" s="1">
        <v>1</v>
      </c>
      <c r="E360" s="2" t="s">
        <v>1504</v>
      </c>
      <c r="F360" s="2" t="s">
        <v>1349</v>
      </c>
      <c r="G360" s="1">
        <v>23</v>
      </c>
      <c r="H360" s="1" t="s">
        <v>14</v>
      </c>
      <c r="I360" s="1" t="s">
        <v>14</v>
      </c>
      <c r="J360" s="1" t="s">
        <v>14</v>
      </c>
      <c r="K360" s="1" t="s">
        <v>14</v>
      </c>
      <c r="L360" s="1" t="s">
        <v>14</v>
      </c>
      <c r="M360" s="1"/>
      <c r="N360" s="1">
        <v>58</v>
      </c>
      <c r="O360" s="3">
        <v>23</v>
      </c>
      <c r="P360">
        <f t="shared" si="25"/>
        <v>0</v>
      </c>
      <c r="Q360">
        <f t="shared" si="26"/>
        <v>0</v>
      </c>
      <c r="R360">
        <f t="shared" si="27"/>
        <v>1</v>
      </c>
      <c r="S360">
        <f t="shared" si="28"/>
        <v>0</v>
      </c>
      <c r="T360">
        <f t="shared" si="29"/>
        <v>0</v>
      </c>
    </row>
    <row r="361" spans="1:20">
      <c r="A361" s="1">
        <v>151</v>
      </c>
      <c r="B361" s="1">
        <v>26</v>
      </c>
      <c r="C361" s="1" t="s">
        <v>313</v>
      </c>
      <c r="D361" s="1">
        <v>1</v>
      </c>
      <c r="E361" s="2" t="s">
        <v>320</v>
      </c>
      <c r="F361" s="2"/>
      <c r="G361" s="1">
        <v>4</v>
      </c>
      <c r="H361" s="1" t="s">
        <v>14</v>
      </c>
      <c r="I361" s="1" t="s">
        <v>14</v>
      </c>
      <c r="J361" s="1" t="s">
        <v>14</v>
      </c>
      <c r="K361" s="1" t="s">
        <v>14</v>
      </c>
      <c r="L361" s="1" t="s">
        <v>14</v>
      </c>
      <c r="M361" s="1"/>
      <c r="N361" s="1">
        <v>100</v>
      </c>
      <c r="O361" s="3">
        <v>4</v>
      </c>
      <c r="P361">
        <f t="shared" si="25"/>
        <v>0</v>
      </c>
      <c r="Q361">
        <f t="shared" si="26"/>
        <v>0</v>
      </c>
      <c r="R361">
        <f t="shared" si="27"/>
        <v>1</v>
      </c>
      <c r="S361">
        <f t="shared" si="28"/>
        <v>0</v>
      </c>
      <c r="T361">
        <f t="shared" si="29"/>
        <v>0</v>
      </c>
    </row>
    <row r="362" spans="1:20">
      <c r="A362" s="1">
        <v>163</v>
      </c>
      <c r="B362" s="1">
        <v>26</v>
      </c>
      <c r="C362" s="1" t="s">
        <v>86</v>
      </c>
      <c r="D362" s="1">
        <v>4</v>
      </c>
      <c r="E362" s="2" t="s">
        <v>87</v>
      </c>
      <c r="F362" s="2" t="s">
        <v>83</v>
      </c>
      <c r="G362" s="1" t="s">
        <v>14</v>
      </c>
      <c r="H362" s="1" t="s">
        <v>14</v>
      </c>
      <c r="I362" s="1">
        <v>1</v>
      </c>
      <c r="J362" s="1" t="s">
        <v>14</v>
      </c>
      <c r="K362" s="1" t="s">
        <v>14</v>
      </c>
      <c r="L362" s="1" t="s">
        <v>14</v>
      </c>
      <c r="M362" s="1"/>
      <c r="N362" s="1">
        <v>50</v>
      </c>
      <c r="O362" s="3">
        <v>1</v>
      </c>
      <c r="P362">
        <f t="shared" si="25"/>
        <v>0</v>
      </c>
      <c r="Q362">
        <f t="shared" si="26"/>
        <v>0</v>
      </c>
      <c r="R362">
        <f t="shared" si="27"/>
        <v>1</v>
      </c>
      <c r="S362">
        <f t="shared" si="28"/>
        <v>0</v>
      </c>
      <c r="T362">
        <f t="shared" si="29"/>
        <v>0</v>
      </c>
    </row>
    <row r="363" spans="1:20">
      <c r="A363" s="1">
        <v>29</v>
      </c>
      <c r="B363" s="1">
        <v>27</v>
      </c>
      <c r="C363" s="1" t="s">
        <v>26</v>
      </c>
      <c r="D363" s="1">
        <v>2</v>
      </c>
      <c r="E363" s="2" t="s">
        <v>1420</v>
      </c>
      <c r="F363" s="2" t="s">
        <v>463</v>
      </c>
      <c r="G363" s="1">
        <v>16</v>
      </c>
      <c r="H363" s="1">
        <v>17</v>
      </c>
      <c r="I363" s="1">
        <v>10</v>
      </c>
      <c r="J363" s="1">
        <v>17</v>
      </c>
      <c r="K363" s="1">
        <v>13</v>
      </c>
      <c r="L363" s="1">
        <v>12</v>
      </c>
      <c r="M363" s="1"/>
      <c r="N363" s="1">
        <v>57</v>
      </c>
      <c r="O363" s="3">
        <v>85</v>
      </c>
      <c r="P363">
        <f t="shared" si="25"/>
        <v>0</v>
      </c>
      <c r="Q363">
        <f t="shared" si="26"/>
        <v>0</v>
      </c>
      <c r="R363">
        <f t="shared" si="27"/>
        <v>6</v>
      </c>
      <c r="S363">
        <f t="shared" si="28"/>
        <v>0</v>
      </c>
      <c r="T363">
        <f t="shared" si="29"/>
        <v>0</v>
      </c>
    </row>
    <row r="364" spans="1:20">
      <c r="A364" s="1">
        <v>150</v>
      </c>
      <c r="B364" s="1">
        <v>26</v>
      </c>
      <c r="C364" s="1" t="s">
        <v>313</v>
      </c>
      <c r="D364" s="1">
        <v>1</v>
      </c>
      <c r="E364" s="2" t="s">
        <v>318</v>
      </c>
      <c r="F364" s="2" t="s">
        <v>319</v>
      </c>
      <c r="G364" s="1">
        <v>4</v>
      </c>
      <c r="H364" s="1" t="s">
        <v>14</v>
      </c>
      <c r="I364" s="1" t="s">
        <v>14</v>
      </c>
      <c r="J364" s="1" t="s">
        <v>14</v>
      </c>
      <c r="K364" s="1" t="s">
        <v>14</v>
      </c>
      <c r="L364" s="1" t="s">
        <v>14</v>
      </c>
      <c r="M364" s="1"/>
      <c r="N364" s="1">
        <v>50</v>
      </c>
      <c r="O364" s="3">
        <v>4</v>
      </c>
      <c r="P364">
        <f t="shared" si="25"/>
        <v>0</v>
      </c>
      <c r="Q364">
        <f t="shared" si="26"/>
        <v>0</v>
      </c>
      <c r="R364">
        <f t="shared" si="27"/>
        <v>1</v>
      </c>
      <c r="S364">
        <f t="shared" si="28"/>
        <v>0</v>
      </c>
      <c r="T364">
        <f t="shared" si="29"/>
        <v>0</v>
      </c>
    </row>
    <row r="365" spans="1:20">
      <c r="A365" s="1">
        <v>152</v>
      </c>
      <c r="B365" s="1">
        <v>27</v>
      </c>
      <c r="C365" s="1" t="s">
        <v>1460</v>
      </c>
      <c r="D365" s="1">
        <v>2</v>
      </c>
      <c r="E365" s="2" t="s">
        <v>318</v>
      </c>
      <c r="F365" s="2" t="s">
        <v>319</v>
      </c>
      <c r="G365" s="1">
        <v>9</v>
      </c>
      <c r="H365" s="1" t="s">
        <v>14</v>
      </c>
      <c r="I365" s="1" t="s">
        <v>14</v>
      </c>
      <c r="J365" s="1" t="s">
        <v>14</v>
      </c>
      <c r="K365" s="1" t="s">
        <v>14</v>
      </c>
      <c r="L365" s="1" t="s">
        <v>14</v>
      </c>
      <c r="M365" s="1"/>
      <c r="N365" s="1">
        <v>53</v>
      </c>
      <c r="O365" s="3">
        <v>9</v>
      </c>
      <c r="P365">
        <f t="shared" si="25"/>
        <v>1</v>
      </c>
      <c r="Q365">
        <f t="shared" si="26"/>
        <v>13</v>
      </c>
      <c r="R365">
        <f t="shared" si="27"/>
        <v>1</v>
      </c>
      <c r="S365">
        <f t="shared" si="28"/>
        <v>2</v>
      </c>
      <c r="T365">
        <f t="shared" si="29"/>
        <v>1.5</v>
      </c>
    </row>
    <row r="366" spans="1:20">
      <c r="A366" s="1">
        <v>107</v>
      </c>
      <c r="B366" s="1">
        <v>26</v>
      </c>
      <c r="C366" s="1" t="s">
        <v>303</v>
      </c>
      <c r="D366" s="1">
        <v>1</v>
      </c>
      <c r="E366" s="2" t="s">
        <v>304</v>
      </c>
      <c r="F366" s="2" t="s">
        <v>296</v>
      </c>
      <c r="G366" s="1">
        <v>10</v>
      </c>
      <c r="H366" s="1" t="s">
        <v>14</v>
      </c>
      <c r="I366" s="1" t="s">
        <v>14</v>
      </c>
      <c r="J366" s="1" t="s">
        <v>14</v>
      </c>
      <c r="K366" s="1" t="s">
        <v>14</v>
      </c>
      <c r="L366" s="1" t="s">
        <v>14</v>
      </c>
      <c r="M366" s="1"/>
      <c r="N366" s="1">
        <v>38</v>
      </c>
      <c r="O366" s="3">
        <v>10</v>
      </c>
      <c r="P366">
        <f t="shared" si="25"/>
        <v>0</v>
      </c>
      <c r="Q366">
        <f t="shared" si="26"/>
        <v>0</v>
      </c>
      <c r="R366">
        <f t="shared" si="27"/>
        <v>1</v>
      </c>
      <c r="S366">
        <f t="shared" si="28"/>
        <v>0</v>
      </c>
      <c r="T366">
        <f t="shared" si="29"/>
        <v>0</v>
      </c>
    </row>
    <row r="367" spans="1:20">
      <c r="A367" s="1">
        <v>76</v>
      </c>
      <c r="B367" s="1">
        <v>27</v>
      </c>
      <c r="C367" s="1" t="s">
        <v>137</v>
      </c>
      <c r="D367" s="1">
        <v>2</v>
      </c>
      <c r="E367" s="2" t="s">
        <v>1434</v>
      </c>
      <c r="F367" s="2" t="s">
        <v>394</v>
      </c>
      <c r="G367" s="1">
        <v>17</v>
      </c>
      <c r="H367" s="1">
        <v>10</v>
      </c>
      <c r="I367" s="1">
        <v>4</v>
      </c>
      <c r="J367" s="1" t="s">
        <v>14</v>
      </c>
      <c r="K367" s="1" t="s">
        <v>14</v>
      </c>
      <c r="L367" s="1" t="s">
        <v>14</v>
      </c>
      <c r="M367" s="1"/>
      <c r="N367" s="1">
        <v>84</v>
      </c>
      <c r="O367" s="3">
        <v>31</v>
      </c>
      <c r="P367">
        <f t="shared" si="25"/>
        <v>0</v>
      </c>
      <c r="Q367">
        <f t="shared" si="26"/>
        <v>0</v>
      </c>
      <c r="R367">
        <f t="shared" si="27"/>
        <v>3</v>
      </c>
      <c r="S367">
        <f t="shared" si="28"/>
        <v>0</v>
      </c>
      <c r="T367">
        <f t="shared" si="29"/>
        <v>0</v>
      </c>
    </row>
    <row r="368" spans="1:20">
      <c r="A368" s="1">
        <v>43</v>
      </c>
      <c r="B368" s="1">
        <v>26</v>
      </c>
      <c r="C368" s="1" t="s">
        <v>120</v>
      </c>
      <c r="D368" s="1">
        <v>2</v>
      </c>
      <c r="E368" s="2" t="s">
        <v>219</v>
      </c>
      <c r="F368" s="2" t="s">
        <v>220</v>
      </c>
      <c r="G368" s="1">
        <v>14</v>
      </c>
      <c r="H368" s="1">
        <v>8</v>
      </c>
      <c r="I368" s="1">
        <v>7</v>
      </c>
      <c r="J368" s="1">
        <v>4</v>
      </c>
      <c r="K368" s="1">
        <v>6</v>
      </c>
      <c r="L368" s="1">
        <v>6</v>
      </c>
      <c r="M368" s="1"/>
      <c r="N368" s="1">
        <v>78</v>
      </c>
      <c r="O368" s="3">
        <v>45</v>
      </c>
      <c r="P368">
        <f t="shared" si="25"/>
        <v>0</v>
      </c>
      <c r="Q368">
        <f t="shared" si="26"/>
        <v>0</v>
      </c>
      <c r="R368">
        <f t="shared" si="27"/>
        <v>6</v>
      </c>
      <c r="S368">
        <f t="shared" si="28"/>
        <v>0</v>
      </c>
      <c r="T368">
        <f t="shared" si="29"/>
        <v>0</v>
      </c>
    </row>
    <row r="369" spans="1:20">
      <c r="A369" s="1">
        <v>62</v>
      </c>
      <c r="B369" s="1">
        <v>27</v>
      </c>
      <c r="C369" s="1" t="s">
        <v>137</v>
      </c>
      <c r="D369" s="1">
        <v>3</v>
      </c>
      <c r="E369" s="2" t="s">
        <v>219</v>
      </c>
      <c r="F369" s="2" t="s">
        <v>220</v>
      </c>
      <c r="G369" s="1">
        <v>11</v>
      </c>
      <c r="H369" s="1">
        <v>11</v>
      </c>
      <c r="I369" s="1">
        <v>1</v>
      </c>
      <c r="J369" s="1">
        <v>7</v>
      </c>
      <c r="K369" s="1">
        <v>11</v>
      </c>
      <c r="L369" s="1">
        <v>1</v>
      </c>
      <c r="M369" s="1"/>
      <c r="N369" s="1">
        <v>69</v>
      </c>
      <c r="O369" s="3">
        <v>42</v>
      </c>
      <c r="P369">
        <f t="shared" si="25"/>
        <v>1</v>
      </c>
      <c r="Q369">
        <f t="shared" si="26"/>
        <v>87</v>
      </c>
      <c r="R369">
        <f t="shared" si="27"/>
        <v>6</v>
      </c>
      <c r="S369">
        <f t="shared" si="28"/>
        <v>12</v>
      </c>
      <c r="T369">
        <f t="shared" si="29"/>
        <v>2.5</v>
      </c>
    </row>
    <row r="370" spans="1:20">
      <c r="A370" s="1">
        <v>146</v>
      </c>
      <c r="B370" s="1">
        <v>27</v>
      </c>
      <c r="C370" s="1" t="s">
        <v>1455</v>
      </c>
      <c r="D370" s="1">
        <v>2</v>
      </c>
      <c r="E370" s="2" t="s">
        <v>1458</v>
      </c>
      <c r="F370" s="2" t="s">
        <v>1459</v>
      </c>
      <c r="G370" s="1">
        <v>10</v>
      </c>
      <c r="H370" s="1" t="s">
        <v>14</v>
      </c>
      <c r="I370" s="1" t="s">
        <v>14</v>
      </c>
      <c r="J370" s="1" t="s">
        <v>14</v>
      </c>
      <c r="K370" s="1" t="s">
        <v>14</v>
      </c>
      <c r="L370" s="1" t="s">
        <v>14</v>
      </c>
      <c r="M370" s="1"/>
      <c r="N370" s="1">
        <v>83</v>
      </c>
      <c r="O370" s="3">
        <v>10</v>
      </c>
      <c r="P370">
        <f t="shared" si="25"/>
        <v>0</v>
      </c>
      <c r="Q370">
        <f t="shared" si="26"/>
        <v>0</v>
      </c>
      <c r="R370">
        <f t="shared" si="27"/>
        <v>1</v>
      </c>
      <c r="S370">
        <f t="shared" si="28"/>
        <v>0</v>
      </c>
      <c r="T370">
        <f t="shared" si="29"/>
        <v>0</v>
      </c>
    </row>
    <row r="371" spans="1:20">
      <c r="A371" s="1">
        <v>105</v>
      </c>
      <c r="B371" s="1">
        <v>27</v>
      </c>
      <c r="C371" s="1" t="s">
        <v>81</v>
      </c>
      <c r="D371" s="1">
        <v>3</v>
      </c>
      <c r="E371" s="2" t="s">
        <v>1388</v>
      </c>
      <c r="F371" s="2" t="s">
        <v>1387</v>
      </c>
      <c r="G371" s="1">
        <v>13</v>
      </c>
      <c r="H371" s="1">
        <v>5</v>
      </c>
      <c r="I371" s="1" t="s">
        <v>14</v>
      </c>
      <c r="J371" s="1" t="s">
        <v>14</v>
      </c>
      <c r="K371" s="1" t="s">
        <v>14</v>
      </c>
      <c r="L371" s="1" t="s">
        <v>14</v>
      </c>
      <c r="M371" s="1"/>
      <c r="N371" s="1">
        <v>50</v>
      </c>
      <c r="O371" s="3">
        <v>18</v>
      </c>
      <c r="P371">
        <f t="shared" si="25"/>
        <v>0</v>
      </c>
      <c r="Q371">
        <f t="shared" si="26"/>
        <v>0</v>
      </c>
      <c r="R371">
        <f t="shared" si="27"/>
        <v>2</v>
      </c>
      <c r="S371">
        <f t="shared" si="28"/>
        <v>0</v>
      </c>
      <c r="T371">
        <f t="shared" si="29"/>
        <v>0</v>
      </c>
    </row>
    <row r="372" spans="1:20">
      <c r="A372" s="1">
        <v>54</v>
      </c>
      <c r="B372" s="1">
        <v>27</v>
      </c>
      <c r="C372" s="1" t="s">
        <v>11</v>
      </c>
      <c r="D372" s="1">
        <v>4</v>
      </c>
      <c r="E372" s="2" t="s">
        <v>1336</v>
      </c>
      <c r="F372" s="2" t="s">
        <v>1337</v>
      </c>
      <c r="G372" s="1">
        <v>22</v>
      </c>
      <c r="H372" s="1">
        <v>14</v>
      </c>
      <c r="I372" s="1">
        <v>6</v>
      </c>
      <c r="J372" s="1">
        <v>5</v>
      </c>
      <c r="K372" s="1" t="s">
        <v>14</v>
      </c>
      <c r="L372" s="1" t="s">
        <v>14</v>
      </c>
      <c r="M372" s="1"/>
      <c r="N372" s="1">
        <v>67</v>
      </c>
      <c r="O372" s="3">
        <v>47</v>
      </c>
      <c r="P372">
        <f t="shared" si="25"/>
        <v>0</v>
      </c>
      <c r="Q372">
        <f t="shared" si="26"/>
        <v>0</v>
      </c>
      <c r="R372">
        <f t="shared" si="27"/>
        <v>4</v>
      </c>
      <c r="S372">
        <f t="shared" si="28"/>
        <v>0</v>
      </c>
      <c r="T372">
        <f t="shared" si="29"/>
        <v>0</v>
      </c>
    </row>
  </sheetData>
  <sortState ref="A2:O372">
    <sortCondition ref="E2:E37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69"/>
  <sheetViews>
    <sheetView workbookViewId="0">
      <pane xSplit="5" ySplit="1" topLeftCell="F145" activePane="bottomRight" state="frozen"/>
      <selection pane="topRight" activeCell="D1" sqref="D1"/>
      <selection pane="bottomLeft" activeCell="A2" sqref="A2"/>
      <selection pane="bottomRight" activeCell="A2" sqref="A2:O169"/>
    </sheetView>
  </sheetViews>
  <sheetFormatPr defaultRowHeight="15"/>
  <cols>
    <col min="1" max="2" width="4.5703125" customWidth="1"/>
    <col min="3" max="3" width="8.7109375" customWidth="1"/>
    <col min="4" max="4" width="4.7109375" bestFit="1" customWidth="1"/>
    <col min="5" max="5" width="19.5703125" bestFit="1" customWidth="1"/>
    <col min="6" max="6" width="29.42578125" bestFit="1" customWidth="1"/>
    <col min="7" max="12" width="3" bestFit="1" customWidth="1"/>
    <col min="13" max="13" width="4.5703125" bestFit="1" customWidth="1"/>
    <col min="14" max="16" width="4" bestFit="1" customWidth="1"/>
    <col min="17" max="17" width="3.5703125" customWidth="1"/>
    <col min="18" max="18" width="5" bestFit="1" customWidth="1"/>
  </cols>
  <sheetData>
    <row r="1" spans="1:18" s="5" customFormat="1">
      <c r="A1" s="4" t="s">
        <v>327</v>
      </c>
      <c r="B1" s="4">
        <f>SUM(B2:B400)</f>
        <v>44</v>
      </c>
      <c r="C1" s="4" t="s">
        <v>328</v>
      </c>
      <c r="D1" s="4" t="s">
        <v>326</v>
      </c>
      <c r="E1" s="5" t="s">
        <v>0</v>
      </c>
      <c r="F1" s="5" t="s">
        <v>1</v>
      </c>
      <c r="G1" s="4">
        <v>36</v>
      </c>
      <c r="H1" s="4">
        <v>37</v>
      </c>
      <c r="I1" s="4">
        <v>36</v>
      </c>
      <c r="J1" s="4">
        <v>34</v>
      </c>
      <c r="K1" s="4">
        <v>34</v>
      </c>
      <c r="L1" s="4">
        <v>35</v>
      </c>
      <c r="M1" s="9">
        <f>AVERAGE(O2:O400)</f>
        <v>32.511904761904759</v>
      </c>
      <c r="N1" s="4">
        <v>100</v>
      </c>
      <c r="O1" s="6">
        <v>212</v>
      </c>
      <c r="P1" s="5">
        <f>SUM(P2:P400)</f>
        <v>12</v>
      </c>
      <c r="Q1" s="15">
        <f>AVERAGE(Q2:Q400)</f>
        <v>2.6547619047619047</v>
      </c>
      <c r="R1" s="5">
        <f>MAX(R2:R1000)</f>
        <v>1980</v>
      </c>
    </row>
    <row r="2" spans="1:18">
      <c r="A2" s="1">
        <v>1</v>
      </c>
      <c r="B2" s="1">
        <f>IF(O2&gt;=A2,1,0)</f>
        <v>1</v>
      </c>
      <c r="C2" s="1" t="s">
        <v>2</v>
      </c>
      <c r="D2" s="1">
        <v>4</v>
      </c>
      <c r="E2" s="2" t="s">
        <v>3</v>
      </c>
      <c r="F2" s="2" t="s">
        <v>4</v>
      </c>
      <c r="G2" s="1">
        <v>37</v>
      </c>
      <c r="H2" s="1">
        <v>29</v>
      </c>
      <c r="I2" s="1">
        <v>31</v>
      </c>
      <c r="J2" s="1">
        <v>27</v>
      </c>
      <c r="K2" s="1">
        <v>29</v>
      </c>
      <c r="L2" s="1">
        <v>31</v>
      </c>
      <c r="M2" s="1"/>
      <c r="N2" s="1">
        <v>91</v>
      </c>
      <c r="O2" s="3">
        <v>184</v>
      </c>
      <c r="P2">
        <f>IF(O2&gt;=($O$1/2),1,0)</f>
        <v>1</v>
      </c>
      <c r="Q2">
        <f>COUNT(G2:L2)</f>
        <v>6</v>
      </c>
      <c r="R2">
        <f>O2*A2</f>
        <v>184</v>
      </c>
    </row>
    <row r="3" spans="1:18">
      <c r="A3" s="1">
        <v>2</v>
      </c>
      <c r="B3" s="1">
        <f>IF(O3&gt;=A3,1,0)</f>
        <v>1</v>
      </c>
      <c r="C3" s="1" t="s">
        <v>2</v>
      </c>
      <c r="D3" s="1">
        <v>2</v>
      </c>
      <c r="E3" s="2" t="s">
        <v>196</v>
      </c>
      <c r="F3" s="2" t="s">
        <v>83</v>
      </c>
      <c r="G3" s="1">
        <v>32</v>
      </c>
      <c r="H3" s="1">
        <v>33</v>
      </c>
      <c r="I3" s="1">
        <v>30</v>
      </c>
      <c r="J3" s="1">
        <v>23</v>
      </c>
      <c r="K3" s="1">
        <v>25</v>
      </c>
      <c r="L3" s="1">
        <v>33</v>
      </c>
      <c r="M3" s="1"/>
      <c r="N3" s="1">
        <v>77</v>
      </c>
      <c r="O3" s="3">
        <v>176</v>
      </c>
      <c r="P3">
        <f t="shared" ref="P3:P66" si="0">IF(O3&gt;=($O$1/2),1,0)</f>
        <v>1</v>
      </c>
      <c r="Q3">
        <f t="shared" ref="Q3:Q66" si="1">COUNT(G3:L3)</f>
        <v>6</v>
      </c>
      <c r="R3">
        <f t="shared" ref="R3:R66" si="2">O3*A3</f>
        <v>352</v>
      </c>
    </row>
    <row r="4" spans="1:18">
      <c r="A4" s="1">
        <v>3</v>
      </c>
      <c r="B4" s="1">
        <f t="shared" ref="B4:B66" si="3">IF(O4&gt;=A4,1,0)</f>
        <v>1</v>
      </c>
      <c r="C4" s="1" t="s">
        <v>5</v>
      </c>
      <c r="D4" s="1">
        <v>4</v>
      </c>
      <c r="E4" s="2" t="s">
        <v>6</v>
      </c>
      <c r="F4" s="2" t="s">
        <v>7</v>
      </c>
      <c r="G4" s="1">
        <v>31</v>
      </c>
      <c r="H4" s="1">
        <v>27</v>
      </c>
      <c r="I4" s="1">
        <v>29</v>
      </c>
      <c r="J4" s="1">
        <v>23</v>
      </c>
      <c r="K4" s="1">
        <v>23</v>
      </c>
      <c r="L4" s="1">
        <v>28</v>
      </c>
      <c r="M4" s="1"/>
      <c r="N4" s="1">
        <v>81</v>
      </c>
      <c r="O4" s="3">
        <v>161</v>
      </c>
      <c r="P4">
        <f t="shared" si="0"/>
        <v>1</v>
      </c>
      <c r="Q4">
        <f t="shared" si="1"/>
        <v>6</v>
      </c>
      <c r="R4">
        <f t="shared" si="2"/>
        <v>483</v>
      </c>
    </row>
    <row r="5" spans="1:18">
      <c r="A5" s="1">
        <v>4</v>
      </c>
      <c r="B5" s="1">
        <f t="shared" si="3"/>
        <v>1</v>
      </c>
      <c r="C5" s="1" t="s">
        <v>2</v>
      </c>
      <c r="D5" s="1">
        <v>3</v>
      </c>
      <c r="E5" s="2" t="s">
        <v>91</v>
      </c>
      <c r="F5" s="2" t="s">
        <v>17</v>
      </c>
      <c r="G5" s="1">
        <v>33</v>
      </c>
      <c r="H5" s="1">
        <v>22</v>
      </c>
      <c r="I5" s="1">
        <v>29</v>
      </c>
      <c r="J5" s="1">
        <v>19</v>
      </c>
      <c r="K5" s="1">
        <v>30</v>
      </c>
      <c r="L5" s="1">
        <v>22</v>
      </c>
      <c r="M5" s="1"/>
      <c r="N5" s="1">
        <v>77</v>
      </c>
      <c r="O5" s="3">
        <v>155</v>
      </c>
      <c r="P5">
        <f t="shared" si="0"/>
        <v>1</v>
      </c>
      <c r="Q5">
        <f t="shared" si="1"/>
        <v>6</v>
      </c>
      <c r="R5">
        <f t="shared" si="2"/>
        <v>620</v>
      </c>
    </row>
    <row r="6" spans="1:18">
      <c r="A6" s="1">
        <v>5</v>
      </c>
      <c r="B6" s="1">
        <f t="shared" si="3"/>
        <v>1</v>
      </c>
      <c r="C6" s="1" t="s">
        <v>5</v>
      </c>
      <c r="D6" s="1">
        <v>2</v>
      </c>
      <c r="E6" s="2" t="s">
        <v>197</v>
      </c>
      <c r="F6" s="2" t="s">
        <v>198</v>
      </c>
      <c r="G6" s="1">
        <v>25</v>
      </c>
      <c r="H6" s="1">
        <v>29</v>
      </c>
      <c r="I6" s="1">
        <v>28</v>
      </c>
      <c r="J6" s="1">
        <v>16</v>
      </c>
      <c r="K6" s="1">
        <v>19</v>
      </c>
      <c r="L6" s="1">
        <v>22</v>
      </c>
      <c r="M6" s="1"/>
      <c r="N6" s="1">
        <v>72</v>
      </c>
      <c r="O6" s="3">
        <v>139</v>
      </c>
      <c r="P6">
        <f t="shared" si="0"/>
        <v>1</v>
      </c>
      <c r="Q6">
        <f t="shared" si="1"/>
        <v>6</v>
      </c>
      <c r="R6">
        <f t="shared" si="2"/>
        <v>695</v>
      </c>
    </row>
    <row r="7" spans="1:18">
      <c r="A7" s="1">
        <v>6</v>
      </c>
      <c r="B7" s="1">
        <f t="shared" si="3"/>
        <v>1</v>
      </c>
      <c r="C7" s="1" t="s">
        <v>2</v>
      </c>
      <c r="D7" s="1">
        <v>1</v>
      </c>
      <c r="E7" s="2" t="s">
        <v>271</v>
      </c>
      <c r="F7" s="2" t="s">
        <v>216</v>
      </c>
      <c r="G7" s="1">
        <v>26</v>
      </c>
      <c r="H7" s="1">
        <v>25</v>
      </c>
      <c r="I7" s="1">
        <v>24</v>
      </c>
      <c r="J7" s="1">
        <v>19</v>
      </c>
      <c r="K7" s="1">
        <v>24</v>
      </c>
      <c r="L7" s="1">
        <v>21</v>
      </c>
      <c r="M7" s="1"/>
      <c r="N7" s="1">
        <v>61</v>
      </c>
      <c r="O7" s="3">
        <v>139</v>
      </c>
      <c r="P7">
        <f t="shared" si="0"/>
        <v>1</v>
      </c>
      <c r="Q7">
        <f t="shared" si="1"/>
        <v>6</v>
      </c>
      <c r="R7">
        <f t="shared" si="2"/>
        <v>834</v>
      </c>
    </row>
    <row r="8" spans="1:18">
      <c r="A8" s="1">
        <v>7</v>
      </c>
      <c r="B8" s="1">
        <f t="shared" si="3"/>
        <v>1</v>
      </c>
      <c r="C8" s="1" t="s">
        <v>8</v>
      </c>
      <c r="D8" s="1">
        <v>2</v>
      </c>
      <c r="E8" s="2" t="s">
        <v>199</v>
      </c>
      <c r="F8" s="2" t="s">
        <v>71</v>
      </c>
      <c r="G8" s="1">
        <v>29</v>
      </c>
      <c r="H8" s="1">
        <v>23</v>
      </c>
      <c r="I8" s="1">
        <v>35</v>
      </c>
      <c r="J8" s="1">
        <v>18</v>
      </c>
      <c r="K8" s="1">
        <v>16</v>
      </c>
      <c r="L8" s="1">
        <v>11</v>
      </c>
      <c r="M8" s="1"/>
      <c r="N8" s="1">
        <v>66</v>
      </c>
      <c r="O8" s="3">
        <v>132</v>
      </c>
      <c r="P8">
        <f t="shared" si="0"/>
        <v>1</v>
      </c>
      <c r="Q8">
        <f t="shared" si="1"/>
        <v>6</v>
      </c>
      <c r="R8">
        <f t="shared" si="2"/>
        <v>924</v>
      </c>
    </row>
    <row r="9" spans="1:18">
      <c r="A9" s="1">
        <v>8</v>
      </c>
      <c r="B9" s="1">
        <f t="shared" si="3"/>
        <v>1</v>
      </c>
      <c r="C9" s="1" t="s">
        <v>5</v>
      </c>
      <c r="D9" s="1">
        <v>1</v>
      </c>
      <c r="E9" s="2" t="s">
        <v>272</v>
      </c>
      <c r="F9" s="2" t="s">
        <v>273</v>
      </c>
      <c r="G9" s="1">
        <v>24</v>
      </c>
      <c r="H9" s="1">
        <v>17</v>
      </c>
      <c r="I9" s="1">
        <v>25</v>
      </c>
      <c r="J9" s="1">
        <v>16</v>
      </c>
      <c r="K9" s="1">
        <v>17</v>
      </c>
      <c r="L9" s="1">
        <v>22</v>
      </c>
      <c r="M9" s="1"/>
      <c r="N9" s="1">
        <v>51</v>
      </c>
      <c r="O9" s="3">
        <v>121</v>
      </c>
      <c r="P9">
        <f t="shared" si="0"/>
        <v>1</v>
      </c>
      <c r="Q9">
        <f t="shared" si="1"/>
        <v>6</v>
      </c>
      <c r="R9">
        <f t="shared" si="2"/>
        <v>968</v>
      </c>
    </row>
    <row r="10" spans="1:18">
      <c r="A10" s="1">
        <v>9</v>
      </c>
      <c r="B10" s="1">
        <f t="shared" si="3"/>
        <v>1</v>
      </c>
      <c r="C10" s="1" t="s">
        <v>11</v>
      </c>
      <c r="D10" s="1">
        <v>2</v>
      </c>
      <c r="E10" s="2" t="s">
        <v>200</v>
      </c>
      <c r="F10" s="2" t="s">
        <v>201</v>
      </c>
      <c r="G10" s="1">
        <v>22</v>
      </c>
      <c r="H10" s="1">
        <v>19</v>
      </c>
      <c r="I10" s="1">
        <v>19</v>
      </c>
      <c r="J10" s="1">
        <v>14</v>
      </c>
      <c r="K10" s="1">
        <v>27</v>
      </c>
      <c r="L10" s="1">
        <v>18</v>
      </c>
      <c r="M10" s="1"/>
      <c r="N10" s="1">
        <v>73</v>
      </c>
      <c r="O10" s="3">
        <v>119</v>
      </c>
      <c r="P10">
        <f t="shared" si="0"/>
        <v>1</v>
      </c>
      <c r="Q10">
        <f t="shared" si="1"/>
        <v>6</v>
      </c>
      <c r="R10">
        <f t="shared" si="2"/>
        <v>1071</v>
      </c>
    </row>
    <row r="11" spans="1:18">
      <c r="A11" s="1">
        <v>10</v>
      </c>
      <c r="B11" s="1">
        <f t="shared" si="3"/>
        <v>1</v>
      </c>
      <c r="C11" s="1" t="s">
        <v>8</v>
      </c>
      <c r="D11" s="1">
        <v>4</v>
      </c>
      <c r="E11" s="2" t="s">
        <v>9</v>
      </c>
      <c r="F11" s="2" t="s">
        <v>10</v>
      </c>
      <c r="G11" s="1">
        <v>22</v>
      </c>
      <c r="H11" s="1">
        <v>16</v>
      </c>
      <c r="I11" s="1">
        <v>18</v>
      </c>
      <c r="J11" s="1">
        <v>18</v>
      </c>
      <c r="K11" s="1">
        <v>21</v>
      </c>
      <c r="L11" s="1">
        <v>22</v>
      </c>
      <c r="M11" s="1"/>
      <c r="N11" s="1">
        <v>70</v>
      </c>
      <c r="O11" s="3">
        <v>117</v>
      </c>
      <c r="P11">
        <f t="shared" si="0"/>
        <v>1</v>
      </c>
      <c r="Q11">
        <f t="shared" si="1"/>
        <v>6</v>
      </c>
      <c r="R11">
        <f t="shared" si="2"/>
        <v>1170</v>
      </c>
    </row>
    <row r="12" spans="1:18">
      <c r="A12" s="1">
        <v>11</v>
      </c>
      <c r="B12" s="1">
        <f t="shared" si="3"/>
        <v>1</v>
      </c>
      <c r="C12" s="1" t="s">
        <v>5</v>
      </c>
      <c r="D12" s="1">
        <v>3</v>
      </c>
      <c r="E12" s="2" t="s">
        <v>92</v>
      </c>
      <c r="F12" s="2" t="s">
        <v>64</v>
      </c>
      <c r="G12" s="1">
        <v>35</v>
      </c>
      <c r="H12" s="1">
        <v>27</v>
      </c>
      <c r="I12" s="1">
        <v>25</v>
      </c>
      <c r="J12" s="1" t="s">
        <v>14</v>
      </c>
      <c r="K12" s="1">
        <v>22</v>
      </c>
      <c r="L12" s="1" t="s">
        <v>14</v>
      </c>
      <c r="M12" s="1"/>
      <c r="N12" s="1">
        <v>99</v>
      </c>
      <c r="O12" s="3">
        <v>109</v>
      </c>
      <c r="P12">
        <f t="shared" si="0"/>
        <v>1</v>
      </c>
      <c r="Q12">
        <f t="shared" si="1"/>
        <v>4</v>
      </c>
      <c r="R12">
        <f t="shared" si="2"/>
        <v>1199</v>
      </c>
    </row>
    <row r="13" spans="1:18">
      <c r="A13" s="1">
        <v>12</v>
      </c>
      <c r="B13" s="1">
        <f>IF(O13&gt;=A13,1,0)</f>
        <v>1</v>
      </c>
      <c r="C13" s="1" t="s">
        <v>8</v>
      </c>
      <c r="D13" s="1">
        <v>3</v>
      </c>
      <c r="E13" s="2" t="s">
        <v>93</v>
      </c>
      <c r="F13" s="2" t="s">
        <v>94</v>
      </c>
      <c r="G13" s="1">
        <v>9</v>
      </c>
      <c r="H13" s="1">
        <v>22</v>
      </c>
      <c r="I13" s="1">
        <v>19</v>
      </c>
      <c r="J13" s="1">
        <v>19</v>
      </c>
      <c r="K13" s="1">
        <v>19</v>
      </c>
      <c r="L13" s="1">
        <v>20</v>
      </c>
      <c r="M13" s="1"/>
      <c r="N13" s="1">
        <v>65</v>
      </c>
      <c r="O13" s="3">
        <v>108</v>
      </c>
      <c r="P13">
        <f t="shared" si="0"/>
        <v>1</v>
      </c>
      <c r="Q13">
        <f t="shared" si="1"/>
        <v>6</v>
      </c>
      <c r="R13">
        <f t="shared" si="2"/>
        <v>1296</v>
      </c>
    </row>
    <row r="14" spans="1:18">
      <c r="A14" s="1">
        <v>13</v>
      </c>
      <c r="B14" s="1">
        <f t="shared" si="3"/>
        <v>1</v>
      </c>
      <c r="C14" s="1" t="s">
        <v>97</v>
      </c>
      <c r="D14" s="1">
        <v>2</v>
      </c>
      <c r="E14" s="2" t="s">
        <v>202</v>
      </c>
      <c r="F14" s="2" t="s">
        <v>71</v>
      </c>
      <c r="G14" s="1">
        <v>28</v>
      </c>
      <c r="H14" s="1">
        <v>22</v>
      </c>
      <c r="I14" s="1">
        <v>23</v>
      </c>
      <c r="J14" s="1">
        <v>12</v>
      </c>
      <c r="K14" s="1">
        <v>20</v>
      </c>
      <c r="L14" s="1" t="s">
        <v>14</v>
      </c>
      <c r="M14" s="1"/>
      <c r="N14" s="1">
        <v>77</v>
      </c>
      <c r="O14" s="3">
        <v>105</v>
      </c>
      <c r="P14">
        <f t="shared" si="0"/>
        <v>0</v>
      </c>
      <c r="Q14">
        <f t="shared" si="1"/>
        <v>5</v>
      </c>
      <c r="R14">
        <f t="shared" si="2"/>
        <v>1365</v>
      </c>
    </row>
    <row r="15" spans="1:18">
      <c r="A15" s="1">
        <v>14</v>
      </c>
      <c r="B15" s="1">
        <f t="shared" si="3"/>
        <v>1</v>
      </c>
      <c r="C15" s="1" t="s">
        <v>11</v>
      </c>
      <c r="D15" s="1">
        <v>3</v>
      </c>
      <c r="E15" s="2" t="s">
        <v>95</v>
      </c>
      <c r="F15" s="2" t="s">
        <v>96</v>
      </c>
      <c r="G15" s="1">
        <v>10</v>
      </c>
      <c r="H15" s="1">
        <v>21</v>
      </c>
      <c r="I15" s="1">
        <v>16</v>
      </c>
      <c r="J15" s="1">
        <v>14</v>
      </c>
      <c r="K15" s="1">
        <v>19</v>
      </c>
      <c r="L15" s="1">
        <v>17</v>
      </c>
      <c r="M15" s="1"/>
      <c r="N15" s="1">
        <v>64</v>
      </c>
      <c r="O15" s="3">
        <v>97</v>
      </c>
      <c r="P15">
        <f t="shared" si="0"/>
        <v>0</v>
      </c>
      <c r="Q15">
        <f t="shared" si="1"/>
        <v>6</v>
      </c>
      <c r="R15">
        <f t="shared" si="2"/>
        <v>1358</v>
      </c>
    </row>
    <row r="16" spans="1:18">
      <c r="A16" s="1">
        <v>15</v>
      </c>
      <c r="B16" s="1">
        <f t="shared" si="3"/>
        <v>1</v>
      </c>
      <c r="C16" s="1" t="s">
        <v>100</v>
      </c>
      <c r="D16" s="1">
        <v>2</v>
      </c>
      <c r="E16" s="2" t="s">
        <v>203</v>
      </c>
      <c r="F16" s="2" t="s">
        <v>204</v>
      </c>
      <c r="G16" s="1">
        <v>16</v>
      </c>
      <c r="H16" s="1">
        <v>17</v>
      </c>
      <c r="I16" s="1">
        <v>20</v>
      </c>
      <c r="J16" s="1">
        <v>16</v>
      </c>
      <c r="K16" s="1">
        <v>8</v>
      </c>
      <c r="L16" s="1">
        <v>14</v>
      </c>
      <c r="M16" s="1"/>
      <c r="N16" s="1">
        <v>66</v>
      </c>
      <c r="O16" s="3">
        <v>91</v>
      </c>
      <c r="P16">
        <f t="shared" si="0"/>
        <v>0</v>
      </c>
      <c r="Q16">
        <f t="shared" si="1"/>
        <v>6</v>
      </c>
      <c r="R16">
        <f t="shared" si="2"/>
        <v>1365</v>
      </c>
    </row>
    <row r="17" spans="1:18">
      <c r="A17" s="1">
        <v>16</v>
      </c>
      <c r="B17" s="1">
        <f t="shared" si="3"/>
        <v>1</v>
      </c>
      <c r="C17" s="1" t="s">
        <v>97</v>
      </c>
      <c r="D17" s="1">
        <v>3</v>
      </c>
      <c r="E17" s="2" t="s">
        <v>98</v>
      </c>
      <c r="F17" s="2" t="s">
        <v>99</v>
      </c>
      <c r="G17" s="1">
        <v>25</v>
      </c>
      <c r="H17" s="1">
        <v>19</v>
      </c>
      <c r="I17" s="1">
        <v>13</v>
      </c>
      <c r="J17" s="1">
        <v>13</v>
      </c>
      <c r="K17" s="1">
        <v>10</v>
      </c>
      <c r="L17" s="1">
        <v>8</v>
      </c>
      <c r="M17" s="1"/>
      <c r="N17" s="1">
        <v>89</v>
      </c>
      <c r="O17" s="3">
        <v>88</v>
      </c>
      <c r="P17">
        <f t="shared" si="0"/>
        <v>0</v>
      </c>
      <c r="Q17">
        <f t="shared" si="1"/>
        <v>6</v>
      </c>
      <c r="R17">
        <f t="shared" si="2"/>
        <v>1408</v>
      </c>
    </row>
    <row r="18" spans="1:18">
      <c r="A18" s="1">
        <v>17</v>
      </c>
      <c r="B18" s="1">
        <f t="shared" si="3"/>
        <v>1</v>
      </c>
      <c r="C18" s="1" t="s">
        <v>100</v>
      </c>
      <c r="D18" s="1">
        <v>3</v>
      </c>
      <c r="E18" s="2" t="s">
        <v>101</v>
      </c>
      <c r="F18" s="2" t="s">
        <v>102</v>
      </c>
      <c r="G18" s="1">
        <v>21</v>
      </c>
      <c r="H18" s="1">
        <v>17</v>
      </c>
      <c r="I18" s="1">
        <v>17</v>
      </c>
      <c r="J18" s="1">
        <v>10</v>
      </c>
      <c r="K18" s="1">
        <v>15</v>
      </c>
      <c r="L18" s="1">
        <v>5</v>
      </c>
      <c r="M18" s="1"/>
      <c r="N18" s="1">
        <v>59</v>
      </c>
      <c r="O18" s="3">
        <v>85</v>
      </c>
      <c r="P18">
        <f t="shared" si="0"/>
        <v>0</v>
      </c>
      <c r="Q18">
        <f t="shared" si="1"/>
        <v>6</v>
      </c>
      <c r="R18">
        <f t="shared" si="2"/>
        <v>1445</v>
      </c>
    </row>
    <row r="19" spans="1:18">
      <c r="A19" s="1">
        <v>18</v>
      </c>
      <c r="B19" s="1">
        <f t="shared" si="3"/>
        <v>1</v>
      </c>
      <c r="C19" s="1" t="s">
        <v>20</v>
      </c>
      <c r="D19" s="1">
        <v>2</v>
      </c>
      <c r="E19" s="2" t="s">
        <v>205</v>
      </c>
      <c r="F19" s="2" t="s">
        <v>10</v>
      </c>
      <c r="G19" s="1">
        <v>30</v>
      </c>
      <c r="H19" s="1">
        <v>26</v>
      </c>
      <c r="I19" s="1">
        <v>28</v>
      </c>
      <c r="J19" s="1" t="s">
        <v>14</v>
      </c>
      <c r="K19" s="1" t="s">
        <v>14</v>
      </c>
      <c r="L19" s="1" t="s">
        <v>14</v>
      </c>
      <c r="M19" s="1"/>
      <c r="N19" s="1">
        <v>73</v>
      </c>
      <c r="O19" s="3">
        <v>84</v>
      </c>
      <c r="P19">
        <f t="shared" si="0"/>
        <v>0</v>
      </c>
      <c r="Q19">
        <f t="shared" si="1"/>
        <v>3</v>
      </c>
      <c r="R19">
        <f t="shared" si="2"/>
        <v>1512</v>
      </c>
    </row>
    <row r="20" spans="1:18">
      <c r="A20" s="1">
        <v>19</v>
      </c>
      <c r="B20" s="1">
        <f t="shared" si="3"/>
        <v>1</v>
      </c>
      <c r="C20" s="1" t="s">
        <v>23</v>
      </c>
      <c r="D20" s="1">
        <v>2</v>
      </c>
      <c r="E20" s="2" t="s">
        <v>206</v>
      </c>
      <c r="F20" s="2" t="s">
        <v>207</v>
      </c>
      <c r="G20" s="1">
        <v>16</v>
      </c>
      <c r="H20" s="1">
        <v>9</v>
      </c>
      <c r="I20" s="1">
        <v>15</v>
      </c>
      <c r="J20" s="1">
        <v>12</v>
      </c>
      <c r="K20" s="1">
        <v>19</v>
      </c>
      <c r="L20" s="1">
        <v>8</v>
      </c>
      <c r="M20" s="1"/>
      <c r="N20" s="1">
        <v>75</v>
      </c>
      <c r="O20" s="3">
        <v>79</v>
      </c>
      <c r="P20">
        <f t="shared" si="0"/>
        <v>0</v>
      </c>
      <c r="Q20">
        <f t="shared" si="1"/>
        <v>6</v>
      </c>
      <c r="R20">
        <f t="shared" si="2"/>
        <v>1501</v>
      </c>
    </row>
    <row r="21" spans="1:18">
      <c r="A21" s="1">
        <v>20</v>
      </c>
      <c r="B21" s="1">
        <f t="shared" si="3"/>
        <v>1</v>
      </c>
      <c r="C21" s="1" t="s">
        <v>11</v>
      </c>
      <c r="D21" s="1">
        <v>4</v>
      </c>
      <c r="E21" s="2" t="s">
        <v>12</v>
      </c>
      <c r="F21" s="2" t="s">
        <v>13</v>
      </c>
      <c r="G21" s="1">
        <v>27</v>
      </c>
      <c r="H21" s="1">
        <v>26</v>
      </c>
      <c r="I21" s="1">
        <v>24</v>
      </c>
      <c r="J21" s="1" t="s">
        <v>14</v>
      </c>
      <c r="K21" s="1" t="s">
        <v>14</v>
      </c>
      <c r="L21" s="1" t="s">
        <v>14</v>
      </c>
      <c r="M21" s="1"/>
      <c r="N21" s="1">
        <v>71</v>
      </c>
      <c r="O21" s="3">
        <v>77</v>
      </c>
      <c r="P21">
        <f t="shared" si="0"/>
        <v>0</v>
      </c>
      <c r="Q21">
        <f t="shared" si="1"/>
        <v>3</v>
      </c>
      <c r="R21">
        <f t="shared" si="2"/>
        <v>1540</v>
      </c>
    </row>
    <row r="22" spans="1:18">
      <c r="A22" s="1">
        <v>21</v>
      </c>
      <c r="B22" s="1">
        <f t="shared" si="3"/>
        <v>1</v>
      </c>
      <c r="C22" s="1" t="s">
        <v>15</v>
      </c>
      <c r="D22" s="1">
        <v>4</v>
      </c>
      <c r="E22" s="2" t="s">
        <v>16</v>
      </c>
      <c r="F22" s="2" t="s">
        <v>17</v>
      </c>
      <c r="G22" s="1">
        <v>18</v>
      </c>
      <c r="H22" s="1">
        <v>21</v>
      </c>
      <c r="I22" s="1">
        <v>24</v>
      </c>
      <c r="J22" s="1" t="s">
        <v>14</v>
      </c>
      <c r="K22" s="1">
        <v>6</v>
      </c>
      <c r="L22" s="1">
        <v>7</v>
      </c>
      <c r="M22" s="1"/>
      <c r="N22" s="1">
        <v>80</v>
      </c>
      <c r="O22" s="3">
        <v>76</v>
      </c>
      <c r="P22">
        <f t="shared" si="0"/>
        <v>0</v>
      </c>
      <c r="Q22">
        <f t="shared" si="1"/>
        <v>5</v>
      </c>
      <c r="R22">
        <f t="shared" si="2"/>
        <v>1596</v>
      </c>
    </row>
    <row r="23" spans="1:18">
      <c r="A23" s="1">
        <v>22</v>
      </c>
      <c r="B23" s="1">
        <f t="shared" si="3"/>
        <v>1</v>
      </c>
      <c r="C23" s="1" t="s">
        <v>15</v>
      </c>
      <c r="D23" s="1">
        <v>4</v>
      </c>
      <c r="E23" s="2" t="s">
        <v>18</v>
      </c>
      <c r="F23" s="2" t="s">
        <v>19</v>
      </c>
      <c r="G23" s="1">
        <v>21</v>
      </c>
      <c r="H23" s="1">
        <v>16</v>
      </c>
      <c r="I23" s="1">
        <v>21</v>
      </c>
      <c r="J23" s="1">
        <v>18</v>
      </c>
      <c r="K23" s="1" t="s">
        <v>14</v>
      </c>
      <c r="L23" s="1" t="s">
        <v>14</v>
      </c>
      <c r="M23" s="1"/>
      <c r="N23" s="1">
        <v>73</v>
      </c>
      <c r="O23" s="3">
        <v>76</v>
      </c>
      <c r="P23">
        <f t="shared" si="0"/>
        <v>0</v>
      </c>
      <c r="Q23">
        <f t="shared" si="1"/>
        <v>4</v>
      </c>
      <c r="R23">
        <f t="shared" si="2"/>
        <v>1672</v>
      </c>
    </row>
    <row r="24" spans="1:18">
      <c r="A24" s="1">
        <v>23</v>
      </c>
      <c r="B24" s="1">
        <f t="shared" si="3"/>
        <v>1</v>
      </c>
      <c r="C24" s="1" t="s">
        <v>20</v>
      </c>
      <c r="D24" s="1">
        <v>4</v>
      </c>
      <c r="E24" s="2" t="s">
        <v>21</v>
      </c>
      <c r="F24" s="2" t="s">
        <v>22</v>
      </c>
      <c r="G24" s="1">
        <v>31</v>
      </c>
      <c r="H24" s="1">
        <v>27</v>
      </c>
      <c r="I24" s="1">
        <v>17</v>
      </c>
      <c r="J24" s="1" t="s">
        <v>14</v>
      </c>
      <c r="K24" s="1" t="s">
        <v>14</v>
      </c>
      <c r="L24" s="1" t="s">
        <v>14</v>
      </c>
      <c r="M24" s="1"/>
      <c r="N24" s="1">
        <v>69</v>
      </c>
      <c r="O24" s="3">
        <v>75</v>
      </c>
      <c r="P24">
        <f t="shared" si="0"/>
        <v>0</v>
      </c>
      <c r="Q24">
        <f t="shared" si="1"/>
        <v>3</v>
      </c>
      <c r="R24">
        <f t="shared" si="2"/>
        <v>1725</v>
      </c>
    </row>
    <row r="25" spans="1:18">
      <c r="A25" s="1">
        <v>24</v>
      </c>
      <c r="B25" s="1">
        <f t="shared" si="3"/>
        <v>1</v>
      </c>
      <c r="C25" s="1" t="s">
        <v>26</v>
      </c>
      <c r="D25" s="1">
        <v>2</v>
      </c>
      <c r="E25" s="2" t="s">
        <v>208</v>
      </c>
      <c r="F25" s="2" t="s">
        <v>207</v>
      </c>
      <c r="G25" s="1">
        <v>16</v>
      </c>
      <c r="H25" s="1">
        <v>10</v>
      </c>
      <c r="I25" s="1">
        <v>13</v>
      </c>
      <c r="J25" s="1">
        <v>12</v>
      </c>
      <c r="K25" s="1">
        <v>13</v>
      </c>
      <c r="L25" s="1">
        <v>10</v>
      </c>
      <c r="M25" s="1"/>
      <c r="N25" s="1">
        <v>89</v>
      </c>
      <c r="O25" s="3">
        <v>74</v>
      </c>
      <c r="P25">
        <f t="shared" si="0"/>
        <v>0</v>
      </c>
      <c r="Q25">
        <f t="shared" si="1"/>
        <v>6</v>
      </c>
      <c r="R25">
        <f t="shared" si="2"/>
        <v>1776</v>
      </c>
    </row>
    <row r="26" spans="1:18">
      <c r="A26" s="1">
        <v>25</v>
      </c>
      <c r="B26" s="1">
        <f t="shared" si="3"/>
        <v>1</v>
      </c>
      <c r="C26" s="1" t="s">
        <v>20</v>
      </c>
      <c r="D26" s="1">
        <v>3</v>
      </c>
      <c r="E26" s="2" t="s">
        <v>103</v>
      </c>
      <c r="F26" s="2" t="s">
        <v>104</v>
      </c>
      <c r="G26" s="1">
        <v>20</v>
      </c>
      <c r="H26" s="1">
        <v>13</v>
      </c>
      <c r="I26" s="1">
        <v>19</v>
      </c>
      <c r="J26" s="1" t="s">
        <v>14</v>
      </c>
      <c r="K26" s="1">
        <v>17</v>
      </c>
      <c r="L26" s="1" t="s">
        <v>14</v>
      </c>
      <c r="M26" s="1"/>
      <c r="N26" s="1">
        <v>70</v>
      </c>
      <c r="O26" s="3">
        <v>69</v>
      </c>
      <c r="P26">
        <f t="shared" si="0"/>
        <v>0</v>
      </c>
      <c r="Q26">
        <f t="shared" si="1"/>
        <v>4</v>
      </c>
      <c r="R26">
        <f t="shared" si="2"/>
        <v>1725</v>
      </c>
    </row>
    <row r="27" spans="1:18">
      <c r="A27" s="1">
        <v>26</v>
      </c>
      <c r="B27" s="1">
        <f t="shared" si="3"/>
        <v>1</v>
      </c>
      <c r="C27" s="1" t="s">
        <v>209</v>
      </c>
      <c r="D27" s="1">
        <v>2</v>
      </c>
      <c r="E27" s="2" t="s">
        <v>210</v>
      </c>
      <c r="F27" s="2" t="s">
        <v>146</v>
      </c>
      <c r="G27" s="1">
        <v>15</v>
      </c>
      <c r="H27" s="1">
        <v>16</v>
      </c>
      <c r="I27" s="1">
        <v>16</v>
      </c>
      <c r="J27" s="1">
        <v>11</v>
      </c>
      <c r="K27" s="1">
        <v>10</v>
      </c>
      <c r="L27" s="1" t="s">
        <v>14</v>
      </c>
      <c r="M27" s="1"/>
      <c r="N27" s="1">
        <v>76</v>
      </c>
      <c r="O27" s="3">
        <v>68</v>
      </c>
      <c r="P27">
        <f t="shared" si="0"/>
        <v>0</v>
      </c>
      <c r="Q27">
        <f t="shared" si="1"/>
        <v>5</v>
      </c>
      <c r="R27">
        <f t="shared" si="2"/>
        <v>1768</v>
      </c>
    </row>
    <row r="28" spans="1:18">
      <c r="A28" s="1">
        <v>27</v>
      </c>
      <c r="B28" s="1">
        <f t="shared" si="3"/>
        <v>1</v>
      </c>
      <c r="C28" s="1" t="s">
        <v>8</v>
      </c>
      <c r="D28" s="1">
        <v>1</v>
      </c>
      <c r="E28" s="2" t="s">
        <v>274</v>
      </c>
      <c r="F28" s="2" t="s">
        <v>201</v>
      </c>
      <c r="G28" s="1">
        <v>22</v>
      </c>
      <c r="H28" s="1">
        <v>16</v>
      </c>
      <c r="I28" s="1">
        <v>8</v>
      </c>
      <c r="J28" s="1">
        <v>14</v>
      </c>
      <c r="K28" s="1">
        <v>4</v>
      </c>
      <c r="L28" s="1" t="s">
        <v>14</v>
      </c>
      <c r="M28" s="1"/>
      <c r="N28" s="1">
        <v>63</v>
      </c>
      <c r="O28" s="3">
        <v>64</v>
      </c>
      <c r="P28">
        <f t="shared" si="0"/>
        <v>0</v>
      </c>
      <c r="Q28">
        <f t="shared" si="1"/>
        <v>5</v>
      </c>
      <c r="R28">
        <f t="shared" si="2"/>
        <v>1728</v>
      </c>
    </row>
    <row r="29" spans="1:18">
      <c r="A29" s="1">
        <v>28</v>
      </c>
      <c r="B29" s="1">
        <f t="shared" si="3"/>
        <v>1</v>
      </c>
      <c r="C29" s="1" t="s">
        <v>23</v>
      </c>
      <c r="D29" s="1">
        <v>3</v>
      </c>
      <c r="E29" s="2" t="s">
        <v>105</v>
      </c>
      <c r="F29" s="2" t="s">
        <v>106</v>
      </c>
      <c r="G29" s="1">
        <v>29</v>
      </c>
      <c r="H29" s="1">
        <v>23</v>
      </c>
      <c r="I29" s="1">
        <v>10</v>
      </c>
      <c r="J29" s="1" t="s">
        <v>14</v>
      </c>
      <c r="K29" s="1" t="s">
        <v>14</v>
      </c>
      <c r="L29" s="1" t="s">
        <v>14</v>
      </c>
      <c r="M29" s="1"/>
      <c r="N29" s="1">
        <v>86</v>
      </c>
      <c r="O29" s="3">
        <v>62</v>
      </c>
      <c r="P29">
        <f t="shared" si="0"/>
        <v>0</v>
      </c>
      <c r="Q29">
        <f t="shared" si="1"/>
        <v>3</v>
      </c>
      <c r="R29">
        <f t="shared" si="2"/>
        <v>1736</v>
      </c>
    </row>
    <row r="30" spans="1:18">
      <c r="A30" s="1">
        <v>29</v>
      </c>
      <c r="B30" s="1">
        <f t="shared" si="3"/>
        <v>1</v>
      </c>
      <c r="C30" s="1" t="s">
        <v>111</v>
      </c>
      <c r="D30" s="1">
        <v>2</v>
      </c>
      <c r="E30" s="2" t="s">
        <v>211</v>
      </c>
      <c r="F30" s="2" t="s">
        <v>64</v>
      </c>
      <c r="G30" s="1" t="s">
        <v>14</v>
      </c>
      <c r="H30" s="1" t="s">
        <v>14</v>
      </c>
      <c r="I30" s="1" t="s">
        <v>14</v>
      </c>
      <c r="J30" s="1">
        <v>23</v>
      </c>
      <c r="K30" s="1">
        <v>22</v>
      </c>
      <c r="L30" s="1">
        <v>17</v>
      </c>
      <c r="M30" s="1"/>
      <c r="N30" s="1">
        <v>73</v>
      </c>
      <c r="O30" s="3">
        <v>62</v>
      </c>
      <c r="P30">
        <f t="shared" si="0"/>
        <v>0</v>
      </c>
      <c r="Q30">
        <f t="shared" si="1"/>
        <v>3</v>
      </c>
      <c r="R30">
        <f t="shared" si="2"/>
        <v>1798</v>
      </c>
    </row>
    <row r="31" spans="1:18">
      <c r="A31" s="1">
        <v>30</v>
      </c>
      <c r="B31" s="1">
        <f t="shared" si="3"/>
        <v>1</v>
      </c>
      <c r="C31" s="1" t="s">
        <v>107</v>
      </c>
      <c r="D31" s="1">
        <v>3</v>
      </c>
      <c r="E31" s="2" t="s">
        <v>108</v>
      </c>
      <c r="F31" s="2" t="s">
        <v>99</v>
      </c>
      <c r="G31" s="1">
        <v>21</v>
      </c>
      <c r="H31" s="1">
        <v>18</v>
      </c>
      <c r="I31" s="1">
        <v>3</v>
      </c>
      <c r="J31" s="1">
        <v>7</v>
      </c>
      <c r="K31" s="1">
        <v>10</v>
      </c>
      <c r="L31" s="1" t="s">
        <v>14</v>
      </c>
      <c r="M31" s="1"/>
      <c r="N31" s="1">
        <v>70</v>
      </c>
      <c r="O31" s="3">
        <v>59</v>
      </c>
      <c r="P31">
        <f t="shared" si="0"/>
        <v>0</v>
      </c>
      <c r="Q31">
        <f t="shared" si="1"/>
        <v>5</v>
      </c>
      <c r="R31">
        <f t="shared" si="2"/>
        <v>1770</v>
      </c>
    </row>
    <row r="32" spans="1:18">
      <c r="A32" s="1">
        <v>31</v>
      </c>
      <c r="B32" s="1">
        <f t="shared" si="3"/>
        <v>1</v>
      </c>
      <c r="C32" s="1" t="s">
        <v>107</v>
      </c>
      <c r="D32" s="1">
        <v>3</v>
      </c>
      <c r="E32" s="2" t="s">
        <v>109</v>
      </c>
      <c r="F32" s="2" t="s">
        <v>110</v>
      </c>
      <c r="G32" s="1">
        <v>15</v>
      </c>
      <c r="H32" s="1">
        <v>10</v>
      </c>
      <c r="I32" s="1">
        <v>14</v>
      </c>
      <c r="J32" s="1">
        <v>5</v>
      </c>
      <c r="K32" s="1">
        <v>11</v>
      </c>
      <c r="L32" s="1">
        <v>4</v>
      </c>
      <c r="M32" s="1"/>
      <c r="N32" s="1">
        <v>71</v>
      </c>
      <c r="O32" s="3">
        <v>59</v>
      </c>
      <c r="P32">
        <f t="shared" si="0"/>
        <v>0</v>
      </c>
      <c r="Q32">
        <f t="shared" si="1"/>
        <v>6</v>
      </c>
      <c r="R32">
        <f t="shared" si="2"/>
        <v>1829</v>
      </c>
    </row>
    <row r="33" spans="1:18">
      <c r="A33" s="1">
        <v>32</v>
      </c>
      <c r="B33" s="1">
        <f t="shared" si="3"/>
        <v>1</v>
      </c>
      <c r="C33" s="1" t="s">
        <v>111</v>
      </c>
      <c r="D33" s="1">
        <v>3</v>
      </c>
      <c r="E33" s="2" t="s">
        <v>112</v>
      </c>
      <c r="F33" s="2" t="s">
        <v>113</v>
      </c>
      <c r="G33" s="1">
        <v>11</v>
      </c>
      <c r="H33" s="1">
        <v>10</v>
      </c>
      <c r="I33" s="1">
        <v>3</v>
      </c>
      <c r="J33" s="1">
        <v>13</v>
      </c>
      <c r="K33" s="1">
        <v>10</v>
      </c>
      <c r="L33" s="1">
        <v>9</v>
      </c>
      <c r="M33" s="1"/>
      <c r="N33" s="1">
        <v>55</v>
      </c>
      <c r="O33" s="3">
        <v>56</v>
      </c>
      <c r="P33">
        <f t="shared" si="0"/>
        <v>0</v>
      </c>
      <c r="Q33">
        <f t="shared" si="1"/>
        <v>6</v>
      </c>
      <c r="R33">
        <f t="shared" si="2"/>
        <v>1792</v>
      </c>
    </row>
    <row r="34" spans="1:18">
      <c r="A34" s="1">
        <v>33</v>
      </c>
      <c r="B34" s="1">
        <f t="shared" si="3"/>
        <v>1</v>
      </c>
      <c r="C34" s="1" t="s">
        <v>23</v>
      </c>
      <c r="D34" s="1">
        <v>4</v>
      </c>
      <c r="E34" s="2" t="s">
        <v>24</v>
      </c>
      <c r="F34" s="2" t="s">
        <v>25</v>
      </c>
      <c r="G34" s="1">
        <v>22</v>
      </c>
      <c r="H34" s="1">
        <v>16</v>
      </c>
      <c r="I34" s="1">
        <v>15</v>
      </c>
      <c r="J34" s="1">
        <v>2</v>
      </c>
      <c r="K34" s="1" t="s">
        <v>14</v>
      </c>
      <c r="L34" s="1" t="s">
        <v>14</v>
      </c>
      <c r="M34" s="1"/>
      <c r="N34" s="1">
        <v>76</v>
      </c>
      <c r="O34" s="3">
        <v>55</v>
      </c>
      <c r="P34">
        <f t="shared" si="0"/>
        <v>0</v>
      </c>
      <c r="Q34">
        <f t="shared" si="1"/>
        <v>4</v>
      </c>
      <c r="R34">
        <f t="shared" si="2"/>
        <v>1815</v>
      </c>
    </row>
    <row r="35" spans="1:18">
      <c r="A35" s="1">
        <v>34</v>
      </c>
      <c r="B35" s="1">
        <f t="shared" si="3"/>
        <v>1</v>
      </c>
      <c r="C35" s="1" t="s">
        <v>34</v>
      </c>
      <c r="D35" s="1">
        <v>2</v>
      </c>
      <c r="E35" s="2" t="s">
        <v>212</v>
      </c>
      <c r="F35" s="2" t="s">
        <v>213</v>
      </c>
      <c r="G35" s="1">
        <v>17</v>
      </c>
      <c r="H35" s="1">
        <v>14</v>
      </c>
      <c r="I35" s="1">
        <v>12</v>
      </c>
      <c r="J35" s="1">
        <v>4</v>
      </c>
      <c r="K35" s="1" t="s">
        <v>14</v>
      </c>
      <c r="L35" s="1">
        <v>8</v>
      </c>
      <c r="M35" s="1"/>
      <c r="N35" s="1">
        <v>79</v>
      </c>
      <c r="O35" s="3">
        <v>55</v>
      </c>
      <c r="P35">
        <f t="shared" si="0"/>
        <v>0</v>
      </c>
      <c r="Q35">
        <f t="shared" si="1"/>
        <v>5</v>
      </c>
      <c r="R35">
        <f t="shared" si="2"/>
        <v>1870</v>
      </c>
    </row>
    <row r="36" spans="1:18">
      <c r="A36" s="1">
        <v>35</v>
      </c>
      <c r="B36" s="1">
        <f t="shared" si="3"/>
        <v>1</v>
      </c>
      <c r="C36" s="1" t="s">
        <v>11</v>
      </c>
      <c r="D36" s="1">
        <v>1</v>
      </c>
      <c r="E36" s="2" t="s">
        <v>275</v>
      </c>
      <c r="F36" s="2" t="s">
        <v>276</v>
      </c>
      <c r="G36" s="1">
        <v>14</v>
      </c>
      <c r="H36" s="1">
        <v>4</v>
      </c>
      <c r="I36" s="1">
        <v>11</v>
      </c>
      <c r="J36" s="1">
        <v>10</v>
      </c>
      <c r="K36" s="1">
        <v>6</v>
      </c>
      <c r="L36" s="1">
        <v>9</v>
      </c>
      <c r="M36" s="1"/>
      <c r="N36" s="1">
        <v>78</v>
      </c>
      <c r="O36" s="3">
        <v>54</v>
      </c>
      <c r="P36">
        <f t="shared" si="0"/>
        <v>0</v>
      </c>
      <c r="Q36">
        <f t="shared" si="1"/>
        <v>6</v>
      </c>
      <c r="R36">
        <f t="shared" si="2"/>
        <v>1890</v>
      </c>
    </row>
    <row r="37" spans="1:18">
      <c r="A37" s="1">
        <v>36</v>
      </c>
      <c r="B37" s="1">
        <f t="shared" si="3"/>
        <v>1</v>
      </c>
      <c r="C37" s="1" t="s">
        <v>214</v>
      </c>
      <c r="D37" s="1">
        <v>2</v>
      </c>
      <c r="E37" s="2" t="s">
        <v>215</v>
      </c>
      <c r="F37" s="2" t="s">
        <v>216</v>
      </c>
      <c r="G37" s="1">
        <v>16</v>
      </c>
      <c r="H37" s="1">
        <v>16</v>
      </c>
      <c r="I37" s="1">
        <v>9</v>
      </c>
      <c r="J37" s="1">
        <v>10</v>
      </c>
      <c r="K37" s="1">
        <v>2</v>
      </c>
      <c r="L37" s="1" t="s">
        <v>14</v>
      </c>
      <c r="M37" s="1"/>
      <c r="N37" s="1">
        <v>66</v>
      </c>
      <c r="O37" s="3">
        <v>53</v>
      </c>
      <c r="P37">
        <f t="shared" si="0"/>
        <v>0</v>
      </c>
      <c r="Q37">
        <f t="shared" si="1"/>
        <v>5</v>
      </c>
      <c r="R37">
        <f t="shared" si="2"/>
        <v>1908</v>
      </c>
    </row>
    <row r="38" spans="1:18">
      <c r="A38" s="1">
        <v>37</v>
      </c>
      <c r="B38" s="1">
        <f t="shared" si="3"/>
        <v>1</v>
      </c>
      <c r="C38" s="1" t="s">
        <v>97</v>
      </c>
      <c r="D38" s="1">
        <v>1</v>
      </c>
      <c r="E38" s="2" t="s">
        <v>277</v>
      </c>
      <c r="F38" s="2" t="s">
        <v>278</v>
      </c>
      <c r="G38" s="1">
        <v>10</v>
      </c>
      <c r="H38" s="1">
        <v>11</v>
      </c>
      <c r="I38" s="1">
        <v>5</v>
      </c>
      <c r="J38" s="1">
        <v>9</v>
      </c>
      <c r="K38" s="1">
        <v>8</v>
      </c>
      <c r="L38" s="1">
        <v>10</v>
      </c>
      <c r="M38" s="1"/>
      <c r="N38" s="1">
        <v>64</v>
      </c>
      <c r="O38" s="3">
        <v>53</v>
      </c>
      <c r="P38">
        <f t="shared" si="0"/>
        <v>0</v>
      </c>
      <c r="Q38">
        <f t="shared" si="1"/>
        <v>6</v>
      </c>
      <c r="R38">
        <f t="shared" si="2"/>
        <v>1961</v>
      </c>
    </row>
    <row r="39" spans="1:18">
      <c r="A39" s="1">
        <v>38</v>
      </c>
      <c r="B39" s="1">
        <f t="shared" si="3"/>
        <v>1</v>
      </c>
      <c r="C39" s="1" t="s">
        <v>26</v>
      </c>
      <c r="D39" s="1">
        <v>4</v>
      </c>
      <c r="E39" s="2" t="s">
        <v>27</v>
      </c>
      <c r="F39" s="2" t="s">
        <v>28</v>
      </c>
      <c r="G39" s="1">
        <v>24</v>
      </c>
      <c r="H39" s="1">
        <v>15</v>
      </c>
      <c r="I39" s="1">
        <v>11</v>
      </c>
      <c r="J39" s="1" t="s">
        <v>14</v>
      </c>
      <c r="K39" s="1" t="s">
        <v>14</v>
      </c>
      <c r="L39" s="1" t="s">
        <v>14</v>
      </c>
      <c r="M39" s="1"/>
      <c r="N39" s="1">
        <v>83</v>
      </c>
      <c r="O39" s="3">
        <v>50</v>
      </c>
      <c r="P39">
        <f t="shared" si="0"/>
        <v>0</v>
      </c>
      <c r="Q39">
        <f t="shared" si="1"/>
        <v>3</v>
      </c>
      <c r="R39">
        <f t="shared" si="2"/>
        <v>1900</v>
      </c>
    </row>
    <row r="40" spans="1:18">
      <c r="A40" s="1">
        <v>39</v>
      </c>
      <c r="B40" s="1">
        <f t="shared" si="3"/>
        <v>1</v>
      </c>
      <c r="C40" s="1" t="s">
        <v>217</v>
      </c>
      <c r="D40" s="1">
        <v>2</v>
      </c>
      <c r="E40" s="2" t="s">
        <v>218</v>
      </c>
      <c r="F40" s="2" t="s">
        <v>201</v>
      </c>
      <c r="G40" s="1">
        <v>8</v>
      </c>
      <c r="H40" s="1">
        <v>8</v>
      </c>
      <c r="I40" s="1">
        <v>9</v>
      </c>
      <c r="J40" s="1">
        <v>10</v>
      </c>
      <c r="K40" s="1">
        <v>7</v>
      </c>
      <c r="L40" s="1">
        <v>8</v>
      </c>
      <c r="M40" s="1"/>
      <c r="N40" s="1">
        <v>72</v>
      </c>
      <c r="O40" s="3">
        <v>50</v>
      </c>
      <c r="P40">
        <f t="shared" si="0"/>
        <v>0</v>
      </c>
      <c r="Q40">
        <f t="shared" si="1"/>
        <v>6</v>
      </c>
      <c r="R40">
        <f t="shared" si="2"/>
        <v>1950</v>
      </c>
    </row>
    <row r="41" spans="1:18">
      <c r="A41" s="1">
        <v>40</v>
      </c>
      <c r="B41" s="1">
        <f t="shared" si="3"/>
        <v>1</v>
      </c>
      <c r="C41" s="1" t="s">
        <v>34</v>
      </c>
      <c r="D41" s="1">
        <v>3</v>
      </c>
      <c r="E41" s="2" t="s">
        <v>114</v>
      </c>
      <c r="F41" s="2" t="s">
        <v>115</v>
      </c>
      <c r="G41" s="1">
        <v>14</v>
      </c>
      <c r="H41" s="1">
        <v>11</v>
      </c>
      <c r="I41" s="1">
        <v>14</v>
      </c>
      <c r="J41" s="1">
        <v>8</v>
      </c>
      <c r="K41" s="1">
        <v>1</v>
      </c>
      <c r="L41" s="1" t="s">
        <v>14</v>
      </c>
      <c r="M41" s="1"/>
      <c r="N41" s="1">
        <v>53</v>
      </c>
      <c r="O41" s="3">
        <v>48</v>
      </c>
      <c r="P41">
        <f t="shared" si="0"/>
        <v>0</v>
      </c>
      <c r="Q41">
        <f t="shared" si="1"/>
        <v>5</v>
      </c>
      <c r="R41">
        <f t="shared" si="2"/>
        <v>1920</v>
      </c>
    </row>
    <row r="42" spans="1:18">
      <c r="A42" s="1">
        <v>41</v>
      </c>
      <c r="B42" s="1">
        <f t="shared" si="3"/>
        <v>1</v>
      </c>
      <c r="C42" s="1" t="s">
        <v>29</v>
      </c>
      <c r="D42" s="1">
        <v>4</v>
      </c>
      <c r="E42" s="2" t="s">
        <v>30</v>
      </c>
      <c r="F42" s="2" t="s">
        <v>31</v>
      </c>
      <c r="G42" s="1">
        <v>17</v>
      </c>
      <c r="H42" s="1">
        <v>3</v>
      </c>
      <c r="I42" s="1" t="s">
        <v>14</v>
      </c>
      <c r="J42" s="1">
        <v>7</v>
      </c>
      <c r="K42" s="1">
        <v>3</v>
      </c>
      <c r="L42" s="1">
        <v>16</v>
      </c>
      <c r="M42" s="1"/>
      <c r="N42" s="1">
        <v>66</v>
      </c>
      <c r="O42" s="3">
        <v>46</v>
      </c>
      <c r="P42">
        <f t="shared" si="0"/>
        <v>0</v>
      </c>
      <c r="Q42">
        <f t="shared" si="1"/>
        <v>5</v>
      </c>
      <c r="R42">
        <f t="shared" si="2"/>
        <v>1886</v>
      </c>
    </row>
    <row r="43" spans="1:18">
      <c r="A43" s="1">
        <v>42</v>
      </c>
      <c r="B43" s="1">
        <f t="shared" si="3"/>
        <v>1</v>
      </c>
      <c r="C43" s="1" t="s">
        <v>29</v>
      </c>
      <c r="D43" s="1">
        <v>4</v>
      </c>
      <c r="E43" s="2" t="s">
        <v>32</v>
      </c>
      <c r="F43" s="2" t="s">
        <v>33</v>
      </c>
      <c r="G43" s="1">
        <v>21</v>
      </c>
      <c r="H43" s="1">
        <v>14</v>
      </c>
      <c r="I43" s="1">
        <v>11</v>
      </c>
      <c r="J43" s="1" t="s">
        <v>14</v>
      </c>
      <c r="K43" s="1" t="s">
        <v>14</v>
      </c>
      <c r="L43" s="1" t="s">
        <v>14</v>
      </c>
      <c r="M43" s="1"/>
      <c r="N43" s="1">
        <v>73</v>
      </c>
      <c r="O43" s="3">
        <v>46</v>
      </c>
      <c r="P43">
        <f t="shared" si="0"/>
        <v>0</v>
      </c>
      <c r="Q43">
        <f t="shared" si="1"/>
        <v>3</v>
      </c>
      <c r="R43">
        <f t="shared" si="2"/>
        <v>1932</v>
      </c>
    </row>
    <row r="44" spans="1:18">
      <c r="A44" s="1">
        <v>43</v>
      </c>
      <c r="B44" s="1">
        <f t="shared" si="3"/>
        <v>1</v>
      </c>
      <c r="C44" s="1" t="s">
        <v>120</v>
      </c>
      <c r="D44" s="1">
        <v>2</v>
      </c>
      <c r="E44" s="2" t="s">
        <v>219</v>
      </c>
      <c r="F44" s="2" t="s">
        <v>220</v>
      </c>
      <c r="G44" s="1">
        <v>14</v>
      </c>
      <c r="H44" s="1">
        <v>8</v>
      </c>
      <c r="I44" s="1">
        <v>7</v>
      </c>
      <c r="J44" s="1">
        <v>4</v>
      </c>
      <c r="K44" s="1">
        <v>6</v>
      </c>
      <c r="L44" s="1">
        <v>6</v>
      </c>
      <c r="M44" s="1"/>
      <c r="N44" s="1">
        <v>78</v>
      </c>
      <c r="O44" s="3">
        <v>45</v>
      </c>
      <c r="P44">
        <f t="shared" si="0"/>
        <v>0</v>
      </c>
      <c r="Q44">
        <f t="shared" si="1"/>
        <v>6</v>
      </c>
      <c r="R44">
        <f t="shared" si="2"/>
        <v>1935</v>
      </c>
    </row>
    <row r="45" spans="1:18">
      <c r="A45" s="1">
        <v>44</v>
      </c>
      <c r="B45" s="1">
        <f t="shared" si="3"/>
        <v>1</v>
      </c>
      <c r="C45" s="1" t="s">
        <v>100</v>
      </c>
      <c r="D45" s="1">
        <v>1</v>
      </c>
      <c r="E45" s="2" t="s">
        <v>279</v>
      </c>
      <c r="F45" s="2" t="s">
        <v>44</v>
      </c>
      <c r="G45" s="1">
        <v>7</v>
      </c>
      <c r="H45" s="1">
        <v>3</v>
      </c>
      <c r="I45" s="1">
        <v>9</v>
      </c>
      <c r="J45" s="1">
        <v>11</v>
      </c>
      <c r="K45" s="1">
        <v>10</v>
      </c>
      <c r="L45" s="1">
        <v>5</v>
      </c>
      <c r="M45" s="1"/>
      <c r="N45" s="1">
        <v>42</v>
      </c>
      <c r="O45" s="3">
        <v>45</v>
      </c>
      <c r="P45">
        <f t="shared" si="0"/>
        <v>0</v>
      </c>
      <c r="Q45">
        <f t="shared" si="1"/>
        <v>6</v>
      </c>
      <c r="R45">
        <f t="shared" si="2"/>
        <v>1980</v>
      </c>
    </row>
    <row r="46" spans="1:18">
      <c r="A46" s="1">
        <v>45</v>
      </c>
      <c r="B46" s="1">
        <f t="shared" si="3"/>
        <v>0</v>
      </c>
      <c r="C46" s="1" t="s">
        <v>123</v>
      </c>
      <c r="D46" s="1">
        <v>2</v>
      </c>
      <c r="E46" s="2" t="s">
        <v>221</v>
      </c>
      <c r="F46" s="2" t="s">
        <v>222</v>
      </c>
      <c r="G46" s="1">
        <v>14</v>
      </c>
      <c r="H46" s="1">
        <v>7</v>
      </c>
      <c r="I46" s="1">
        <v>3</v>
      </c>
      <c r="J46" s="1">
        <v>12</v>
      </c>
      <c r="K46" s="1" t="s">
        <v>14</v>
      </c>
      <c r="L46" s="1">
        <v>8</v>
      </c>
      <c r="M46" s="1"/>
      <c r="N46" s="1">
        <v>76</v>
      </c>
      <c r="O46" s="3">
        <v>44</v>
      </c>
      <c r="P46">
        <f t="shared" si="0"/>
        <v>0</v>
      </c>
      <c r="Q46">
        <f t="shared" si="1"/>
        <v>5</v>
      </c>
      <c r="R46">
        <f t="shared" si="2"/>
        <v>1980</v>
      </c>
    </row>
    <row r="47" spans="1:18">
      <c r="A47" s="1">
        <v>46</v>
      </c>
      <c r="B47" s="1">
        <f t="shared" si="3"/>
        <v>0</v>
      </c>
      <c r="C47" s="1" t="s">
        <v>20</v>
      </c>
      <c r="D47" s="1">
        <v>1</v>
      </c>
      <c r="E47" s="2" t="s">
        <v>280</v>
      </c>
      <c r="F47" s="2" t="s">
        <v>281</v>
      </c>
      <c r="G47" s="1">
        <v>7</v>
      </c>
      <c r="H47" s="1">
        <v>10</v>
      </c>
      <c r="I47" s="1">
        <v>9</v>
      </c>
      <c r="J47" s="1">
        <v>7</v>
      </c>
      <c r="K47" s="1">
        <v>4</v>
      </c>
      <c r="L47" s="1">
        <v>6</v>
      </c>
      <c r="M47" s="1"/>
      <c r="N47" s="1">
        <v>57</v>
      </c>
      <c r="O47" s="3">
        <v>43</v>
      </c>
      <c r="P47">
        <f t="shared" si="0"/>
        <v>0</v>
      </c>
      <c r="Q47">
        <f t="shared" si="1"/>
        <v>6</v>
      </c>
      <c r="R47">
        <f t="shared" si="2"/>
        <v>1978</v>
      </c>
    </row>
    <row r="48" spans="1:18">
      <c r="A48" s="1">
        <v>47</v>
      </c>
      <c r="B48" s="1">
        <f t="shared" si="3"/>
        <v>0</v>
      </c>
      <c r="C48" s="1" t="s">
        <v>23</v>
      </c>
      <c r="D48" s="1">
        <v>1</v>
      </c>
      <c r="E48" s="2" t="s">
        <v>282</v>
      </c>
      <c r="F48" s="2" t="s">
        <v>83</v>
      </c>
      <c r="G48" s="1">
        <v>8</v>
      </c>
      <c r="H48" s="1">
        <v>13</v>
      </c>
      <c r="I48" s="1">
        <v>8</v>
      </c>
      <c r="J48" s="1">
        <v>8</v>
      </c>
      <c r="K48" s="1">
        <v>5</v>
      </c>
      <c r="L48" s="1" t="s">
        <v>14</v>
      </c>
      <c r="M48" s="1"/>
      <c r="N48" s="1">
        <v>66</v>
      </c>
      <c r="O48" s="3">
        <v>42</v>
      </c>
      <c r="P48">
        <f t="shared" si="0"/>
        <v>0</v>
      </c>
      <c r="Q48">
        <f t="shared" si="1"/>
        <v>5</v>
      </c>
      <c r="R48">
        <f t="shared" si="2"/>
        <v>1974</v>
      </c>
    </row>
    <row r="49" spans="1:18">
      <c r="A49" s="1">
        <v>48</v>
      </c>
      <c r="B49" s="1">
        <f t="shared" si="3"/>
        <v>0</v>
      </c>
      <c r="C49" s="1" t="s">
        <v>26</v>
      </c>
      <c r="D49" s="1">
        <v>1</v>
      </c>
      <c r="E49" s="2" t="s">
        <v>283</v>
      </c>
      <c r="F49" s="2" t="s">
        <v>284</v>
      </c>
      <c r="G49" s="1">
        <v>8</v>
      </c>
      <c r="H49" s="1">
        <v>4</v>
      </c>
      <c r="I49" s="1">
        <v>2</v>
      </c>
      <c r="J49" s="1">
        <v>8</v>
      </c>
      <c r="K49" s="1">
        <v>8</v>
      </c>
      <c r="L49" s="1">
        <v>10</v>
      </c>
      <c r="M49" s="1"/>
      <c r="N49" s="1">
        <v>47</v>
      </c>
      <c r="O49" s="3">
        <v>40</v>
      </c>
      <c r="P49">
        <f t="shared" si="0"/>
        <v>0</v>
      </c>
      <c r="Q49">
        <f t="shared" si="1"/>
        <v>6</v>
      </c>
      <c r="R49">
        <f t="shared" si="2"/>
        <v>1920</v>
      </c>
    </row>
    <row r="50" spans="1:18">
      <c r="A50" s="1">
        <v>49</v>
      </c>
      <c r="B50" s="1">
        <f t="shared" si="3"/>
        <v>0</v>
      </c>
      <c r="C50" s="1" t="s">
        <v>47</v>
      </c>
      <c r="D50" s="1">
        <v>2</v>
      </c>
      <c r="E50" s="2" t="s">
        <v>223</v>
      </c>
      <c r="F50" s="2" t="s">
        <v>68</v>
      </c>
      <c r="G50" s="1">
        <v>13</v>
      </c>
      <c r="H50" s="1">
        <v>4</v>
      </c>
      <c r="I50" s="1">
        <v>16</v>
      </c>
      <c r="J50" s="1">
        <v>4</v>
      </c>
      <c r="K50" s="1" t="s">
        <v>14</v>
      </c>
      <c r="L50" s="1" t="s">
        <v>14</v>
      </c>
      <c r="M50" s="1"/>
      <c r="N50" s="1">
        <v>84</v>
      </c>
      <c r="O50" s="3">
        <v>37</v>
      </c>
      <c r="P50">
        <f t="shared" si="0"/>
        <v>0</v>
      </c>
      <c r="Q50">
        <f t="shared" si="1"/>
        <v>4</v>
      </c>
      <c r="R50">
        <f t="shared" si="2"/>
        <v>1813</v>
      </c>
    </row>
    <row r="51" spans="1:18">
      <c r="A51" s="1">
        <v>50</v>
      </c>
      <c r="B51" s="1">
        <f t="shared" si="3"/>
        <v>0</v>
      </c>
      <c r="C51" s="1" t="s">
        <v>209</v>
      </c>
      <c r="D51" s="1">
        <v>1</v>
      </c>
      <c r="E51" s="2" t="s">
        <v>285</v>
      </c>
      <c r="F51" s="2" t="s">
        <v>83</v>
      </c>
      <c r="G51" s="1">
        <v>4</v>
      </c>
      <c r="H51" s="1" t="s">
        <v>14</v>
      </c>
      <c r="I51" s="1">
        <v>7</v>
      </c>
      <c r="J51" s="1">
        <v>8</v>
      </c>
      <c r="K51" s="1">
        <v>5</v>
      </c>
      <c r="L51" s="1">
        <v>10</v>
      </c>
      <c r="M51" s="1"/>
      <c r="N51" s="1">
        <v>53</v>
      </c>
      <c r="O51" s="3">
        <v>34</v>
      </c>
      <c r="P51">
        <f t="shared" si="0"/>
        <v>0</v>
      </c>
      <c r="Q51">
        <f t="shared" si="1"/>
        <v>5</v>
      </c>
      <c r="R51">
        <f t="shared" si="2"/>
        <v>1700</v>
      </c>
    </row>
    <row r="52" spans="1:18">
      <c r="A52" s="1">
        <v>51</v>
      </c>
      <c r="B52" s="1">
        <f t="shared" si="3"/>
        <v>0</v>
      </c>
      <c r="C52" s="1" t="s">
        <v>37</v>
      </c>
      <c r="D52" s="1">
        <v>3</v>
      </c>
      <c r="E52" s="2" t="s">
        <v>116</v>
      </c>
      <c r="F52" s="2" t="s">
        <v>117</v>
      </c>
      <c r="G52" s="1">
        <v>22</v>
      </c>
      <c r="H52" s="1">
        <v>11</v>
      </c>
      <c r="I52" s="1" t="s">
        <v>14</v>
      </c>
      <c r="J52" s="1" t="s">
        <v>14</v>
      </c>
      <c r="K52" s="1" t="s">
        <v>14</v>
      </c>
      <c r="L52" s="1" t="s">
        <v>14</v>
      </c>
      <c r="M52" s="1"/>
      <c r="N52" s="1">
        <v>83</v>
      </c>
      <c r="O52" s="3">
        <v>33</v>
      </c>
      <c r="P52">
        <f t="shared" si="0"/>
        <v>0</v>
      </c>
      <c r="Q52">
        <f t="shared" si="1"/>
        <v>2</v>
      </c>
      <c r="R52">
        <f t="shared" si="2"/>
        <v>1683</v>
      </c>
    </row>
    <row r="53" spans="1:18">
      <c r="A53" s="1">
        <v>52</v>
      </c>
      <c r="B53" s="1">
        <f t="shared" si="3"/>
        <v>0</v>
      </c>
      <c r="C53" s="1" t="s">
        <v>37</v>
      </c>
      <c r="D53" s="1">
        <v>3</v>
      </c>
      <c r="E53" s="2" t="s">
        <v>118</v>
      </c>
      <c r="F53" s="2" t="s">
        <v>119</v>
      </c>
      <c r="G53" s="1">
        <v>7</v>
      </c>
      <c r="H53" s="1" t="s">
        <v>14</v>
      </c>
      <c r="I53" s="1">
        <v>8</v>
      </c>
      <c r="J53" s="1" t="s">
        <v>14</v>
      </c>
      <c r="K53" s="1" t="s">
        <v>14</v>
      </c>
      <c r="L53" s="1">
        <v>18</v>
      </c>
      <c r="M53" s="1"/>
      <c r="N53" s="1">
        <v>69</v>
      </c>
      <c r="O53" s="3">
        <v>33</v>
      </c>
      <c r="P53">
        <f t="shared" si="0"/>
        <v>0</v>
      </c>
      <c r="Q53">
        <f t="shared" si="1"/>
        <v>3</v>
      </c>
      <c r="R53">
        <f t="shared" si="2"/>
        <v>1716</v>
      </c>
    </row>
    <row r="54" spans="1:18">
      <c r="A54" s="1">
        <v>53</v>
      </c>
      <c r="B54" s="1">
        <f t="shared" si="3"/>
        <v>0</v>
      </c>
      <c r="C54" s="1" t="s">
        <v>120</v>
      </c>
      <c r="D54" s="1">
        <v>3</v>
      </c>
      <c r="E54" s="2" t="s">
        <v>121</v>
      </c>
      <c r="F54" s="2" t="s">
        <v>122</v>
      </c>
      <c r="G54" s="1">
        <v>10</v>
      </c>
      <c r="H54" s="1" t="s">
        <v>14</v>
      </c>
      <c r="I54" s="1" t="s">
        <v>14</v>
      </c>
      <c r="J54" s="1">
        <v>12</v>
      </c>
      <c r="K54" s="1">
        <v>10</v>
      </c>
      <c r="L54" s="1" t="s">
        <v>14</v>
      </c>
      <c r="M54" s="1"/>
      <c r="N54" s="1">
        <v>78</v>
      </c>
      <c r="O54" s="3">
        <v>32</v>
      </c>
      <c r="P54">
        <f t="shared" si="0"/>
        <v>0</v>
      </c>
      <c r="Q54">
        <f t="shared" si="1"/>
        <v>3</v>
      </c>
      <c r="R54">
        <f t="shared" si="2"/>
        <v>1696</v>
      </c>
    </row>
    <row r="55" spans="1:18">
      <c r="A55" s="1">
        <v>54</v>
      </c>
      <c r="B55" s="1">
        <f t="shared" si="3"/>
        <v>0</v>
      </c>
      <c r="C55" s="1" t="s">
        <v>50</v>
      </c>
      <c r="D55" s="1">
        <v>2</v>
      </c>
      <c r="E55" s="2" t="s">
        <v>224</v>
      </c>
      <c r="F55" s="2" t="s">
        <v>225</v>
      </c>
      <c r="G55" s="1">
        <v>21</v>
      </c>
      <c r="H55" s="1">
        <v>11</v>
      </c>
      <c r="I55" s="1" t="s">
        <v>14</v>
      </c>
      <c r="J55" s="1" t="s">
        <v>14</v>
      </c>
      <c r="K55" s="1" t="s">
        <v>14</v>
      </c>
      <c r="L55" s="1" t="s">
        <v>14</v>
      </c>
      <c r="M55" s="1"/>
      <c r="N55" s="1">
        <v>82</v>
      </c>
      <c r="O55" s="3">
        <v>32</v>
      </c>
      <c r="P55">
        <f t="shared" si="0"/>
        <v>0</v>
      </c>
      <c r="Q55">
        <f t="shared" si="1"/>
        <v>2</v>
      </c>
      <c r="R55">
        <f t="shared" si="2"/>
        <v>1728</v>
      </c>
    </row>
    <row r="56" spans="1:18">
      <c r="A56" s="1">
        <v>55</v>
      </c>
      <c r="B56" s="1">
        <f t="shared" si="3"/>
        <v>0</v>
      </c>
      <c r="C56" s="1" t="s">
        <v>34</v>
      </c>
      <c r="D56" s="1">
        <v>4</v>
      </c>
      <c r="E56" s="2" t="s">
        <v>35</v>
      </c>
      <c r="F56" s="2" t="s">
        <v>36</v>
      </c>
      <c r="G56" s="1">
        <v>18</v>
      </c>
      <c r="H56" s="1">
        <v>13</v>
      </c>
      <c r="I56" s="1" t="s">
        <v>14</v>
      </c>
      <c r="J56" s="1" t="s">
        <v>14</v>
      </c>
      <c r="K56" s="1" t="s">
        <v>14</v>
      </c>
      <c r="L56" s="1" t="s">
        <v>14</v>
      </c>
      <c r="M56" s="1"/>
      <c r="N56" s="1">
        <v>78</v>
      </c>
      <c r="O56" s="3">
        <v>31</v>
      </c>
      <c r="P56">
        <f t="shared" si="0"/>
        <v>0</v>
      </c>
      <c r="Q56">
        <f t="shared" si="1"/>
        <v>2</v>
      </c>
      <c r="R56">
        <f t="shared" si="2"/>
        <v>1705</v>
      </c>
    </row>
    <row r="57" spans="1:18">
      <c r="A57" s="1">
        <v>56</v>
      </c>
      <c r="B57" s="1">
        <f t="shared" si="3"/>
        <v>0</v>
      </c>
      <c r="C57" s="1" t="s">
        <v>111</v>
      </c>
      <c r="D57" s="1">
        <v>1</v>
      </c>
      <c r="E57" s="2" t="s">
        <v>286</v>
      </c>
      <c r="F57" s="2" t="s">
        <v>44</v>
      </c>
      <c r="G57" s="1">
        <v>10</v>
      </c>
      <c r="H57" s="1">
        <v>8</v>
      </c>
      <c r="I57" s="1">
        <v>6</v>
      </c>
      <c r="J57" s="1">
        <v>6</v>
      </c>
      <c r="K57" s="1">
        <v>1</v>
      </c>
      <c r="L57" s="1" t="s">
        <v>14</v>
      </c>
      <c r="M57" s="1"/>
      <c r="N57" s="1">
        <v>63</v>
      </c>
      <c r="O57" s="3">
        <v>31</v>
      </c>
      <c r="P57">
        <f t="shared" si="0"/>
        <v>0</v>
      </c>
      <c r="Q57">
        <f t="shared" si="1"/>
        <v>5</v>
      </c>
      <c r="R57">
        <f t="shared" si="2"/>
        <v>1736</v>
      </c>
    </row>
    <row r="58" spans="1:18">
      <c r="A58" s="1">
        <v>57</v>
      </c>
      <c r="B58" s="1">
        <f t="shared" si="3"/>
        <v>0</v>
      </c>
      <c r="C58" s="1" t="s">
        <v>37</v>
      </c>
      <c r="D58" s="1">
        <v>4</v>
      </c>
      <c r="E58" s="2" t="s">
        <v>38</v>
      </c>
      <c r="F58" s="2" t="s">
        <v>39</v>
      </c>
      <c r="G58" s="1">
        <v>17</v>
      </c>
      <c r="H58" s="1">
        <v>13</v>
      </c>
      <c r="I58" s="1" t="s">
        <v>14</v>
      </c>
      <c r="J58" s="1" t="s">
        <v>14</v>
      </c>
      <c r="K58" s="1" t="s">
        <v>14</v>
      </c>
      <c r="L58" s="1" t="s">
        <v>14</v>
      </c>
      <c r="M58" s="1"/>
      <c r="N58" s="1">
        <v>97</v>
      </c>
      <c r="O58" s="3">
        <v>30</v>
      </c>
      <c r="P58">
        <f t="shared" si="0"/>
        <v>0</v>
      </c>
      <c r="Q58">
        <f t="shared" si="1"/>
        <v>2</v>
      </c>
      <c r="R58">
        <f t="shared" si="2"/>
        <v>1710</v>
      </c>
    </row>
    <row r="59" spans="1:18">
      <c r="A59" s="1">
        <v>58</v>
      </c>
      <c r="B59" s="1">
        <f t="shared" si="3"/>
        <v>0</v>
      </c>
      <c r="C59" s="1" t="s">
        <v>37</v>
      </c>
      <c r="D59" s="1">
        <v>4</v>
      </c>
      <c r="E59" s="2" t="s">
        <v>40</v>
      </c>
      <c r="F59" s="2" t="s">
        <v>41</v>
      </c>
      <c r="G59" s="1">
        <v>9</v>
      </c>
      <c r="H59" s="1">
        <v>19</v>
      </c>
      <c r="I59" s="1">
        <v>2</v>
      </c>
      <c r="J59" s="1" t="s">
        <v>14</v>
      </c>
      <c r="K59" s="1" t="s">
        <v>14</v>
      </c>
      <c r="L59" s="1" t="s">
        <v>14</v>
      </c>
      <c r="M59" s="1"/>
      <c r="N59" s="1">
        <v>91</v>
      </c>
      <c r="O59" s="3">
        <v>30</v>
      </c>
      <c r="P59">
        <f t="shared" si="0"/>
        <v>0</v>
      </c>
      <c r="Q59">
        <f t="shared" si="1"/>
        <v>3</v>
      </c>
      <c r="R59">
        <f t="shared" si="2"/>
        <v>1740</v>
      </c>
    </row>
    <row r="60" spans="1:18">
      <c r="A60" s="1">
        <v>59</v>
      </c>
      <c r="B60" s="1">
        <f t="shared" si="3"/>
        <v>0</v>
      </c>
      <c r="C60" s="1" t="s">
        <v>123</v>
      </c>
      <c r="D60" s="1">
        <v>3</v>
      </c>
      <c r="E60" s="2" t="s">
        <v>124</v>
      </c>
      <c r="F60" s="2" t="s">
        <v>125</v>
      </c>
      <c r="G60" s="1">
        <v>5</v>
      </c>
      <c r="H60" s="1">
        <v>11</v>
      </c>
      <c r="I60" s="1">
        <v>14</v>
      </c>
      <c r="J60" s="1" t="s">
        <v>14</v>
      </c>
      <c r="K60" s="1" t="s">
        <v>14</v>
      </c>
      <c r="L60" s="1" t="s">
        <v>14</v>
      </c>
      <c r="M60" s="1"/>
      <c r="N60" s="1">
        <v>48</v>
      </c>
      <c r="O60" s="3">
        <v>30</v>
      </c>
      <c r="P60">
        <f t="shared" si="0"/>
        <v>0</v>
      </c>
      <c r="Q60">
        <f t="shared" si="1"/>
        <v>3</v>
      </c>
      <c r="R60">
        <f t="shared" si="2"/>
        <v>1770</v>
      </c>
    </row>
    <row r="61" spans="1:18">
      <c r="A61" s="1">
        <v>60</v>
      </c>
      <c r="B61" s="1">
        <f t="shared" si="3"/>
        <v>0</v>
      </c>
      <c r="C61" s="1" t="s">
        <v>42</v>
      </c>
      <c r="D61" s="1">
        <v>4</v>
      </c>
      <c r="E61" s="2" t="s">
        <v>43</v>
      </c>
      <c r="F61" s="2" t="s">
        <v>44</v>
      </c>
      <c r="G61" s="1">
        <v>13</v>
      </c>
      <c r="H61" s="1" t="s">
        <v>14</v>
      </c>
      <c r="I61" s="1">
        <v>9</v>
      </c>
      <c r="J61" s="1">
        <v>7</v>
      </c>
      <c r="K61" s="1" t="s">
        <v>14</v>
      </c>
      <c r="L61" s="1" t="s">
        <v>14</v>
      </c>
      <c r="M61" s="1"/>
      <c r="N61" s="1">
        <v>66</v>
      </c>
      <c r="O61" s="3">
        <v>29</v>
      </c>
      <c r="P61">
        <f t="shared" si="0"/>
        <v>0</v>
      </c>
      <c r="Q61">
        <f t="shared" si="1"/>
        <v>3</v>
      </c>
      <c r="R61">
        <f t="shared" si="2"/>
        <v>1740</v>
      </c>
    </row>
    <row r="62" spans="1:18">
      <c r="A62" s="1">
        <v>61</v>
      </c>
      <c r="B62" s="1">
        <f t="shared" si="3"/>
        <v>0</v>
      </c>
      <c r="C62" s="1" t="s">
        <v>42</v>
      </c>
      <c r="D62" s="1">
        <v>4</v>
      </c>
      <c r="E62" s="2" t="s">
        <v>45</v>
      </c>
      <c r="F62" s="2" t="s">
        <v>46</v>
      </c>
      <c r="G62" s="1">
        <v>16</v>
      </c>
      <c r="H62" s="1" t="s">
        <v>14</v>
      </c>
      <c r="I62" s="1">
        <v>13</v>
      </c>
      <c r="J62" s="1" t="s">
        <v>14</v>
      </c>
      <c r="K62" s="1" t="s">
        <v>14</v>
      </c>
      <c r="L62" s="1" t="s">
        <v>14</v>
      </c>
      <c r="M62" s="1"/>
      <c r="N62" s="1">
        <v>85</v>
      </c>
      <c r="O62" s="3">
        <v>29</v>
      </c>
      <c r="P62">
        <f t="shared" si="0"/>
        <v>0</v>
      </c>
      <c r="Q62">
        <f t="shared" si="1"/>
        <v>2</v>
      </c>
      <c r="R62">
        <f t="shared" si="2"/>
        <v>1769</v>
      </c>
    </row>
    <row r="63" spans="1:18">
      <c r="A63" s="1">
        <v>62</v>
      </c>
      <c r="B63" s="1">
        <f t="shared" si="3"/>
        <v>0</v>
      </c>
      <c r="C63" s="1" t="s">
        <v>131</v>
      </c>
      <c r="D63" s="1">
        <v>2</v>
      </c>
      <c r="E63" s="2" t="s">
        <v>226</v>
      </c>
      <c r="F63" s="2" t="s">
        <v>227</v>
      </c>
      <c r="G63" s="1" t="s">
        <v>14</v>
      </c>
      <c r="H63" s="1">
        <v>10</v>
      </c>
      <c r="I63" s="1">
        <v>11</v>
      </c>
      <c r="J63" s="1">
        <v>4</v>
      </c>
      <c r="K63" s="1">
        <v>2</v>
      </c>
      <c r="L63" s="1" t="s">
        <v>14</v>
      </c>
      <c r="M63" s="1"/>
      <c r="N63" s="1">
        <v>82</v>
      </c>
      <c r="O63" s="3">
        <v>27</v>
      </c>
      <c r="P63">
        <f t="shared" si="0"/>
        <v>0</v>
      </c>
      <c r="Q63">
        <f t="shared" si="1"/>
        <v>4</v>
      </c>
      <c r="R63">
        <f t="shared" si="2"/>
        <v>1674</v>
      </c>
    </row>
    <row r="64" spans="1:18">
      <c r="A64" s="1">
        <v>63</v>
      </c>
      <c r="B64" s="1">
        <f t="shared" si="3"/>
        <v>0</v>
      </c>
      <c r="C64" s="1" t="s">
        <v>228</v>
      </c>
      <c r="D64" s="1">
        <v>2</v>
      </c>
      <c r="E64" s="2" t="s">
        <v>229</v>
      </c>
      <c r="F64" s="2" t="s">
        <v>156</v>
      </c>
      <c r="G64" s="1">
        <v>14</v>
      </c>
      <c r="H64" s="1">
        <v>4</v>
      </c>
      <c r="I64" s="1" t="s">
        <v>14</v>
      </c>
      <c r="J64" s="1">
        <v>8</v>
      </c>
      <c r="K64" s="1" t="s">
        <v>14</v>
      </c>
      <c r="L64" s="1" t="s">
        <v>14</v>
      </c>
      <c r="M64" s="1"/>
      <c r="N64" s="1">
        <v>63</v>
      </c>
      <c r="O64" s="3">
        <v>26</v>
      </c>
      <c r="P64">
        <f t="shared" si="0"/>
        <v>0</v>
      </c>
      <c r="Q64">
        <f t="shared" si="1"/>
        <v>3</v>
      </c>
      <c r="R64">
        <f t="shared" si="2"/>
        <v>1638</v>
      </c>
    </row>
    <row r="65" spans="1:18">
      <c r="A65" s="1">
        <v>64</v>
      </c>
      <c r="B65" s="1">
        <f t="shared" si="3"/>
        <v>0</v>
      </c>
      <c r="C65" s="1" t="s">
        <v>34</v>
      </c>
      <c r="D65" s="1">
        <v>1</v>
      </c>
      <c r="E65" s="2" t="s">
        <v>287</v>
      </c>
      <c r="F65" s="2" t="s">
        <v>288</v>
      </c>
      <c r="G65" s="1">
        <v>26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14</v>
      </c>
      <c r="M65" s="1"/>
      <c r="N65" s="1">
        <v>65</v>
      </c>
      <c r="O65" s="3">
        <v>26</v>
      </c>
      <c r="P65">
        <f t="shared" si="0"/>
        <v>0</v>
      </c>
      <c r="Q65">
        <f t="shared" si="1"/>
        <v>1</v>
      </c>
      <c r="R65">
        <f t="shared" si="2"/>
        <v>1664</v>
      </c>
    </row>
    <row r="66" spans="1:18">
      <c r="A66" s="1">
        <v>65</v>
      </c>
      <c r="B66" s="1">
        <f t="shared" si="3"/>
        <v>0</v>
      </c>
      <c r="C66" s="1" t="s">
        <v>126</v>
      </c>
      <c r="D66" s="1">
        <v>3</v>
      </c>
      <c r="E66" s="2" t="s">
        <v>127</v>
      </c>
      <c r="F66" s="2" t="s">
        <v>128</v>
      </c>
      <c r="G66" s="1">
        <v>13</v>
      </c>
      <c r="H66" s="1">
        <v>12</v>
      </c>
      <c r="I66" s="1" t="s">
        <v>14</v>
      </c>
      <c r="J66" s="1" t="s">
        <v>14</v>
      </c>
      <c r="K66" s="1" t="s">
        <v>14</v>
      </c>
      <c r="L66" s="1" t="s">
        <v>14</v>
      </c>
      <c r="M66" s="1"/>
      <c r="N66" s="1">
        <v>58</v>
      </c>
      <c r="O66" s="3">
        <v>25</v>
      </c>
      <c r="P66">
        <f t="shared" si="0"/>
        <v>0</v>
      </c>
      <c r="Q66">
        <f t="shared" si="1"/>
        <v>2</v>
      </c>
      <c r="R66">
        <f t="shared" si="2"/>
        <v>1625</v>
      </c>
    </row>
    <row r="67" spans="1:18">
      <c r="A67" s="1">
        <v>66</v>
      </c>
      <c r="B67" s="1">
        <f t="shared" ref="B67:B130" si="4">IF(O67&gt;=A67,1,0)</f>
        <v>0</v>
      </c>
      <c r="C67" s="1" t="s">
        <v>126</v>
      </c>
      <c r="D67" s="1">
        <v>3</v>
      </c>
      <c r="E67" s="2" t="s">
        <v>129</v>
      </c>
      <c r="F67" s="2" t="s">
        <v>130</v>
      </c>
      <c r="G67" s="1">
        <v>13</v>
      </c>
      <c r="H67" s="1">
        <v>6</v>
      </c>
      <c r="I67" s="1" t="s">
        <v>14</v>
      </c>
      <c r="J67" s="1">
        <v>6</v>
      </c>
      <c r="K67" s="1" t="s">
        <v>14</v>
      </c>
      <c r="L67" s="1" t="s">
        <v>14</v>
      </c>
      <c r="M67" s="1"/>
      <c r="N67" s="1">
        <v>76</v>
      </c>
      <c r="O67" s="3">
        <v>25</v>
      </c>
      <c r="P67">
        <f t="shared" ref="P67:P130" si="5">IF(O67&gt;=($O$1/2),1,0)</f>
        <v>0</v>
      </c>
      <c r="Q67">
        <f t="shared" ref="Q67:Q130" si="6">COUNT(G67:L67)</f>
        <v>3</v>
      </c>
      <c r="R67">
        <f t="shared" ref="R67:R130" si="7">O67*A67</f>
        <v>1650</v>
      </c>
    </row>
    <row r="68" spans="1:18">
      <c r="A68" s="1">
        <v>67</v>
      </c>
      <c r="B68" s="1">
        <f t="shared" si="4"/>
        <v>0</v>
      </c>
      <c r="C68" s="1" t="s">
        <v>230</v>
      </c>
      <c r="D68" s="1">
        <v>2</v>
      </c>
      <c r="E68" s="2" t="s">
        <v>231</v>
      </c>
      <c r="F68" s="2" t="s">
        <v>232</v>
      </c>
      <c r="G68" s="1">
        <v>13</v>
      </c>
      <c r="H68" s="1">
        <v>8</v>
      </c>
      <c r="I68" s="1" t="s">
        <v>14</v>
      </c>
      <c r="J68" s="1" t="s">
        <v>14</v>
      </c>
      <c r="K68" s="1">
        <v>4</v>
      </c>
      <c r="L68" s="1" t="s">
        <v>14</v>
      </c>
      <c r="M68" s="1"/>
      <c r="N68" s="1">
        <v>89</v>
      </c>
      <c r="O68" s="3">
        <v>25</v>
      </c>
      <c r="P68">
        <f t="shared" si="5"/>
        <v>0</v>
      </c>
      <c r="Q68">
        <f t="shared" si="6"/>
        <v>3</v>
      </c>
      <c r="R68">
        <f t="shared" si="7"/>
        <v>1675</v>
      </c>
    </row>
    <row r="69" spans="1:18">
      <c r="A69" s="1">
        <v>68</v>
      </c>
      <c r="B69" s="1">
        <f t="shared" si="4"/>
        <v>0</v>
      </c>
      <c r="C69" s="1" t="s">
        <v>137</v>
      </c>
      <c r="D69" s="1">
        <v>2</v>
      </c>
      <c r="E69" s="2" t="s">
        <v>233</v>
      </c>
      <c r="F69" s="2" t="s">
        <v>234</v>
      </c>
      <c r="G69" s="1">
        <v>24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14</v>
      </c>
      <c r="M69" s="1"/>
      <c r="N69" s="1">
        <v>83</v>
      </c>
      <c r="O69" s="3">
        <v>24</v>
      </c>
      <c r="P69">
        <f t="shared" si="5"/>
        <v>0</v>
      </c>
      <c r="Q69">
        <f t="shared" si="6"/>
        <v>1</v>
      </c>
      <c r="R69">
        <f t="shared" si="7"/>
        <v>1632</v>
      </c>
    </row>
    <row r="70" spans="1:18">
      <c r="A70" s="1">
        <v>69</v>
      </c>
      <c r="B70" s="1">
        <f t="shared" si="4"/>
        <v>0</v>
      </c>
      <c r="C70" s="1" t="s">
        <v>139</v>
      </c>
      <c r="D70" s="1">
        <v>2</v>
      </c>
      <c r="E70" s="2" t="s">
        <v>235</v>
      </c>
      <c r="F70" s="2" t="s">
        <v>236</v>
      </c>
      <c r="G70" s="1">
        <v>10</v>
      </c>
      <c r="H70" s="1">
        <v>2</v>
      </c>
      <c r="I70" s="1">
        <v>7</v>
      </c>
      <c r="J70" s="1">
        <v>4</v>
      </c>
      <c r="K70" s="1" t="s">
        <v>14</v>
      </c>
      <c r="L70" s="1" t="s">
        <v>14</v>
      </c>
      <c r="M70" s="1"/>
      <c r="N70" s="1">
        <v>70</v>
      </c>
      <c r="O70" s="3">
        <v>23</v>
      </c>
      <c r="P70">
        <f t="shared" si="5"/>
        <v>0</v>
      </c>
      <c r="Q70">
        <f t="shared" si="6"/>
        <v>4</v>
      </c>
      <c r="R70">
        <f t="shared" si="7"/>
        <v>1587</v>
      </c>
    </row>
    <row r="71" spans="1:18">
      <c r="A71" s="1">
        <v>70</v>
      </c>
      <c r="B71" s="1">
        <f t="shared" si="4"/>
        <v>0</v>
      </c>
      <c r="C71" s="1" t="s">
        <v>214</v>
      </c>
      <c r="D71" s="1">
        <v>1</v>
      </c>
      <c r="E71" s="2" t="s">
        <v>289</v>
      </c>
      <c r="F71" s="2" t="s">
        <v>28</v>
      </c>
      <c r="G71" s="1">
        <v>3</v>
      </c>
      <c r="H71" s="1">
        <v>3</v>
      </c>
      <c r="I71" s="1">
        <v>6</v>
      </c>
      <c r="J71" s="1">
        <v>7</v>
      </c>
      <c r="K71" s="1">
        <v>2</v>
      </c>
      <c r="L71" s="1">
        <v>2</v>
      </c>
      <c r="M71" s="1"/>
      <c r="N71" s="1">
        <v>38</v>
      </c>
      <c r="O71" s="3">
        <v>23</v>
      </c>
      <c r="P71">
        <f t="shared" si="5"/>
        <v>0</v>
      </c>
      <c r="Q71">
        <f t="shared" si="6"/>
        <v>6</v>
      </c>
      <c r="R71">
        <f t="shared" si="7"/>
        <v>1610</v>
      </c>
    </row>
    <row r="72" spans="1:18">
      <c r="A72" s="1">
        <v>71</v>
      </c>
      <c r="B72" s="1">
        <f t="shared" si="4"/>
        <v>0</v>
      </c>
      <c r="C72" s="1" t="s">
        <v>47</v>
      </c>
      <c r="D72" s="1">
        <v>4</v>
      </c>
      <c r="E72" s="2" t="s">
        <v>48</v>
      </c>
      <c r="F72" s="2" t="s">
        <v>49</v>
      </c>
      <c r="G72" s="1">
        <v>16</v>
      </c>
      <c r="H72" s="1">
        <v>4</v>
      </c>
      <c r="I72" s="1">
        <v>2</v>
      </c>
      <c r="J72" s="1" t="s">
        <v>14</v>
      </c>
      <c r="K72" s="1" t="s">
        <v>14</v>
      </c>
      <c r="L72" s="1" t="s">
        <v>14</v>
      </c>
      <c r="M72" s="1"/>
      <c r="N72" s="1">
        <v>85</v>
      </c>
      <c r="O72" s="3">
        <v>22</v>
      </c>
      <c r="P72">
        <f t="shared" si="5"/>
        <v>0</v>
      </c>
      <c r="Q72">
        <f t="shared" si="6"/>
        <v>3</v>
      </c>
      <c r="R72">
        <f t="shared" si="7"/>
        <v>1562</v>
      </c>
    </row>
    <row r="73" spans="1:18">
      <c r="A73" s="1">
        <v>72</v>
      </c>
      <c r="B73" s="1">
        <f t="shared" si="4"/>
        <v>0</v>
      </c>
      <c r="C73" s="1" t="s">
        <v>131</v>
      </c>
      <c r="D73" s="1">
        <v>3</v>
      </c>
      <c r="E73" s="2" t="s">
        <v>132</v>
      </c>
      <c r="F73" s="2" t="s">
        <v>13</v>
      </c>
      <c r="G73" s="1" t="s">
        <v>14</v>
      </c>
      <c r="H73" s="1" t="s">
        <v>14</v>
      </c>
      <c r="I73" s="1" t="s">
        <v>14</v>
      </c>
      <c r="J73" s="1">
        <v>11</v>
      </c>
      <c r="K73" s="1">
        <v>11</v>
      </c>
      <c r="L73" s="1" t="s">
        <v>14</v>
      </c>
      <c r="M73" s="1"/>
      <c r="N73" s="1">
        <v>55</v>
      </c>
      <c r="O73" s="3">
        <v>22</v>
      </c>
      <c r="P73">
        <f t="shared" si="5"/>
        <v>0</v>
      </c>
      <c r="Q73">
        <f t="shared" si="6"/>
        <v>2</v>
      </c>
      <c r="R73">
        <f t="shared" si="7"/>
        <v>1584</v>
      </c>
    </row>
    <row r="74" spans="1:18">
      <c r="A74" s="1">
        <v>73</v>
      </c>
      <c r="B74" s="1">
        <f t="shared" si="4"/>
        <v>0</v>
      </c>
      <c r="C74" s="1" t="s">
        <v>50</v>
      </c>
      <c r="D74" s="1">
        <v>4</v>
      </c>
      <c r="E74" s="2" t="s">
        <v>51</v>
      </c>
      <c r="F74" s="2" t="s">
        <v>52</v>
      </c>
      <c r="G74" s="1">
        <v>21</v>
      </c>
      <c r="H74" s="1" t="s">
        <v>14</v>
      </c>
      <c r="I74" s="1" t="s">
        <v>14</v>
      </c>
      <c r="J74" s="1" t="s">
        <v>14</v>
      </c>
      <c r="K74" s="1" t="s">
        <v>14</v>
      </c>
      <c r="L74" s="1" t="s">
        <v>14</v>
      </c>
      <c r="M74" s="1"/>
      <c r="N74" s="1">
        <v>75</v>
      </c>
      <c r="O74" s="3">
        <v>21</v>
      </c>
      <c r="P74">
        <f t="shared" si="5"/>
        <v>0</v>
      </c>
      <c r="Q74">
        <f t="shared" si="6"/>
        <v>1</v>
      </c>
      <c r="R74">
        <f t="shared" si="7"/>
        <v>1533</v>
      </c>
    </row>
    <row r="75" spans="1:18">
      <c r="A75" s="1">
        <v>74</v>
      </c>
      <c r="B75" s="1">
        <f t="shared" si="4"/>
        <v>0</v>
      </c>
      <c r="C75" s="1" t="s">
        <v>133</v>
      </c>
      <c r="D75" s="1">
        <v>3</v>
      </c>
      <c r="E75" s="2" t="s">
        <v>134</v>
      </c>
      <c r="F75" s="2" t="s">
        <v>49</v>
      </c>
      <c r="G75" s="1">
        <v>14</v>
      </c>
      <c r="H75" s="1">
        <v>7</v>
      </c>
      <c r="I75" s="1" t="s">
        <v>14</v>
      </c>
      <c r="J75" s="1" t="s">
        <v>14</v>
      </c>
      <c r="K75" s="1" t="s">
        <v>14</v>
      </c>
      <c r="L75" s="1" t="s">
        <v>14</v>
      </c>
      <c r="M75" s="1"/>
      <c r="N75" s="1">
        <v>81</v>
      </c>
      <c r="O75" s="3">
        <v>21</v>
      </c>
      <c r="P75">
        <f t="shared" si="5"/>
        <v>0</v>
      </c>
      <c r="Q75">
        <f t="shared" si="6"/>
        <v>2</v>
      </c>
      <c r="R75">
        <f t="shared" si="7"/>
        <v>1554</v>
      </c>
    </row>
    <row r="76" spans="1:18">
      <c r="A76" s="1">
        <v>75</v>
      </c>
      <c r="B76" s="1">
        <f t="shared" si="4"/>
        <v>0</v>
      </c>
      <c r="C76" s="1" t="s">
        <v>133</v>
      </c>
      <c r="D76" s="1">
        <v>3</v>
      </c>
      <c r="E76" s="2" t="s">
        <v>135</v>
      </c>
      <c r="F76" s="2" t="s">
        <v>136</v>
      </c>
      <c r="G76" s="1">
        <v>12</v>
      </c>
      <c r="H76" s="1">
        <v>9</v>
      </c>
      <c r="I76" s="1" t="s">
        <v>14</v>
      </c>
      <c r="J76" s="1" t="s">
        <v>14</v>
      </c>
      <c r="K76" s="1" t="s">
        <v>14</v>
      </c>
      <c r="L76" s="1" t="s">
        <v>14</v>
      </c>
      <c r="M76" s="1"/>
      <c r="N76" s="1">
        <v>44</v>
      </c>
      <c r="O76" s="3">
        <v>21</v>
      </c>
      <c r="P76">
        <f t="shared" si="5"/>
        <v>0</v>
      </c>
      <c r="Q76">
        <f t="shared" si="6"/>
        <v>2</v>
      </c>
      <c r="R76">
        <f t="shared" si="7"/>
        <v>1575</v>
      </c>
    </row>
    <row r="77" spans="1:18">
      <c r="A77" s="1">
        <v>76</v>
      </c>
      <c r="B77" s="1">
        <f t="shared" si="4"/>
        <v>0</v>
      </c>
      <c r="C77" s="1" t="s">
        <v>141</v>
      </c>
      <c r="D77" s="1">
        <v>2</v>
      </c>
      <c r="E77" s="2" t="s">
        <v>237</v>
      </c>
      <c r="F77" s="2"/>
      <c r="G77" s="1">
        <v>14</v>
      </c>
      <c r="H77" s="1">
        <v>6</v>
      </c>
      <c r="I77" s="1" t="s">
        <v>14</v>
      </c>
      <c r="J77" s="1" t="s">
        <v>14</v>
      </c>
      <c r="K77" s="1" t="s">
        <v>14</v>
      </c>
      <c r="L77" s="1" t="s">
        <v>14</v>
      </c>
      <c r="M77" s="1"/>
      <c r="N77" s="1">
        <v>65</v>
      </c>
      <c r="O77" s="3">
        <v>20</v>
      </c>
      <c r="P77">
        <f t="shared" si="5"/>
        <v>0</v>
      </c>
      <c r="Q77">
        <f t="shared" si="6"/>
        <v>2</v>
      </c>
      <c r="R77">
        <f t="shared" si="7"/>
        <v>1520</v>
      </c>
    </row>
    <row r="78" spans="1:18">
      <c r="A78" s="1">
        <v>77</v>
      </c>
      <c r="B78" s="1">
        <f t="shared" si="4"/>
        <v>0</v>
      </c>
      <c r="C78" s="1" t="s">
        <v>137</v>
      </c>
      <c r="D78" s="1">
        <v>3</v>
      </c>
      <c r="E78" s="2" t="s">
        <v>138</v>
      </c>
      <c r="F78" s="2" t="s">
        <v>136</v>
      </c>
      <c r="G78" s="1">
        <v>8</v>
      </c>
      <c r="H78" s="1">
        <v>11</v>
      </c>
      <c r="I78" s="1" t="s">
        <v>14</v>
      </c>
      <c r="J78" s="1" t="s">
        <v>14</v>
      </c>
      <c r="K78" s="1" t="s">
        <v>14</v>
      </c>
      <c r="L78" s="1" t="s">
        <v>14</v>
      </c>
      <c r="M78" s="1"/>
      <c r="N78" s="1">
        <v>56</v>
      </c>
      <c r="O78" s="3">
        <v>19</v>
      </c>
      <c r="P78">
        <f t="shared" si="5"/>
        <v>0</v>
      </c>
      <c r="Q78">
        <f t="shared" si="6"/>
        <v>2</v>
      </c>
      <c r="R78">
        <f t="shared" si="7"/>
        <v>1463</v>
      </c>
    </row>
    <row r="79" spans="1:18">
      <c r="A79" s="1">
        <v>78</v>
      </c>
      <c r="B79" s="1">
        <f t="shared" si="4"/>
        <v>0</v>
      </c>
      <c r="C79" s="1" t="s">
        <v>144</v>
      </c>
      <c r="D79" s="1">
        <v>2</v>
      </c>
      <c r="E79" s="2" t="s">
        <v>238</v>
      </c>
      <c r="F79" s="2"/>
      <c r="G79" s="1">
        <v>13</v>
      </c>
      <c r="H79" s="1">
        <v>2</v>
      </c>
      <c r="I79" s="1">
        <v>4</v>
      </c>
      <c r="J79" s="1" t="s">
        <v>14</v>
      </c>
      <c r="K79" s="1" t="s">
        <v>14</v>
      </c>
      <c r="L79" s="1" t="s">
        <v>14</v>
      </c>
      <c r="M79" s="1"/>
      <c r="N79" s="1">
        <v>66</v>
      </c>
      <c r="O79" s="3">
        <v>19</v>
      </c>
      <c r="P79">
        <f t="shared" si="5"/>
        <v>0</v>
      </c>
      <c r="Q79">
        <f t="shared" si="6"/>
        <v>3</v>
      </c>
      <c r="R79">
        <f t="shared" si="7"/>
        <v>1482</v>
      </c>
    </row>
    <row r="80" spans="1:18">
      <c r="A80" s="1">
        <v>79</v>
      </c>
      <c r="B80" s="1">
        <f t="shared" si="4"/>
        <v>0</v>
      </c>
      <c r="C80" s="1" t="s">
        <v>53</v>
      </c>
      <c r="D80" s="1">
        <v>4</v>
      </c>
      <c r="E80" s="2" t="s">
        <v>54</v>
      </c>
      <c r="F80" s="2" t="s">
        <v>55</v>
      </c>
      <c r="G80" s="1" t="s">
        <v>14</v>
      </c>
      <c r="H80" s="1" t="s">
        <v>14</v>
      </c>
      <c r="I80" s="1">
        <v>18</v>
      </c>
      <c r="J80" s="1" t="s">
        <v>14</v>
      </c>
      <c r="K80" s="1" t="s">
        <v>14</v>
      </c>
      <c r="L80" s="1" t="s">
        <v>14</v>
      </c>
      <c r="M80" s="1"/>
      <c r="N80" s="1">
        <v>64</v>
      </c>
      <c r="O80" s="3">
        <v>18</v>
      </c>
      <c r="P80">
        <f t="shared" si="5"/>
        <v>0</v>
      </c>
      <c r="Q80">
        <f t="shared" si="6"/>
        <v>1</v>
      </c>
      <c r="R80">
        <f t="shared" si="7"/>
        <v>1422</v>
      </c>
    </row>
    <row r="81" spans="1:18">
      <c r="A81" s="1">
        <v>80</v>
      </c>
      <c r="B81" s="1">
        <f t="shared" si="4"/>
        <v>0</v>
      </c>
      <c r="C81" s="1" t="s">
        <v>53</v>
      </c>
      <c r="D81" s="1">
        <v>4</v>
      </c>
      <c r="E81" s="2" t="s">
        <v>56</v>
      </c>
      <c r="F81" s="2" t="s">
        <v>49</v>
      </c>
      <c r="G81" s="1">
        <v>18</v>
      </c>
      <c r="H81" s="1" t="s">
        <v>14</v>
      </c>
      <c r="I81" s="1" t="s">
        <v>14</v>
      </c>
      <c r="J81" s="1" t="s">
        <v>14</v>
      </c>
      <c r="K81" s="1" t="s">
        <v>14</v>
      </c>
      <c r="L81" s="1" t="s">
        <v>14</v>
      </c>
      <c r="M81" s="1"/>
      <c r="N81" s="1">
        <v>60</v>
      </c>
      <c r="O81" s="3">
        <v>18</v>
      </c>
      <c r="P81">
        <f t="shared" si="5"/>
        <v>0</v>
      </c>
      <c r="Q81">
        <f t="shared" si="6"/>
        <v>1</v>
      </c>
      <c r="R81">
        <f t="shared" si="7"/>
        <v>1440</v>
      </c>
    </row>
    <row r="82" spans="1:18">
      <c r="A82" s="1">
        <v>81</v>
      </c>
      <c r="B82" s="1">
        <f t="shared" si="4"/>
        <v>0</v>
      </c>
      <c r="C82" s="1" t="s">
        <v>53</v>
      </c>
      <c r="D82" s="1">
        <v>4</v>
      </c>
      <c r="E82" s="2" t="s">
        <v>57</v>
      </c>
      <c r="F82" s="2" t="s">
        <v>49</v>
      </c>
      <c r="G82" s="1">
        <v>15</v>
      </c>
      <c r="H82" s="1">
        <v>1</v>
      </c>
      <c r="I82" s="1" t="s">
        <v>14</v>
      </c>
      <c r="J82" s="1">
        <v>2</v>
      </c>
      <c r="K82" s="1" t="s">
        <v>14</v>
      </c>
      <c r="L82" s="1" t="s">
        <v>14</v>
      </c>
      <c r="M82" s="1"/>
      <c r="N82" s="1">
        <v>60</v>
      </c>
      <c r="O82" s="3">
        <v>18</v>
      </c>
      <c r="P82">
        <f t="shared" si="5"/>
        <v>0</v>
      </c>
      <c r="Q82">
        <f t="shared" si="6"/>
        <v>3</v>
      </c>
      <c r="R82">
        <f t="shared" si="7"/>
        <v>1458</v>
      </c>
    </row>
    <row r="83" spans="1:18">
      <c r="A83" s="1">
        <v>82</v>
      </c>
      <c r="B83" s="1">
        <f t="shared" si="4"/>
        <v>0</v>
      </c>
      <c r="C83" s="1" t="s">
        <v>139</v>
      </c>
      <c r="D83" s="1">
        <v>3</v>
      </c>
      <c r="E83" s="2" t="s">
        <v>140</v>
      </c>
      <c r="F83" s="2" t="s">
        <v>96</v>
      </c>
      <c r="G83" s="1">
        <v>18</v>
      </c>
      <c r="H83" s="1" t="s">
        <v>14</v>
      </c>
      <c r="I83" s="1" t="s">
        <v>14</v>
      </c>
      <c r="J83" s="1" t="s">
        <v>14</v>
      </c>
      <c r="K83" s="1" t="s">
        <v>14</v>
      </c>
      <c r="L83" s="1" t="s">
        <v>14</v>
      </c>
      <c r="M83" s="1"/>
      <c r="N83" s="1">
        <v>72</v>
      </c>
      <c r="O83" s="3">
        <v>18</v>
      </c>
      <c r="P83">
        <f t="shared" si="5"/>
        <v>0</v>
      </c>
      <c r="Q83">
        <f t="shared" si="6"/>
        <v>1</v>
      </c>
      <c r="R83">
        <f t="shared" si="7"/>
        <v>1476</v>
      </c>
    </row>
    <row r="84" spans="1:18">
      <c r="A84" s="1">
        <v>83</v>
      </c>
      <c r="B84" s="1">
        <f t="shared" si="4"/>
        <v>0</v>
      </c>
      <c r="C84" s="1" t="s">
        <v>141</v>
      </c>
      <c r="D84" s="1">
        <v>3</v>
      </c>
      <c r="E84" s="2" t="s">
        <v>142</v>
      </c>
      <c r="F84" s="2" t="s">
        <v>143</v>
      </c>
      <c r="G84" s="1">
        <v>14</v>
      </c>
      <c r="H84" s="1">
        <v>3</v>
      </c>
      <c r="I84" s="1" t="s">
        <v>14</v>
      </c>
      <c r="J84" s="1" t="s">
        <v>14</v>
      </c>
      <c r="K84" s="1" t="s">
        <v>14</v>
      </c>
      <c r="L84" s="1" t="s">
        <v>14</v>
      </c>
      <c r="M84" s="1"/>
      <c r="N84" s="1">
        <v>74</v>
      </c>
      <c r="O84" s="3">
        <v>17</v>
      </c>
      <c r="P84">
        <f t="shared" si="5"/>
        <v>0</v>
      </c>
      <c r="Q84">
        <f t="shared" si="6"/>
        <v>2</v>
      </c>
      <c r="R84">
        <f t="shared" si="7"/>
        <v>1411</v>
      </c>
    </row>
    <row r="85" spans="1:18">
      <c r="A85" s="1">
        <v>84</v>
      </c>
      <c r="B85" s="1">
        <f t="shared" si="4"/>
        <v>0</v>
      </c>
      <c r="C85" s="1" t="s">
        <v>217</v>
      </c>
      <c r="D85" s="1">
        <v>1</v>
      </c>
      <c r="E85" s="2" t="s">
        <v>290</v>
      </c>
      <c r="F85" s="2" t="s">
        <v>291</v>
      </c>
      <c r="G85" s="1">
        <v>8</v>
      </c>
      <c r="H85" s="1" t="s">
        <v>14</v>
      </c>
      <c r="I85" s="1">
        <v>9</v>
      </c>
      <c r="J85" s="1" t="s">
        <v>14</v>
      </c>
      <c r="K85" s="1" t="s">
        <v>14</v>
      </c>
      <c r="L85" s="1" t="s">
        <v>14</v>
      </c>
      <c r="M85" s="1"/>
      <c r="N85" s="1">
        <v>81</v>
      </c>
      <c r="O85" s="3">
        <v>17</v>
      </c>
      <c r="P85">
        <f t="shared" si="5"/>
        <v>0</v>
      </c>
      <c r="Q85">
        <f t="shared" si="6"/>
        <v>2</v>
      </c>
      <c r="R85">
        <f t="shared" si="7"/>
        <v>1428</v>
      </c>
    </row>
    <row r="86" spans="1:18">
      <c r="A86" s="1">
        <v>85</v>
      </c>
      <c r="B86" s="1">
        <f t="shared" si="4"/>
        <v>0</v>
      </c>
      <c r="C86" s="1" t="s">
        <v>58</v>
      </c>
      <c r="D86" s="1">
        <v>4</v>
      </c>
      <c r="E86" s="2" t="s">
        <v>59</v>
      </c>
      <c r="F86" s="2" t="s">
        <v>60</v>
      </c>
      <c r="G86" s="1">
        <v>16</v>
      </c>
      <c r="H86" s="1" t="s">
        <v>14</v>
      </c>
      <c r="I86" s="1" t="s">
        <v>14</v>
      </c>
      <c r="J86" s="1" t="s">
        <v>14</v>
      </c>
      <c r="K86" s="1" t="s">
        <v>14</v>
      </c>
      <c r="L86" s="1" t="s">
        <v>14</v>
      </c>
      <c r="M86" s="1"/>
      <c r="N86" s="1">
        <v>53</v>
      </c>
      <c r="O86" s="3">
        <v>16</v>
      </c>
      <c r="P86">
        <f t="shared" si="5"/>
        <v>0</v>
      </c>
      <c r="Q86">
        <f t="shared" si="6"/>
        <v>1</v>
      </c>
      <c r="R86">
        <f t="shared" si="7"/>
        <v>1360</v>
      </c>
    </row>
    <row r="87" spans="1:18">
      <c r="A87" s="1">
        <v>86</v>
      </c>
      <c r="B87" s="1">
        <f t="shared" si="4"/>
        <v>0</v>
      </c>
      <c r="C87" s="1" t="s">
        <v>58</v>
      </c>
      <c r="D87" s="1">
        <v>4</v>
      </c>
      <c r="E87" s="2" t="s">
        <v>61</v>
      </c>
      <c r="F87" s="2"/>
      <c r="G87" s="1">
        <v>16</v>
      </c>
      <c r="H87" s="1" t="s">
        <v>14</v>
      </c>
      <c r="I87" s="1" t="s">
        <v>14</v>
      </c>
      <c r="J87" s="1" t="s">
        <v>14</v>
      </c>
      <c r="K87" s="1" t="s">
        <v>14</v>
      </c>
      <c r="L87" s="1" t="s">
        <v>14</v>
      </c>
      <c r="M87" s="1"/>
      <c r="N87" s="1">
        <v>70</v>
      </c>
      <c r="O87" s="3">
        <v>16</v>
      </c>
      <c r="P87">
        <f t="shared" si="5"/>
        <v>0</v>
      </c>
      <c r="Q87">
        <f t="shared" si="6"/>
        <v>1</v>
      </c>
      <c r="R87">
        <f t="shared" si="7"/>
        <v>1376</v>
      </c>
    </row>
    <row r="88" spans="1:18">
      <c r="A88" s="1">
        <v>87</v>
      </c>
      <c r="B88" s="1">
        <f t="shared" si="4"/>
        <v>0</v>
      </c>
      <c r="C88" s="1" t="s">
        <v>120</v>
      </c>
      <c r="D88" s="1">
        <v>1</v>
      </c>
      <c r="E88" s="2" t="s">
        <v>292</v>
      </c>
      <c r="F88" s="2" t="s">
        <v>293</v>
      </c>
      <c r="G88" s="1">
        <v>16</v>
      </c>
      <c r="H88" s="1" t="s">
        <v>14</v>
      </c>
      <c r="I88" s="1" t="s">
        <v>14</v>
      </c>
      <c r="J88" s="1" t="s">
        <v>14</v>
      </c>
      <c r="K88" s="1" t="s">
        <v>14</v>
      </c>
      <c r="L88" s="1" t="s">
        <v>14</v>
      </c>
      <c r="M88" s="1"/>
      <c r="N88" s="1">
        <v>40</v>
      </c>
      <c r="O88" s="3">
        <v>16</v>
      </c>
      <c r="P88">
        <f t="shared" si="5"/>
        <v>0</v>
      </c>
      <c r="Q88">
        <f t="shared" si="6"/>
        <v>1</v>
      </c>
      <c r="R88">
        <f t="shared" si="7"/>
        <v>1392</v>
      </c>
    </row>
    <row r="89" spans="1:18">
      <c r="A89" s="1">
        <v>88</v>
      </c>
      <c r="B89" s="1">
        <f t="shared" si="4"/>
        <v>0</v>
      </c>
      <c r="C89" s="1" t="s">
        <v>144</v>
      </c>
      <c r="D89" s="1">
        <v>3</v>
      </c>
      <c r="E89" s="2" t="s">
        <v>145</v>
      </c>
      <c r="F89" s="2" t="s">
        <v>146</v>
      </c>
      <c r="G89" s="1">
        <v>4</v>
      </c>
      <c r="H89" s="1">
        <v>11</v>
      </c>
      <c r="I89" s="1" t="s">
        <v>14</v>
      </c>
      <c r="J89" s="1" t="s">
        <v>14</v>
      </c>
      <c r="K89" s="1" t="s">
        <v>14</v>
      </c>
      <c r="L89" s="1" t="s">
        <v>14</v>
      </c>
      <c r="M89" s="1"/>
      <c r="N89" s="1">
        <v>94</v>
      </c>
      <c r="O89" s="3">
        <v>15</v>
      </c>
      <c r="P89">
        <f t="shared" si="5"/>
        <v>0</v>
      </c>
      <c r="Q89">
        <f t="shared" si="6"/>
        <v>2</v>
      </c>
      <c r="R89">
        <f t="shared" si="7"/>
        <v>1320</v>
      </c>
    </row>
    <row r="90" spans="1:18">
      <c r="A90" s="1">
        <v>89</v>
      </c>
      <c r="B90" s="1">
        <f t="shared" si="4"/>
        <v>0</v>
      </c>
      <c r="C90" s="1" t="s">
        <v>239</v>
      </c>
      <c r="D90" s="1">
        <v>2</v>
      </c>
      <c r="E90" s="2" t="s">
        <v>240</v>
      </c>
      <c r="F90" s="2" t="s">
        <v>241</v>
      </c>
      <c r="G90" s="1">
        <v>15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  <c r="M90" s="1"/>
      <c r="N90" s="1">
        <v>71</v>
      </c>
      <c r="O90" s="3">
        <v>15</v>
      </c>
      <c r="P90">
        <f t="shared" si="5"/>
        <v>0</v>
      </c>
      <c r="Q90">
        <f t="shared" si="6"/>
        <v>1</v>
      </c>
      <c r="R90">
        <f t="shared" si="7"/>
        <v>1335</v>
      </c>
    </row>
    <row r="91" spans="1:18">
      <c r="A91" s="1">
        <v>90</v>
      </c>
      <c r="B91" s="1">
        <f t="shared" si="4"/>
        <v>0</v>
      </c>
      <c r="C91" s="1" t="s">
        <v>123</v>
      </c>
      <c r="D91" s="1">
        <v>1</v>
      </c>
      <c r="E91" s="2" t="s">
        <v>294</v>
      </c>
      <c r="F91" s="2" t="s">
        <v>191</v>
      </c>
      <c r="G91" s="1" t="s">
        <v>14</v>
      </c>
      <c r="H91" s="1" t="s">
        <v>14</v>
      </c>
      <c r="I91" s="1">
        <v>3</v>
      </c>
      <c r="J91" s="1">
        <v>3</v>
      </c>
      <c r="K91" s="1">
        <v>9</v>
      </c>
      <c r="L91" s="1" t="s">
        <v>14</v>
      </c>
      <c r="M91" s="1"/>
      <c r="N91" s="1">
        <v>42</v>
      </c>
      <c r="O91" s="3">
        <v>15</v>
      </c>
      <c r="P91">
        <f t="shared" si="5"/>
        <v>0</v>
      </c>
      <c r="Q91">
        <f t="shared" si="6"/>
        <v>3</v>
      </c>
      <c r="R91">
        <f t="shared" si="7"/>
        <v>1350</v>
      </c>
    </row>
    <row r="92" spans="1:18">
      <c r="A92" s="1">
        <v>91</v>
      </c>
      <c r="B92" s="1">
        <f t="shared" si="4"/>
        <v>0</v>
      </c>
      <c r="C92" s="1" t="s">
        <v>147</v>
      </c>
      <c r="D92" s="1">
        <v>3</v>
      </c>
      <c r="E92" s="2" t="s">
        <v>148</v>
      </c>
      <c r="F92" s="2"/>
      <c r="G92" s="1">
        <v>14</v>
      </c>
      <c r="H92" s="1" t="s">
        <v>14</v>
      </c>
      <c r="I92" s="1" t="s">
        <v>14</v>
      </c>
      <c r="J92" s="1" t="s">
        <v>14</v>
      </c>
      <c r="K92" s="1" t="s">
        <v>14</v>
      </c>
      <c r="L92" s="1" t="s">
        <v>14</v>
      </c>
      <c r="M92" s="1"/>
      <c r="N92" s="1">
        <v>54</v>
      </c>
      <c r="O92" s="3">
        <v>14</v>
      </c>
      <c r="P92">
        <f t="shared" si="5"/>
        <v>0</v>
      </c>
      <c r="Q92">
        <f t="shared" si="6"/>
        <v>1</v>
      </c>
      <c r="R92">
        <f t="shared" si="7"/>
        <v>1274</v>
      </c>
    </row>
    <row r="93" spans="1:18">
      <c r="A93" s="1">
        <v>92</v>
      </c>
      <c r="B93" s="1">
        <f t="shared" si="4"/>
        <v>0</v>
      </c>
      <c r="C93" s="1" t="s">
        <v>147</v>
      </c>
      <c r="D93" s="1">
        <v>3</v>
      </c>
      <c r="E93" s="2" t="s">
        <v>149</v>
      </c>
      <c r="F93" s="2"/>
      <c r="G93" s="1">
        <v>8</v>
      </c>
      <c r="H93" s="1">
        <v>6</v>
      </c>
      <c r="I93" s="1" t="s">
        <v>14</v>
      </c>
      <c r="J93" s="1" t="s">
        <v>14</v>
      </c>
      <c r="K93" s="1" t="s">
        <v>14</v>
      </c>
      <c r="L93" s="1" t="s">
        <v>14</v>
      </c>
      <c r="M93" s="1"/>
      <c r="N93" s="1">
        <v>64</v>
      </c>
      <c r="O93" s="3">
        <v>14</v>
      </c>
      <c r="P93">
        <f t="shared" si="5"/>
        <v>0</v>
      </c>
      <c r="Q93">
        <f t="shared" si="6"/>
        <v>2</v>
      </c>
      <c r="R93">
        <f t="shared" si="7"/>
        <v>1288</v>
      </c>
    </row>
    <row r="94" spans="1:18">
      <c r="A94" s="1">
        <v>93</v>
      </c>
      <c r="B94" s="1">
        <f t="shared" si="4"/>
        <v>0</v>
      </c>
      <c r="C94" s="1" t="s">
        <v>147</v>
      </c>
      <c r="D94" s="1">
        <v>3</v>
      </c>
      <c r="E94" s="2" t="s">
        <v>150</v>
      </c>
      <c r="F94" s="2"/>
      <c r="G94" s="1">
        <v>9</v>
      </c>
      <c r="H94" s="1">
        <v>5</v>
      </c>
      <c r="I94" s="1" t="s">
        <v>14</v>
      </c>
      <c r="J94" s="1" t="s">
        <v>14</v>
      </c>
      <c r="K94" s="1" t="s">
        <v>14</v>
      </c>
      <c r="L94" s="1" t="s">
        <v>14</v>
      </c>
      <c r="M94" s="1"/>
      <c r="N94" s="1">
        <v>48</v>
      </c>
      <c r="O94" s="3">
        <v>14</v>
      </c>
      <c r="P94">
        <f t="shared" si="5"/>
        <v>0</v>
      </c>
      <c r="Q94">
        <f t="shared" si="6"/>
        <v>2</v>
      </c>
      <c r="R94">
        <f t="shared" si="7"/>
        <v>1302</v>
      </c>
    </row>
    <row r="95" spans="1:18">
      <c r="A95" s="1">
        <v>94</v>
      </c>
      <c r="B95" s="1">
        <f t="shared" si="4"/>
        <v>0</v>
      </c>
      <c r="C95" s="1" t="s">
        <v>147</v>
      </c>
      <c r="D95" s="1">
        <v>3</v>
      </c>
      <c r="E95" s="2" t="s">
        <v>151</v>
      </c>
      <c r="F95" s="2" t="s">
        <v>39</v>
      </c>
      <c r="G95" s="1">
        <v>14</v>
      </c>
      <c r="H95" s="1" t="s">
        <v>14</v>
      </c>
      <c r="I95" s="1" t="s">
        <v>14</v>
      </c>
      <c r="J95" s="1" t="s">
        <v>14</v>
      </c>
      <c r="K95" s="1" t="s">
        <v>14</v>
      </c>
      <c r="L95" s="1" t="s">
        <v>14</v>
      </c>
      <c r="M95" s="1"/>
      <c r="N95" s="1">
        <v>74</v>
      </c>
      <c r="O95" s="3">
        <v>14</v>
      </c>
      <c r="P95">
        <f t="shared" si="5"/>
        <v>0</v>
      </c>
      <c r="Q95">
        <f t="shared" si="6"/>
        <v>1</v>
      </c>
      <c r="R95">
        <f t="shared" si="7"/>
        <v>1316</v>
      </c>
    </row>
    <row r="96" spans="1:18">
      <c r="A96" s="1">
        <v>95</v>
      </c>
      <c r="B96" s="1">
        <f t="shared" si="4"/>
        <v>0</v>
      </c>
      <c r="C96" s="1" t="s">
        <v>147</v>
      </c>
      <c r="D96" s="1">
        <v>3</v>
      </c>
      <c r="E96" s="2" t="s">
        <v>152</v>
      </c>
      <c r="F96" s="2" t="s">
        <v>153</v>
      </c>
      <c r="G96" s="1">
        <v>13</v>
      </c>
      <c r="H96" s="1">
        <v>1</v>
      </c>
      <c r="I96" s="1">
        <v>0</v>
      </c>
      <c r="J96" s="1" t="s">
        <v>14</v>
      </c>
      <c r="K96" s="1" t="s">
        <v>14</v>
      </c>
      <c r="L96" s="1" t="s">
        <v>14</v>
      </c>
      <c r="M96" s="1"/>
      <c r="N96" s="1">
        <v>38</v>
      </c>
      <c r="O96" s="3">
        <v>14</v>
      </c>
      <c r="P96">
        <f t="shared" si="5"/>
        <v>0</v>
      </c>
      <c r="Q96">
        <f t="shared" si="6"/>
        <v>3</v>
      </c>
      <c r="R96">
        <f t="shared" si="7"/>
        <v>1330</v>
      </c>
    </row>
    <row r="97" spans="1:18">
      <c r="A97" s="1">
        <v>96</v>
      </c>
      <c r="B97" s="1">
        <f t="shared" si="4"/>
        <v>0</v>
      </c>
      <c r="C97" s="1" t="s">
        <v>242</v>
      </c>
      <c r="D97" s="1">
        <v>2</v>
      </c>
      <c r="E97" s="2" t="s">
        <v>243</v>
      </c>
      <c r="F97" s="2"/>
      <c r="G97" s="1">
        <v>4</v>
      </c>
      <c r="H97" s="1">
        <v>6</v>
      </c>
      <c r="I97" s="1" t="s">
        <v>14</v>
      </c>
      <c r="J97" s="1">
        <v>4</v>
      </c>
      <c r="K97" s="1" t="s">
        <v>14</v>
      </c>
      <c r="L97" s="1" t="s">
        <v>14</v>
      </c>
      <c r="M97" s="1"/>
      <c r="N97" s="1">
        <v>58</v>
      </c>
      <c r="O97" s="3">
        <v>14</v>
      </c>
      <c r="P97">
        <f t="shared" si="5"/>
        <v>0</v>
      </c>
      <c r="Q97">
        <f t="shared" si="6"/>
        <v>3</v>
      </c>
      <c r="R97">
        <f t="shared" si="7"/>
        <v>1344</v>
      </c>
    </row>
    <row r="98" spans="1:18">
      <c r="A98" s="1">
        <v>97</v>
      </c>
      <c r="B98" s="1">
        <f t="shared" si="4"/>
        <v>0</v>
      </c>
      <c r="C98" s="1" t="s">
        <v>242</v>
      </c>
      <c r="D98" s="1">
        <v>2</v>
      </c>
      <c r="E98" s="2" t="s">
        <v>244</v>
      </c>
      <c r="F98" s="2" t="s">
        <v>94</v>
      </c>
      <c r="G98" s="1" t="s">
        <v>14</v>
      </c>
      <c r="H98" s="1" t="s">
        <v>14</v>
      </c>
      <c r="I98" s="1" t="s">
        <v>14</v>
      </c>
      <c r="J98" s="1">
        <v>14</v>
      </c>
      <c r="K98" s="1" t="s">
        <v>14</v>
      </c>
      <c r="L98" s="1" t="s">
        <v>14</v>
      </c>
      <c r="M98" s="1"/>
      <c r="N98" s="1">
        <v>70</v>
      </c>
      <c r="O98" s="3">
        <v>14</v>
      </c>
      <c r="P98">
        <f t="shared" si="5"/>
        <v>0</v>
      </c>
      <c r="Q98">
        <f t="shared" si="6"/>
        <v>1</v>
      </c>
      <c r="R98">
        <f t="shared" si="7"/>
        <v>1358</v>
      </c>
    </row>
    <row r="99" spans="1:18">
      <c r="A99" s="1">
        <v>98</v>
      </c>
      <c r="B99" s="1">
        <f t="shared" si="4"/>
        <v>0</v>
      </c>
      <c r="C99" s="1" t="s">
        <v>242</v>
      </c>
      <c r="D99" s="1">
        <v>2</v>
      </c>
      <c r="E99" s="2" t="s">
        <v>245</v>
      </c>
      <c r="F99" s="2"/>
      <c r="G99" s="1">
        <v>14</v>
      </c>
      <c r="H99" s="1" t="s">
        <v>14</v>
      </c>
      <c r="I99" s="1" t="s">
        <v>14</v>
      </c>
      <c r="J99" s="1" t="s">
        <v>14</v>
      </c>
      <c r="K99" s="1" t="s">
        <v>14</v>
      </c>
      <c r="L99" s="1" t="s">
        <v>14</v>
      </c>
      <c r="M99" s="1"/>
      <c r="N99" s="1">
        <v>48</v>
      </c>
      <c r="O99" s="3">
        <v>14</v>
      </c>
      <c r="P99">
        <f t="shared" si="5"/>
        <v>0</v>
      </c>
      <c r="Q99">
        <f t="shared" si="6"/>
        <v>1</v>
      </c>
      <c r="R99">
        <f t="shared" si="7"/>
        <v>1372</v>
      </c>
    </row>
    <row r="100" spans="1:18">
      <c r="A100" s="1">
        <v>99</v>
      </c>
      <c r="B100" s="1">
        <f t="shared" si="4"/>
        <v>0</v>
      </c>
      <c r="C100" s="1" t="s">
        <v>47</v>
      </c>
      <c r="D100" s="1">
        <v>1</v>
      </c>
      <c r="E100" s="2" t="s">
        <v>295</v>
      </c>
      <c r="F100" s="2" t="s">
        <v>296</v>
      </c>
      <c r="G100" s="1">
        <v>13</v>
      </c>
      <c r="H100" s="1" t="s">
        <v>14</v>
      </c>
      <c r="I100" s="1" t="s">
        <v>14</v>
      </c>
      <c r="J100" s="1" t="s">
        <v>14</v>
      </c>
      <c r="K100" s="1" t="s">
        <v>14</v>
      </c>
      <c r="L100" s="1" t="s">
        <v>14</v>
      </c>
      <c r="M100" s="1"/>
      <c r="N100" s="1">
        <v>37</v>
      </c>
      <c r="O100" s="3">
        <v>13</v>
      </c>
      <c r="P100">
        <f t="shared" si="5"/>
        <v>0</v>
      </c>
      <c r="Q100">
        <f t="shared" si="6"/>
        <v>1</v>
      </c>
      <c r="R100">
        <f t="shared" si="7"/>
        <v>1287</v>
      </c>
    </row>
    <row r="101" spans="1:18">
      <c r="A101" s="1">
        <v>100</v>
      </c>
      <c r="B101" s="1">
        <f t="shared" si="4"/>
        <v>0</v>
      </c>
      <c r="C101" s="1" t="s">
        <v>154</v>
      </c>
      <c r="D101" s="1">
        <v>3</v>
      </c>
      <c r="E101" s="2" t="s">
        <v>155</v>
      </c>
      <c r="F101" s="2" t="s">
        <v>156</v>
      </c>
      <c r="G101" s="1">
        <v>10</v>
      </c>
      <c r="H101" s="1">
        <v>2</v>
      </c>
      <c r="I101" s="1" t="s">
        <v>14</v>
      </c>
      <c r="J101" s="1" t="s">
        <v>14</v>
      </c>
      <c r="K101" s="1" t="s">
        <v>14</v>
      </c>
      <c r="L101" s="1" t="s">
        <v>14</v>
      </c>
      <c r="M101" s="1"/>
      <c r="N101" s="1">
        <v>48</v>
      </c>
      <c r="O101" s="3">
        <v>12</v>
      </c>
      <c r="P101">
        <f t="shared" si="5"/>
        <v>0</v>
      </c>
      <c r="Q101">
        <f t="shared" si="6"/>
        <v>2</v>
      </c>
      <c r="R101">
        <f t="shared" si="7"/>
        <v>1200</v>
      </c>
    </row>
    <row r="102" spans="1:18">
      <c r="A102" s="1">
        <v>101</v>
      </c>
      <c r="B102" s="1">
        <f t="shared" si="4"/>
        <v>0</v>
      </c>
      <c r="C102" s="1" t="s">
        <v>154</v>
      </c>
      <c r="D102" s="1">
        <v>3</v>
      </c>
      <c r="E102" s="2" t="s">
        <v>157</v>
      </c>
      <c r="F102" s="2" t="s">
        <v>158</v>
      </c>
      <c r="G102" s="1">
        <v>12</v>
      </c>
      <c r="H102" s="1" t="s">
        <v>14</v>
      </c>
      <c r="I102" s="1" t="s">
        <v>14</v>
      </c>
      <c r="J102" s="1" t="s">
        <v>14</v>
      </c>
      <c r="K102" s="1" t="s">
        <v>14</v>
      </c>
      <c r="L102" s="1" t="s">
        <v>14</v>
      </c>
      <c r="M102" s="1"/>
      <c r="N102" s="1">
        <v>52</v>
      </c>
      <c r="O102" s="3">
        <v>12</v>
      </c>
      <c r="P102">
        <f t="shared" si="5"/>
        <v>0</v>
      </c>
      <c r="Q102">
        <f t="shared" si="6"/>
        <v>1</v>
      </c>
      <c r="R102">
        <f t="shared" si="7"/>
        <v>1212</v>
      </c>
    </row>
    <row r="103" spans="1:18">
      <c r="A103" s="1">
        <v>102</v>
      </c>
      <c r="B103" s="1">
        <f t="shared" si="4"/>
        <v>0</v>
      </c>
      <c r="C103" s="1" t="s">
        <v>76</v>
      </c>
      <c r="D103" s="1">
        <v>2</v>
      </c>
      <c r="E103" s="2" t="s">
        <v>246</v>
      </c>
      <c r="F103" s="2"/>
      <c r="G103" s="1">
        <v>12</v>
      </c>
      <c r="H103" s="1" t="s">
        <v>14</v>
      </c>
      <c r="I103" s="1" t="s">
        <v>14</v>
      </c>
      <c r="J103" s="1" t="s">
        <v>14</v>
      </c>
      <c r="K103" s="1" t="s">
        <v>14</v>
      </c>
      <c r="L103" s="1" t="s">
        <v>14</v>
      </c>
      <c r="M103" s="1"/>
      <c r="N103" s="1">
        <v>71</v>
      </c>
      <c r="O103" s="3">
        <v>12</v>
      </c>
      <c r="P103">
        <f t="shared" si="5"/>
        <v>0</v>
      </c>
      <c r="Q103">
        <f t="shared" si="6"/>
        <v>1</v>
      </c>
      <c r="R103">
        <f t="shared" si="7"/>
        <v>1224</v>
      </c>
    </row>
    <row r="104" spans="1:18">
      <c r="A104" s="1">
        <v>103</v>
      </c>
      <c r="B104" s="1">
        <f t="shared" si="4"/>
        <v>0</v>
      </c>
      <c r="C104" s="1" t="s">
        <v>50</v>
      </c>
      <c r="D104" s="1">
        <v>1</v>
      </c>
      <c r="E104" s="2" t="s">
        <v>297</v>
      </c>
      <c r="F104" s="2" t="s">
        <v>60</v>
      </c>
      <c r="G104" s="1" t="s">
        <v>14</v>
      </c>
      <c r="H104" s="1" t="s">
        <v>14</v>
      </c>
      <c r="I104" s="1">
        <v>3</v>
      </c>
      <c r="J104" s="1">
        <v>6</v>
      </c>
      <c r="K104" s="1">
        <v>3</v>
      </c>
      <c r="L104" s="1" t="s">
        <v>14</v>
      </c>
      <c r="M104" s="1"/>
      <c r="N104" s="1">
        <v>55</v>
      </c>
      <c r="O104" s="3">
        <v>12</v>
      </c>
      <c r="P104">
        <f t="shared" si="5"/>
        <v>0</v>
      </c>
      <c r="Q104">
        <f t="shared" si="6"/>
        <v>3</v>
      </c>
      <c r="R104">
        <f t="shared" si="7"/>
        <v>1236</v>
      </c>
    </row>
    <row r="105" spans="1:18">
      <c r="A105" s="1">
        <v>104</v>
      </c>
      <c r="B105" s="1">
        <f t="shared" si="4"/>
        <v>0</v>
      </c>
      <c r="C105" s="1" t="s">
        <v>53</v>
      </c>
      <c r="D105" s="1">
        <v>1</v>
      </c>
      <c r="E105" s="2" t="s">
        <v>298</v>
      </c>
      <c r="F105" s="2" t="s">
        <v>299</v>
      </c>
      <c r="G105" s="1">
        <v>11</v>
      </c>
      <c r="H105" s="1" t="s">
        <v>14</v>
      </c>
      <c r="I105" s="1" t="s">
        <v>14</v>
      </c>
      <c r="J105" s="1" t="s">
        <v>14</v>
      </c>
      <c r="K105" s="1" t="s">
        <v>14</v>
      </c>
      <c r="L105" s="1" t="s">
        <v>14</v>
      </c>
      <c r="M105" s="1"/>
      <c r="N105" s="1">
        <v>69</v>
      </c>
      <c r="O105" s="3">
        <v>11</v>
      </c>
      <c r="P105">
        <f t="shared" si="5"/>
        <v>0</v>
      </c>
      <c r="Q105">
        <f t="shared" si="6"/>
        <v>1</v>
      </c>
      <c r="R105">
        <f t="shared" si="7"/>
        <v>1144</v>
      </c>
    </row>
    <row r="106" spans="1:18">
      <c r="A106" s="1">
        <v>105</v>
      </c>
      <c r="B106" s="1">
        <f t="shared" si="4"/>
        <v>0</v>
      </c>
      <c r="C106" s="1" t="s">
        <v>53</v>
      </c>
      <c r="D106" s="1">
        <v>1</v>
      </c>
      <c r="E106" s="2" t="s">
        <v>300</v>
      </c>
      <c r="F106" s="2" t="s">
        <v>301</v>
      </c>
      <c r="G106" s="1">
        <v>4</v>
      </c>
      <c r="H106" s="1">
        <v>5</v>
      </c>
      <c r="I106" s="1" t="s">
        <v>14</v>
      </c>
      <c r="J106" s="1" t="s">
        <v>14</v>
      </c>
      <c r="K106" s="1">
        <v>2</v>
      </c>
      <c r="L106" s="1" t="s">
        <v>14</v>
      </c>
      <c r="M106" s="1"/>
      <c r="N106" s="1">
        <v>52</v>
      </c>
      <c r="O106" s="3">
        <v>11</v>
      </c>
      <c r="P106">
        <f t="shared" si="5"/>
        <v>0</v>
      </c>
      <c r="Q106">
        <f t="shared" si="6"/>
        <v>3</v>
      </c>
      <c r="R106">
        <f t="shared" si="7"/>
        <v>1155</v>
      </c>
    </row>
    <row r="107" spans="1:18">
      <c r="A107" s="1">
        <v>106</v>
      </c>
      <c r="B107" s="1">
        <f t="shared" si="4"/>
        <v>0</v>
      </c>
      <c r="C107" s="1" t="s">
        <v>53</v>
      </c>
      <c r="D107" s="1">
        <v>1</v>
      </c>
      <c r="E107" s="2" t="s">
        <v>302</v>
      </c>
      <c r="F107" s="2" t="s">
        <v>227</v>
      </c>
      <c r="G107" s="1">
        <v>11</v>
      </c>
      <c r="H107" s="1" t="s">
        <v>14</v>
      </c>
      <c r="I107" s="1" t="s">
        <v>14</v>
      </c>
      <c r="J107" s="1" t="s">
        <v>14</v>
      </c>
      <c r="K107" s="1" t="s">
        <v>14</v>
      </c>
      <c r="L107" s="1" t="s">
        <v>14</v>
      </c>
      <c r="M107" s="1"/>
      <c r="N107" s="1">
        <v>65</v>
      </c>
      <c r="O107" s="3">
        <v>11</v>
      </c>
      <c r="P107">
        <f t="shared" si="5"/>
        <v>0</v>
      </c>
      <c r="Q107">
        <f t="shared" si="6"/>
        <v>1</v>
      </c>
      <c r="R107">
        <f t="shared" si="7"/>
        <v>1166</v>
      </c>
    </row>
    <row r="108" spans="1:18">
      <c r="A108" s="1">
        <v>107</v>
      </c>
      <c r="B108" s="1">
        <f t="shared" si="4"/>
        <v>0</v>
      </c>
      <c r="C108" s="1" t="s">
        <v>303</v>
      </c>
      <c r="D108" s="1">
        <v>1</v>
      </c>
      <c r="E108" s="2" t="s">
        <v>304</v>
      </c>
      <c r="F108" s="2" t="s">
        <v>296</v>
      </c>
      <c r="G108" s="1">
        <v>10</v>
      </c>
      <c r="H108" s="1" t="s">
        <v>14</v>
      </c>
      <c r="I108" s="1" t="s">
        <v>14</v>
      </c>
      <c r="J108" s="1" t="s">
        <v>14</v>
      </c>
      <c r="K108" s="1" t="s">
        <v>14</v>
      </c>
      <c r="L108" s="1" t="s">
        <v>14</v>
      </c>
      <c r="M108" s="1"/>
      <c r="N108" s="1">
        <v>38</v>
      </c>
      <c r="O108" s="3">
        <v>10</v>
      </c>
      <c r="P108">
        <f t="shared" si="5"/>
        <v>0</v>
      </c>
      <c r="Q108">
        <f t="shared" si="6"/>
        <v>1</v>
      </c>
      <c r="R108">
        <f t="shared" si="7"/>
        <v>1070</v>
      </c>
    </row>
    <row r="109" spans="1:18">
      <c r="A109" s="1">
        <v>108</v>
      </c>
      <c r="B109" s="1">
        <f t="shared" si="4"/>
        <v>0</v>
      </c>
      <c r="C109" s="1" t="s">
        <v>303</v>
      </c>
      <c r="D109" s="1">
        <v>1</v>
      </c>
      <c r="E109" s="2" t="s">
        <v>305</v>
      </c>
      <c r="F109" s="2"/>
      <c r="G109" s="1">
        <v>8</v>
      </c>
      <c r="H109" s="1" t="s">
        <v>14</v>
      </c>
      <c r="I109" s="1" t="s">
        <v>14</v>
      </c>
      <c r="J109" s="1" t="s">
        <v>14</v>
      </c>
      <c r="K109" s="1">
        <v>2</v>
      </c>
      <c r="L109" s="1" t="s">
        <v>14</v>
      </c>
      <c r="M109" s="1"/>
      <c r="N109" s="1">
        <v>83</v>
      </c>
      <c r="O109" s="3">
        <v>10</v>
      </c>
      <c r="P109">
        <f t="shared" si="5"/>
        <v>0</v>
      </c>
      <c r="Q109">
        <f t="shared" si="6"/>
        <v>2</v>
      </c>
      <c r="R109">
        <f t="shared" si="7"/>
        <v>1080</v>
      </c>
    </row>
    <row r="110" spans="1:18">
      <c r="A110" s="1">
        <v>109</v>
      </c>
      <c r="B110" s="1">
        <f t="shared" si="4"/>
        <v>0</v>
      </c>
      <c r="C110" s="1" t="s">
        <v>303</v>
      </c>
      <c r="D110" s="1">
        <v>1</v>
      </c>
      <c r="E110" s="2" t="s">
        <v>306</v>
      </c>
      <c r="F110" s="2"/>
      <c r="G110" s="1">
        <v>6</v>
      </c>
      <c r="H110" s="1" t="s">
        <v>14</v>
      </c>
      <c r="I110" s="1" t="s">
        <v>14</v>
      </c>
      <c r="J110" s="1" t="s">
        <v>14</v>
      </c>
      <c r="K110" s="1" t="s">
        <v>14</v>
      </c>
      <c r="L110" s="1">
        <v>4</v>
      </c>
      <c r="M110" s="1"/>
      <c r="N110" s="1">
        <v>48</v>
      </c>
      <c r="O110" s="3">
        <v>10</v>
      </c>
      <c r="P110">
        <f t="shared" si="5"/>
        <v>0</v>
      </c>
      <c r="Q110">
        <f t="shared" si="6"/>
        <v>2</v>
      </c>
      <c r="R110">
        <f t="shared" si="7"/>
        <v>1090</v>
      </c>
    </row>
    <row r="111" spans="1:18">
      <c r="A111" s="1">
        <v>110</v>
      </c>
      <c r="B111" s="1">
        <f t="shared" si="4"/>
        <v>0</v>
      </c>
      <c r="C111" s="1" t="s">
        <v>62</v>
      </c>
      <c r="D111" s="1">
        <v>4</v>
      </c>
      <c r="E111" s="2" t="s">
        <v>63</v>
      </c>
      <c r="F111" s="2" t="s">
        <v>64</v>
      </c>
      <c r="G111" s="1">
        <v>9</v>
      </c>
      <c r="H111" s="1" t="s">
        <v>14</v>
      </c>
      <c r="I111" s="1" t="s">
        <v>14</v>
      </c>
      <c r="J111" s="1" t="s">
        <v>14</v>
      </c>
      <c r="K111" s="1" t="s">
        <v>14</v>
      </c>
      <c r="L111" s="1" t="s">
        <v>14</v>
      </c>
      <c r="M111" s="1"/>
      <c r="N111" s="1">
        <v>82</v>
      </c>
      <c r="O111" s="3">
        <v>9</v>
      </c>
      <c r="P111">
        <f t="shared" si="5"/>
        <v>0</v>
      </c>
      <c r="Q111">
        <f t="shared" si="6"/>
        <v>1</v>
      </c>
      <c r="R111">
        <f t="shared" si="7"/>
        <v>990</v>
      </c>
    </row>
    <row r="112" spans="1:18">
      <c r="A112" s="1">
        <v>111</v>
      </c>
      <c r="B112" s="1">
        <f t="shared" si="4"/>
        <v>0</v>
      </c>
      <c r="C112" s="1" t="s">
        <v>62</v>
      </c>
      <c r="D112" s="1">
        <v>4</v>
      </c>
      <c r="E112" s="2" t="s">
        <v>65</v>
      </c>
      <c r="F112" s="2" t="s">
        <v>66</v>
      </c>
      <c r="G112" s="1" t="s">
        <v>14</v>
      </c>
      <c r="H112" s="1" t="s">
        <v>14</v>
      </c>
      <c r="I112" s="1" t="s">
        <v>14</v>
      </c>
      <c r="J112" s="1">
        <v>9</v>
      </c>
      <c r="K112" s="1" t="s">
        <v>14</v>
      </c>
      <c r="L112" s="1" t="s">
        <v>14</v>
      </c>
      <c r="M112" s="1"/>
      <c r="N112" s="1">
        <v>35</v>
      </c>
      <c r="O112" s="3">
        <v>9</v>
      </c>
      <c r="P112">
        <f t="shared" si="5"/>
        <v>0</v>
      </c>
      <c r="Q112">
        <f t="shared" si="6"/>
        <v>1</v>
      </c>
      <c r="R112">
        <f t="shared" si="7"/>
        <v>999</v>
      </c>
    </row>
    <row r="113" spans="1:18">
      <c r="A113" s="1">
        <v>112</v>
      </c>
      <c r="B113" s="1">
        <f t="shared" si="4"/>
        <v>0</v>
      </c>
      <c r="C113" s="1" t="s">
        <v>62</v>
      </c>
      <c r="D113" s="1">
        <v>4</v>
      </c>
      <c r="E113" s="2" t="s">
        <v>67</v>
      </c>
      <c r="F113" s="2" t="s">
        <v>68</v>
      </c>
      <c r="G113" s="1" t="s">
        <v>14</v>
      </c>
      <c r="H113" s="1" t="s">
        <v>14</v>
      </c>
      <c r="I113" s="1">
        <v>9</v>
      </c>
      <c r="J113" s="1" t="s">
        <v>14</v>
      </c>
      <c r="K113" s="1" t="s">
        <v>14</v>
      </c>
      <c r="L113" s="1" t="s">
        <v>14</v>
      </c>
      <c r="M113" s="1"/>
      <c r="N113" s="1">
        <v>69</v>
      </c>
      <c r="O113" s="3">
        <v>9</v>
      </c>
      <c r="P113">
        <f t="shared" si="5"/>
        <v>0</v>
      </c>
      <c r="Q113">
        <f t="shared" si="6"/>
        <v>1</v>
      </c>
      <c r="R113">
        <f t="shared" si="7"/>
        <v>1008</v>
      </c>
    </row>
    <row r="114" spans="1:18">
      <c r="A114" s="1">
        <v>113</v>
      </c>
      <c r="B114" s="1">
        <f t="shared" si="4"/>
        <v>0</v>
      </c>
      <c r="C114" s="1" t="s">
        <v>69</v>
      </c>
      <c r="D114" s="1">
        <v>4</v>
      </c>
      <c r="E114" s="2" t="s">
        <v>70</v>
      </c>
      <c r="F114" s="2" t="s">
        <v>71</v>
      </c>
      <c r="G114" s="1">
        <v>8</v>
      </c>
      <c r="H114" s="1" t="s">
        <v>14</v>
      </c>
      <c r="I114" s="1" t="s">
        <v>14</v>
      </c>
      <c r="J114" s="1" t="s">
        <v>14</v>
      </c>
      <c r="K114" s="1" t="s">
        <v>14</v>
      </c>
      <c r="L114" s="1" t="s">
        <v>14</v>
      </c>
      <c r="M114" s="1"/>
      <c r="N114" s="1">
        <v>100</v>
      </c>
      <c r="O114" s="3">
        <v>8</v>
      </c>
      <c r="P114">
        <f t="shared" si="5"/>
        <v>0</v>
      </c>
      <c r="Q114">
        <f t="shared" si="6"/>
        <v>1</v>
      </c>
      <c r="R114">
        <f t="shared" si="7"/>
        <v>904</v>
      </c>
    </row>
    <row r="115" spans="1:18">
      <c r="A115" s="1">
        <v>114</v>
      </c>
      <c r="B115" s="1">
        <f t="shared" si="4"/>
        <v>0</v>
      </c>
      <c r="C115" s="1" t="s">
        <v>69</v>
      </c>
      <c r="D115" s="1">
        <v>4</v>
      </c>
      <c r="E115" s="2" t="s">
        <v>72</v>
      </c>
      <c r="F115" s="2" t="s">
        <v>73</v>
      </c>
      <c r="G115" s="1" t="s">
        <v>14</v>
      </c>
      <c r="H115" s="1" t="s">
        <v>14</v>
      </c>
      <c r="I115" s="1">
        <v>8</v>
      </c>
      <c r="J115" s="1" t="s">
        <v>14</v>
      </c>
      <c r="K115" s="1" t="s">
        <v>14</v>
      </c>
      <c r="L115" s="1" t="s">
        <v>14</v>
      </c>
      <c r="M115" s="1"/>
      <c r="N115" s="1">
        <v>67</v>
      </c>
      <c r="O115" s="3">
        <v>8</v>
      </c>
      <c r="P115">
        <f t="shared" si="5"/>
        <v>0</v>
      </c>
      <c r="Q115">
        <f t="shared" si="6"/>
        <v>1</v>
      </c>
      <c r="R115">
        <f t="shared" si="7"/>
        <v>912</v>
      </c>
    </row>
    <row r="116" spans="1:18">
      <c r="A116" s="1">
        <v>115</v>
      </c>
      <c r="B116" s="1">
        <f t="shared" si="4"/>
        <v>0</v>
      </c>
      <c r="C116" s="1" t="s">
        <v>159</v>
      </c>
      <c r="D116" s="1">
        <v>3</v>
      </c>
      <c r="E116" s="2" t="s">
        <v>160</v>
      </c>
      <c r="F116" s="2"/>
      <c r="G116" s="1">
        <v>7</v>
      </c>
      <c r="H116" s="1">
        <v>1</v>
      </c>
      <c r="I116" s="1" t="s">
        <v>14</v>
      </c>
      <c r="J116" s="1" t="s">
        <v>14</v>
      </c>
      <c r="K116" s="1" t="s">
        <v>14</v>
      </c>
      <c r="L116" s="1" t="s">
        <v>14</v>
      </c>
      <c r="M116" s="1"/>
      <c r="N116" s="1">
        <v>30</v>
      </c>
      <c r="O116" s="3">
        <v>8</v>
      </c>
      <c r="P116">
        <f t="shared" si="5"/>
        <v>0</v>
      </c>
      <c r="Q116">
        <f t="shared" si="6"/>
        <v>2</v>
      </c>
      <c r="R116">
        <f t="shared" si="7"/>
        <v>920</v>
      </c>
    </row>
    <row r="117" spans="1:18">
      <c r="A117" s="1">
        <v>116</v>
      </c>
      <c r="B117" s="1">
        <f t="shared" si="4"/>
        <v>0</v>
      </c>
      <c r="C117" s="1" t="s">
        <v>159</v>
      </c>
      <c r="D117" s="1">
        <v>3</v>
      </c>
      <c r="E117" s="2" t="s">
        <v>161</v>
      </c>
      <c r="F117" s="2"/>
      <c r="G117" s="1">
        <v>8</v>
      </c>
      <c r="H117" s="1" t="s">
        <v>14</v>
      </c>
      <c r="I117" s="1" t="s">
        <v>14</v>
      </c>
      <c r="J117" s="1" t="s">
        <v>14</v>
      </c>
      <c r="K117" s="1" t="s">
        <v>14</v>
      </c>
      <c r="L117" s="1" t="s">
        <v>14</v>
      </c>
      <c r="M117" s="1"/>
      <c r="N117" s="1">
        <v>100</v>
      </c>
      <c r="O117" s="3">
        <v>8</v>
      </c>
      <c r="P117">
        <f t="shared" si="5"/>
        <v>0</v>
      </c>
      <c r="Q117">
        <f t="shared" si="6"/>
        <v>1</v>
      </c>
      <c r="R117">
        <f t="shared" si="7"/>
        <v>928</v>
      </c>
    </row>
    <row r="118" spans="1:18">
      <c r="A118" s="1">
        <v>117</v>
      </c>
      <c r="B118" s="1">
        <f t="shared" si="4"/>
        <v>0</v>
      </c>
      <c r="C118" s="1" t="s">
        <v>159</v>
      </c>
      <c r="D118" s="1">
        <v>3</v>
      </c>
      <c r="E118" s="2" t="s">
        <v>162</v>
      </c>
      <c r="F118" s="2" t="s">
        <v>68</v>
      </c>
      <c r="G118" s="1" t="s">
        <v>14</v>
      </c>
      <c r="H118" s="1">
        <v>2</v>
      </c>
      <c r="I118" s="1">
        <v>6</v>
      </c>
      <c r="J118" s="1" t="s">
        <v>14</v>
      </c>
      <c r="K118" s="1" t="s">
        <v>14</v>
      </c>
      <c r="L118" s="1" t="s">
        <v>14</v>
      </c>
      <c r="M118" s="1"/>
      <c r="N118" s="1">
        <v>80</v>
      </c>
      <c r="O118" s="3">
        <v>8</v>
      </c>
      <c r="P118">
        <f t="shared" si="5"/>
        <v>0</v>
      </c>
      <c r="Q118">
        <f t="shared" si="6"/>
        <v>2</v>
      </c>
      <c r="R118">
        <f t="shared" si="7"/>
        <v>936</v>
      </c>
    </row>
    <row r="119" spans="1:18">
      <c r="A119" s="1">
        <v>118</v>
      </c>
      <c r="B119" s="1">
        <f t="shared" si="4"/>
        <v>0</v>
      </c>
      <c r="C119" s="1" t="s">
        <v>247</v>
      </c>
      <c r="D119" s="1">
        <v>2</v>
      </c>
      <c r="E119" s="2" t="s">
        <v>248</v>
      </c>
      <c r="F119" s="2"/>
      <c r="G119" s="1">
        <v>8</v>
      </c>
      <c r="H119" s="1" t="s">
        <v>14</v>
      </c>
      <c r="I119" s="1" t="s">
        <v>14</v>
      </c>
      <c r="J119" s="1" t="s">
        <v>14</v>
      </c>
      <c r="K119" s="1" t="s">
        <v>14</v>
      </c>
      <c r="L119" s="1" t="s">
        <v>14</v>
      </c>
      <c r="M119" s="1"/>
      <c r="N119" s="1">
        <v>67</v>
      </c>
      <c r="O119" s="3">
        <v>8</v>
      </c>
      <c r="P119">
        <f t="shared" si="5"/>
        <v>0</v>
      </c>
      <c r="Q119">
        <f t="shared" si="6"/>
        <v>1</v>
      </c>
      <c r="R119">
        <f t="shared" si="7"/>
        <v>944</v>
      </c>
    </row>
    <row r="120" spans="1:18">
      <c r="A120" s="1">
        <v>119</v>
      </c>
      <c r="B120" s="1">
        <f t="shared" si="4"/>
        <v>0</v>
      </c>
      <c r="C120" s="1" t="s">
        <v>247</v>
      </c>
      <c r="D120" s="1">
        <v>2</v>
      </c>
      <c r="E120" s="2" t="s">
        <v>249</v>
      </c>
      <c r="F120" s="2" t="s">
        <v>250</v>
      </c>
      <c r="G120" s="1">
        <v>8</v>
      </c>
      <c r="H120" s="1" t="s">
        <v>14</v>
      </c>
      <c r="I120" s="1" t="s">
        <v>14</v>
      </c>
      <c r="J120" s="1" t="s">
        <v>14</v>
      </c>
      <c r="K120" s="1" t="s">
        <v>14</v>
      </c>
      <c r="L120" s="1" t="s">
        <v>14</v>
      </c>
      <c r="M120" s="1"/>
      <c r="N120" s="1">
        <v>100</v>
      </c>
      <c r="O120" s="3">
        <v>8</v>
      </c>
      <c r="P120">
        <f t="shared" si="5"/>
        <v>0</v>
      </c>
      <c r="Q120">
        <f t="shared" si="6"/>
        <v>1</v>
      </c>
      <c r="R120">
        <f t="shared" si="7"/>
        <v>952</v>
      </c>
    </row>
    <row r="121" spans="1:18">
      <c r="A121" s="1">
        <v>120</v>
      </c>
      <c r="B121" s="1">
        <f t="shared" si="4"/>
        <v>0</v>
      </c>
      <c r="C121" s="1" t="s">
        <v>247</v>
      </c>
      <c r="D121" s="1">
        <v>2</v>
      </c>
      <c r="E121" s="2" t="s">
        <v>251</v>
      </c>
      <c r="F121" s="2" t="s">
        <v>216</v>
      </c>
      <c r="G121" s="1">
        <v>8</v>
      </c>
      <c r="H121" s="1" t="s">
        <v>14</v>
      </c>
      <c r="I121" s="1" t="s">
        <v>14</v>
      </c>
      <c r="J121" s="1" t="s">
        <v>14</v>
      </c>
      <c r="K121" s="1" t="s">
        <v>14</v>
      </c>
      <c r="L121" s="1" t="s">
        <v>14</v>
      </c>
      <c r="M121" s="1"/>
      <c r="N121" s="1">
        <v>100</v>
      </c>
      <c r="O121" s="3">
        <v>8</v>
      </c>
      <c r="P121">
        <f t="shared" si="5"/>
        <v>0</v>
      </c>
      <c r="Q121">
        <f t="shared" si="6"/>
        <v>1</v>
      </c>
      <c r="R121">
        <f t="shared" si="7"/>
        <v>960</v>
      </c>
    </row>
    <row r="122" spans="1:18">
      <c r="A122" s="1">
        <v>121</v>
      </c>
      <c r="B122" s="1">
        <f t="shared" si="4"/>
        <v>0</v>
      </c>
      <c r="C122" s="1" t="s">
        <v>247</v>
      </c>
      <c r="D122" s="1">
        <v>2</v>
      </c>
      <c r="E122" s="2" t="s">
        <v>252</v>
      </c>
      <c r="F122" s="2" t="s">
        <v>253</v>
      </c>
      <c r="G122" s="1">
        <v>8</v>
      </c>
      <c r="H122" s="1" t="s">
        <v>14</v>
      </c>
      <c r="I122" s="1" t="s">
        <v>14</v>
      </c>
      <c r="J122" s="1" t="s">
        <v>14</v>
      </c>
      <c r="K122" s="1" t="s">
        <v>14</v>
      </c>
      <c r="L122" s="1" t="s">
        <v>14</v>
      </c>
      <c r="M122" s="1"/>
      <c r="N122" s="1">
        <v>100</v>
      </c>
      <c r="O122" s="3">
        <v>8</v>
      </c>
      <c r="P122">
        <f t="shared" si="5"/>
        <v>0</v>
      </c>
      <c r="Q122">
        <f t="shared" si="6"/>
        <v>1</v>
      </c>
      <c r="R122">
        <f t="shared" si="7"/>
        <v>968</v>
      </c>
    </row>
    <row r="123" spans="1:18">
      <c r="A123" s="1">
        <v>122</v>
      </c>
      <c r="B123" s="1">
        <f t="shared" si="4"/>
        <v>0</v>
      </c>
      <c r="C123" s="1" t="s">
        <v>307</v>
      </c>
      <c r="D123" s="1">
        <v>1</v>
      </c>
      <c r="E123" s="2" t="s">
        <v>308</v>
      </c>
      <c r="F123" s="2"/>
      <c r="G123" s="1">
        <v>8</v>
      </c>
      <c r="H123" s="1" t="s">
        <v>14</v>
      </c>
      <c r="I123" s="1" t="s">
        <v>14</v>
      </c>
      <c r="J123" s="1" t="s">
        <v>14</v>
      </c>
      <c r="K123" s="1" t="s">
        <v>14</v>
      </c>
      <c r="L123" s="1" t="s">
        <v>14</v>
      </c>
      <c r="M123" s="1"/>
      <c r="N123" s="1">
        <v>100</v>
      </c>
      <c r="O123" s="3">
        <v>8</v>
      </c>
      <c r="P123">
        <f t="shared" si="5"/>
        <v>0</v>
      </c>
      <c r="Q123">
        <f t="shared" si="6"/>
        <v>1</v>
      </c>
      <c r="R123">
        <f t="shared" si="7"/>
        <v>976</v>
      </c>
    </row>
    <row r="124" spans="1:18">
      <c r="A124" s="1">
        <v>123</v>
      </c>
      <c r="B124" s="1">
        <f t="shared" si="4"/>
        <v>0</v>
      </c>
      <c r="C124" s="1" t="s">
        <v>307</v>
      </c>
      <c r="D124" s="1">
        <v>1</v>
      </c>
      <c r="E124" s="2" t="s">
        <v>309</v>
      </c>
      <c r="F124" s="2"/>
      <c r="G124" s="1">
        <v>8</v>
      </c>
      <c r="H124" s="1" t="s">
        <v>14</v>
      </c>
      <c r="I124" s="1" t="s">
        <v>14</v>
      </c>
      <c r="J124" s="1" t="s">
        <v>14</v>
      </c>
      <c r="K124" s="1" t="s">
        <v>14</v>
      </c>
      <c r="L124" s="1" t="s">
        <v>14</v>
      </c>
      <c r="M124" s="1"/>
      <c r="N124" s="1">
        <v>50</v>
      </c>
      <c r="O124" s="3">
        <v>8</v>
      </c>
      <c r="P124">
        <f t="shared" si="5"/>
        <v>0</v>
      </c>
      <c r="Q124">
        <f t="shared" si="6"/>
        <v>1</v>
      </c>
      <c r="R124">
        <f t="shared" si="7"/>
        <v>984</v>
      </c>
    </row>
    <row r="125" spans="1:18">
      <c r="A125" s="1">
        <v>124</v>
      </c>
      <c r="B125" s="1">
        <f t="shared" si="4"/>
        <v>0</v>
      </c>
      <c r="C125" s="1" t="s">
        <v>307</v>
      </c>
      <c r="D125" s="1">
        <v>1</v>
      </c>
      <c r="E125" s="2" t="s">
        <v>310</v>
      </c>
      <c r="F125" s="2"/>
      <c r="G125" s="1" t="s">
        <v>14</v>
      </c>
      <c r="H125" s="1" t="s">
        <v>14</v>
      </c>
      <c r="I125" s="1" t="s">
        <v>14</v>
      </c>
      <c r="J125" s="1" t="s">
        <v>14</v>
      </c>
      <c r="K125" s="1" t="s">
        <v>14</v>
      </c>
      <c r="L125" s="1">
        <v>8</v>
      </c>
      <c r="M125" s="1"/>
      <c r="N125" s="1">
        <v>100</v>
      </c>
      <c r="O125" s="3">
        <v>8</v>
      </c>
      <c r="P125">
        <f t="shared" si="5"/>
        <v>0</v>
      </c>
      <c r="Q125">
        <f t="shared" si="6"/>
        <v>1</v>
      </c>
      <c r="R125">
        <f t="shared" si="7"/>
        <v>992</v>
      </c>
    </row>
    <row r="126" spans="1:18">
      <c r="A126" s="1">
        <v>125</v>
      </c>
      <c r="B126" s="1">
        <f t="shared" si="4"/>
        <v>0</v>
      </c>
      <c r="C126" s="1" t="s">
        <v>307</v>
      </c>
      <c r="D126" s="1">
        <v>1</v>
      </c>
      <c r="E126" s="2" t="s">
        <v>311</v>
      </c>
      <c r="F126" s="2"/>
      <c r="G126" s="1">
        <v>8</v>
      </c>
      <c r="H126" s="1" t="s">
        <v>14</v>
      </c>
      <c r="I126" s="1" t="s">
        <v>14</v>
      </c>
      <c r="J126" s="1" t="s">
        <v>14</v>
      </c>
      <c r="K126" s="1" t="s">
        <v>14</v>
      </c>
      <c r="L126" s="1" t="s">
        <v>14</v>
      </c>
      <c r="M126" s="1"/>
      <c r="N126" s="1">
        <v>67</v>
      </c>
      <c r="O126" s="3">
        <v>8</v>
      </c>
      <c r="P126">
        <f t="shared" si="5"/>
        <v>0</v>
      </c>
      <c r="Q126">
        <f t="shared" si="6"/>
        <v>1</v>
      </c>
      <c r="R126">
        <f t="shared" si="7"/>
        <v>1000</v>
      </c>
    </row>
    <row r="127" spans="1:18">
      <c r="A127" s="1">
        <v>126</v>
      </c>
      <c r="B127" s="1">
        <f t="shared" si="4"/>
        <v>0</v>
      </c>
      <c r="C127" s="1" t="s">
        <v>74</v>
      </c>
      <c r="D127" s="1">
        <v>4</v>
      </c>
      <c r="E127" s="2" t="s">
        <v>75</v>
      </c>
      <c r="F127" s="2" t="s">
        <v>31</v>
      </c>
      <c r="G127" s="1">
        <v>7</v>
      </c>
      <c r="H127" s="1" t="s">
        <v>14</v>
      </c>
      <c r="I127" s="1" t="s">
        <v>14</v>
      </c>
      <c r="J127" s="1" t="s">
        <v>14</v>
      </c>
      <c r="K127" s="1" t="s">
        <v>14</v>
      </c>
      <c r="L127" s="1" t="s">
        <v>14</v>
      </c>
      <c r="M127" s="1"/>
      <c r="N127" s="1">
        <v>88</v>
      </c>
      <c r="O127" s="3">
        <v>7</v>
      </c>
      <c r="P127">
        <f t="shared" si="5"/>
        <v>0</v>
      </c>
      <c r="Q127">
        <f t="shared" si="6"/>
        <v>1</v>
      </c>
      <c r="R127">
        <f t="shared" si="7"/>
        <v>882</v>
      </c>
    </row>
    <row r="128" spans="1:18">
      <c r="A128" s="1">
        <v>127</v>
      </c>
      <c r="B128" s="1">
        <f t="shared" si="4"/>
        <v>0</v>
      </c>
      <c r="C128" s="1" t="s">
        <v>163</v>
      </c>
      <c r="D128" s="1">
        <v>3</v>
      </c>
      <c r="E128" s="2" t="s">
        <v>164</v>
      </c>
      <c r="F128" s="2"/>
      <c r="G128" s="1">
        <v>7</v>
      </c>
      <c r="H128" s="1" t="s">
        <v>14</v>
      </c>
      <c r="I128" s="1" t="s">
        <v>14</v>
      </c>
      <c r="J128" s="1" t="s">
        <v>14</v>
      </c>
      <c r="K128" s="1" t="s">
        <v>14</v>
      </c>
      <c r="L128" s="1" t="s">
        <v>14</v>
      </c>
      <c r="M128" s="1"/>
      <c r="N128" s="1">
        <v>88</v>
      </c>
      <c r="O128" s="3">
        <v>7</v>
      </c>
      <c r="P128">
        <f t="shared" si="5"/>
        <v>0</v>
      </c>
      <c r="Q128">
        <f t="shared" si="6"/>
        <v>1</v>
      </c>
      <c r="R128">
        <f t="shared" si="7"/>
        <v>889</v>
      </c>
    </row>
    <row r="129" spans="1:18">
      <c r="A129" s="1">
        <v>128</v>
      </c>
      <c r="B129" s="1">
        <f t="shared" si="4"/>
        <v>0</v>
      </c>
      <c r="C129" s="1" t="s">
        <v>163</v>
      </c>
      <c r="D129" s="1">
        <v>3</v>
      </c>
      <c r="E129" s="2" t="s">
        <v>165</v>
      </c>
      <c r="F129" s="2" t="s">
        <v>68</v>
      </c>
      <c r="G129" s="1" t="s">
        <v>14</v>
      </c>
      <c r="H129" s="1">
        <v>2</v>
      </c>
      <c r="I129" s="1">
        <v>5</v>
      </c>
      <c r="J129" s="1" t="s">
        <v>14</v>
      </c>
      <c r="K129" s="1" t="s">
        <v>14</v>
      </c>
      <c r="L129" s="1" t="s">
        <v>14</v>
      </c>
      <c r="M129" s="1"/>
      <c r="N129" s="1">
        <v>88</v>
      </c>
      <c r="O129" s="3">
        <v>7</v>
      </c>
      <c r="P129">
        <f t="shared" si="5"/>
        <v>0</v>
      </c>
      <c r="Q129">
        <f t="shared" si="6"/>
        <v>2</v>
      </c>
      <c r="R129">
        <f t="shared" si="7"/>
        <v>896</v>
      </c>
    </row>
    <row r="130" spans="1:18">
      <c r="A130" s="1">
        <v>129</v>
      </c>
      <c r="B130" s="1">
        <f t="shared" si="4"/>
        <v>0</v>
      </c>
      <c r="C130" s="1" t="s">
        <v>163</v>
      </c>
      <c r="D130" s="1">
        <v>3</v>
      </c>
      <c r="E130" s="2" t="s">
        <v>166</v>
      </c>
      <c r="F130" s="2"/>
      <c r="G130" s="1">
        <v>7</v>
      </c>
      <c r="H130" s="1" t="s">
        <v>14</v>
      </c>
      <c r="I130" s="1" t="s">
        <v>14</v>
      </c>
      <c r="J130" s="1" t="s">
        <v>14</v>
      </c>
      <c r="K130" s="1" t="s">
        <v>14</v>
      </c>
      <c r="L130" s="1" t="s">
        <v>14</v>
      </c>
      <c r="M130" s="1"/>
      <c r="N130" s="1">
        <v>54</v>
      </c>
      <c r="O130" s="3">
        <v>7</v>
      </c>
      <c r="P130">
        <f t="shared" si="5"/>
        <v>0</v>
      </c>
      <c r="Q130">
        <f t="shared" si="6"/>
        <v>1</v>
      </c>
      <c r="R130">
        <f t="shared" si="7"/>
        <v>903</v>
      </c>
    </row>
    <row r="131" spans="1:18">
      <c r="A131" s="1">
        <v>130</v>
      </c>
      <c r="B131" s="1">
        <f t="shared" ref="B131:B169" si="8">IF(O131&gt;=A131,1,0)</f>
        <v>0</v>
      </c>
      <c r="C131" s="1" t="s">
        <v>163</v>
      </c>
      <c r="D131" s="1">
        <v>3</v>
      </c>
      <c r="E131" s="2" t="s">
        <v>167</v>
      </c>
      <c r="F131" s="2" t="s">
        <v>168</v>
      </c>
      <c r="G131" s="1">
        <v>7</v>
      </c>
      <c r="H131" s="1" t="s">
        <v>14</v>
      </c>
      <c r="I131" s="1" t="s">
        <v>14</v>
      </c>
      <c r="J131" s="1" t="s">
        <v>14</v>
      </c>
      <c r="K131" s="1" t="s">
        <v>14</v>
      </c>
      <c r="L131" s="1" t="s">
        <v>14</v>
      </c>
      <c r="M131" s="1"/>
      <c r="N131" s="1">
        <v>117</v>
      </c>
      <c r="O131" s="3">
        <v>7</v>
      </c>
      <c r="P131">
        <f t="shared" ref="P131:P169" si="9">IF(O131&gt;=($O$1/2),1,0)</f>
        <v>0</v>
      </c>
      <c r="Q131">
        <f t="shared" ref="Q131:Q169" si="10">COUNT(G131:L131)</f>
        <v>1</v>
      </c>
      <c r="R131">
        <f t="shared" ref="R131:R169" si="11">O131*A131</f>
        <v>910</v>
      </c>
    </row>
    <row r="132" spans="1:18">
      <c r="A132" s="1">
        <v>131</v>
      </c>
      <c r="B132" s="1">
        <f t="shared" si="8"/>
        <v>0</v>
      </c>
      <c r="C132" s="1" t="s">
        <v>169</v>
      </c>
      <c r="D132" s="1">
        <v>3</v>
      </c>
      <c r="E132" s="2" t="s">
        <v>170</v>
      </c>
      <c r="F132" s="2" t="s">
        <v>171</v>
      </c>
      <c r="G132" s="1">
        <v>6</v>
      </c>
      <c r="H132" s="1" t="s">
        <v>14</v>
      </c>
      <c r="I132" s="1" t="s">
        <v>14</v>
      </c>
      <c r="J132" s="1" t="s">
        <v>14</v>
      </c>
      <c r="K132" s="1" t="s">
        <v>14</v>
      </c>
      <c r="L132" s="1" t="s">
        <v>14</v>
      </c>
      <c r="M132" s="1"/>
      <c r="N132" s="1">
        <v>75</v>
      </c>
      <c r="O132" s="3">
        <v>6</v>
      </c>
      <c r="P132">
        <f t="shared" si="9"/>
        <v>0</v>
      </c>
      <c r="Q132">
        <f t="shared" si="10"/>
        <v>1</v>
      </c>
      <c r="R132">
        <f t="shared" si="11"/>
        <v>786</v>
      </c>
    </row>
    <row r="133" spans="1:18">
      <c r="A133" s="1">
        <v>132</v>
      </c>
      <c r="B133" s="1">
        <f t="shared" si="8"/>
        <v>0</v>
      </c>
      <c r="C133" s="1" t="s">
        <v>169</v>
      </c>
      <c r="D133" s="1">
        <v>3</v>
      </c>
      <c r="E133" s="2" t="s">
        <v>172</v>
      </c>
      <c r="F133" s="2" t="s">
        <v>173</v>
      </c>
      <c r="G133" s="1">
        <v>6</v>
      </c>
      <c r="H133" s="1" t="s">
        <v>14</v>
      </c>
      <c r="I133" s="1" t="s">
        <v>14</v>
      </c>
      <c r="J133" s="1" t="s">
        <v>14</v>
      </c>
      <c r="K133" s="1" t="s">
        <v>14</v>
      </c>
      <c r="L133" s="1" t="s">
        <v>14</v>
      </c>
      <c r="M133" s="1"/>
      <c r="N133" s="1">
        <v>100</v>
      </c>
      <c r="O133" s="3">
        <v>6</v>
      </c>
      <c r="P133">
        <f t="shared" si="9"/>
        <v>0</v>
      </c>
      <c r="Q133">
        <f t="shared" si="10"/>
        <v>1</v>
      </c>
      <c r="R133">
        <f t="shared" si="11"/>
        <v>792</v>
      </c>
    </row>
    <row r="134" spans="1:18">
      <c r="A134" s="1">
        <v>133</v>
      </c>
      <c r="B134" s="1">
        <f t="shared" si="8"/>
        <v>0</v>
      </c>
      <c r="C134" s="1" t="s">
        <v>254</v>
      </c>
      <c r="D134" s="1">
        <v>2</v>
      </c>
      <c r="E134" s="2" t="s">
        <v>255</v>
      </c>
      <c r="F134" s="2"/>
      <c r="G134" s="1">
        <v>6</v>
      </c>
      <c r="H134" s="1" t="s">
        <v>14</v>
      </c>
      <c r="I134" s="1" t="s">
        <v>14</v>
      </c>
      <c r="J134" s="1" t="s">
        <v>14</v>
      </c>
      <c r="K134" s="1" t="s">
        <v>14</v>
      </c>
      <c r="L134" s="1" t="s">
        <v>14</v>
      </c>
      <c r="M134" s="1"/>
      <c r="N134" s="1">
        <v>50</v>
      </c>
      <c r="O134" s="3">
        <v>6</v>
      </c>
      <c r="P134">
        <f t="shared" si="9"/>
        <v>0</v>
      </c>
      <c r="Q134">
        <f t="shared" si="10"/>
        <v>1</v>
      </c>
      <c r="R134">
        <f t="shared" si="11"/>
        <v>798</v>
      </c>
    </row>
    <row r="135" spans="1:18">
      <c r="A135" s="1">
        <v>134</v>
      </c>
      <c r="B135" s="1">
        <f t="shared" si="8"/>
        <v>0</v>
      </c>
      <c r="C135" s="1" t="s">
        <v>254</v>
      </c>
      <c r="D135" s="1">
        <v>2</v>
      </c>
      <c r="E135" s="2" t="s">
        <v>256</v>
      </c>
      <c r="F135" s="2" t="s">
        <v>257</v>
      </c>
      <c r="G135" s="1">
        <v>6</v>
      </c>
      <c r="H135" s="1" t="s">
        <v>14</v>
      </c>
      <c r="I135" s="1" t="s">
        <v>14</v>
      </c>
      <c r="J135" s="1" t="s">
        <v>14</v>
      </c>
      <c r="K135" s="1" t="s">
        <v>14</v>
      </c>
      <c r="L135" s="1" t="s">
        <v>14</v>
      </c>
      <c r="M135" s="1"/>
      <c r="N135" s="1">
        <v>50</v>
      </c>
      <c r="O135" s="3">
        <v>6</v>
      </c>
      <c r="P135">
        <f t="shared" si="9"/>
        <v>0</v>
      </c>
      <c r="Q135">
        <f t="shared" si="10"/>
        <v>1</v>
      </c>
      <c r="R135">
        <f t="shared" si="11"/>
        <v>804</v>
      </c>
    </row>
    <row r="136" spans="1:18">
      <c r="A136" s="1">
        <v>135</v>
      </c>
      <c r="B136" s="1">
        <f t="shared" si="8"/>
        <v>0</v>
      </c>
      <c r="C136" s="1" t="s">
        <v>174</v>
      </c>
      <c r="D136" s="1">
        <v>3</v>
      </c>
      <c r="E136" s="2" t="s">
        <v>175</v>
      </c>
      <c r="F136" s="2" t="s">
        <v>176</v>
      </c>
      <c r="G136" s="1">
        <v>5</v>
      </c>
      <c r="H136" s="1" t="s">
        <v>14</v>
      </c>
      <c r="I136" s="1" t="s">
        <v>14</v>
      </c>
      <c r="J136" s="1" t="s">
        <v>14</v>
      </c>
      <c r="K136" s="1" t="s">
        <v>14</v>
      </c>
      <c r="L136" s="1" t="s">
        <v>14</v>
      </c>
      <c r="M136" s="1"/>
      <c r="N136" s="1">
        <v>56</v>
      </c>
      <c r="O136" s="3">
        <v>5</v>
      </c>
      <c r="P136">
        <f t="shared" si="9"/>
        <v>0</v>
      </c>
      <c r="Q136">
        <f t="shared" si="10"/>
        <v>1</v>
      </c>
      <c r="R136">
        <f t="shared" si="11"/>
        <v>675</v>
      </c>
    </row>
    <row r="137" spans="1:18">
      <c r="A137" s="1">
        <v>136</v>
      </c>
      <c r="B137" s="1">
        <f t="shared" si="8"/>
        <v>0</v>
      </c>
      <c r="C137" s="1" t="s">
        <v>174</v>
      </c>
      <c r="D137" s="1">
        <v>3</v>
      </c>
      <c r="E137" s="2" t="s">
        <v>177</v>
      </c>
      <c r="F137" s="2" t="s">
        <v>178</v>
      </c>
      <c r="G137" s="1">
        <v>5</v>
      </c>
      <c r="H137" s="1" t="s">
        <v>14</v>
      </c>
      <c r="I137" s="1" t="s">
        <v>14</v>
      </c>
      <c r="J137" s="1" t="s">
        <v>14</v>
      </c>
      <c r="K137" s="1" t="s">
        <v>14</v>
      </c>
      <c r="L137" s="1" t="s">
        <v>14</v>
      </c>
      <c r="M137" s="1"/>
      <c r="N137" s="1">
        <v>63</v>
      </c>
      <c r="O137" s="3">
        <v>5</v>
      </c>
      <c r="P137">
        <f t="shared" si="9"/>
        <v>0</v>
      </c>
      <c r="Q137">
        <f t="shared" si="10"/>
        <v>1</v>
      </c>
      <c r="R137">
        <f t="shared" si="11"/>
        <v>680</v>
      </c>
    </row>
    <row r="138" spans="1:18">
      <c r="A138" s="1">
        <v>137</v>
      </c>
      <c r="B138" s="1">
        <f t="shared" si="8"/>
        <v>0</v>
      </c>
      <c r="C138" s="1" t="s">
        <v>74</v>
      </c>
      <c r="D138" s="1">
        <v>1</v>
      </c>
      <c r="E138" s="2" t="s">
        <v>312</v>
      </c>
      <c r="F138" s="2"/>
      <c r="G138" s="1" t="s">
        <v>14</v>
      </c>
      <c r="H138" s="1">
        <v>5</v>
      </c>
      <c r="I138" s="1" t="s">
        <v>14</v>
      </c>
      <c r="J138" s="1" t="s">
        <v>14</v>
      </c>
      <c r="K138" s="1" t="s">
        <v>14</v>
      </c>
      <c r="L138" s="1" t="s">
        <v>14</v>
      </c>
      <c r="M138" s="1"/>
      <c r="N138" s="1">
        <v>56</v>
      </c>
      <c r="O138" s="3">
        <v>5</v>
      </c>
      <c r="P138">
        <f t="shared" si="9"/>
        <v>0</v>
      </c>
      <c r="Q138">
        <f t="shared" si="10"/>
        <v>1</v>
      </c>
      <c r="R138">
        <f t="shared" si="11"/>
        <v>685</v>
      </c>
    </row>
    <row r="139" spans="1:18">
      <c r="A139" s="1">
        <v>138</v>
      </c>
      <c r="B139" s="1">
        <f t="shared" si="8"/>
        <v>0</v>
      </c>
      <c r="C139" s="1" t="s">
        <v>76</v>
      </c>
      <c r="D139" s="1">
        <v>4</v>
      </c>
      <c r="E139" s="2" t="s">
        <v>77</v>
      </c>
      <c r="F139" s="2" t="s">
        <v>78</v>
      </c>
      <c r="G139" s="1">
        <v>4</v>
      </c>
      <c r="H139" s="1" t="s">
        <v>14</v>
      </c>
      <c r="I139" s="1" t="s">
        <v>14</v>
      </c>
      <c r="J139" s="1" t="s">
        <v>14</v>
      </c>
      <c r="K139" s="1" t="s">
        <v>14</v>
      </c>
      <c r="L139" s="1" t="s">
        <v>14</v>
      </c>
      <c r="M139" s="1"/>
      <c r="N139" s="1">
        <v>100</v>
      </c>
      <c r="O139" s="3">
        <v>4</v>
      </c>
      <c r="P139">
        <f t="shared" si="9"/>
        <v>0</v>
      </c>
      <c r="Q139">
        <f t="shared" si="10"/>
        <v>1</v>
      </c>
      <c r="R139">
        <f t="shared" si="11"/>
        <v>552</v>
      </c>
    </row>
    <row r="140" spans="1:18">
      <c r="A140" s="1">
        <v>139</v>
      </c>
      <c r="B140" s="1">
        <f t="shared" si="8"/>
        <v>0</v>
      </c>
      <c r="C140" s="1" t="s">
        <v>179</v>
      </c>
      <c r="D140" s="1">
        <v>3</v>
      </c>
      <c r="E140" s="2" t="s">
        <v>180</v>
      </c>
      <c r="F140" s="2" t="s">
        <v>176</v>
      </c>
      <c r="G140" s="1">
        <v>4</v>
      </c>
      <c r="H140" s="1" t="s">
        <v>14</v>
      </c>
      <c r="I140" s="1" t="s">
        <v>14</v>
      </c>
      <c r="J140" s="1" t="s">
        <v>14</v>
      </c>
      <c r="K140" s="1" t="s">
        <v>14</v>
      </c>
      <c r="L140" s="1" t="s">
        <v>14</v>
      </c>
      <c r="M140" s="1"/>
      <c r="N140" s="1">
        <v>50</v>
      </c>
      <c r="O140" s="3">
        <v>4</v>
      </c>
      <c r="P140">
        <f t="shared" si="9"/>
        <v>0</v>
      </c>
      <c r="Q140">
        <f t="shared" si="10"/>
        <v>1</v>
      </c>
      <c r="R140">
        <f t="shared" si="11"/>
        <v>556</v>
      </c>
    </row>
    <row r="141" spans="1:18">
      <c r="A141" s="1">
        <v>140</v>
      </c>
      <c r="B141" s="1">
        <f t="shared" si="8"/>
        <v>0</v>
      </c>
      <c r="C141" s="1" t="s">
        <v>179</v>
      </c>
      <c r="D141" s="1">
        <v>3</v>
      </c>
      <c r="E141" s="2" t="s">
        <v>181</v>
      </c>
      <c r="F141" s="2" t="s">
        <v>22</v>
      </c>
      <c r="G141" s="1">
        <v>4</v>
      </c>
      <c r="H141" s="1" t="s">
        <v>14</v>
      </c>
      <c r="I141" s="1" t="s">
        <v>14</v>
      </c>
      <c r="J141" s="1" t="s">
        <v>14</v>
      </c>
      <c r="K141" s="1" t="s">
        <v>14</v>
      </c>
      <c r="L141" s="1" t="s">
        <v>14</v>
      </c>
      <c r="M141" s="1"/>
      <c r="N141" s="1">
        <v>100</v>
      </c>
      <c r="O141" s="3">
        <v>4</v>
      </c>
      <c r="P141">
        <f t="shared" si="9"/>
        <v>0</v>
      </c>
      <c r="Q141">
        <f t="shared" si="10"/>
        <v>1</v>
      </c>
      <c r="R141">
        <f t="shared" si="11"/>
        <v>560</v>
      </c>
    </row>
    <row r="142" spans="1:18">
      <c r="A142" s="1">
        <v>141</v>
      </c>
      <c r="B142" s="1">
        <f t="shared" si="8"/>
        <v>0</v>
      </c>
      <c r="C142" s="1" t="s">
        <v>179</v>
      </c>
      <c r="D142" s="1">
        <v>3</v>
      </c>
      <c r="E142" s="2" t="s">
        <v>182</v>
      </c>
      <c r="F142" s="2" t="s">
        <v>68</v>
      </c>
      <c r="G142" s="1" t="s">
        <v>14</v>
      </c>
      <c r="H142" s="1">
        <v>1</v>
      </c>
      <c r="I142" s="1">
        <v>3</v>
      </c>
      <c r="J142" s="1" t="s">
        <v>14</v>
      </c>
      <c r="K142" s="1" t="s">
        <v>14</v>
      </c>
      <c r="L142" s="1" t="s">
        <v>14</v>
      </c>
      <c r="M142" s="1"/>
      <c r="N142" s="1">
        <v>67</v>
      </c>
      <c r="O142" s="3">
        <v>4</v>
      </c>
      <c r="P142">
        <f t="shared" si="9"/>
        <v>0</v>
      </c>
      <c r="Q142">
        <f t="shared" si="10"/>
        <v>2</v>
      </c>
      <c r="R142">
        <f t="shared" si="11"/>
        <v>564</v>
      </c>
    </row>
    <row r="143" spans="1:18">
      <c r="A143" s="1">
        <v>142</v>
      </c>
      <c r="B143" s="1">
        <f t="shared" si="8"/>
        <v>0</v>
      </c>
      <c r="C143" s="1" t="s">
        <v>179</v>
      </c>
      <c r="D143" s="1">
        <v>3</v>
      </c>
      <c r="E143" s="2" t="s">
        <v>183</v>
      </c>
      <c r="F143" s="2" t="s">
        <v>184</v>
      </c>
      <c r="G143" s="1" t="s">
        <v>14</v>
      </c>
      <c r="H143" s="1" t="s">
        <v>14</v>
      </c>
      <c r="I143" s="1" t="s">
        <v>14</v>
      </c>
      <c r="J143" s="1">
        <v>4</v>
      </c>
      <c r="K143" s="1" t="s">
        <v>14</v>
      </c>
      <c r="L143" s="1" t="s">
        <v>14</v>
      </c>
      <c r="M143" s="1"/>
      <c r="N143" s="1">
        <v>67</v>
      </c>
      <c r="O143" s="3">
        <v>4</v>
      </c>
      <c r="P143">
        <f t="shared" si="9"/>
        <v>0</v>
      </c>
      <c r="Q143">
        <f t="shared" si="10"/>
        <v>1</v>
      </c>
      <c r="R143">
        <f t="shared" si="11"/>
        <v>568</v>
      </c>
    </row>
    <row r="144" spans="1:18">
      <c r="A144" s="1">
        <v>143</v>
      </c>
      <c r="B144" s="1">
        <f t="shared" si="8"/>
        <v>0</v>
      </c>
      <c r="C144" s="1" t="s">
        <v>258</v>
      </c>
      <c r="D144" s="1">
        <v>2</v>
      </c>
      <c r="E144" s="2" t="s">
        <v>259</v>
      </c>
      <c r="F144" s="2" t="s">
        <v>260</v>
      </c>
      <c r="G144" s="1">
        <v>4</v>
      </c>
      <c r="H144" s="1" t="s">
        <v>14</v>
      </c>
      <c r="I144" s="1" t="s">
        <v>14</v>
      </c>
      <c r="J144" s="1" t="s">
        <v>14</v>
      </c>
      <c r="K144" s="1" t="s">
        <v>14</v>
      </c>
      <c r="L144" s="1" t="s">
        <v>14</v>
      </c>
      <c r="M144" s="1"/>
      <c r="N144" s="1">
        <v>100</v>
      </c>
      <c r="O144" s="3">
        <v>4</v>
      </c>
      <c r="P144">
        <f t="shared" si="9"/>
        <v>0</v>
      </c>
      <c r="Q144">
        <f t="shared" si="10"/>
        <v>1</v>
      </c>
      <c r="R144">
        <f t="shared" si="11"/>
        <v>572</v>
      </c>
    </row>
    <row r="145" spans="1:18">
      <c r="A145" s="1">
        <v>144</v>
      </c>
      <c r="B145" s="1">
        <f t="shared" si="8"/>
        <v>0</v>
      </c>
      <c r="C145" s="1" t="s">
        <v>258</v>
      </c>
      <c r="D145" s="1">
        <v>2</v>
      </c>
      <c r="E145" s="2" t="s">
        <v>261</v>
      </c>
      <c r="F145" s="2"/>
      <c r="G145" s="1">
        <v>4</v>
      </c>
      <c r="H145" s="1" t="s">
        <v>14</v>
      </c>
      <c r="I145" s="1" t="s">
        <v>14</v>
      </c>
      <c r="J145" s="1" t="s">
        <v>14</v>
      </c>
      <c r="K145" s="1" t="s">
        <v>14</v>
      </c>
      <c r="L145" s="1" t="s">
        <v>14</v>
      </c>
      <c r="M145" s="1"/>
      <c r="N145" s="1">
        <v>100</v>
      </c>
      <c r="O145" s="3">
        <v>4</v>
      </c>
      <c r="P145">
        <f t="shared" si="9"/>
        <v>0</v>
      </c>
      <c r="Q145">
        <f t="shared" si="10"/>
        <v>1</v>
      </c>
      <c r="R145">
        <f t="shared" si="11"/>
        <v>576</v>
      </c>
    </row>
    <row r="146" spans="1:18">
      <c r="A146" s="1">
        <v>145</v>
      </c>
      <c r="B146" s="1">
        <f t="shared" si="8"/>
        <v>0</v>
      </c>
      <c r="C146" s="1" t="s">
        <v>258</v>
      </c>
      <c r="D146" s="1">
        <v>2</v>
      </c>
      <c r="E146" s="2" t="s">
        <v>262</v>
      </c>
      <c r="F146" s="2"/>
      <c r="G146" s="1">
        <v>4</v>
      </c>
      <c r="H146" s="1">
        <v>0</v>
      </c>
      <c r="I146" s="1" t="s">
        <v>14</v>
      </c>
      <c r="J146" s="1" t="s">
        <v>14</v>
      </c>
      <c r="K146" s="1" t="s">
        <v>14</v>
      </c>
      <c r="L146" s="1" t="s">
        <v>14</v>
      </c>
      <c r="M146" s="1"/>
      <c r="N146" s="1">
        <v>24</v>
      </c>
      <c r="O146" s="3">
        <v>4</v>
      </c>
      <c r="P146">
        <f t="shared" si="9"/>
        <v>0</v>
      </c>
      <c r="Q146">
        <f t="shared" si="10"/>
        <v>2</v>
      </c>
      <c r="R146">
        <f t="shared" si="11"/>
        <v>580</v>
      </c>
    </row>
    <row r="147" spans="1:18">
      <c r="A147" s="1">
        <v>146</v>
      </c>
      <c r="B147" s="1">
        <f t="shared" si="8"/>
        <v>0</v>
      </c>
      <c r="C147" s="1" t="s">
        <v>258</v>
      </c>
      <c r="D147" s="1">
        <v>2</v>
      </c>
      <c r="E147" s="2" t="s">
        <v>263</v>
      </c>
      <c r="F147" s="2" t="s">
        <v>264</v>
      </c>
      <c r="G147" s="1">
        <v>4</v>
      </c>
      <c r="H147" s="1" t="s">
        <v>14</v>
      </c>
      <c r="I147" s="1" t="s">
        <v>14</v>
      </c>
      <c r="J147" s="1" t="s">
        <v>14</v>
      </c>
      <c r="K147" s="1" t="s">
        <v>14</v>
      </c>
      <c r="L147" s="1" t="s">
        <v>14</v>
      </c>
      <c r="M147" s="1"/>
      <c r="N147" s="1">
        <v>22</v>
      </c>
      <c r="O147" s="3">
        <v>4</v>
      </c>
      <c r="P147">
        <f t="shared" si="9"/>
        <v>0</v>
      </c>
      <c r="Q147">
        <f t="shared" si="10"/>
        <v>1</v>
      </c>
      <c r="R147">
        <f t="shared" si="11"/>
        <v>584</v>
      </c>
    </row>
    <row r="148" spans="1:18">
      <c r="A148" s="1">
        <v>147</v>
      </c>
      <c r="B148" s="1">
        <f t="shared" si="8"/>
        <v>0</v>
      </c>
      <c r="C148" s="1" t="s">
        <v>313</v>
      </c>
      <c r="D148" s="1">
        <v>1</v>
      </c>
      <c r="E148" s="2" t="s">
        <v>314</v>
      </c>
      <c r="F148" s="2" t="s">
        <v>315</v>
      </c>
      <c r="G148" s="1" t="s">
        <v>14</v>
      </c>
      <c r="H148" s="1" t="s">
        <v>14</v>
      </c>
      <c r="I148" s="1" t="s">
        <v>14</v>
      </c>
      <c r="J148" s="1">
        <v>4</v>
      </c>
      <c r="K148" s="1" t="s">
        <v>14</v>
      </c>
      <c r="L148" s="1" t="s">
        <v>14</v>
      </c>
      <c r="M148" s="1"/>
      <c r="N148" s="1">
        <v>100</v>
      </c>
      <c r="O148" s="3">
        <v>4</v>
      </c>
      <c r="P148">
        <f t="shared" si="9"/>
        <v>0</v>
      </c>
      <c r="Q148">
        <f t="shared" si="10"/>
        <v>1</v>
      </c>
      <c r="R148">
        <f t="shared" si="11"/>
        <v>588</v>
      </c>
    </row>
    <row r="149" spans="1:18">
      <c r="A149" s="1">
        <v>148</v>
      </c>
      <c r="B149" s="1">
        <f t="shared" si="8"/>
        <v>0</v>
      </c>
      <c r="C149" s="1" t="s">
        <v>313</v>
      </c>
      <c r="D149" s="1">
        <v>1</v>
      </c>
      <c r="E149" s="2" t="s">
        <v>316</v>
      </c>
      <c r="F149" s="2"/>
      <c r="G149" s="1">
        <v>4</v>
      </c>
      <c r="H149" s="1" t="s">
        <v>14</v>
      </c>
      <c r="I149" s="1" t="s">
        <v>14</v>
      </c>
      <c r="J149" s="1" t="s">
        <v>14</v>
      </c>
      <c r="K149" s="1" t="s">
        <v>14</v>
      </c>
      <c r="L149" s="1" t="s">
        <v>14</v>
      </c>
      <c r="M149" s="1"/>
      <c r="N149" s="1">
        <v>100</v>
      </c>
      <c r="O149" s="3">
        <v>4</v>
      </c>
      <c r="P149">
        <f t="shared" si="9"/>
        <v>0</v>
      </c>
      <c r="Q149">
        <f t="shared" si="10"/>
        <v>1</v>
      </c>
      <c r="R149">
        <f t="shared" si="11"/>
        <v>592</v>
      </c>
    </row>
    <row r="150" spans="1:18">
      <c r="A150" s="1">
        <v>149</v>
      </c>
      <c r="B150" s="1">
        <f t="shared" si="8"/>
        <v>0</v>
      </c>
      <c r="C150" s="1" t="s">
        <v>313</v>
      </c>
      <c r="D150" s="1">
        <v>1</v>
      </c>
      <c r="E150" s="2" t="s">
        <v>317</v>
      </c>
      <c r="F150" s="2"/>
      <c r="G150" s="1">
        <v>4</v>
      </c>
      <c r="H150" s="1" t="s">
        <v>14</v>
      </c>
      <c r="I150" s="1" t="s">
        <v>14</v>
      </c>
      <c r="J150" s="1" t="s">
        <v>14</v>
      </c>
      <c r="K150" s="1" t="s">
        <v>14</v>
      </c>
      <c r="L150" s="1" t="s">
        <v>14</v>
      </c>
      <c r="M150" s="1"/>
      <c r="N150" s="1">
        <v>100</v>
      </c>
      <c r="O150" s="3">
        <v>4</v>
      </c>
      <c r="P150">
        <f t="shared" si="9"/>
        <v>0</v>
      </c>
      <c r="Q150">
        <f t="shared" si="10"/>
        <v>1</v>
      </c>
      <c r="R150">
        <f t="shared" si="11"/>
        <v>596</v>
      </c>
    </row>
    <row r="151" spans="1:18">
      <c r="A151" s="1">
        <v>150</v>
      </c>
      <c r="B151" s="1">
        <f t="shared" si="8"/>
        <v>0</v>
      </c>
      <c r="C151" s="1" t="s">
        <v>313</v>
      </c>
      <c r="D151" s="1">
        <v>1</v>
      </c>
      <c r="E151" s="2" t="s">
        <v>318</v>
      </c>
      <c r="F151" s="2" t="s">
        <v>319</v>
      </c>
      <c r="G151" s="1">
        <v>4</v>
      </c>
      <c r="H151" s="1" t="s">
        <v>14</v>
      </c>
      <c r="I151" s="1" t="s">
        <v>14</v>
      </c>
      <c r="J151" s="1" t="s">
        <v>14</v>
      </c>
      <c r="K151" s="1" t="s">
        <v>14</v>
      </c>
      <c r="L151" s="1" t="s">
        <v>14</v>
      </c>
      <c r="M151" s="1"/>
      <c r="N151" s="1">
        <v>50</v>
      </c>
      <c r="O151" s="3">
        <v>4</v>
      </c>
      <c r="P151">
        <f t="shared" si="9"/>
        <v>0</v>
      </c>
      <c r="Q151">
        <f t="shared" si="10"/>
        <v>1</v>
      </c>
      <c r="R151">
        <f t="shared" si="11"/>
        <v>600</v>
      </c>
    </row>
    <row r="152" spans="1:18">
      <c r="A152" s="1">
        <v>151</v>
      </c>
      <c r="B152" s="1">
        <f t="shared" si="8"/>
        <v>0</v>
      </c>
      <c r="C152" s="1" t="s">
        <v>313</v>
      </c>
      <c r="D152" s="1">
        <v>1</v>
      </c>
      <c r="E152" s="2" t="s">
        <v>320</v>
      </c>
      <c r="F152" s="2"/>
      <c r="G152" s="1">
        <v>4</v>
      </c>
      <c r="H152" s="1" t="s">
        <v>14</v>
      </c>
      <c r="I152" s="1" t="s">
        <v>14</v>
      </c>
      <c r="J152" s="1" t="s">
        <v>14</v>
      </c>
      <c r="K152" s="1" t="s">
        <v>14</v>
      </c>
      <c r="L152" s="1" t="s">
        <v>14</v>
      </c>
      <c r="M152" s="1"/>
      <c r="N152" s="1">
        <v>100</v>
      </c>
      <c r="O152" s="3">
        <v>4</v>
      </c>
      <c r="P152">
        <f t="shared" si="9"/>
        <v>0</v>
      </c>
      <c r="Q152">
        <f t="shared" si="10"/>
        <v>1</v>
      </c>
      <c r="R152">
        <f t="shared" si="11"/>
        <v>604</v>
      </c>
    </row>
    <row r="153" spans="1:18">
      <c r="A153" s="1">
        <v>152</v>
      </c>
      <c r="B153" s="1">
        <f t="shared" si="8"/>
        <v>0</v>
      </c>
      <c r="C153" s="1" t="s">
        <v>79</v>
      </c>
      <c r="D153" s="1">
        <v>4</v>
      </c>
      <c r="E153" s="2" t="s">
        <v>80</v>
      </c>
      <c r="F153" s="2"/>
      <c r="G153" s="1">
        <v>3</v>
      </c>
      <c r="H153" s="1" t="s">
        <v>14</v>
      </c>
      <c r="I153" s="1" t="s">
        <v>14</v>
      </c>
      <c r="J153" s="1" t="s">
        <v>14</v>
      </c>
      <c r="K153" s="1" t="s">
        <v>14</v>
      </c>
      <c r="L153" s="1" t="s">
        <v>14</v>
      </c>
      <c r="M153" s="1"/>
      <c r="N153" s="1">
        <v>50</v>
      </c>
      <c r="O153" s="3">
        <v>3</v>
      </c>
      <c r="P153">
        <f t="shared" si="9"/>
        <v>0</v>
      </c>
      <c r="Q153">
        <f t="shared" si="10"/>
        <v>1</v>
      </c>
      <c r="R153">
        <f t="shared" si="11"/>
        <v>456</v>
      </c>
    </row>
    <row r="154" spans="1:18">
      <c r="A154" s="1">
        <v>153</v>
      </c>
      <c r="B154" s="1">
        <f t="shared" si="8"/>
        <v>0</v>
      </c>
      <c r="C154" s="1" t="s">
        <v>185</v>
      </c>
      <c r="D154" s="1">
        <v>3</v>
      </c>
      <c r="E154" s="2" t="s">
        <v>186</v>
      </c>
      <c r="F154" s="2" t="s">
        <v>68</v>
      </c>
      <c r="G154" s="1" t="s">
        <v>14</v>
      </c>
      <c r="H154" s="1" t="s">
        <v>14</v>
      </c>
      <c r="I154" s="1">
        <v>3</v>
      </c>
      <c r="J154" s="1" t="s">
        <v>14</v>
      </c>
      <c r="K154" s="1" t="s">
        <v>14</v>
      </c>
      <c r="L154" s="1" t="s">
        <v>14</v>
      </c>
      <c r="M154" s="1"/>
      <c r="N154" s="1">
        <v>38</v>
      </c>
      <c r="O154" s="3">
        <v>3</v>
      </c>
      <c r="P154">
        <f t="shared" si="9"/>
        <v>0</v>
      </c>
      <c r="Q154">
        <f t="shared" si="10"/>
        <v>1</v>
      </c>
      <c r="R154">
        <f t="shared" si="11"/>
        <v>459</v>
      </c>
    </row>
    <row r="155" spans="1:18">
      <c r="A155" s="1">
        <v>154</v>
      </c>
      <c r="B155" s="1">
        <f t="shared" si="8"/>
        <v>0</v>
      </c>
      <c r="C155" s="1" t="s">
        <v>185</v>
      </c>
      <c r="D155" s="1">
        <v>3</v>
      </c>
      <c r="E155" s="2" t="s">
        <v>187</v>
      </c>
      <c r="F155" s="2" t="s">
        <v>171</v>
      </c>
      <c r="G155" s="1">
        <v>3</v>
      </c>
      <c r="H155" s="1" t="s">
        <v>14</v>
      </c>
      <c r="I155" s="1" t="s">
        <v>14</v>
      </c>
      <c r="J155" s="1" t="s">
        <v>14</v>
      </c>
      <c r="K155" s="1" t="s">
        <v>14</v>
      </c>
      <c r="L155" s="1" t="s">
        <v>14</v>
      </c>
      <c r="M155" s="1"/>
      <c r="N155" s="1">
        <v>75</v>
      </c>
      <c r="O155" s="3">
        <v>3</v>
      </c>
      <c r="P155">
        <f t="shared" si="9"/>
        <v>0</v>
      </c>
      <c r="Q155">
        <f t="shared" si="10"/>
        <v>1</v>
      </c>
      <c r="R155">
        <f t="shared" si="11"/>
        <v>462</v>
      </c>
    </row>
    <row r="156" spans="1:18">
      <c r="A156" s="1">
        <v>155</v>
      </c>
      <c r="B156" s="1">
        <f t="shared" si="8"/>
        <v>0</v>
      </c>
      <c r="C156" s="1" t="s">
        <v>321</v>
      </c>
      <c r="D156" s="1">
        <v>1</v>
      </c>
      <c r="E156" s="2" t="s">
        <v>322</v>
      </c>
      <c r="F156" s="2"/>
      <c r="G156" s="1">
        <v>3</v>
      </c>
      <c r="H156" s="1" t="s">
        <v>14</v>
      </c>
      <c r="I156" s="1" t="s">
        <v>14</v>
      </c>
      <c r="J156" s="1" t="s">
        <v>14</v>
      </c>
      <c r="K156" s="1" t="s">
        <v>14</v>
      </c>
      <c r="L156" s="1" t="s">
        <v>14</v>
      </c>
      <c r="M156" s="1"/>
      <c r="N156" s="1">
        <v>25</v>
      </c>
      <c r="O156" s="3">
        <v>3</v>
      </c>
      <c r="P156">
        <f t="shared" si="9"/>
        <v>0</v>
      </c>
      <c r="Q156">
        <f t="shared" si="10"/>
        <v>1</v>
      </c>
      <c r="R156">
        <f t="shared" si="11"/>
        <v>465</v>
      </c>
    </row>
    <row r="157" spans="1:18">
      <c r="A157" s="1">
        <v>156</v>
      </c>
      <c r="B157" s="1">
        <f t="shared" si="8"/>
        <v>0</v>
      </c>
      <c r="C157" s="1" t="s">
        <v>81</v>
      </c>
      <c r="D157" s="1">
        <v>4</v>
      </c>
      <c r="E157" s="2" t="s">
        <v>82</v>
      </c>
      <c r="F157" s="2" t="s">
        <v>83</v>
      </c>
      <c r="G157" s="1" t="s">
        <v>14</v>
      </c>
      <c r="H157" s="1" t="s">
        <v>14</v>
      </c>
      <c r="I157" s="1">
        <v>2</v>
      </c>
      <c r="J157" s="1" t="s">
        <v>14</v>
      </c>
      <c r="K157" s="1" t="s">
        <v>14</v>
      </c>
      <c r="L157" s="1" t="s">
        <v>14</v>
      </c>
      <c r="M157" s="1"/>
      <c r="N157" s="1">
        <v>100</v>
      </c>
      <c r="O157" s="3">
        <v>2</v>
      </c>
      <c r="P157">
        <f t="shared" si="9"/>
        <v>0</v>
      </c>
      <c r="Q157">
        <f t="shared" si="10"/>
        <v>1</v>
      </c>
      <c r="R157">
        <f t="shared" si="11"/>
        <v>312</v>
      </c>
    </row>
    <row r="158" spans="1:18">
      <c r="A158" s="1">
        <v>157</v>
      </c>
      <c r="B158" s="1">
        <f t="shared" si="8"/>
        <v>0</v>
      </c>
      <c r="C158" s="1" t="s">
        <v>81</v>
      </c>
      <c r="D158" s="1">
        <v>4</v>
      </c>
      <c r="E158" s="2" t="s">
        <v>84</v>
      </c>
      <c r="F158" s="2" t="s">
        <v>85</v>
      </c>
      <c r="G158" s="1">
        <v>2</v>
      </c>
      <c r="H158" s="1" t="s">
        <v>14</v>
      </c>
      <c r="I158" s="1" t="s">
        <v>14</v>
      </c>
      <c r="J158" s="1" t="s">
        <v>14</v>
      </c>
      <c r="K158" s="1" t="s">
        <v>14</v>
      </c>
      <c r="L158" s="1" t="s">
        <v>14</v>
      </c>
      <c r="M158" s="1"/>
      <c r="N158" s="1">
        <v>100</v>
      </c>
      <c r="O158" s="3">
        <v>2</v>
      </c>
      <c r="P158">
        <f t="shared" si="9"/>
        <v>0</v>
      </c>
      <c r="Q158">
        <f t="shared" si="10"/>
        <v>1</v>
      </c>
      <c r="R158">
        <f t="shared" si="11"/>
        <v>314</v>
      </c>
    </row>
    <row r="159" spans="1:18">
      <c r="A159" s="1">
        <v>158</v>
      </c>
      <c r="B159" s="1">
        <f t="shared" si="8"/>
        <v>0</v>
      </c>
      <c r="C159" s="1" t="s">
        <v>188</v>
      </c>
      <c r="D159" s="1">
        <v>3</v>
      </c>
      <c r="E159" s="2" t="s">
        <v>189</v>
      </c>
      <c r="F159" s="2"/>
      <c r="G159" s="1">
        <v>2</v>
      </c>
      <c r="H159" s="1" t="s">
        <v>14</v>
      </c>
      <c r="I159" s="1" t="s">
        <v>14</v>
      </c>
      <c r="J159" s="1" t="s">
        <v>14</v>
      </c>
      <c r="K159" s="1" t="s">
        <v>14</v>
      </c>
      <c r="L159" s="1" t="s">
        <v>14</v>
      </c>
      <c r="M159" s="1"/>
      <c r="N159" s="1">
        <v>15</v>
      </c>
      <c r="O159" s="3">
        <v>2</v>
      </c>
      <c r="P159">
        <f t="shared" si="9"/>
        <v>0</v>
      </c>
      <c r="Q159">
        <f t="shared" si="10"/>
        <v>1</v>
      </c>
      <c r="R159">
        <f t="shared" si="11"/>
        <v>316</v>
      </c>
    </row>
    <row r="160" spans="1:18">
      <c r="A160" s="1">
        <v>159</v>
      </c>
      <c r="B160" s="1">
        <f t="shared" si="8"/>
        <v>0</v>
      </c>
      <c r="C160" s="1" t="s">
        <v>188</v>
      </c>
      <c r="D160" s="1">
        <v>3</v>
      </c>
      <c r="E160" s="2" t="s">
        <v>190</v>
      </c>
      <c r="F160" s="2" t="s">
        <v>191</v>
      </c>
      <c r="G160" s="1" t="s">
        <v>14</v>
      </c>
      <c r="H160" s="1" t="s">
        <v>14</v>
      </c>
      <c r="I160" s="1">
        <v>2</v>
      </c>
      <c r="J160" s="1" t="s">
        <v>14</v>
      </c>
      <c r="K160" s="1" t="s">
        <v>14</v>
      </c>
      <c r="L160" s="1" t="s">
        <v>14</v>
      </c>
      <c r="M160" s="1"/>
      <c r="N160" s="1">
        <v>100</v>
      </c>
      <c r="O160" s="3">
        <v>2</v>
      </c>
      <c r="P160">
        <f t="shared" si="9"/>
        <v>0</v>
      </c>
      <c r="Q160">
        <f t="shared" si="10"/>
        <v>1</v>
      </c>
      <c r="R160">
        <f t="shared" si="11"/>
        <v>318</v>
      </c>
    </row>
    <row r="161" spans="1:18">
      <c r="A161" s="1">
        <v>160</v>
      </c>
      <c r="B161" s="1">
        <f t="shared" si="8"/>
        <v>0</v>
      </c>
      <c r="C161" s="1" t="s">
        <v>265</v>
      </c>
      <c r="D161" s="1">
        <v>2</v>
      </c>
      <c r="E161" s="2" t="s">
        <v>266</v>
      </c>
      <c r="F161" s="2" t="s">
        <v>267</v>
      </c>
      <c r="G161" s="1">
        <v>2</v>
      </c>
      <c r="H161" s="1" t="s">
        <v>14</v>
      </c>
      <c r="I161" s="1" t="s">
        <v>14</v>
      </c>
      <c r="J161" s="1" t="s">
        <v>14</v>
      </c>
      <c r="K161" s="1" t="s">
        <v>14</v>
      </c>
      <c r="L161" s="1" t="s">
        <v>14</v>
      </c>
      <c r="M161" s="1"/>
      <c r="N161" s="1">
        <v>25</v>
      </c>
      <c r="O161" s="3">
        <v>2</v>
      </c>
      <c r="P161">
        <f t="shared" si="9"/>
        <v>0</v>
      </c>
      <c r="Q161">
        <f t="shared" si="10"/>
        <v>1</v>
      </c>
      <c r="R161">
        <f t="shared" si="11"/>
        <v>320</v>
      </c>
    </row>
    <row r="162" spans="1:18">
      <c r="A162" s="1">
        <v>161</v>
      </c>
      <c r="B162" s="1">
        <f t="shared" si="8"/>
        <v>0</v>
      </c>
      <c r="C162" s="1" t="s">
        <v>265</v>
      </c>
      <c r="D162" s="1">
        <v>2</v>
      </c>
      <c r="E162" s="2" t="s">
        <v>268</v>
      </c>
      <c r="F162" s="2"/>
      <c r="G162" s="1">
        <v>2</v>
      </c>
      <c r="H162" s="1" t="s">
        <v>14</v>
      </c>
      <c r="I162" s="1" t="s">
        <v>14</v>
      </c>
      <c r="J162" s="1" t="s">
        <v>14</v>
      </c>
      <c r="K162" s="1" t="s">
        <v>14</v>
      </c>
      <c r="L162" s="1" t="s">
        <v>14</v>
      </c>
      <c r="M162" s="1"/>
      <c r="N162" s="1">
        <v>50</v>
      </c>
      <c r="O162" s="3">
        <v>2</v>
      </c>
      <c r="P162">
        <f t="shared" si="9"/>
        <v>0</v>
      </c>
      <c r="Q162">
        <f t="shared" si="10"/>
        <v>1</v>
      </c>
      <c r="R162">
        <f t="shared" si="11"/>
        <v>322</v>
      </c>
    </row>
    <row r="163" spans="1:18">
      <c r="A163" s="1">
        <v>162</v>
      </c>
      <c r="B163" s="1">
        <f t="shared" si="8"/>
        <v>0</v>
      </c>
      <c r="C163" s="1" t="s">
        <v>323</v>
      </c>
      <c r="D163" s="1">
        <v>1</v>
      </c>
      <c r="E163" s="2" t="s">
        <v>324</v>
      </c>
      <c r="F163" s="2" t="s">
        <v>325</v>
      </c>
      <c r="G163" s="1">
        <v>2</v>
      </c>
      <c r="H163" s="1" t="s">
        <v>14</v>
      </c>
      <c r="I163" s="1" t="s">
        <v>14</v>
      </c>
      <c r="J163" s="1" t="s">
        <v>14</v>
      </c>
      <c r="K163" s="1" t="s">
        <v>14</v>
      </c>
      <c r="L163" s="1" t="s">
        <v>14</v>
      </c>
      <c r="M163" s="1"/>
      <c r="N163" s="1">
        <v>25</v>
      </c>
      <c r="O163" s="3">
        <v>2</v>
      </c>
      <c r="P163">
        <f t="shared" si="9"/>
        <v>0</v>
      </c>
      <c r="Q163">
        <f t="shared" si="10"/>
        <v>1</v>
      </c>
      <c r="R163">
        <f t="shared" si="11"/>
        <v>324</v>
      </c>
    </row>
    <row r="164" spans="1:18">
      <c r="A164" s="1">
        <v>163</v>
      </c>
      <c r="B164" s="1">
        <f t="shared" si="8"/>
        <v>0</v>
      </c>
      <c r="C164" s="1" t="s">
        <v>86</v>
      </c>
      <c r="D164" s="1">
        <v>4</v>
      </c>
      <c r="E164" s="2" t="s">
        <v>87</v>
      </c>
      <c r="F164" s="2" t="s">
        <v>83</v>
      </c>
      <c r="G164" s="1" t="s">
        <v>14</v>
      </c>
      <c r="H164" s="1" t="s">
        <v>14</v>
      </c>
      <c r="I164" s="1">
        <v>1</v>
      </c>
      <c r="J164" s="1" t="s">
        <v>14</v>
      </c>
      <c r="K164" s="1" t="s">
        <v>14</v>
      </c>
      <c r="L164" s="1" t="s">
        <v>14</v>
      </c>
      <c r="M164" s="1"/>
      <c r="N164" s="1">
        <v>50</v>
      </c>
      <c r="O164" s="3">
        <v>1</v>
      </c>
      <c r="P164">
        <f t="shared" si="9"/>
        <v>0</v>
      </c>
      <c r="Q164">
        <f t="shared" si="10"/>
        <v>1</v>
      </c>
      <c r="R164">
        <f t="shared" si="11"/>
        <v>163</v>
      </c>
    </row>
    <row r="165" spans="1:18">
      <c r="A165" s="1">
        <v>164</v>
      </c>
      <c r="B165" s="1">
        <f t="shared" si="8"/>
        <v>0</v>
      </c>
      <c r="C165" s="1" t="s">
        <v>86</v>
      </c>
      <c r="D165" s="1">
        <v>4</v>
      </c>
      <c r="E165" s="2" t="s">
        <v>88</v>
      </c>
      <c r="F165" s="2" t="s">
        <v>89</v>
      </c>
      <c r="G165" s="1" t="s">
        <v>14</v>
      </c>
      <c r="H165" s="1">
        <v>1</v>
      </c>
      <c r="I165" s="1" t="s">
        <v>14</v>
      </c>
      <c r="J165" s="1" t="s">
        <v>14</v>
      </c>
      <c r="K165" s="1" t="s">
        <v>14</v>
      </c>
      <c r="L165" s="1" t="s">
        <v>14</v>
      </c>
      <c r="M165" s="1"/>
      <c r="N165" s="1">
        <v>50</v>
      </c>
      <c r="O165" s="3">
        <v>1</v>
      </c>
      <c r="P165">
        <f t="shared" si="9"/>
        <v>0</v>
      </c>
      <c r="Q165">
        <f t="shared" si="10"/>
        <v>1</v>
      </c>
      <c r="R165">
        <f t="shared" si="11"/>
        <v>164</v>
      </c>
    </row>
    <row r="166" spans="1:18">
      <c r="A166" s="1">
        <v>165</v>
      </c>
      <c r="B166" s="1">
        <f t="shared" si="8"/>
        <v>0</v>
      </c>
      <c r="C166" s="1" t="s">
        <v>86</v>
      </c>
      <c r="D166" s="1">
        <v>4</v>
      </c>
      <c r="E166" s="2" t="s">
        <v>90</v>
      </c>
      <c r="F166" s="2" t="s">
        <v>89</v>
      </c>
      <c r="G166" s="1" t="s">
        <v>14</v>
      </c>
      <c r="H166" s="1">
        <v>1</v>
      </c>
      <c r="I166" s="1" t="s">
        <v>14</v>
      </c>
      <c r="J166" s="1" t="s">
        <v>14</v>
      </c>
      <c r="K166" s="1" t="s">
        <v>14</v>
      </c>
      <c r="L166" s="1" t="s">
        <v>14</v>
      </c>
      <c r="M166" s="1"/>
      <c r="N166" s="1">
        <v>50</v>
      </c>
      <c r="O166" s="3">
        <v>1</v>
      </c>
      <c r="P166">
        <f t="shared" si="9"/>
        <v>0</v>
      </c>
      <c r="Q166">
        <f t="shared" si="10"/>
        <v>1</v>
      </c>
      <c r="R166">
        <f t="shared" si="11"/>
        <v>165</v>
      </c>
    </row>
    <row r="167" spans="1:18">
      <c r="A167" s="1">
        <v>166</v>
      </c>
      <c r="B167" s="1">
        <f t="shared" si="8"/>
        <v>0</v>
      </c>
      <c r="C167" s="1" t="s">
        <v>192</v>
      </c>
      <c r="D167" s="1">
        <v>3</v>
      </c>
      <c r="E167" s="2" t="s">
        <v>193</v>
      </c>
      <c r="F167" s="2" t="s">
        <v>117</v>
      </c>
      <c r="G167" s="1" t="s">
        <v>14</v>
      </c>
      <c r="H167" s="1">
        <v>1</v>
      </c>
      <c r="I167" s="1" t="s">
        <v>14</v>
      </c>
      <c r="J167" s="1" t="s">
        <v>14</v>
      </c>
      <c r="K167" s="1" t="s">
        <v>14</v>
      </c>
      <c r="L167" s="1" t="s">
        <v>14</v>
      </c>
      <c r="M167" s="1"/>
      <c r="N167" s="1">
        <v>20</v>
      </c>
      <c r="O167" s="3">
        <v>1</v>
      </c>
      <c r="P167">
        <f t="shared" si="9"/>
        <v>0</v>
      </c>
      <c r="Q167">
        <f t="shared" si="10"/>
        <v>1</v>
      </c>
      <c r="R167">
        <f t="shared" si="11"/>
        <v>166</v>
      </c>
    </row>
    <row r="168" spans="1:18">
      <c r="A168" s="1">
        <v>167</v>
      </c>
      <c r="B168" s="1">
        <f t="shared" si="8"/>
        <v>0</v>
      </c>
      <c r="C168" s="1" t="s">
        <v>192</v>
      </c>
      <c r="D168" s="1">
        <v>3</v>
      </c>
      <c r="E168" s="2" t="s">
        <v>194</v>
      </c>
      <c r="F168" s="2" t="s">
        <v>195</v>
      </c>
      <c r="G168" s="1" t="s">
        <v>14</v>
      </c>
      <c r="H168" s="1">
        <v>1</v>
      </c>
      <c r="I168" s="1" t="s">
        <v>14</v>
      </c>
      <c r="J168" s="1" t="s">
        <v>14</v>
      </c>
      <c r="K168" s="1" t="s">
        <v>14</v>
      </c>
      <c r="L168" s="1" t="s">
        <v>14</v>
      </c>
      <c r="M168" s="1"/>
      <c r="N168" s="1">
        <v>50</v>
      </c>
      <c r="O168" s="3">
        <v>1</v>
      </c>
      <c r="P168">
        <f t="shared" si="9"/>
        <v>0</v>
      </c>
      <c r="Q168">
        <f t="shared" si="10"/>
        <v>1</v>
      </c>
      <c r="R168">
        <f t="shared" si="11"/>
        <v>167</v>
      </c>
    </row>
    <row r="169" spans="1:18">
      <c r="A169" s="1">
        <v>168</v>
      </c>
      <c r="B169" s="1">
        <f t="shared" si="8"/>
        <v>0</v>
      </c>
      <c r="C169" s="1" t="s">
        <v>269</v>
      </c>
      <c r="D169" s="1">
        <v>2</v>
      </c>
      <c r="E169" s="2" t="s">
        <v>270</v>
      </c>
      <c r="F169" s="2" t="s">
        <v>156</v>
      </c>
      <c r="G169" s="1">
        <v>0</v>
      </c>
      <c r="H169" s="1" t="s">
        <v>14</v>
      </c>
      <c r="I169" s="1" t="s">
        <v>14</v>
      </c>
      <c r="J169" s="1" t="s">
        <v>14</v>
      </c>
      <c r="K169" s="1" t="s">
        <v>14</v>
      </c>
      <c r="L169" s="1" t="s">
        <v>14</v>
      </c>
      <c r="M169" s="1"/>
      <c r="N169" s="1">
        <v>0</v>
      </c>
      <c r="O169" s="3">
        <v>0</v>
      </c>
      <c r="P169">
        <f t="shared" si="9"/>
        <v>0</v>
      </c>
      <c r="Q169">
        <f t="shared" si="10"/>
        <v>1</v>
      </c>
      <c r="R169">
        <f t="shared" si="11"/>
        <v>0</v>
      </c>
    </row>
  </sheetData>
  <sortState ref="C2:P169">
    <sortCondition descending="1" ref="O2"/>
  </sortState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91"/>
  <sheetViews>
    <sheetView workbookViewId="0">
      <selection activeCell="S1" sqref="S1"/>
    </sheetView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0" bestFit="1" customWidth="1"/>
    <col min="5" max="5" width="29.42578125" bestFit="1" customWidth="1"/>
    <col min="6" max="11" width="3" bestFit="1" customWidth="1"/>
    <col min="12" max="12" width="3.28515625" customWidth="1"/>
    <col min="13" max="14" width="4" bestFit="1" customWidth="1"/>
    <col min="15" max="15" width="3" bestFit="1" customWidth="1"/>
    <col min="16" max="16" width="5" bestFit="1" customWidth="1"/>
    <col min="17" max="17" width="2" bestFit="1" customWidth="1"/>
    <col min="18" max="19" width="4.5703125" bestFit="1" customWidth="1"/>
  </cols>
  <sheetData>
    <row r="1" spans="1:19">
      <c r="O1">
        <f>SUM(O2:O400)</f>
        <v>53</v>
      </c>
      <c r="P1">
        <f>SUM(P2:P400)/O1/2</f>
        <v>50.5</v>
      </c>
      <c r="R1" s="11">
        <f>SUM(R2:R400)/O1/2</f>
        <v>3.7075471698113209</v>
      </c>
      <c r="S1" s="11"/>
    </row>
    <row r="2" spans="1:19">
      <c r="A2">
        <v>26</v>
      </c>
      <c r="B2" s="1" t="s">
        <v>37</v>
      </c>
      <c r="C2" s="1">
        <v>3</v>
      </c>
      <c r="D2" s="2" t="s">
        <v>116</v>
      </c>
      <c r="E2" s="2" t="s">
        <v>117</v>
      </c>
      <c r="F2" s="1">
        <v>22</v>
      </c>
      <c r="G2" s="1">
        <v>11</v>
      </c>
      <c r="H2" s="1" t="s">
        <v>14</v>
      </c>
      <c r="I2" s="1" t="s">
        <v>14</v>
      </c>
      <c r="J2" s="1" t="s">
        <v>14</v>
      </c>
      <c r="K2" s="1" t="s">
        <v>14</v>
      </c>
      <c r="L2" s="1"/>
      <c r="M2" s="1">
        <v>83</v>
      </c>
      <c r="N2" s="3">
        <v>33</v>
      </c>
      <c r="Q2">
        <f>COUNT(F2:K2)</f>
        <v>2</v>
      </c>
    </row>
    <row r="3" spans="1:19">
      <c r="A3">
        <v>25</v>
      </c>
      <c r="B3" s="1" t="s">
        <v>399</v>
      </c>
      <c r="C3" s="1">
        <v>2</v>
      </c>
      <c r="D3" s="2" t="s">
        <v>116</v>
      </c>
      <c r="E3" s="2" t="s">
        <v>117</v>
      </c>
      <c r="F3" s="1">
        <v>17</v>
      </c>
      <c r="G3" s="1">
        <v>15</v>
      </c>
      <c r="H3" s="1" t="s">
        <v>332</v>
      </c>
      <c r="I3" s="1" t="s">
        <v>332</v>
      </c>
      <c r="J3" s="1" t="s">
        <v>332</v>
      </c>
      <c r="K3" s="1" t="s">
        <v>332</v>
      </c>
      <c r="L3" s="7"/>
      <c r="M3" s="8">
        <v>65</v>
      </c>
      <c r="N3" s="3">
        <v>32</v>
      </c>
      <c r="O3">
        <f>IF(D3=D2,1,0)*COUNT(N3)</f>
        <v>1</v>
      </c>
      <c r="P3">
        <f>(N3+N2)*O3</f>
        <v>65</v>
      </c>
      <c r="Q3">
        <f>COUNT(F3:K3)</f>
        <v>2</v>
      </c>
      <c r="R3">
        <f>(Q2+Q3)*O3</f>
        <v>4</v>
      </c>
      <c r="S3">
        <f>O3*(C3+C2)/2</f>
        <v>2.5</v>
      </c>
    </row>
    <row r="4" spans="1:19">
      <c r="A4">
        <v>26</v>
      </c>
      <c r="B4" s="1" t="s">
        <v>62</v>
      </c>
      <c r="C4" s="1">
        <v>4</v>
      </c>
      <c r="D4" s="2" t="s">
        <v>65</v>
      </c>
      <c r="E4" s="2" t="s">
        <v>66</v>
      </c>
      <c r="F4" s="1" t="s">
        <v>14</v>
      </c>
      <c r="G4" s="1" t="s">
        <v>14</v>
      </c>
      <c r="H4" s="1" t="s">
        <v>14</v>
      </c>
      <c r="I4" s="1">
        <v>9</v>
      </c>
      <c r="J4" s="1" t="s">
        <v>14</v>
      </c>
      <c r="K4" s="1" t="s">
        <v>14</v>
      </c>
      <c r="L4" s="1"/>
      <c r="M4" s="1">
        <v>35</v>
      </c>
      <c r="N4" s="3">
        <v>9</v>
      </c>
      <c r="O4">
        <f t="shared" ref="O4:O67" si="0">IF(D4=D3,1,0)*COUNT(N4)</f>
        <v>0</v>
      </c>
      <c r="P4">
        <f t="shared" ref="P4:P67" si="1">(N4+N3)*O4</f>
        <v>0</v>
      </c>
      <c r="Q4">
        <f t="shared" ref="Q4:Q67" si="2">COUNT(F4:K4)</f>
        <v>1</v>
      </c>
      <c r="R4">
        <f t="shared" ref="R4:R67" si="3">(Q3+Q4)*O4</f>
        <v>0</v>
      </c>
      <c r="S4">
        <f t="shared" ref="S4:S67" si="4">O4*(C4+C3)/2</f>
        <v>0</v>
      </c>
    </row>
    <row r="5" spans="1:19">
      <c r="A5">
        <v>25</v>
      </c>
      <c r="B5" s="1" t="s">
        <v>111</v>
      </c>
      <c r="C5" s="1">
        <v>3</v>
      </c>
      <c r="D5" s="2" t="s">
        <v>65</v>
      </c>
      <c r="E5" s="2" t="s">
        <v>66</v>
      </c>
      <c r="F5" s="1">
        <v>10</v>
      </c>
      <c r="G5" s="1">
        <v>8</v>
      </c>
      <c r="H5" s="1">
        <v>13</v>
      </c>
      <c r="I5" s="1">
        <v>8</v>
      </c>
      <c r="J5" s="1">
        <v>9</v>
      </c>
      <c r="K5" s="1">
        <v>10</v>
      </c>
      <c r="L5" s="7"/>
      <c r="M5" s="8">
        <v>48</v>
      </c>
      <c r="N5" s="3">
        <v>58</v>
      </c>
      <c r="O5">
        <f t="shared" si="0"/>
        <v>1</v>
      </c>
      <c r="P5">
        <f t="shared" si="1"/>
        <v>67</v>
      </c>
      <c r="Q5">
        <f t="shared" si="2"/>
        <v>6</v>
      </c>
      <c r="R5">
        <f t="shared" si="3"/>
        <v>7</v>
      </c>
      <c r="S5">
        <f t="shared" si="4"/>
        <v>3.5</v>
      </c>
    </row>
    <row r="6" spans="1:19">
      <c r="A6">
        <v>25</v>
      </c>
      <c r="B6" s="1" t="s">
        <v>120</v>
      </c>
      <c r="C6" s="1">
        <v>4</v>
      </c>
      <c r="D6" s="2" t="s">
        <v>349</v>
      </c>
      <c r="E6" s="2" t="s">
        <v>350</v>
      </c>
      <c r="F6" s="1">
        <v>11</v>
      </c>
      <c r="G6" s="1" t="s">
        <v>332</v>
      </c>
      <c r="H6" s="1" t="s">
        <v>332</v>
      </c>
      <c r="I6" s="1" t="s">
        <v>332</v>
      </c>
      <c r="J6" s="1" t="s">
        <v>332</v>
      </c>
      <c r="K6" s="1" t="s">
        <v>332</v>
      </c>
      <c r="L6" s="7"/>
      <c r="M6" s="8">
        <v>69</v>
      </c>
      <c r="N6" s="3">
        <v>11</v>
      </c>
      <c r="O6">
        <f t="shared" si="0"/>
        <v>0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</row>
    <row r="7" spans="1:19">
      <c r="A7">
        <v>26</v>
      </c>
      <c r="B7" s="1" t="s">
        <v>50</v>
      </c>
      <c r="C7" s="1">
        <v>1</v>
      </c>
      <c r="D7" s="2" t="s">
        <v>297</v>
      </c>
      <c r="E7" s="2" t="s">
        <v>60</v>
      </c>
      <c r="F7" s="1" t="s">
        <v>14</v>
      </c>
      <c r="G7" s="1" t="s">
        <v>14</v>
      </c>
      <c r="H7" s="1">
        <v>3</v>
      </c>
      <c r="I7" s="1">
        <v>6</v>
      </c>
      <c r="J7" s="1">
        <v>3</v>
      </c>
      <c r="K7" s="1" t="s">
        <v>14</v>
      </c>
      <c r="L7" s="1"/>
      <c r="M7" s="1">
        <v>55</v>
      </c>
      <c r="N7" s="3">
        <v>12</v>
      </c>
      <c r="O7">
        <f t="shared" si="0"/>
        <v>0</v>
      </c>
      <c r="P7">
        <f t="shared" si="1"/>
        <v>0</v>
      </c>
      <c r="Q7">
        <f t="shared" si="2"/>
        <v>3</v>
      </c>
      <c r="R7">
        <f t="shared" si="3"/>
        <v>0</v>
      </c>
      <c r="S7">
        <f t="shared" si="4"/>
        <v>0</v>
      </c>
    </row>
    <row r="8" spans="1:19">
      <c r="A8">
        <v>25</v>
      </c>
      <c r="B8" s="1" t="s">
        <v>429</v>
      </c>
      <c r="C8" s="1">
        <v>1</v>
      </c>
      <c r="D8" s="2" t="s">
        <v>431</v>
      </c>
      <c r="E8" s="2" t="s">
        <v>99</v>
      </c>
      <c r="F8" s="1">
        <v>12</v>
      </c>
      <c r="G8" s="1" t="s">
        <v>332</v>
      </c>
      <c r="H8" s="1" t="s">
        <v>332</v>
      </c>
      <c r="I8" s="1" t="s">
        <v>332</v>
      </c>
      <c r="J8" s="1" t="s">
        <v>332</v>
      </c>
      <c r="K8" s="1" t="s">
        <v>332</v>
      </c>
      <c r="L8" s="7"/>
      <c r="M8" s="8">
        <v>39</v>
      </c>
      <c r="N8" s="3">
        <v>12</v>
      </c>
      <c r="O8">
        <f t="shared" si="0"/>
        <v>0</v>
      </c>
      <c r="P8">
        <f t="shared" si="1"/>
        <v>0</v>
      </c>
      <c r="Q8">
        <f t="shared" si="2"/>
        <v>1</v>
      </c>
      <c r="R8">
        <f t="shared" si="3"/>
        <v>0</v>
      </c>
      <c r="S8">
        <f t="shared" si="4"/>
        <v>0</v>
      </c>
    </row>
    <row r="9" spans="1:19">
      <c r="A9">
        <v>25</v>
      </c>
      <c r="B9" s="1" t="s">
        <v>383</v>
      </c>
      <c r="C9" s="1">
        <v>3</v>
      </c>
      <c r="D9" s="2" t="s">
        <v>384</v>
      </c>
      <c r="E9" s="2" t="s">
        <v>385</v>
      </c>
      <c r="F9" s="1">
        <v>6</v>
      </c>
      <c r="G9" s="1" t="s">
        <v>332</v>
      </c>
      <c r="H9" s="1" t="s">
        <v>332</v>
      </c>
      <c r="I9" s="1" t="s">
        <v>332</v>
      </c>
      <c r="J9" s="1" t="s">
        <v>332</v>
      </c>
      <c r="K9" s="1" t="s">
        <v>332</v>
      </c>
      <c r="L9" s="7"/>
      <c r="M9" s="8">
        <v>50</v>
      </c>
      <c r="N9" s="3">
        <v>6</v>
      </c>
      <c r="O9">
        <f t="shared" si="0"/>
        <v>0</v>
      </c>
      <c r="P9">
        <f t="shared" si="1"/>
        <v>0</v>
      </c>
      <c r="Q9">
        <f t="shared" si="2"/>
        <v>1</v>
      </c>
      <c r="R9">
        <f t="shared" si="3"/>
        <v>0</v>
      </c>
      <c r="S9">
        <f t="shared" si="4"/>
        <v>0</v>
      </c>
    </row>
    <row r="10" spans="1:19">
      <c r="A10">
        <v>25</v>
      </c>
      <c r="B10" s="1" t="s">
        <v>392</v>
      </c>
      <c r="C10" s="1">
        <v>1</v>
      </c>
      <c r="D10" s="2" t="s">
        <v>424</v>
      </c>
      <c r="E10" s="2" t="s">
        <v>425</v>
      </c>
      <c r="F10" s="1">
        <v>13</v>
      </c>
      <c r="G10" s="1">
        <v>17</v>
      </c>
      <c r="H10" s="1" t="s">
        <v>332</v>
      </c>
      <c r="I10" s="1">
        <v>8</v>
      </c>
      <c r="J10" s="1">
        <v>7</v>
      </c>
      <c r="K10" s="1" t="s">
        <v>332</v>
      </c>
      <c r="L10" s="7"/>
      <c r="M10" s="8">
        <v>54</v>
      </c>
      <c r="N10" s="3">
        <v>45</v>
      </c>
      <c r="O10">
        <f t="shared" si="0"/>
        <v>0</v>
      </c>
      <c r="P10">
        <f t="shared" si="1"/>
        <v>0</v>
      </c>
      <c r="Q10">
        <f t="shared" si="2"/>
        <v>4</v>
      </c>
      <c r="R10">
        <f t="shared" si="3"/>
        <v>0</v>
      </c>
      <c r="S10">
        <f t="shared" si="4"/>
        <v>0</v>
      </c>
    </row>
    <row r="11" spans="1:19">
      <c r="A11">
        <v>26</v>
      </c>
      <c r="B11" s="1" t="s">
        <v>269</v>
      </c>
      <c r="C11" s="1">
        <v>2</v>
      </c>
      <c r="D11" s="2" t="s">
        <v>270</v>
      </c>
      <c r="E11" s="2" t="s">
        <v>156</v>
      </c>
      <c r="F11" s="1">
        <v>0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/>
      <c r="M11" s="1">
        <v>0</v>
      </c>
      <c r="N11" s="3">
        <v>0</v>
      </c>
      <c r="O11">
        <f t="shared" si="0"/>
        <v>0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>
      <c r="A12">
        <v>26</v>
      </c>
      <c r="B12" s="1" t="s">
        <v>5</v>
      </c>
      <c r="C12" s="1">
        <v>1</v>
      </c>
      <c r="D12" s="2" t="s">
        <v>272</v>
      </c>
      <c r="E12" s="2" t="s">
        <v>273</v>
      </c>
      <c r="F12" s="1">
        <v>24</v>
      </c>
      <c r="G12" s="1">
        <v>17</v>
      </c>
      <c r="H12" s="1">
        <v>25</v>
      </c>
      <c r="I12" s="1">
        <v>16</v>
      </c>
      <c r="J12" s="1">
        <v>17</v>
      </c>
      <c r="K12" s="1">
        <v>22</v>
      </c>
      <c r="L12" s="1"/>
      <c r="M12" s="1">
        <v>51</v>
      </c>
      <c r="N12" s="3">
        <v>121</v>
      </c>
      <c r="O12">
        <f t="shared" si="0"/>
        <v>0</v>
      </c>
      <c r="P12">
        <f t="shared" si="1"/>
        <v>0</v>
      </c>
      <c r="Q12">
        <f t="shared" si="2"/>
        <v>6</v>
      </c>
      <c r="R12">
        <f t="shared" si="3"/>
        <v>0</v>
      </c>
      <c r="S12">
        <f t="shared" si="4"/>
        <v>0</v>
      </c>
    </row>
    <row r="13" spans="1:19">
      <c r="A13">
        <v>26</v>
      </c>
      <c r="B13" s="1" t="s">
        <v>179</v>
      </c>
      <c r="C13" s="1">
        <v>3</v>
      </c>
      <c r="D13" s="2" t="s">
        <v>181</v>
      </c>
      <c r="E13" s="2" t="s">
        <v>22</v>
      </c>
      <c r="F13" s="1">
        <v>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/>
      <c r="M13" s="1">
        <v>100</v>
      </c>
      <c r="N13" s="3">
        <v>4</v>
      </c>
      <c r="O13">
        <f t="shared" si="0"/>
        <v>0</v>
      </c>
      <c r="P13">
        <f t="shared" si="1"/>
        <v>0</v>
      </c>
      <c r="Q13">
        <f t="shared" si="2"/>
        <v>1</v>
      </c>
      <c r="R13">
        <f t="shared" si="3"/>
        <v>0</v>
      </c>
      <c r="S13">
        <f t="shared" si="4"/>
        <v>0</v>
      </c>
    </row>
    <row r="14" spans="1:19">
      <c r="A14">
        <v>26</v>
      </c>
      <c r="B14" s="1" t="s">
        <v>239</v>
      </c>
      <c r="C14" s="1">
        <v>2</v>
      </c>
      <c r="D14" s="2" t="s">
        <v>240</v>
      </c>
      <c r="E14" s="2" t="s">
        <v>241</v>
      </c>
      <c r="F14" s="1">
        <v>15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/>
      <c r="M14" s="1">
        <v>71</v>
      </c>
      <c r="N14" s="3">
        <v>15</v>
      </c>
      <c r="O14">
        <f t="shared" si="0"/>
        <v>0</v>
      </c>
      <c r="P14">
        <f t="shared" si="1"/>
        <v>0</v>
      </c>
      <c r="Q14">
        <f t="shared" si="2"/>
        <v>1</v>
      </c>
      <c r="R14">
        <f t="shared" si="3"/>
        <v>0</v>
      </c>
      <c r="S14">
        <f t="shared" si="4"/>
        <v>0</v>
      </c>
    </row>
    <row r="15" spans="1:19">
      <c r="A15">
        <v>25</v>
      </c>
      <c r="B15" s="1" t="s">
        <v>50</v>
      </c>
      <c r="C15" s="1">
        <v>1</v>
      </c>
      <c r="D15" s="2" t="s">
        <v>240</v>
      </c>
      <c r="E15" s="2" t="s">
        <v>241</v>
      </c>
      <c r="F15" s="1">
        <v>9</v>
      </c>
      <c r="G15" s="1">
        <v>10</v>
      </c>
      <c r="H15" s="1" t="s">
        <v>332</v>
      </c>
      <c r="I15" s="1" t="s">
        <v>332</v>
      </c>
      <c r="J15" s="1" t="s">
        <v>332</v>
      </c>
      <c r="K15" s="1" t="s">
        <v>332</v>
      </c>
      <c r="L15" s="7"/>
      <c r="M15" s="8">
        <v>38</v>
      </c>
      <c r="N15" s="3">
        <v>19</v>
      </c>
      <c r="O15">
        <f t="shared" si="0"/>
        <v>1</v>
      </c>
      <c r="P15">
        <f t="shared" si="1"/>
        <v>34</v>
      </c>
      <c r="Q15">
        <f t="shared" si="2"/>
        <v>2</v>
      </c>
      <c r="R15">
        <f t="shared" si="3"/>
        <v>3</v>
      </c>
      <c r="S15">
        <f t="shared" si="4"/>
        <v>1.5</v>
      </c>
    </row>
    <row r="16" spans="1:19">
      <c r="A16">
        <v>25</v>
      </c>
      <c r="B16" s="1" t="s">
        <v>321</v>
      </c>
      <c r="C16" s="1">
        <v>2</v>
      </c>
      <c r="D16" s="2" t="s">
        <v>417</v>
      </c>
      <c r="E16" s="2" t="s">
        <v>52</v>
      </c>
      <c r="F16" s="1">
        <v>6</v>
      </c>
      <c r="G16" s="1" t="s">
        <v>332</v>
      </c>
      <c r="H16" s="1" t="s">
        <v>332</v>
      </c>
      <c r="I16" s="1" t="s">
        <v>332</v>
      </c>
      <c r="J16" s="1" t="s">
        <v>332</v>
      </c>
      <c r="K16" s="1" t="s">
        <v>332</v>
      </c>
      <c r="L16" s="7"/>
      <c r="M16" s="8">
        <v>46</v>
      </c>
      <c r="N16" s="3">
        <v>6</v>
      </c>
      <c r="O16">
        <f t="shared" si="0"/>
        <v>0</v>
      </c>
      <c r="P16">
        <f t="shared" si="1"/>
        <v>0</v>
      </c>
      <c r="Q16">
        <f t="shared" si="2"/>
        <v>1</v>
      </c>
      <c r="R16">
        <f t="shared" si="3"/>
        <v>0</v>
      </c>
      <c r="S16">
        <f t="shared" si="4"/>
        <v>0</v>
      </c>
    </row>
    <row r="17" spans="1:19">
      <c r="A17">
        <v>26</v>
      </c>
      <c r="B17" s="1" t="s">
        <v>58</v>
      </c>
      <c r="C17" s="1">
        <v>4</v>
      </c>
      <c r="D17" s="2" t="s">
        <v>61</v>
      </c>
      <c r="E17" s="2"/>
      <c r="F17" s="1">
        <v>16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/>
      <c r="M17" s="1">
        <v>70</v>
      </c>
      <c r="N17" s="3">
        <v>16</v>
      </c>
      <c r="O17">
        <f t="shared" si="0"/>
        <v>0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</row>
    <row r="18" spans="1:19">
      <c r="A18">
        <v>25</v>
      </c>
      <c r="B18" s="1" t="s">
        <v>97</v>
      </c>
      <c r="C18" s="1">
        <v>1</v>
      </c>
      <c r="D18" s="2" t="s">
        <v>421</v>
      </c>
      <c r="E18" s="2" t="s">
        <v>422</v>
      </c>
      <c r="F18" s="1">
        <v>15</v>
      </c>
      <c r="G18" s="1">
        <v>18</v>
      </c>
      <c r="H18" s="1">
        <v>17</v>
      </c>
      <c r="I18" s="1">
        <v>21</v>
      </c>
      <c r="J18" s="1">
        <v>26</v>
      </c>
      <c r="K18" s="1">
        <v>21</v>
      </c>
      <c r="L18" s="7"/>
      <c r="M18" s="8">
        <v>62</v>
      </c>
      <c r="N18" s="3">
        <v>118</v>
      </c>
      <c r="O18">
        <f t="shared" si="0"/>
        <v>0</v>
      </c>
      <c r="P18">
        <f t="shared" si="1"/>
        <v>0</v>
      </c>
      <c r="Q18">
        <f t="shared" si="2"/>
        <v>6</v>
      </c>
      <c r="R18">
        <f t="shared" si="3"/>
        <v>0</v>
      </c>
      <c r="S18">
        <f t="shared" si="4"/>
        <v>0</v>
      </c>
    </row>
    <row r="19" spans="1:19">
      <c r="A19">
        <v>25</v>
      </c>
      <c r="B19" s="1" t="s">
        <v>406</v>
      </c>
      <c r="C19" s="1">
        <v>2</v>
      </c>
      <c r="D19" s="2" t="s">
        <v>407</v>
      </c>
      <c r="E19" s="2" t="s">
        <v>68</v>
      </c>
      <c r="F19" s="1">
        <v>19</v>
      </c>
      <c r="G19" s="1" t="s">
        <v>332</v>
      </c>
      <c r="H19" s="1" t="s">
        <v>332</v>
      </c>
      <c r="I19" s="1" t="s">
        <v>332</v>
      </c>
      <c r="J19" s="1" t="s">
        <v>332</v>
      </c>
      <c r="K19" s="1" t="s">
        <v>332</v>
      </c>
      <c r="L19" s="7"/>
      <c r="M19" s="8">
        <v>83</v>
      </c>
      <c r="N19" s="3">
        <v>19</v>
      </c>
      <c r="O19">
        <f t="shared" si="0"/>
        <v>0</v>
      </c>
      <c r="P19">
        <f t="shared" si="1"/>
        <v>0</v>
      </c>
      <c r="Q19">
        <f t="shared" si="2"/>
        <v>1</v>
      </c>
      <c r="R19">
        <f t="shared" si="3"/>
        <v>0</v>
      </c>
      <c r="S19">
        <f t="shared" si="4"/>
        <v>0</v>
      </c>
    </row>
    <row r="20" spans="1:19">
      <c r="A20">
        <v>25</v>
      </c>
      <c r="B20" s="1" t="s">
        <v>100</v>
      </c>
      <c r="C20" s="1">
        <v>4</v>
      </c>
      <c r="D20" s="2" t="s">
        <v>336</v>
      </c>
      <c r="E20" s="2" t="s">
        <v>130</v>
      </c>
      <c r="F20" s="1">
        <v>14</v>
      </c>
      <c r="G20" s="1">
        <v>19</v>
      </c>
      <c r="H20" s="1">
        <v>7</v>
      </c>
      <c r="I20" s="1" t="s">
        <v>332</v>
      </c>
      <c r="J20" s="1" t="s">
        <v>332</v>
      </c>
      <c r="K20" s="1" t="s">
        <v>332</v>
      </c>
      <c r="L20" s="7"/>
      <c r="M20" s="8">
        <v>55</v>
      </c>
      <c r="N20" s="3">
        <v>40</v>
      </c>
      <c r="O20">
        <f t="shared" si="0"/>
        <v>0</v>
      </c>
      <c r="P20">
        <f t="shared" si="1"/>
        <v>0</v>
      </c>
      <c r="Q20">
        <f t="shared" si="2"/>
        <v>3</v>
      </c>
      <c r="R20">
        <f t="shared" si="3"/>
        <v>0</v>
      </c>
      <c r="S20">
        <f t="shared" si="4"/>
        <v>0</v>
      </c>
    </row>
    <row r="21" spans="1:19">
      <c r="A21">
        <v>26</v>
      </c>
      <c r="B21" s="1" t="s">
        <v>147</v>
      </c>
      <c r="C21" s="1">
        <v>3</v>
      </c>
      <c r="D21" s="2" t="s">
        <v>150</v>
      </c>
      <c r="E21" s="2"/>
      <c r="F21" s="1">
        <v>9</v>
      </c>
      <c r="G21" s="1">
        <v>5</v>
      </c>
      <c r="H21" s="1" t="s">
        <v>14</v>
      </c>
      <c r="I21" s="1" t="s">
        <v>14</v>
      </c>
      <c r="J21" s="1" t="s">
        <v>14</v>
      </c>
      <c r="K21" s="1" t="s">
        <v>14</v>
      </c>
      <c r="L21" s="1"/>
      <c r="M21" s="1">
        <v>48</v>
      </c>
      <c r="N21" s="3">
        <v>14</v>
      </c>
      <c r="O21">
        <f t="shared" si="0"/>
        <v>0</v>
      </c>
      <c r="P21">
        <f t="shared" si="1"/>
        <v>0</v>
      </c>
      <c r="Q21">
        <f t="shared" si="2"/>
        <v>2</v>
      </c>
      <c r="R21">
        <f t="shared" si="3"/>
        <v>0</v>
      </c>
      <c r="S21">
        <f t="shared" si="4"/>
        <v>0</v>
      </c>
    </row>
    <row r="22" spans="1:19">
      <c r="A22">
        <v>26</v>
      </c>
      <c r="B22" s="1" t="s">
        <v>20</v>
      </c>
      <c r="C22" s="1">
        <v>3</v>
      </c>
      <c r="D22" s="2" t="s">
        <v>103</v>
      </c>
      <c r="E22" s="2" t="s">
        <v>104</v>
      </c>
      <c r="F22" s="1">
        <v>20</v>
      </c>
      <c r="G22" s="1">
        <v>13</v>
      </c>
      <c r="H22" s="1">
        <v>19</v>
      </c>
      <c r="I22" s="1" t="s">
        <v>14</v>
      </c>
      <c r="J22" s="1">
        <v>17</v>
      </c>
      <c r="K22" s="1" t="s">
        <v>14</v>
      </c>
      <c r="L22" s="1"/>
      <c r="M22" s="1">
        <v>70</v>
      </c>
      <c r="N22" s="3">
        <v>69</v>
      </c>
      <c r="O22">
        <f t="shared" si="0"/>
        <v>0</v>
      </c>
      <c r="P22">
        <f t="shared" si="1"/>
        <v>0</v>
      </c>
      <c r="Q22">
        <f t="shared" si="2"/>
        <v>4</v>
      </c>
      <c r="R22">
        <f t="shared" si="3"/>
        <v>0</v>
      </c>
      <c r="S22">
        <f t="shared" si="4"/>
        <v>0</v>
      </c>
    </row>
    <row r="23" spans="1:19">
      <c r="A23">
        <v>25</v>
      </c>
      <c r="B23" s="1" t="s">
        <v>392</v>
      </c>
      <c r="C23" s="1">
        <v>2</v>
      </c>
      <c r="D23" s="2" t="s">
        <v>103</v>
      </c>
      <c r="E23" s="2" t="s">
        <v>395</v>
      </c>
      <c r="F23" s="1" t="s">
        <v>332</v>
      </c>
      <c r="G23" s="1">
        <v>16</v>
      </c>
      <c r="H23" s="1">
        <v>12</v>
      </c>
      <c r="I23" s="1">
        <v>14</v>
      </c>
      <c r="J23" s="1" t="s">
        <v>332</v>
      </c>
      <c r="K23" s="1">
        <v>10</v>
      </c>
      <c r="L23" s="7"/>
      <c r="M23" s="8">
        <v>43</v>
      </c>
      <c r="N23" s="3">
        <v>52</v>
      </c>
      <c r="O23">
        <f t="shared" si="0"/>
        <v>1</v>
      </c>
      <c r="P23">
        <f t="shared" si="1"/>
        <v>121</v>
      </c>
      <c r="Q23">
        <f t="shared" si="2"/>
        <v>4</v>
      </c>
      <c r="R23">
        <f t="shared" si="3"/>
        <v>8</v>
      </c>
      <c r="S23">
        <f t="shared" si="4"/>
        <v>2.5</v>
      </c>
    </row>
    <row r="24" spans="1:19">
      <c r="A24">
        <v>25</v>
      </c>
      <c r="B24" s="1" t="s">
        <v>214</v>
      </c>
      <c r="C24" s="1">
        <v>4</v>
      </c>
      <c r="D24" s="2" t="s">
        <v>346</v>
      </c>
      <c r="E24" s="2" t="s">
        <v>347</v>
      </c>
      <c r="F24" s="1">
        <v>9</v>
      </c>
      <c r="G24" s="1">
        <v>5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56</v>
      </c>
      <c r="N24" s="3">
        <v>14</v>
      </c>
      <c r="O24">
        <f t="shared" si="0"/>
        <v>0</v>
      </c>
      <c r="P24">
        <f t="shared" si="1"/>
        <v>0</v>
      </c>
      <c r="Q24">
        <f t="shared" si="2"/>
        <v>2</v>
      </c>
      <c r="R24">
        <f t="shared" si="3"/>
        <v>0</v>
      </c>
      <c r="S24">
        <f t="shared" si="4"/>
        <v>0</v>
      </c>
    </row>
    <row r="25" spans="1:19">
      <c r="A25">
        <v>26</v>
      </c>
      <c r="B25" s="1" t="s">
        <v>179</v>
      </c>
      <c r="C25" s="1">
        <v>3</v>
      </c>
      <c r="D25" s="2" t="s">
        <v>182</v>
      </c>
      <c r="E25" s="2" t="s">
        <v>68</v>
      </c>
      <c r="F25" s="1" t="s">
        <v>14</v>
      </c>
      <c r="G25" s="1">
        <v>1</v>
      </c>
      <c r="H25" s="1">
        <v>3</v>
      </c>
      <c r="I25" s="1" t="s">
        <v>14</v>
      </c>
      <c r="J25" s="1" t="s">
        <v>14</v>
      </c>
      <c r="K25" s="1" t="s">
        <v>14</v>
      </c>
      <c r="L25" s="1"/>
      <c r="M25" s="1">
        <v>67</v>
      </c>
      <c r="N25" s="3">
        <v>4</v>
      </c>
      <c r="O25">
        <f t="shared" si="0"/>
        <v>0</v>
      </c>
      <c r="P25">
        <f t="shared" si="1"/>
        <v>0</v>
      </c>
      <c r="Q25">
        <f t="shared" si="2"/>
        <v>2</v>
      </c>
      <c r="R25">
        <f t="shared" si="3"/>
        <v>0</v>
      </c>
      <c r="S25">
        <f t="shared" si="4"/>
        <v>0</v>
      </c>
    </row>
    <row r="26" spans="1:19">
      <c r="A26">
        <v>25</v>
      </c>
      <c r="B26" s="1" t="s">
        <v>413</v>
      </c>
      <c r="C26" s="1">
        <v>2</v>
      </c>
      <c r="D26" s="2" t="s">
        <v>182</v>
      </c>
      <c r="E26" s="2" t="s">
        <v>68</v>
      </c>
      <c r="F26" s="1">
        <v>10</v>
      </c>
      <c r="G26" s="1" t="s">
        <v>332</v>
      </c>
      <c r="H26" s="1" t="s">
        <v>332</v>
      </c>
      <c r="I26" s="1" t="s">
        <v>332</v>
      </c>
      <c r="J26" s="1" t="s">
        <v>332</v>
      </c>
      <c r="K26" s="1" t="s">
        <v>332</v>
      </c>
      <c r="L26" s="7"/>
      <c r="M26" s="8">
        <v>83</v>
      </c>
      <c r="N26" s="3">
        <v>10</v>
      </c>
      <c r="O26">
        <f t="shared" si="0"/>
        <v>1</v>
      </c>
      <c r="P26">
        <f t="shared" si="1"/>
        <v>14</v>
      </c>
      <c r="Q26">
        <f t="shared" si="2"/>
        <v>1</v>
      </c>
      <c r="R26">
        <f t="shared" si="3"/>
        <v>3</v>
      </c>
      <c r="S26">
        <f t="shared" si="4"/>
        <v>2.5</v>
      </c>
    </row>
    <row r="27" spans="1:19">
      <c r="A27">
        <v>26</v>
      </c>
      <c r="B27" s="1" t="s">
        <v>258</v>
      </c>
      <c r="C27" s="1">
        <v>2</v>
      </c>
      <c r="D27" s="2" t="s">
        <v>259</v>
      </c>
      <c r="E27" s="2" t="s">
        <v>260</v>
      </c>
      <c r="F27" s="1">
        <v>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/>
      <c r="M27" s="1">
        <v>100</v>
      </c>
      <c r="N27" s="3">
        <v>4</v>
      </c>
      <c r="O27">
        <f t="shared" si="0"/>
        <v>0</v>
      </c>
      <c r="P27">
        <f t="shared" si="1"/>
        <v>0</v>
      </c>
      <c r="Q27">
        <f t="shared" si="2"/>
        <v>1</v>
      </c>
      <c r="R27">
        <f t="shared" si="3"/>
        <v>0</v>
      </c>
      <c r="S27">
        <f t="shared" si="4"/>
        <v>0</v>
      </c>
    </row>
    <row r="28" spans="1:19">
      <c r="A28">
        <v>25</v>
      </c>
      <c r="B28" s="1" t="s">
        <v>20</v>
      </c>
      <c r="C28" s="1">
        <v>3</v>
      </c>
      <c r="D28" s="2" t="s">
        <v>356</v>
      </c>
      <c r="E28" s="2" t="s">
        <v>71</v>
      </c>
      <c r="F28" s="1">
        <v>14</v>
      </c>
      <c r="G28" s="1">
        <v>15</v>
      </c>
      <c r="H28" s="1">
        <v>10</v>
      </c>
      <c r="I28" s="1">
        <v>9</v>
      </c>
      <c r="J28" s="1">
        <v>12</v>
      </c>
      <c r="K28" s="1">
        <v>13</v>
      </c>
      <c r="L28" s="7"/>
      <c r="M28" s="8">
        <v>82</v>
      </c>
      <c r="N28" s="3">
        <v>73</v>
      </c>
      <c r="O28">
        <f t="shared" si="0"/>
        <v>0</v>
      </c>
      <c r="P28">
        <f t="shared" si="1"/>
        <v>0</v>
      </c>
      <c r="Q28">
        <f t="shared" si="2"/>
        <v>6</v>
      </c>
      <c r="R28">
        <f t="shared" si="3"/>
        <v>0</v>
      </c>
      <c r="S28">
        <f t="shared" si="4"/>
        <v>0</v>
      </c>
    </row>
    <row r="29" spans="1:19">
      <c r="A29">
        <v>26</v>
      </c>
      <c r="B29" s="1" t="s">
        <v>76</v>
      </c>
      <c r="C29" s="1">
        <v>4</v>
      </c>
      <c r="D29" s="2" t="s">
        <v>77</v>
      </c>
      <c r="E29" s="2" t="s">
        <v>78</v>
      </c>
      <c r="F29" s="1">
        <v>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/>
      <c r="M29" s="1">
        <v>100</v>
      </c>
      <c r="N29" s="3">
        <v>4</v>
      </c>
      <c r="O29">
        <f t="shared" si="0"/>
        <v>0</v>
      </c>
      <c r="P29">
        <f t="shared" si="1"/>
        <v>0</v>
      </c>
      <c r="Q29">
        <f t="shared" si="2"/>
        <v>1</v>
      </c>
      <c r="R29">
        <f t="shared" si="3"/>
        <v>0</v>
      </c>
      <c r="S29">
        <f t="shared" si="4"/>
        <v>0</v>
      </c>
    </row>
    <row r="30" spans="1:19">
      <c r="A30">
        <v>26</v>
      </c>
      <c r="B30" s="1" t="s">
        <v>15</v>
      </c>
      <c r="C30" s="1">
        <v>4</v>
      </c>
      <c r="D30" s="2" t="s">
        <v>16</v>
      </c>
      <c r="E30" s="2" t="s">
        <v>17</v>
      </c>
      <c r="F30" s="1">
        <v>18</v>
      </c>
      <c r="G30" s="1">
        <v>21</v>
      </c>
      <c r="H30" s="1">
        <v>24</v>
      </c>
      <c r="I30" s="1" t="s">
        <v>14</v>
      </c>
      <c r="J30" s="1">
        <v>6</v>
      </c>
      <c r="K30" s="1">
        <v>7</v>
      </c>
      <c r="L30" s="1"/>
      <c r="M30" s="1">
        <v>80</v>
      </c>
      <c r="N30" s="3">
        <v>76</v>
      </c>
      <c r="O30">
        <f t="shared" si="0"/>
        <v>0</v>
      </c>
      <c r="P30">
        <f t="shared" si="1"/>
        <v>0</v>
      </c>
      <c r="Q30">
        <f t="shared" si="2"/>
        <v>5</v>
      </c>
      <c r="R30">
        <f t="shared" si="3"/>
        <v>0</v>
      </c>
      <c r="S30">
        <f t="shared" si="4"/>
        <v>0</v>
      </c>
    </row>
    <row r="31" spans="1:19">
      <c r="A31">
        <v>26</v>
      </c>
      <c r="B31" s="1" t="s">
        <v>53</v>
      </c>
      <c r="C31" s="1">
        <v>1</v>
      </c>
      <c r="D31" s="2" t="s">
        <v>302</v>
      </c>
      <c r="E31" s="2" t="s">
        <v>227</v>
      </c>
      <c r="F31" s="1">
        <v>11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/>
      <c r="M31" s="1">
        <v>65</v>
      </c>
      <c r="N31" s="3">
        <v>11</v>
      </c>
      <c r="O31">
        <f t="shared" si="0"/>
        <v>0</v>
      </c>
      <c r="P31">
        <f t="shared" si="1"/>
        <v>0</v>
      </c>
      <c r="Q31">
        <f t="shared" si="2"/>
        <v>1</v>
      </c>
      <c r="R31">
        <f t="shared" si="3"/>
        <v>0</v>
      </c>
      <c r="S31">
        <f t="shared" si="4"/>
        <v>0</v>
      </c>
    </row>
    <row r="32" spans="1:19">
      <c r="A32">
        <v>26</v>
      </c>
      <c r="B32" s="1" t="s">
        <v>188</v>
      </c>
      <c r="C32" s="1">
        <v>3</v>
      </c>
      <c r="D32" s="2" t="s">
        <v>189</v>
      </c>
      <c r="E32" s="2"/>
      <c r="F32" s="1">
        <v>2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/>
      <c r="M32" s="1">
        <v>15</v>
      </c>
      <c r="N32" s="3">
        <v>2</v>
      </c>
      <c r="O32">
        <f t="shared" si="0"/>
        <v>0</v>
      </c>
      <c r="P32">
        <f t="shared" si="1"/>
        <v>0</v>
      </c>
      <c r="Q32">
        <f t="shared" si="2"/>
        <v>1</v>
      </c>
      <c r="R32">
        <f t="shared" si="3"/>
        <v>0</v>
      </c>
      <c r="S32">
        <f t="shared" si="4"/>
        <v>0</v>
      </c>
    </row>
    <row r="33" spans="1:19">
      <c r="A33">
        <v>26</v>
      </c>
      <c r="B33" s="1" t="s">
        <v>258</v>
      </c>
      <c r="C33" s="1">
        <v>2</v>
      </c>
      <c r="D33" s="2" t="s">
        <v>263</v>
      </c>
      <c r="E33" s="2" t="s">
        <v>264</v>
      </c>
      <c r="F33" s="1">
        <v>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/>
      <c r="M33" s="1">
        <v>22</v>
      </c>
      <c r="N33" s="3">
        <v>4</v>
      </c>
      <c r="O33">
        <f t="shared" si="0"/>
        <v>0</v>
      </c>
      <c r="P33">
        <f t="shared" si="1"/>
        <v>0</v>
      </c>
      <c r="Q33">
        <f t="shared" si="2"/>
        <v>1</v>
      </c>
      <c r="R33">
        <f t="shared" si="3"/>
        <v>0</v>
      </c>
      <c r="S33">
        <f t="shared" si="4"/>
        <v>0</v>
      </c>
    </row>
    <row r="34" spans="1:19">
      <c r="A34">
        <v>26</v>
      </c>
      <c r="B34" s="1" t="s">
        <v>23</v>
      </c>
      <c r="C34" s="1">
        <v>4</v>
      </c>
      <c r="D34" s="2" t="s">
        <v>24</v>
      </c>
      <c r="E34" s="2" t="s">
        <v>25</v>
      </c>
      <c r="F34" s="1">
        <v>22</v>
      </c>
      <c r="G34" s="1">
        <v>16</v>
      </c>
      <c r="H34" s="1">
        <v>15</v>
      </c>
      <c r="I34" s="1">
        <v>2</v>
      </c>
      <c r="J34" s="1" t="s">
        <v>14</v>
      </c>
      <c r="K34" s="1" t="s">
        <v>14</v>
      </c>
      <c r="L34" s="1"/>
      <c r="M34" s="1">
        <v>76</v>
      </c>
      <c r="N34" s="3">
        <v>55</v>
      </c>
      <c r="O34">
        <f t="shared" si="0"/>
        <v>0</v>
      </c>
      <c r="P34">
        <f t="shared" si="1"/>
        <v>0</v>
      </c>
      <c r="Q34">
        <f t="shared" si="2"/>
        <v>4</v>
      </c>
      <c r="R34">
        <f t="shared" si="3"/>
        <v>0</v>
      </c>
      <c r="S34">
        <f t="shared" si="4"/>
        <v>0</v>
      </c>
    </row>
    <row r="35" spans="1:19">
      <c r="A35">
        <v>26</v>
      </c>
      <c r="B35" s="1" t="s">
        <v>34</v>
      </c>
      <c r="C35" s="1">
        <v>1</v>
      </c>
      <c r="D35" s="2" t="s">
        <v>287</v>
      </c>
      <c r="E35" s="2" t="s">
        <v>288</v>
      </c>
      <c r="F35" s="1">
        <v>26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/>
      <c r="M35" s="1">
        <v>65</v>
      </c>
      <c r="N35" s="3">
        <v>26</v>
      </c>
      <c r="O35">
        <f t="shared" si="0"/>
        <v>0</v>
      </c>
      <c r="P35">
        <f t="shared" si="1"/>
        <v>0</v>
      </c>
      <c r="Q35">
        <f t="shared" si="2"/>
        <v>1</v>
      </c>
      <c r="R35">
        <f t="shared" si="3"/>
        <v>0</v>
      </c>
      <c r="S35">
        <f t="shared" si="4"/>
        <v>0</v>
      </c>
    </row>
    <row r="36" spans="1:19">
      <c r="A36">
        <v>26</v>
      </c>
      <c r="B36" s="1" t="s">
        <v>217</v>
      </c>
      <c r="C36" s="1">
        <v>2</v>
      </c>
      <c r="D36" s="2" t="s">
        <v>218</v>
      </c>
      <c r="E36" s="2" t="s">
        <v>201</v>
      </c>
      <c r="F36" s="1">
        <v>8</v>
      </c>
      <c r="G36" s="1">
        <v>8</v>
      </c>
      <c r="H36" s="1">
        <v>9</v>
      </c>
      <c r="I36" s="1">
        <v>10</v>
      </c>
      <c r="J36" s="1">
        <v>7</v>
      </c>
      <c r="K36" s="1">
        <v>8</v>
      </c>
      <c r="L36" s="1"/>
      <c r="M36" s="1">
        <v>72</v>
      </c>
      <c r="N36" s="3">
        <v>50</v>
      </c>
      <c r="O36">
        <f t="shared" si="0"/>
        <v>0</v>
      </c>
      <c r="P36">
        <f t="shared" si="1"/>
        <v>0</v>
      </c>
      <c r="Q36">
        <f t="shared" si="2"/>
        <v>6</v>
      </c>
      <c r="R36">
        <f t="shared" si="3"/>
        <v>0</v>
      </c>
      <c r="S36">
        <f t="shared" si="4"/>
        <v>0</v>
      </c>
    </row>
    <row r="37" spans="1:19">
      <c r="A37">
        <v>26</v>
      </c>
      <c r="B37" s="1" t="s">
        <v>174</v>
      </c>
      <c r="C37" s="1">
        <v>3</v>
      </c>
      <c r="D37" s="2" t="s">
        <v>175</v>
      </c>
      <c r="E37" s="2" t="s">
        <v>176</v>
      </c>
      <c r="F37" s="1">
        <v>5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/>
      <c r="M37" s="1">
        <v>56</v>
      </c>
      <c r="N37" s="3">
        <v>5</v>
      </c>
      <c r="O37">
        <f t="shared" si="0"/>
        <v>0</v>
      </c>
      <c r="P37">
        <f t="shared" si="1"/>
        <v>0</v>
      </c>
      <c r="Q37">
        <f t="shared" si="2"/>
        <v>1</v>
      </c>
      <c r="R37">
        <f t="shared" si="3"/>
        <v>0</v>
      </c>
      <c r="S37">
        <f t="shared" si="4"/>
        <v>0</v>
      </c>
    </row>
    <row r="38" spans="1:19">
      <c r="A38">
        <v>25</v>
      </c>
      <c r="B38" s="1" t="s">
        <v>97</v>
      </c>
      <c r="C38" s="1">
        <v>4</v>
      </c>
      <c r="D38" s="2" t="s">
        <v>335</v>
      </c>
      <c r="E38" s="2"/>
      <c r="F38" s="1" t="s">
        <v>332</v>
      </c>
      <c r="G38" s="1">
        <v>9</v>
      </c>
      <c r="H38" s="1">
        <v>6</v>
      </c>
      <c r="I38" s="1">
        <v>11</v>
      </c>
      <c r="J38" s="1">
        <v>8</v>
      </c>
      <c r="K38" s="1">
        <v>10</v>
      </c>
      <c r="L38" s="7"/>
      <c r="M38" s="8">
        <v>42</v>
      </c>
      <c r="N38" s="3">
        <v>44</v>
      </c>
      <c r="O38">
        <f t="shared" si="0"/>
        <v>0</v>
      </c>
      <c r="P38">
        <f t="shared" si="1"/>
        <v>0</v>
      </c>
      <c r="Q38">
        <f t="shared" si="2"/>
        <v>5</v>
      </c>
      <c r="R38">
        <f t="shared" si="3"/>
        <v>0</v>
      </c>
      <c r="S38">
        <f t="shared" si="4"/>
        <v>0</v>
      </c>
    </row>
    <row r="39" spans="1:19">
      <c r="A39">
        <v>25</v>
      </c>
      <c r="B39" s="1" t="s">
        <v>228</v>
      </c>
      <c r="C39" s="1">
        <v>2</v>
      </c>
      <c r="D39" s="2" t="s">
        <v>401</v>
      </c>
      <c r="E39" s="2" t="s">
        <v>402</v>
      </c>
      <c r="F39" s="1">
        <v>16</v>
      </c>
      <c r="G39" s="1">
        <v>15</v>
      </c>
      <c r="H39" s="1" t="s">
        <v>332</v>
      </c>
      <c r="I39" s="1" t="s">
        <v>332</v>
      </c>
      <c r="J39" s="1" t="s">
        <v>332</v>
      </c>
      <c r="K39" s="1" t="s">
        <v>332</v>
      </c>
      <c r="L39" s="7"/>
      <c r="M39" s="8">
        <v>57</v>
      </c>
      <c r="N39" s="3">
        <v>31</v>
      </c>
      <c r="O39">
        <f t="shared" si="0"/>
        <v>0</v>
      </c>
      <c r="P39">
        <f t="shared" si="1"/>
        <v>0</v>
      </c>
      <c r="Q39">
        <f t="shared" si="2"/>
        <v>2</v>
      </c>
      <c r="R39">
        <f t="shared" si="3"/>
        <v>0</v>
      </c>
      <c r="S39">
        <f t="shared" si="4"/>
        <v>0</v>
      </c>
    </row>
    <row r="40" spans="1:19">
      <c r="A40">
        <v>26</v>
      </c>
      <c r="B40" s="1" t="s">
        <v>100</v>
      </c>
      <c r="C40" s="1">
        <v>2</v>
      </c>
      <c r="D40" s="2" t="s">
        <v>203</v>
      </c>
      <c r="E40" s="2" t="s">
        <v>204</v>
      </c>
      <c r="F40" s="1">
        <v>16</v>
      </c>
      <c r="G40" s="1">
        <v>17</v>
      </c>
      <c r="H40" s="1">
        <v>20</v>
      </c>
      <c r="I40" s="1">
        <v>16</v>
      </c>
      <c r="J40" s="1">
        <v>8</v>
      </c>
      <c r="K40" s="1">
        <v>14</v>
      </c>
      <c r="L40" s="1"/>
      <c r="M40" s="1">
        <v>66</v>
      </c>
      <c r="N40" s="3">
        <v>91</v>
      </c>
      <c r="O40">
        <f t="shared" si="0"/>
        <v>0</v>
      </c>
      <c r="P40">
        <f t="shared" si="1"/>
        <v>0</v>
      </c>
      <c r="Q40">
        <f t="shared" si="2"/>
        <v>6</v>
      </c>
      <c r="R40">
        <f t="shared" si="3"/>
        <v>0</v>
      </c>
      <c r="S40">
        <f t="shared" si="4"/>
        <v>0</v>
      </c>
    </row>
    <row r="41" spans="1:19">
      <c r="A41">
        <v>26</v>
      </c>
      <c r="B41" s="1" t="s">
        <v>37</v>
      </c>
      <c r="C41" s="1">
        <v>4</v>
      </c>
      <c r="D41" s="2" t="s">
        <v>40</v>
      </c>
      <c r="E41" s="2" t="s">
        <v>41</v>
      </c>
      <c r="F41" s="1">
        <v>9</v>
      </c>
      <c r="G41" s="1">
        <v>19</v>
      </c>
      <c r="H41" s="1">
        <v>2</v>
      </c>
      <c r="I41" s="1" t="s">
        <v>14</v>
      </c>
      <c r="J41" s="1" t="s">
        <v>14</v>
      </c>
      <c r="K41" s="1" t="s">
        <v>14</v>
      </c>
      <c r="L41" s="1"/>
      <c r="M41" s="1">
        <v>91</v>
      </c>
      <c r="N41" s="3">
        <v>30</v>
      </c>
      <c r="O41">
        <f t="shared" si="0"/>
        <v>0</v>
      </c>
      <c r="P41">
        <f t="shared" si="1"/>
        <v>0</v>
      </c>
      <c r="Q41">
        <f t="shared" si="2"/>
        <v>3</v>
      </c>
      <c r="R41">
        <f t="shared" si="3"/>
        <v>0</v>
      </c>
      <c r="S41">
        <f t="shared" si="4"/>
        <v>0</v>
      </c>
    </row>
    <row r="42" spans="1:19">
      <c r="A42">
        <v>25</v>
      </c>
      <c r="B42" s="1" t="s">
        <v>230</v>
      </c>
      <c r="C42" s="1">
        <v>3</v>
      </c>
      <c r="D42" s="2" t="s">
        <v>40</v>
      </c>
      <c r="E42" s="2" t="s">
        <v>41</v>
      </c>
      <c r="F42" s="1">
        <v>14</v>
      </c>
      <c r="G42" s="1" t="s">
        <v>332</v>
      </c>
      <c r="H42" s="1" t="s">
        <v>332</v>
      </c>
      <c r="I42" s="1" t="s">
        <v>332</v>
      </c>
      <c r="J42" s="1" t="s">
        <v>332</v>
      </c>
      <c r="K42" s="1" t="s">
        <v>332</v>
      </c>
      <c r="L42" s="7"/>
      <c r="M42" s="8">
        <v>82</v>
      </c>
      <c r="N42" s="3">
        <v>14</v>
      </c>
      <c r="O42">
        <f t="shared" si="0"/>
        <v>1</v>
      </c>
      <c r="P42">
        <f t="shared" si="1"/>
        <v>44</v>
      </c>
      <c r="Q42">
        <f t="shared" si="2"/>
        <v>1</v>
      </c>
      <c r="R42">
        <f t="shared" si="3"/>
        <v>4</v>
      </c>
      <c r="S42">
        <f t="shared" si="4"/>
        <v>3.5</v>
      </c>
    </row>
    <row r="43" spans="1:19">
      <c r="A43">
        <v>25</v>
      </c>
      <c r="B43" s="1" t="s">
        <v>429</v>
      </c>
      <c r="C43" s="1">
        <v>1</v>
      </c>
      <c r="D43" s="2" t="s">
        <v>430</v>
      </c>
      <c r="E43" s="2" t="s">
        <v>350</v>
      </c>
      <c r="F43" s="1">
        <v>12</v>
      </c>
      <c r="G43" s="1" t="s">
        <v>332</v>
      </c>
      <c r="H43" s="1" t="s">
        <v>332</v>
      </c>
      <c r="I43" s="1" t="s">
        <v>332</v>
      </c>
      <c r="J43" s="1" t="s">
        <v>332</v>
      </c>
      <c r="K43" s="1" t="s">
        <v>332</v>
      </c>
      <c r="L43" s="7"/>
      <c r="M43" s="8">
        <v>44</v>
      </c>
      <c r="N43" s="3">
        <v>12</v>
      </c>
      <c r="O43">
        <f t="shared" si="0"/>
        <v>0</v>
      </c>
      <c r="P43">
        <f t="shared" si="1"/>
        <v>0</v>
      </c>
      <c r="Q43">
        <f t="shared" si="2"/>
        <v>1</v>
      </c>
      <c r="R43">
        <f t="shared" si="3"/>
        <v>0</v>
      </c>
      <c r="S43">
        <f t="shared" si="4"/>
        <v>0</v>
      </c>
    </row>
    <row r="44" spans="1:19">
      <c r="A44">
        <v>25</v>
      </c>
      <c r="B44" s="1" t="s">
        <v>100</v>
      </c>
      <c r="C44" s="1">
        <v>1</v>
      </c>
      <c r="D44" s="2" t="s">
        <v>423</v>
      </c>
      <c r="E44" s="2" t="s">
        <v>146</v>
      </c>
      <c r="F44" s="1">
        <v>17</v>
      </c>
      <c r="G44" s="1">
        <v>25</v>
      </c>
      <c r="H44" s="1">
        <v>16</v>
      </c>
      <c r="I44" s="1">
        <v>18</v>
      </c>
      <c r="J44" s="1">
        <v>14</v>
      </c>
      <c r="K44" s="1">
        <v>15</v>
      </c>
      <c r="L44" s="7"/>
      <c r="M44" s="8">
        <v>60</v>
      </c>
      <c r="N44" s="3">
        <v>105</v>
      </c>
      <c r="O44">
        <f t="shared" si="0"/>
        <v>0</v>
      </c>
      <c r="P44">
        <f t="shared" si="1"/>
        <v>0</v>
      </c>
      <c r="Q44">
        <f t="shared" si="2"/>
        <v>6</v>
      </c>
      <c r="R44">
        <f t="shared" si="3"/>
        <v>0</v>
      </c>
      <c r="S44">
        <f t="shared" si="4"/>
        <v>0</v>
      </c>
    </row>
    <row r="45" spans="1:19">
      <c r="A45">
        <v>26</v>
      </c>
      <c r="B45" s="1" t="s">
        <v>2</v>
      </c>
      <c r="C45" s="1">
        <v>2</v>
      </c>
      <c r="D45" s="2" t="s">
        <v>196</v>
      </c>
      <c r="E45" s="2" t="s">
        <v>83</v>
      </c>
      <c r="F45" s="1">
        <v>32</v>
      </c>
      <c r="G45" s="1">
        <v>33</v>
      </c>
      <c r="H45" s="1">
        <v>30</v>
      </c>
      <c r="I45" s="1">
        <v>23</v>
      </c>
      <c r="J45" s="1">
        <v>25</v>
      </c>
      <c r="K45" s="1">
        <v>33</v>
      </c>
      <c r="L45" s="1"/>
      <c r="M45" s="1">
        <v>77</v>
      </c>
      <c r="N45" s="3">
        <v>176</v>
      </c>
      <c r="O45">
        <f t="shared" si="0"/>
        <v>0</v>
      </c>
      <c r="P45">
        <f t="shared" si="1"/>
        <v>0</v>
      </c>
      <c r="Q45">
        <f t="shared" si="2"/>
        <v>6</v>
      </c>
      <c r="R45">
        <f t="shared" si="3"/>
        <v>0</v>
      </c>
      <c r="S45">
        <f t="shared" si="4"/>
        <v>0</v>
      </c>
    </row>
    <row r="46" spans="1:19">
      <c r="A46">
        <v>25</v>
      </c>
      <c r="B46" s="1" t="s">
        <v>8</v>
      </c>
      <c r="C46" s="1">
        <v>1</v>
      </c>
      <c r="D46" s="2" t="s">
        <v>196</v>
      </c>
      <c r="E46" s="2" t="s">
        <v>83</v>
      </c>
      <c r="F46" s="1">
        <v>14</v>
      </c>
      <c r="G46" s="1">
        <v>12</v>
      </c>
      <c r="H46" s="1">
        <v>21</v>
      </c>
      <c r="I46" s="1">
        <v>23</v>
      </c>
      <c r="J46" s="1">
        <v>29</v>
      </c>
      <c r="K46" s="1">
        <v>28</v>
      </c>
      <c r="L46" s="7"/>
      <c r="M46" s="8">
        <v>66</v>
      </c>
      <c r="N46" s="3">
        <v>127</v>
      </c>
      <c r="O46">
        <f t="shared" si="0"/>
        <v>1</v>
      </c>
      <c r="P46">
        <f t="shared" si="1"/>
        <v>303</v>
      </c>
      <c r="Q46">
        <f t="shared" si="2"/>
        <v>6</v>
      </c>
      <c r="R46">
        <f t="shared" si="3"/>
        <v>12</v>
      </c>
      <c r="S46">
        <f t="shared" si="4"/>
        <v>1.5</v>
      </c>
    </row>
    <row r="47" spans="1:19">
      <c r="A47">
        <v>26</v>
      </c>
      <c r="B47" s="1" t="s">
        <v>169</v>
      </c>
      <c r="C47" s="1">
        <v>3</v>
      </c>
      <c r="D47" s="2" t="s">
        <v>170</v>
      </c>
      <c r="E47" s="2" t="s">
        <v>171</v>
      </c>
      <c r="F47" s="1">
        <v>6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/>
      <c r="M47" s="1">
        <v>75</v>
      </c>
      <c r="N47" s="3">
        <v>6</v>
      </c>
      <c r="O47">
        <f t="shared" si="0"/>
        <v>0</v>
      </c>
      <c r="P47">
        <f t="shared" si="1"/>
        <v>0</v>
      </c>
      <c r="Q47">
        <f t="shared" si="2"/>
        <v>1</v>
      </c>
      <c r="R47">
        <f t="shared" si="3"/>
        <v>0</v>
      </c>
      <c r="S47">
        <f t="shared" si="4"/>
        <v>0</v>
      </c>
    </row>
    <row r="48" spans="1:19">
      <c r="A48">
        <v>26</v>
      </c>
      <c r="B48" s="1" t="s">
        <v>144</v>
      </c>
      <c r="C48" s="1">
        <v>2</v>
      </c>
      <c r="D48" s="2" t="s">
        <v>238</v>
      </c>
      <c r="E48" s="2"/>
      <c r="F48" s="1">
        <v>13</v>
      </c>
      <c r="G48" s="1">
        <v>2</v>
      </c>
      <c r="H48" s="1">
        <v>4</v>
      </c>
      <c r="I48" s="1" t="s">
        <v>14</v>
      </c>
      <c r="J48" s="1" t="s">
        <v>14</v>
      </c>
      <c r="K48" s="1" t="s">
        <v>14</v>
      </c>
      <c r="L48" s="1"/>
      <c r="M48" s="1">
        <v>66</v>
      </c>
      <c r="N48" s="3">
        <v>19</v>
      </c>
      <c r="O48">
        <f t="shared" si="0"/>
        <v>0</v>
      </c>
      <c r="P48">
        <f t="shared" si="1"/>
        <v>0</v>
      </c>
      <c r="Q48">
        <f t="shared" si="2"/>
        <v>3</v>
      </c>
      <c r="R48">
        <f t="shared" si="3"/>
        <v>0</v>
      </c>
      <c r="S48">
        <f t="shared" si="4"/>
        <v>0</v>
      </c>
    </row>
    <row r="49" spans="1:19">
      <c r="A49">
        <v>26</v>
      </c>
      <c r="B49" s="1" t="s">
        <v>185</v>
      </c>
      <c r="C49" s="1">
        <v>3</v>
      </c>
      <c r="D49" s="2" t="s">
        <v>187</v>
      </c>
      <c r="E49" s="2" t="s">
        <v>171</v>
      </c>
      <c r="F49" s="1">
        <v>3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/>
      <c r="M49" s="1">
        <v>75</v>
      </c>
      <c r="N49" s="3">
        <v>3</v>
      </c>
      <c r="O49">
        <f t="shared" si="0"/>
        <v>0</v>
      </c>
      <c r="P49">
        <f t="shared" si="1"/>
        <v>0</v>
      </c>
      <c r="Q49">
        <f t="shared" si="2"/>
        <v>1</v>
      </c>
      <c r="R49">
        <f t="shared" si="3"/>
        <v>0</v>
      </c>
      <c r="S49">
        <f t="shared" si="4"/>
        <v>0</v>
      </c>
    </row>
    <row r="50" spans="1:19">
      <c r="A50">
        <v>26</v>
      </c>
      <c r="B50" s="1" t="s">
        <v>42</v>
      </c>
      <c r="C50" s="1">
        <v>4</v>
      </c>
      <c r="D50" s="2" t="s">
        <v>45</v>
      </c>
      <c r="E50" s="2" t="s">
        <v>46</v>
      </c>
      <c r="F50" s="1">
        <v>16</v>
      </c>
      <c r="G50" s="1" t="s">
        <v>14</v>
      </c>
      <c r="H50" s="1">
        <v>13</v>
      </c>
      <c r="I50" s="1" t="s">
        <v>14</v>
      </c>
      <c r="J50" s="1" t="s">
        <v>14</v>
      </c>
      <c r="K50" s="1" t="s">
        <v>14</v>
      </c>
      <c r="L50" s="1"/>
      <c r="M50" s="1">
        <v>85</v>
      </c>
      <c r="N50" s="3">
        <v>29</v>
      </c>
      <c r="O50">
        <f t="shared" si="0"/>
        <v>0</v>
      </c>
      <c r="P50">
        <f t="shared" si="1"/>
        <v>0</v>
      </c>
      <c r="Q50">
        <f t="shared" si="2"/>
        <v>2</v>
      </c>
      <c r="R50">
        <f t="shared" si="3"/>
        <v>0</v>
      </c>
      <c r="S50">
        <f t="shared" si="4"/>
        <v>0</v>
      </c>
    </row>
    <row r="51" spans="1:19">
      <c r="A51">
        <v>25</v>
      </c>
      <c r="B51" s="1" t="s">
        <v>5</v>
      </c>
      <c r="C51" s="1">
        <v>3</v>
      </c>
      <c r="D51" s="2" t="s">
        <v>45</v>
      </c>
      <c r="E51" s="2" t="s">
        <v>46</v>
      </c>
      <c r="F51" s="1">
        <v>18</v>
      </c>
      <c r="G51" s="1">
        <v>29</v>
      </c>
      <c r="H51" s="1">
        <v>14</v>
      </c>
      <c r="I51" s="1">
        <v>18</v>
      </c>
      <c r="J51" s="1">
        <v>18</v>
      </c>
      <c r="K51" s="1">
        <v>28</v>
      </c>
      <c r="L51" s="7"/>
      <c r="M51" s="8">
        <v>78</v>
      </c>
      <c r="N51" s="3">
        <v>125</v>
      </c>
      <c r="O51">
        <f t="shared" si="0"/>
        <v>1</v>
      </c>
      <c r="P51">
        <f t="shared" si="1"/>
        <v>154</v>
      </c>
      <c r="Q51">
        <f t="shared" si="2"/>
        <v>6</v>
      </c>
      <c r="R51">
        <f t="shared" si="3"/>
        <v>8</v>
      </c>
      <c r="S51">
        <f t="shared" si="4"/>
        <v>3.5</v>
      </c>
    </row>
    <row r="52" spans="1:19">
      <c r="A52">
        <v>26</v>
      </c>
      <c r="B52" s="1" t="s">
        <v>100</v>
      </c>
      <c r="C52" s="1">
        <v>1</v>
      </c>
      <c r="D52" s="2" t="s">
        <v>279</v>
      </c>
      <c r="E52" s="2" t="s">
        <v>44</v>
      </c>
      <c r="F52" s="1">
        <v>7</v>
      </c>
      <c r="G52" s="1">
        <v>3</v>
      </c>
      <c r="H52" s="1">
        <v>9</v>
      </c>
      <c r="I52" s="1">
        <v>11</v>
      </c>
      <c r="J52" s="1">
        <v>10</v>
      </c>
      <c r="K52" s="1">
        <v>5</v>
      </c>
      <c r="L52" s="1"/>
      <c r="M52" s="1">
        <v>42</v>
      </c>
      <c r="N52" s="3">
        <v>45</v>
      </c>
      <c r="O52">
        <f t="shared" si="0"/>
        <v>0</v>
      </c>
      <c r="P52">
        <f t="shared" si="1"/>
        <v>0</v>
      </c>
      <c r="Q52">
        <f t="shared" si="2"/>
        <v>6</v>
      </c>
      <c r="R52">
        <f t="shared" si="3"/>
        <v>0</v>
      </c>
      <c r="S52">
        <f t="shared" si="4"/>
        <v>0</v>
      </c>
    </row>
    <row r="53" spans="1:19">
      <c r="A53">
        <v>25</v>
      </c>
      <c r="B53" s="1" t="s">
        <v>445</v>
      </c>
      <c r="C53" s="1">
        <v>1</v>
      </c>
      <c r="D53" s="2" t="s">
        <v>279</v>
      </c>
      <c r="E53" s="2" t="s">
        <v>359</v>
      </c>
      <c r="F53" s="1" t="s">
        <v>332</v>
      </c>
      <c r="G53" s="1" t="s">
        <v>332</v>
      </c>
      <c r="H53" s="1">
        <v>0</v>
      </c>
      <c r="I53" s="1" t="s">
        <v>332</v>
      </c>
      <c r="J53" s="1" t="s">
        <v>332</v>
      </c>
      <c r="K53" s="1" t="s">
        <v>332</v>
      </c>
      <c r="L53" s="7"/>
      <c r="M53" s="8">
        <v>0</v>
      </c>
      <c r="N53" s="3">
        <v>0</v>
      </c>
      <c r="O53">
        <f t="shared" si="0"/>
        <v>1</v>
      </c>
      <c r="P53">
        <f t="shared" si="1"/>
        <v>45</v>
      </c>
      <c r="Q53">
        <f t="shared" si="2"/>
        <v>1</v>
      </c>
      <c r="R53">
        <f t="shared" si="3"/>
        <v>7</v>
      </c>
      <c r="S53">
        <f t="shared" si="4"/>
        <v>1</v>
      </c>
    </row>
    <row r="54" spans="1:19">
      <c r="A54">
        <v>26</v>
      </c>
      <c r="B54" s="1" t="s">
        <v>254</v>
      </c>
      <c r="C54" s="1">
        <v>2</v>
      </c>
      <c r="D54" s="2" t="s">
        <v>255</v>
      </c>
      <c r="E54" s="2"/>
      <c r="F54" s="1">
        <v>6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/>
      <c r="M54" s="1">
        <v>50</v>
      </c>
      <c r="N54" s="3">
        <v>6</v>
      </c>
      <c r="O54">
        <f t="shared" si="0"/>
        <v>0</v>
      </c>
      <c r="P54">
        <f t="shared" si="1"/>
        <v>0</v>
      </c>
      <c r="Q54">
        <f t="shared" si="2"/>
        <v>1</v>
      </c>
      <c r="R54">
        <f t="shared" si="3"/>
        <v>0</v>
      </c>
      <c r="S54">
        <f t="shared" si="4"/>
        <v>0</v>
      </c>
    </row>
    <row r="55" spans="1:19">
      <c r="A55">
        <v>26</v>
      </c>
      <c r="B55" s="1" t="s">
        <v>169</v>
      </c>
      <c r="C55" s="1">
        <v>3</v>
      </c>
      <c r="D55" s="2" t="s">
        <v>172</v>
      </c>
      <c r="E55" s="2" t="s">
        <v>173</v>
      </c>
      <c r="F55" s="1">
        <v>6</v>
      </c>
      <c r="G55" s="1" t="s">
        <v>14</v>
      </c>
      <c r="H55" s="1" t="s">
        <v>14</v>
      </c>
      <c r="I55" s="1" t="s">
        <v>14</v>
      </c>
      <c r="J55" s="1" t="s">
        <v>14</v>
      </c>
      <c r="K55" s="1" t="s">
        <v>14</v>
      </c>
      <c r="L55" s="1"/>
      <c r="M55" s="1">
        <v>100</v>
      </c>
      <c r="N55" s="3">
        <v>6</v>
      </c>
      <c r="O55">
        <f t="shared" si="0"/>
        <v>0</v>
      </c>
      <c r="P55">
        <f t="shared" si="1"/>
        <v>0</v>
      </c>
      <c r="Q55">
        <f t="shared" si="2"/>
        <v>1</v>
      </c>
      <c r="R55">
        <f t="shared" si="3"/>
        <v>0</v>
      </c>
      <c r="S55">
        <f t="shared" si="4"/>
        <v>0</v>
      </c>
    </row>
    <row r="56" spans="1:19">
      <c r="A56">
        <v>26</v>
      </c>
      <c r="B56" s="1" t="s">
        <v>11</v>
      </c>
      <c r="C56" s="1">
        <v>1</v>
      </c>
      <c r="D56" s="2" t="s">
        <v>275</v>
      </c>
      <c r="E56" s="2" t="s">
        <v>276</v>
      </c>
      <c r="F56" s="1">
        <v>14</v>
      </c>
      <c r="G56" s="1">
        <v>4</v>
      </c>
      <c r="H56" s="1">
        <v>11</v>
      </c>
      <c r="I56" s="1">
        <v>10</v>
      </c>
      <c r="J56" s="1">
        <v>6</v>
      </c>
      <c r="K56" s="1">
        <v>9</v>
      </c>
      <c r="L56" s="1"/>
      <c r="M56" s="1">
        <v>78</v>
      </c>
      <c r="N56" s="3">
        <v>54</v>
      </c>
      <c r="O56">
        <f t="shared" si="0"/>
        <v>0</v>
      </c>
      <c r="P56">
        <f t="shared" si="1"/>
        <v>0</v>
      </c>
      <c r="Q56">
        <f t="shared" si="2"/>
        <v>6</v>
      </c>
      <c r="R56">
        <f t="shared" si="3"/>
        <v>0</v>
      </c>
      <c r="S56">
        <f t="shared" si="4"/>
        <v>0</v>
      </c>
    </row>
    <row r="57" spans="1:19">
      <c r="A57">
        <v>25</v>
      </c>
      <c r="B57" s="1" t="s">
        <v>445</v>
      </c>
      <c r="C57" s="1">
        <v>1</v>
      </c>
      <c r="D57" s="2" t="s">
        <v>446</v>
      </c>
      <c r="E57" s="2" t="s">
        <v>359</v>
      </c>
      <c r="F57" s="1" t="s">
        <v>332</v>
      </c>
      <c r="G57" s="1" t="s">
        <v>332</v>
      </c>
      <c r="H57" s="1">
        <v>0</v>
      </c>
      <c r="I57" s="1" t="s">
        <v>332</v>
      </c>
      <c r="J57" s="1" t="s">
        <v>332</v>
      </c>
      <c r="K57" s="1" t="s">
        <v>332</v>
      </c>
      <c r="L57" s="7"/>
      <c r="M57" s="8">
        <v>0</v>
      </c>
      <c r="N57" s="3">
        <v>0</v>
      </c>
      <c r="O57">
        <f t="shared" si="0"/>
        <v>0</v>
      </c>
      <c r="P57">
        <f t="shared" si="1"/>
        <v>0</v>
      </c>
      <c r="Q57">
        <f t="shared" si="2"/>
        <v>1</v>
      </c>
      <c r="R57">
        <f t="shared" si="3"/>
        <v>0</v>
      </c>
      <c r="S57">
        <f t="shared" si="4"/>
        <v>0</v>
      </c>
    </row>
    <row r="58" spans="1:19">
      <c r="A58">
        <v>26</v>
      </c>
      <c r="B58" s="1" t="s">
        <v>242</v>
      </c>
      <c r="C58" s="1">
        <v>2</v>
      </c>
      <c r="D58" s="2" t="s">
        <v>245</v>
      </c>
      <c r="E58" s="2"/>
      <c r="F58" s="1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/>
      <c r="M58" s="1">
        <v>48</v>
      </c>
      <c r="N58" s="3">
        <v>14</v>
      </c>
      <c r="O58">
        <f t="shared" si="0"/>
        <v>0</v>
      </c>
      <c r="P58">
        <f t="shared" si="1"/>
        <v>0</v>
      </c>
      <c r="Q58">
        <f t="shared" si="2"/>
        <v>1</v>
      </c>
      <c r="R58">
        <f t="shared" si="3"/>
        <v>0</v>
      </c>
      <c r="S58">
        <f t="shared" si="4"/>
        <v>0</v>
      </c>
    </row>
    <row r="59" spans="1:19">
      <c r="A59">
        <v>26</v>
      </c>
      <c r="B59" s="1" t="s">
        <v>163</v>
      </c>
      <c r="C59" s="1">
        <v>3</v>
      </c>
      <c r="D59" s="2" t="s">
        <v>164</v>
      </c>
      <c r="E59" s="2"/>
      <c r="F59" s="1">
        <v>7</v>
      </c>
      <c r="G59" s="1" t="s">
        <v>14</v>
      </c>
      <c r="H59" s="1" t="s">
        <v>14</v>
      </c>
      <c r="I59" s="1" t="s">
        <v>14</v>
      </c>
      <c r="J59" s="1" t="s">
        <v>14</v>
      </c>
      <c r="K59" s="1" t="s">
        <v>14</v>
      </c>
      <c r="L59" s="1"/>
      <c r="M59" s="1">
        <v>88</v>
      </c>
      <c r="N59" s="3">
        <v>7</v>
      </c>
      <c r="O59">
        <f t="shared" si="0"/>
        <v>0</v>
      </c>
      <c r="P59">
        <f t="shared" si="1"/>
        <v>0</v>
      </c>
      <c r="Q59">
        <f t="shared" si="2"/>
        <v>1</v>
      </c>
      <c r="R59">
        <f t="shared" si="3"/>
        <v>0</v>
      </c>
      <c r="S59">
        <f t="shared" si="4"/>
        <v>0</v>
      </c>
    </row>
    <row r="60" spans="1:19">
      <c r="A60">
        <v>26</v>
      </c>
      <c r="B60" s="1" t="s">
        <v>53</v>
      </c>
      <c r="C60" s="1">
        <v>4</v>
      </c>
      <c r="D60" s="2" t="s">
        <v>56</v>
      </c>
      <c r="E60" s="2" t="s">
        <v>49</v>
      </c>
      <c r="F60" s="1">
        <v>18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/>
      <c r="M60" s="1">
        <v>60</v>
      </c>
      <c r="N60" s="3">
        <v>18</v>
      </c>
      <c r="O60">
        <f t="shared" si="0"/>
        <v>0</v>
      </c>
      <c r="P60">
        <f t="shared" si="1"/>
        <v>0</v>
      </c>
      <c r="Q60">
        <f t="shared" si="2"/>
        <v>1</v>
      </c>
      <c r="R60">
        <f t="shared" si="3"/>
        <v>0</v>
      </c>
      <c r="S60">
        <f t="shared" si="4"/>
        <v>0</v>
      </c>
    </row>
    <row r="61" spans="1:19">
      <c r="A61">
        <v>25</v>
      </c>
      <c r="B61" s="1" t="s">
        <v>338</v>
      </c>
      <c r="C61" s="1">
        <v>4</v>
      </c>
      <c r="D61" s="2" t="s">
        <v>339</v>
      </c>
      <c r="E61" s="2" t="s">
        <v>340</v>
      </c>
      <c r="F61" s="1">
        <v>20</v>
      </c>
      <c r="G61" s="1">
        <v>6</v>
      </c>
      <c r="H61" s="1" t="s">
        <v>332</v>
      </c>
      <c r="I61" s="1" t="s">
        <v>332</v>
      </c>
      <c r="J61" s="1" t="s">
        <v>332</v>
      </c>
      <c r="K61" s="1" t="s">
        <v>332</v>
      </c>
      <c r="L61" s="7"/>
      <c r="M61" s="8">
        <v>48</v>
      </c>
      <c r="N61" s="3">
        <v>26</v>
      </c>
      <c r="O61">
        <f t="shared" si="0"/>
        <v>0</v>
      </c>
      <c r="P61">
        <f t="shared" si="1"/>
        <v>0</v>
      </c>
      <c r="Q61">
        <f t="shared" si="2"/>
        <v>2</v>
      </c>
      <c r="R61">
        <f t="shared" si="3"/>
        <v>0</v>
      </c>
      <c r="S61">
        <f t="shared" si="4"/>
        <v>0</v>
      </c>
    </row>
    <row r="62" spans="1:19">
      <c r="A62">
        <v>26</v>
      </c>
      <c r="B62" s="1" t="s">
        <v>11</v>
      </c>
      <c r="C62" s="1">
        <v>4</v>
      </c>
      <c r="D62" s="2" t="s">
        <v>12</v>
      </c>
      <c r="E62" s="2" t="s">
        <v>13</v>
      </c>
      <c r="F62" s="1">
        <v>27</v>
      </c>
      <c r="G62" s="1">
        <v>26</v>
      </c>
      <c r="H62" s="1">
        <v>24</v>
      </c>
      <c r="I62" s="1" t="s">
        <v>14</v>
      </c>
      <c r="J62" s="1" t="s">
        <v>14</v>
      </c>
      <c r="K62" s="1" t="s">
        <v>14</v>
      </c>
      <c r="L62" s="1"/>
      <c r="M62" s="1">
        <v>71</v>
      </c>
      <c r="N62" s="3">
        <v>77</v>
      </c>
      <c r="O62">
        <f t="shared" si="0"/>
        <v>0</v>
      </c>
      <c r="P62">
        <f t="shared" si="1"/>
        <v>0</v>
      </c>
      <c r="Q62">
        <f t="shared" si="2"/>
        <v>3</v>
      </c>
      <c r="R62">
        <f t="shared" si="3"/>
        <v>0</v>
      </c>
      <c r="S62">
        <f t="shared" si="4"/>
        <v>0</v>
      </c>
    </row>
    <row r="63" spans="1:19">
      <c r="A63">
        <v>25</v>
      </c>
      <c r="B63" s="1" t="s">
        <v>217</v>
      </c>
      <c r="C63" s="1">
        <v>3</v>
      </c>
      <c r="D63" s="2" t="s">
        <v>360</v>
      </c>
      <c r="E63" s="2" t="s">
        <v>184</v>
      </c>
      <c r="F63" s="1" t="s">
        <v>332</v>
      </c>
      <c r="G63" s="1" t="s">
        <v>332</v>
      </c>
      <c r="H63" s="1">
        <v>21</v>
      </c>
      <c r="I63" s="1">
        <v>16</v>
      </c>
      <c r="J63" s="1">
        <v>6</v>
      </c>
      <c r="K63" s="1">
        <v>6</v>
      </c>
      <c r="L63" s="7"/>
      <c r="M63" s="8">
        <v>64</v>
      </c>
      <c r="N63" s="3">
        <v>49</v>
      </c>
      <c r="O63">
        <f t="shared" si="0"/>
        <v>0</v>
      </c>
      <c r="P63">
        <f t="shared" si="1"/>
        <v>0</v>
      </c>
      <c r="Q63">
        <f t="shared" si="2"/>
        <v>4</v>
      </c>
      <c r="R63">
        <f t="shared" si="3"/>
        <v>0</v>
      </c>
      <c r="S63">
        <f t="shared" si="4"/>
        <v>0</v>
      </c>
    </row>
    <row r="64" spans="1:19">
      <c r="A64">
        <v>26</v>
      </c>
      <c r="B64" s="1" t="s">
        <v>11</v>
      </c>
      <c r="C64" s="1">
        <v>2</v>
      </c>
      <c r="D64" s="2" t="s">
        <v>200</v>
      </c>
      <c r="E64" s="2" t="s">
        <v>201</v>
      </c>
      <c r="F64" s="1">
        <v>22</v>
      </c>
      <c r="G64" s="1">
        <v>19</v>
      </c>
      <c r="H64" s="1">
        <v>19</v>
      </c>
      <c r="I64" s="1">
        <v>14</v>
      </c>
      <c r="J64" s="1">
        <v>27</v>
      </c>
      <c r="K64" s="1">
        <v>18</v>
      </c>
      <c r="L64" s="1"/>
      <c r="M64" s="1">
        <v>73</v>
      </c>
      <c r="N64" s="3">
        <v>119</v>
      </c>
      <c r="O64">
        <f t="shared" si="0"/>
        <v>0</v>
      </c>
      <c r="P64">
        <f t="shared" si="1"/>
        <v>0</v>
      </c>
      <c r="Q64">
        <f t="shared" si="2"/>
        <v>6</v>
      </c>
      <c r="R64">
        <f t="shared" si="3"/>
        <v>0</v>
      </c>
      <c r="S64">
        <f t="shared" si="4"/>
        <v>0</v>
      </c>
    </row>
    <row r="65" spans="1:19">
      <c r="A65">
        <v>25</v>
      </c>
      <c r="B65" s="1" t="s">
        <v>20</v>
      </c>
      <c r="C65" s="1">
        <v>1</v>
      </c>
      <c r="D65" s="2" t="s">
        <v>200</v>
      </c>
      <c r="E65" s="2" t="s">
        <v>201</v>
      </c>
      <c r="F65" s="1">
        <v>13</v>
      </c>
      <c r="G65" s="1">
        <v>21</v>
      </c>
      <c r="H65" s="1">
        <v>19</v>
      </c>
      <c r="I65" s="1">
        <v>15</v>
      </c>
      <c r="J65" s="1">
        <v>15</v>
      </c>
      <c r="K65" s="1">
        <v>11</v>
      </c>
      <c r="L65" s="7"/>
      <c r="M65" s="8">
        <v>59</v>
      </c>
      <c r="N65" s="3">
        <v>94</v>
      </c>
      <c r="O65">
        <f t="shared" si="0"/>
        <v>1</v>
      </c>
      <c r="P65">
        <f t="shared" si="1"/>
        <v>213</v>
      </c>
      <c r="Q65">
        <f t="shared" si="2"/>
        <v>6</v>
      </c>
      <c r="R65">
        <f t="shared" si="3"/>
        <v>12</v>
      </c>
      <c r="S65">
        <f t="shared" si="4"/>
        <v>1.5</v>
      </c>
    </row>
    <row r="66" spans="1:19">
      <c r="A66">
        <v>26</v>
      </c>
      <c r="B66" s="1" t="s">
        <v>53</v>
      </c>
      <c r="C66" s="1">
        <v>4</v>
      </c>
      <c r="D66" s="2" t="s">
        <v>54</v>
      </c>
      <c r="E66" s="2" t="s">
        <v>55</v>
      </c>
      <c r="F66" s="1" t="s">
        <v>14</v>
      </c>
      <c r="G66" s="1" t="s">
        <v>14</v>
      </c>
      <c r="H66" s="1">
        <v>18</v>
      </c>
      <c r="I66" s="1" t="s">
        <v>14</v>
      </c>
      <c r="J66" s="1" t="s">
        <v>14</v>
      </c>
      <c r="K66" s="1" t="s">
        <v>14</v>
      </c>
      <c r="L66" s="1"/>
      <c r="M66" s="1">
        <v>64</v>
      </c>
      <c r="N66" s="3">
        <v>18</v>
      </c>
      <c r="O66">
        <f t="shared" si="0"/>
        <v>0</v>
      </c>
      <c r="P66">
        <f t="shared" si="1"/>
        <v>0</v>
      </c>
      <c r="Q66">
        <f t="shared" si="2"/>
        <v>1</v>
      </c>
      <c r="R66">
        <f t="shared" si="3"/>
        <v>0</v>
      </c>
      <c r="S66">
        <f t="shared" si="4"/>
        <v>0</v>
      </c>
    </row>
    <row r="67" spans="1:19">
      <c r="A67">
        <v>25</v>
      </c>
      <c r="B67" s="1" t="s">
        <v>23</v>
      </c>
      <c r="C67" s="1">
        <v>3</v>
      </c>
      <c r="D67" s="2" t="s">
        <v>54</v>
      </c>
      <c r="E67" s="2" t="s">
        <v>55</v>
      </c>
      <c r="F67" s="1">
        <v>2</v>
      </c>
      <c r="G67" s="1">
        <v>18</v>
      </c>
      <c r="H67" s="1">
        <v>21</v>
      </c>
      <c r="I67" s="1">
        <v>15</v>
      </c>
      <c r="J67" s="1">
        <v>15</v>
      </c>
      <c r="K67" s="1" t="s">
        <v>332</v>
      </c>
      <c r="L67" s="7"/>
      <c r="M67" s="8">
        <v>63</v>
      </c>
      <c r="N67" s="3">
        <v>71</v>
      </c>
      <c r="O67">
        <f t="shared" si="0"/>
        <v>1</v>
      </c>
      <c r="P67">
        <f t="shared" si="1"/>
        <v>89</v>
      </c>
      <c r="Q67">
        <f t="shared" si="2"/>
        <v>5</v>
      </c>
      <c r="R67">
        <f t="shared" si="3"/>
        <v>6</v>
      </c>
      <c r="S67">
        <f t="shared" si="4"/>
        <v>3.5</v>
      </c>
    </row>
    <row r="68" spans="1:19">
      <c r="A68">
        <v>25</v>
      </c>
      <c r="B68" s="1" t="s">
        <v>374</v>
      </c>
      <c r="C68" s="1">
        <v>1</v>
      </c>
      <c r="D68" s="2" t="s">
        <v>439</v>
      </c>
      <c r="E68" s="2" t="s">
        <v>130</v>
      </c>
      <c r="F68" s="1">
        <v>7</v>
      </c>
      <c r="G68" s="1" t="s">
        <v>332</v>
      </c>
      <c r="H68" s="1" t="s">
        <v>332</v>
      </c>
      <c r="I68" s="1" t="s">
        <v>332</v>
      </c>
      <c r="J68" s="1" t="s">
        <v>332</v>
      </c>
      <c r="K68" s="1" t="s">
        <v>332</v>
      </c>
      <c r="L68" s="7"/>
      <c r="M68" s="8">
        <v>58</v>
      </c>
      <c r="N68" s="3">
        <v>7</v>
      </c>
      <c r="O68">
        <f t="shared" ref="O68:O131" si="5">IF(D68=D67,1,0)*COUNT(N68)</f>
        <v>0</v>
      </c>
      <c r="P68">
        <f t="shared" ref="P68:P131" si="6">(N68+N67)*O68</f>
        <v>0</v>
      </c>
      <c r="Q68">
        <f t="shared" ref="Q68:Q131" si="7">COUNT(F68:K68)</f>
        <v>1</v>
      </c>
      <c r="R68">
        <f t="shared" ref="R68:R131" si="8">(Q67+Q68)*O68</f>
        <v>0</v>
      </c>
      <c r="S68">
        <f t="shared" ref="S68:S131" si="9">O68*(C68+C67)/2</f>
        <v>0</v>
      </c>
    </row>
    <row r="69" spans="1:19">
      <c r="A69">
        <v>26</v>
      </c>
      <c r="B69" s="1" t="s">
        <v>123</v>
      </c>
      <c r="C69" s="1">
        <v>2</v>
      </c>
      <c r="D69" s="2" t="s">
        <v>221</v>
      </c>
      <c r="E69" s="2" t="s">
        <v>222</v>
      </c>
      <c r="F69" s="1">
        <v>14</v>
      </c>
      <c r="G69" s="1">
        <v>7</v>
      </c>
      <c r="H69" s="1">
        <v>3</v>
      </c>
      <c r="I69" s="1">
        <v>12</v>
      </c>
      <c r="J69" s="1" t="s">
        <v>14</v>
      </c>
      <c r="K69" s="1">
        <v>8</v>
      </c>
      <c r="L69" s="1"/>
      <c r="M69" s="1">
        <v>76</v>
      </c>
      <c r="N69" s="3">
        <v>44</v>
      </c>
      <c r="O69">
        <f t="shared" si="5"/>
        <v>0</v>
      </c>
      <c r="P69">
        <f t="shared" si="6"/>
        <v>0</v>
      </c>
      <c r="Q69">
        <f t="shared" si="7"/>
        <v>5</v>
      </c>
      <c r="R69">
        <f t="shared" si="8"/>
        <v>0</v>
      </c>
      <c r="S69">
        <f t="shared" si="9"/>
        <v>0</v>
      </c>
    </row>
    <row r="70" spans="1:19">
      <c r="A70">
        <v>26</v>
      </c>
      <c r="B70" s="1" t="s">
        <v>26</v>
      </c>
      <c r="C70" s="1">
        <v>1</v>
      </c>
      <c r="D70" s="2" t="s">
        <v>283</v>
      </c>
      <c r="E70" s="2" t="s">
        <v>284</v>
      </c>
      <c r="F70" s="1">
        <v>8</v>
      </c>
      <c r="G70" s="1">
        <v>4</v>
      </c>
      <c r="H70" s="1">
        <v>2</v>
      </c>
      <c r="I70" s="1">
        <v>8</v>
      </c>
      <c r="J70" s="1">
        <v>8</v>
      </c>
      <c r="K70" s="1">
        <v>10</v>
      </c>
      <c r="L70" s="1"/>
      <c r="M70" s="1">
        <v>47</v>
      </c>
      <c r="N70" s="3">
        <v>40</v>
      </c>
      <c r="O70">
        <f t="shared" si="5"/>
        <v>0</v>
      </c>
      <c r="P70">
        <f t="shared" si="6"/>
        <v>0</v>
      </c>
      <c r="Q70">
        <f t="shared" si="7"/>
        <v>6</v>
      </c>
      <c r="R70">
        <f t="shared" si="8"/>
        <v>0</v>
      </c>
      <c r="S70">
        <f t="shared" si="9"/>
        <v>0</v>
      </c>
    </row>
    <row r="71" spans="1:19">
      <c r="A71">
        <v>25</v>
      </c>
      <c r="B71" s="1" t="s">
        <v>8</v>
      </c>
      <c r="C71" s="1">
        <v>4</v>
      </c>
      <c r="D71" s="2" t="s">
        <v>333</v>
      </c>
      <c r="E71" s="2" t="s">
        <v>276</v>
      </c>
      <c r="F71" s="1">
        <v>23</v>
      </c>
      <c r="G71" s="1">
        <v>20</v>
      </c>
      <c r="H71" s="1">
        <v>10</v>
      </c>
      <c r="I71" s="1">
        <v>10</v>
      </c>
      <c r="J71" s="1">
        <v>4</v>
      </c>
      <c r="K71" s="1" t="s">
        <v>332</v>
      </c>
      <c r="L71" s="7"/>
      <c r="M71" s="8">
        <v>58</v>
      </c>
      <c r="N71" s="3">
        <v>67</v>
      </c>
      <c r="O71">
        <f t="shared" si="5"/>
        <v>0</v>
      </c>
      <c r="P71">
        <f t="shared" si="6"/>
        <v>0</v>
      </c>
      <c r="Q71">
        <f t="shared" si="7"/>
        <v>5</v>
      </c>
      <c r="R71">
        <f t="shared" si="8"/>
        <v>0</v>
      </c>
      <c r="S71">
        <f t="shared" si="9"/>
        <v>0</v>
      </c>
    </row>
    <row r="72" spans="1:19">
      <c r="A72">
        <v>26</v>
      </c>
      <c r="B72" s="1" t="s">
        <v>159</v>
      </c>
      <c r="C72" s="1">
        <v>3</v>
      </c>
      <c r="D72" s="2" t="s">
        <v>160</v>
      </c>
      <c r="E72" s="2"/>
      <c r="F72" s="1">
        <v>7</v>
      </c>
      <c r="G72" s="1">
        <v>1</v>
      </c>
      <c r="H72" s="1" t="s">
        <v>14</v>
      </c>
      <c r="I72" s="1" t="s">
        <v>14</v>
      </c>
      <c r="J72" s="1" t="s">
        <v>14</v>
      </c>
      <c r="K72" s="1" t="s">
        <v>14</v>
      </c>
      <c r="L72" s="1"/>
      <c r="M72" s="1">
        <v>30</v>
      </c>
      <c r="N72" s="3">
        <v>8</v>
      </c>
      <c r="O72">
        <f t="shared" si="5"/>
        <v>0</v>
      </c>
      <c r="P72">
        <f t="shared" si="6"/>
        <v>0</v>
      </c>
      <c r="Q72">
        <f t="shared" si="7"/>
        <v>2</v>
      </c>
      <c r="R72">
        <f t="shared" si="8"/>
        <v>0</v>
      </c>
      <c r="S72">
        <f t="shared" si="9"/>
        <v>0</v>
      </c>
    </row>
    <row r="73" spans="1:19">
      <c r="A73">
        <v>26</v>
      </c>
      <c r="B73" s="1" t="s">
        <v>2</v>
      </c>
      <c r="C73" s="1">
        <v>3</v>
      </c>
      <c r="D73" s="2" t="s">
        <v>91</v>
      </c>
      <c r="E73" s="2" t="s">
        <v>17</v>
      </c>
      <c r="F73" s="1">
        <v>33</v>
      </c>
      <c r="G73" s="1">
        <v>22</v>
      </c>
      <c r="H73" s="1">
        <v>29</v>
      </c>
      <c r="I73" s="1">
        <v>19</v>
      </c>
      <c r="J73" s="1">
        <v>30</v>
      </c>
      <c r="K73" s="1">
        <v>22</v>
      </c>
      <c r="L73" s="1"/>
      <c r="M73" s="1">
        <v>77</v>
      </c>
      <c r="N73" s="3">
        <v>155</v>
      </c>
      <c r="O73">
        <f t="shared" si="5"/>
        <v>0</v>
      </c>
      <c r="P73">
        <f t="shared" si="6"/>
        <v>0</v>
      </c>
      <c r="Q73">
        <f t="shared" si="7"/>
        <v>6</v>
      </c>
      <c r="R73">
        <f t="shared" si="8"/>
        <v>0</v>
      </c>
      <c r="S73">
        <f t="shared" si="9"/>
        <v>0</v>
      </c>
    </row>
    <row r="74" spans="1:19">
      <c r="A74">
        <v>25</v>
      </c>
      <c r="B74" s="1" t="s">
        <v>8</v>
      </c>
      <c r="C74" s="1">
        <v>2</v>
      </c>
      <c r="D74" s="2" t="s">
        <v>91</v>
      </c>
      <c r="E74" s="2" t="s">
        <v>389</v>
      </c>
      <c r="F74" s="1">
        <v>24</v>
      </c>
      <c r="G74" s="1">
        <v>18</v>
      </c>
      <c r="H74" s="1">
        <v>21</v>
      </c>
      <c r="I74" s="1">
        <v>23</v>
      </c>
      <c r="J74" s="1">
        <v>16</v>
      </c>
      <c r="K74" s="1">
        <v>23</v>
      </c>
      <c r="L74" s="7"/>
      <c r="M74" s="8">
        <v>59</v>
      </c>
      <c r="N74" s="3">
        <v>125</v>
      </c>
      <c r="O74">
        <f t="shared" si="5"/>
        <v>1</v>
      </c>
      <c r="P74">
        <f t="shared" si="6"/>
        <v>280</v>
      </c>
      <c r="Q74">
        <f t="shared" si="7"/>
        <v>6</v>
      </c>
      <c r="R74">
        <f t="shared" si="8"/>
        <v>12</v>
      </c>
      <c r="S74">
        <f t="shared" si="9"/>
        <v>2.5</v>
      </c>
    </row>
    <row r="75" spans="1:19">
      <c r="A75">
        <v>26</v>
      </c>
      <c r="B75" s="1" t="s">
        <v>228</v>
      </c>
      <c r="C75" s="1">
        <v>2</v>
      </c>
      <c r="D75" s="2" t="s">
        <v>229</v>
      </c>
      <c r="E75" s="2" t="s">
        <v>156</v>
      </c>
      <c r="F75" s="1">
        <v>14</v>
      </c>
      <c r="G75" s="1">
        <v>4</v>
      </c>
      <c r="H75" s="1" t="s">
        <v>14</v>
      </c>
      <c r="I75" s="1">
        <v>8</v>
      </c>
      <c r="J75" s="1" t="s">
        <v>14</v>
      </c>
      <c r="K75" s="1" t="s">
        <v>14</v>
      </c>
      <c r="L75" s="1"/>
      <c r="M75" s="1">
        <v>63</v>
      </c>
      <c r="N75" s="3">
        <v>26</v>
      </c>
      <c r="O75">
        <f t="shared" si="5"/>
        <v>0</v>
      </c>
      <c r="P75">
        <f t="shared" si="6"/>
        <v>0</v>
      </c>
      <c r="Q75">
        <f t="shared" si="7"/>
        <v>3</v>
      </c>
      <c r="R75">
        <f t="shared" si="8"/>
        <v>0</v>
      </c>
      <c r="S75">
        <f t="shared" si="9"/>
        <v>0</v>
      </c>
    </row>
    <row r="76" spans="1:19">
      <c r="A76">
        <v>26</v>
      </c>
      <c r="B76" s="1" t="s">
        <v>53</v>
      </c>
      <c r="C76" s="1">
        <v>1</v>
      </c>
      <c r="D76" s="2" t="s">
        <v>300</v>
      </c>
      <c r="E76" s="2" t="s">
        <v>301</v>
      </c>
      <c r="F76" s="1">
        <v>4</v>
      </c>
      <c r="G76" s="1">
        <v>5</v>
      </c>
      <c r="H76" s="1" t="s">
        <v>14</v>
      </c>
      <c r="I76" s="1" t="s">
        <v>14</v>
      </c>
      <c r="J76" s="1">
        <v>2</v>
      </c>
      <c r="K76" s="1" t="s">
        <v>14</v>
      </c>
      <c r="L76" s="1"/>
      <c r="M76" s="1">
        <v>52</v>
      </c>
      <c r="N76" s="3">
        <v>11</v>
      </c>
      <c r="O76">
        <f t="shared" si="5"/>
        <v>0</v>
      </c>
      <c r="P76">
        <f t="shared" si="6"/>
        <v>0</v>
      </c>
      <c r="Q76">
        <f t="shared" si="7"/>
        <v>3</v>
      </c>
      <c r="R76">
        <f t="shared" si="8"/>
        <v>0</v>
      </c>
      <c r="S76">
        <f t="shared" si="9"/>
        <v>0</v>
      </c>
    </row>
    <row r="77" spans="1:19">
      <c r="A77">
        <v>26</v>
      </c>
      <c r="B77" s="1" t="s">
        <v>5</v>
      </c>
      <c r="C77" s="1">
        <v>4</v>
      </c>
      <c r="D77" s="2" t="s">
        <v>6</v>
      </c>
      <c r="E77" s="2" t="s">
        <v>7</v>
      </c>
      <c r="F77" s="1">
        <v>31</v>
      </c>
      <c r="G77" s="1">
        <v>27</v>
      </c>
      <c r="H77" s="1">
        <v>29</v>
      </c>
      <c r="I77" s="1">
        <v>23</v>
      </c>
      <c r="J77" s="1">
        <v>23</v>
      </c>
      <c r="K77" s="1">
        <v>28</v>
      </c>
      <c r="L77" s="1"/>
      <c r="M77" s="1">
        <v>81</v>
      </c>
      <c r="N77" s="3">
        <v>161</v>
      </c>
      <c r="O77">
        <f t="shared" si="5"/>
        <v>0</v>
      </c>
      <c r="P77">
        <f t="shared" si="6"/>
        <v>0</v>
      </c>
      <c r="Q77">
        <f t="shared" si="7"/>
        <v>6</v>
      </c>
      <c r="R77">
        <f t="shared" si="8"/>
        <v>0</v>
      </c>
      <c r="S77">
        <f t="shared" si="9"/>
        <v>0</v>
      </c>
    </row>
    <row r="78" spans="1:19">
      <c r="A78">
        <v>26</v>
      </c>
      <c r="B78" s="1" t="s">
        <v>313</v>
      </c>
      <c r="C78" s="1">
        <v>1</v>
      </c>
      <c r="D78" s="2" t="s">
        <v>314</v>
      </c>
      <c r="E78" s="2" t="s">
        <v>315</v>
      </c>
      <c r="F78" s="1" t="s">
        <v>14</v>
      </c>
      <c r="G78" s="1" t="s">
        <v>14</v>
      </c>
      <c r="H78" s="1" t="s">
        <v>14</v>
      </c>
      <c r="I78" s="1">
        <v>4</v>
      </c>
      <c r="J78" s="1" t="s">
        <v>14</v>
      </c>
      <c r="K78" s="1" t="s">
        <v>14</v>
      </c>
      <c r="L78" s="1"/>
      <c r="M78" s="1">
        <v>100</v>
      </c>
      <c r="N78" s="3">
        <v>4</v>
      </c>
      <c r="O78">
        <f t="shared" si="5"/>
        <v>0</v>
      </c>
      <c r="P78">
        <f t="shared" si="6"/>
        <v>0</v>
      </c>
      <c r="Q78">
        <f t="shared" si="7"/>
        <v>1</v>
      </c>
      <c r="R78">
        <f t="shared" si="8"/>
        <v>0</v>
      </c>
      <c r="S78">
        <f t="shared" si="9"/>
        <v>0</v>
      </c>
    </row>
    <row r="79" spans="1:19">
      <c r="A79">
        <v>25</v>
      </c>
      <c r="B79" s="1" t="s">
        <v>139</v>
      </c>
      <c r="C79" s="1">
        <v>2</v>
      </c>
      <c r="D79" s="2" t="s">
        <v>405</v>
      </c>
      <c r="E79" s="2" t="s">
        <v>153</v>
      </c>
      <c r="F79" s="1">
        <v>8</v>
      </c>
      <c r="G79" s="1">
        <v>11</v>
      </c>
      <c r="H79" s="1" t="s">
        <v>332</v>
      </c>
      <c r="I79" s="1" t="s">
        <v>332</v>
      </c>
      <c r="J79" s="1" t="s">
        <v>332</v>
      </c>
      <c r="K79" s="1">
        <v>3</v>
      </c>
      <c r="L79" s="7"/>
      <c r="M79" s="8">
        <v>48</v>
      </c>
      <c r="N79" s="3">
        <v>22</v>
      </c>
      <c r="O79">
        <f t="shared" si="5"/>
        <v>0</v>
      </c>
      <c r="P79">
        <f t="shared" si="6"/>
        <v>0</v>
      </c>
      <c r="Q79">
        <f t="shared" si="7"/>
        <v>3</v>
      </c>
      <c r="R79">
        <f t="shared" si="8"/>
        <v>0</v>
      </c>
      <c r="S79">
        <f t="shared" si="9"/>
        <v>0</v>
      </c>
    </row>
    <row r="80" spans="1:19">
      <c r="A80">
        <v>26</v>
      </c>
      <c r="B80" s="1" t="s">
        <v>62</v>
      </c>
      <c r="C80" s="1">
        <v>4</v>
      </c>
      <c r="D80" s="2" t="s">
        <v>63</v>
      </c>
      <c r="E80" s="2" t="s">
        <v>64</v>
      </c>
      <c r="F80" s="1">
        <v>9</v>
      </c>
      <c r="G80" s="1" t="s">
        <v>14</v>
      </c>
      <c r="H80" s="1" t="s">
        <v>14</v>
      </c>
      <c r="I80" s="1" t="s">
        <v>14</v>
      </c>
      <c r="J80" s="1" t="s">
        <v>14</v>
      </c>
      <c r="K80" s="1" t="s">
        <v>14</v>
      </c>
      <c r="L80" s="1"/>
      <c r="M80" s="1">
        <v>82</v>
      </c>
      <c r="N80" s="3">
        <v>9</v>
      </c>
      <c r="O80">
        <f t="shared" si="5"/>
        <v>0</v>
      </c>
      <c r="P80">
        <f t="shared" si="6"/>
        <v>0</v>
      </c>
      <c r="Q80">
        <f t="shared" si="7"/>
        <v>1</v>
      </c>
      <c r="R80">
        <f t="shared" si="8"/>
        <v>0</v>
      </c>
      <c r="S80">
        <f t="shared" si="9"/>
        <v>0</v>
      </c>
    </row>
    <row r="81" spans="1:19">
      <c r="A81">
        <v>26</v>
      </c>
      <c r="B81" s="1" t="s">
        <v>247</v>
      </c>
      <c r="C81" s="1">
        <v>2</v>
      </c>
      <c r="D81" s="2" t="s">
        <v>249</v>
      </c>
      <c r="E81" s="2" t="s">
        <v>250</v>
      </c>
      <c r="F81" s="1">
        <v>8</v>
      </c>
      <c r="G81" s="1" t="s">
        <v>14</v>
      </c>
      <c r="H81" s="1" t="s">
        <v>14</v>
      </c>
      <c r="I81" s="1" t="s">
        <v>14</v>
      </c>
      <c r="J81" s="1" t="s">
        <v>14</v>
      </c>
      <c r="K81" s="1" t="s">
        <v>14</v>
      </c>
      <c r="L81" s="1"/>
      <c r="M81" s="1">
        <v>100</v>
      </c>
      <c r="N81" s="3">
        <v>8</v>
      </c>
      <c r="O81">
        <f t="shared" si="5"/>
        <v>0</v>
      </c>
      <c r="P81">
        <f t="shared" si="6"/>
        <v>0</v>
      </c>
      <c r="Q81">
        <f t="shared" si="7"/>
        <v>1</v>
      </c>
      <c r="R81">
        <f t="shared" si="8"/>
        <v>0</v>
      </c>
      <c r="S81">
        <f t="shared" si="9"/>
        <v>0</v>
      </c>
    </row>
    <row r="82" spans="1:19">
      <c r="A82">
        <v>25</v>
      </c>
      <c r="B82" s="1" t="s">
        <v>217</v>
      </c>
      <c r="C82" s="1">
        <v>1</v>
      </c>
      <c r="D82" s="2" t="s">
        <v>249</v>
      </c>
      <c r="E82" s="2" t="s">
        <v>250</v>
      </c>
      <c r="F82" s="1">
        <v>11</v>
      </c>
      <c r="G82" s="1">
        <v>9</v>
      </c>
      <c r="H82" s="1">
        <v>5</v>
      </c>
      <c r="I82" s="1">
        <v>8</v>
      </c>
      <c r="J82" s="1" t="s">
        <v>332</v>
      </c>
      <c r="K82" s="1">
        <v>2</v>
      </c>
      <c r="L82" s="7"/>
      <c r="M82" s="8">
        <v>49</v>
      </c>
      <c r="N82" s="3">
        <v>35</v>
      </c>
      <c r="O82">
        <f t="shared" si="5"/>
        <v>1</v>
      </c>
      <c r="P82">
        <f t="shared" si="6"/>
        <v>43</v>
      </c>
      <c r="Q82">
        <f t="shared" si="7"/>
        <v>5</v>
      </c>
      <c r="R82">
        <f t="shared" si="8"/>
        <v>6</v>
      </c>
      <c r="S82">
        <f t="shared" si="9"/>
        <v>1.5</v>
      </c>
    </row>
    <row r="83" spans="1:19">
      <c r="A83">
        <v>26</v>
      </c>
      <c r="B83" s="1" t="s">
        <v>147</v>
      </c>
      <c r="C83" s="1">
        <v>3</v>
      </c>
      <c r="D83" s="2" t="s">
        <v>151</v>
      </c>
      <c r="E83" s="2" t="s">
        <v>39</v>
      </c>
      <c r="F83" s="1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1"/>
      <c r="M83" s="1">
        <v>74</v>
      </c>
      <c r="N83" s="3">
        <v>14</v>
      </c>
      <c r="O83">
        <f t="shared" si="5"/>
        <v>0</v>
      </c>
      <c r="P83">
        <f t="shared" si="6"/>
        <v>0</v>
      </c>
      <c r="Q83">
        <f t="shared" si="7"/>
        <v>1</v>
      </c>
      <c r="R83">
        <f t="shared" si="8"/>
        <v>0</v>
      </c>
      <c r="S83">
        <f t="shared" si="9"/>
        <v>0</v>
      </c>
    </row>
    <row r="84" spans="1:19">
      <c r="A84">
        <v>25</v>
      </c>
      <c r="B84" s="1" t="s">
        <v>323</v>
      </c>
      <c r="C84" s="1">
        <v>2</v>
      </c>
      <c r="D84" s="2" t="s">
        <v>418</v>
      </c>
      <c r="E84" s="2" t="s">
        <v>22</v>
      </c>
      <c r="F84" s="1">
        <v>4</v>
      </c>
      <c r="G84" s="1">
        <v>1</v>
      </c>
      <c r="H84" s="1" t="s">
        <v>332</v>
      </c>
      <c r="I84" s="1" t="s">
        <v>332</v>
      </c>
      <c r="J84" s="1" t="s">
        <v>332</v>
      </c>
      <c r="K84" s="1" t="s">
        <v>332</v>
      </c>
      <c r="L84" s="7"/>
      <c r="M84" s="8">
        <v>36</v>
      </c>
      <c r="N84" s="3">
        <v>5</v>
      </c>
      <c r="O84">
        <f t="shared" si="5"/>
        <v>0</v>
      </c>
      <c r="P84">
        <f t="shared" si="6"/>
        <v>0</v>
      </c>
      <c r="Q84">
        <f t="shared" si="7"/>
        <v>2</v>
      </c>
      <c r="R84">
        <f t="shared" si="8"/>
        <v>0</v>
      </c>
      <c r="S84">
        <f t="shared" si="9"/>
        <v>0</v>
      </c>
    </row>
    <row r="85" spans="1:19">
      <c r="A85">
        <v>25</v>
      </c>
      <c r="B85" s="1" t="s">
        <v>386</v>
      </c>
      <c r="C85" s="1">
        <v>3</v>
      </c>
      <c r="D85" s="2" t="s">
        <v>387</v>
      </c>
      <c r="E85" s="2" t="s">
        <v>371</v>
      </c>
      <c r="F85" s="1">
        <v>3</v>
      </c>
      <c r="G85" s="1" t="s">
        <v>332</v>
      </c>
      <c r="H85" s="1" t="s">
        <v>332</v>
      </c>
      <c r="I85" s="1" t="s">
        <v>332</v>
      </c>
      <c r="J85" s="1" t="s">
        <v>332</v>
      </c>
      <c r="K85" s="1" t="s">
        <v>332</v>
      </c>
      <c r="L85" s="7"/>
      <c r="M85" s="8">
        <v>75</v>
      </c>
      <c r="N85" s="3">
        <v>3</v>
      </c>
      <c r="O85">
        <f t="shared" si="5"/>
        <v>0</v>
      </c>
      <c r="P85">
        <f t="shared" si="6"/>
        <v>0</v>
      </c>
      <c r="Q85">
        <f t="shared" si="7"/>
        <v>1</v>
      </c>
      <c r="R85">
        <f t="shared" si="8"/>
        <v>0</v>
      </c>
      <c r="S85">
        <f t="shared" si="9"/>
        <v>0</v>
      </c>
    </row>
    <row r="86" spans="1:19">
      <c r="A86">
        <v>25</v>
      </c>
      <c r="B86" s="1" t="s">
        <v>365</v>
      </c>
      <c r="C86" s="1">
        <v>3</v>
      </c>
      <c r="D86" s="2" t="s">
        <v>368</v>
      </c>
      <c r="E86" s="2" t="s">
        <v>369</v>
      </c>
      <c r="F86" s="1">
        <v>11</v>
      </c>
      <c r="G86" s="1" t="s">
        <v>332</v>
      </c>
      <c r="H86" s="1" t="s">
        <v>332</v>
      </c>
      <c r="I86" s="1" t="s">
        <v>332</v>
      </c>
      <c r="J86" s="1" t="s">
        <v>332</v>
      </c>
      <c r="K86" s="1" t="s">
        <v>332</v>
      </c>
      <c r="L86" s="7"/>
      <c r="M86" s="8">
        <v>92</v>
      </c>
      <c r="N86" s="3">
        <v>11</v>
      </c>
      <c r="O86">
        <f t="shared" si="5"/>
        <v>0</v>
      </c>
      <c r="P86">
        <f t="shared" si="6"/>
        <v>0</v>
      </c>
      <c r="Q86">
        <f t="shared" si="7"/>
        <v>1</v>
      </c>
      <c r="R86">
        <f t="shared" si="8"/>
        <v>0</v>
      </c>
      <c r="S86">
        <f t="shared" si="9"/>
        <v>0</v>
      </c>
    </row>
    <row r="87" spans="1:19">
      <c r="A87">
        <v>26</v>
      </c>
      <c r="B87" s="1" t="s">
        <v>247</v>
      </c>
      <c r="C87" s="1">
        <v>2</v>
      </c>
      <c r="D87" s="2" t="s">
        <v>251</v>
      </c>
      <c r="E87" s="2" t="s">
        <v>216</v>
      </c>
      <c r="F87" s="1">
        <v>8</v>
      </c>
      <c r="G87" s="1" t="s">
        <v>14</v>
      </c>
      <c r="H87" s="1" t="s">
        <v>14</v>
      </c>
      <c r="I87" s="1" t="s">
        <v>14</v>
      </c>
      <c r="J87" s="1" t="s">
        <v>14</v>
      </c>
      <c r="K87" s="1" t="s">
        <v>14</v>
      </c>
      <c r="L87" s="1"/>
      <c r="M87" s="1">
        <v>100</v>
      </c>
      <c r="N87" s="3">
        <v>8</v>
      </c>
      <c r="O87">
        <f t="shared" si="5"/>
        <v>0</v>
      </c>
      <c r="P87">
        <f t="shared" si="6"/>
        <v>0</v>
      </c>
      <c r="Q87">
        <f t="shared" si="7"/>
        <v>1</v>
      </c>
      <c r="R87">
        <f t="shared" si="8"/>
        <v>0</v>
      </c>
      <c r="S87">
        <f t="shared" si="9"/>
        <v>0</v>
      </c>
    </row>
    <row r="88" spans="1:19">
      <c r="A88">
        <v>25</v>
      </c>
      <c r="B88" s="1" t="s">
        <v>228</v>
      </c>
      <c r="C88" s="1">
        <v>1</v>
      </c>
      <c r="D88" s="2" t="s">
        <v>251</v>
      </c>
      <c r="E88" s="2" t="s">
        <v>216</v>
      </c>
      <c r="F88" s="1">
        <v>6</v>
      </c>
      <c r="G88" s="1">
        <v>7</v>
      </c>
      <c r="H88" s="1">
        <v>2</v>
      </c>
      <c r="I88" s="1" t="s">
        <v>332</v>
      </c>
      <c r="J88" s="1" t="s">
        <v>332</v>
      </c>
      <c r="K88" s="1" t="s">
        <v>332</v>
      </c>
      <c r="L88" s="7"/>
      <c r="M88" s="8">
        <v>44</v>
      </c>
      <c r="N88" s="3">
        <v>15</v>
      </c>
      <c r="O88">
        <f t="shared" si="5"/>
        <v>1</v>
      </c>
      <c r="P88">
        <f t="shared" si="6"/>
        <v>23</v>
      </c>
      <c r="Q88">
        <f t="shared" si="7"/>
        <v>3</v>
      </c>
      <c r="R88">
        <f t="shared" si="8"/>
        <v>4</v>
      </c>
      <c r="S88">
        <f t="shared" si="9"/>
        <v>1.5</v>
      </c>
    </row>
    <row r="89" spans="1:19">
      <c r="A89">
        <v>26</v>
      </c>
      <c r="B89" s="1" t="s">
        <v>144</v>
      </c>
      <c r="C89" s="1">
        <v>3</v>
      </c>
      <c r="D89" s="2" t="s">
        <v>145</v>
      </c>
      <c r="E89" s="2" t="s">
        <v>146</v>
      </c>
      <c r="F89" s="1">
        <v>4</v>
      </c>
      <c r="G89" s="1">
        <v>11</v>
      </c>
      <c r="H89" s="1" t="s">
        <v>14</v>
      </c>
      <c r="I89" s="1" t="s">
        <v>14</v>
      </c>
      <c r="J89" s="1" t="s">
        <v>14</v>
      </c>
      <c r="K89" s="1" t="s">
        <v>14</v>
      </c>
      <c r="L89" s="1"/>
      <c r="M89" s="1">
        <v>94</v>
      </c>
      <c r="N89" s="3">
        <v>15</v>
      </c>
      <c r="O89">
        <f t="shared" si="5"/>
        <v>0</v>
      </c>
      <c r="P89">
        <f t="shared" si="6"/>
        <v>0</v>
      </c>
      <c r="Q89">
        <f t="shared" si="7"/>
        <v>2</v>
      </c>
      <c r="R89">
        <f t="shared" si="8"/>
        <v>0</v>
      </c>
      <c r="S89">
        <f t="shared" si="9"/>
        <v>0</v>
      </c>
    </row>
    <row r="90" spans="1:19">
      <c r="A90">
        <v>25</v>
      </c>
      <c r="B90" s="1" t="s">
        <v>397</v>
      </c>
      <c r="C90" s="1">
        <v>2</v>
      </c>
      <c r="D90" s="2" t="s">
        <v>145</v>
      </c>
      <c r="E90" s="2" t="s">
        <v>146</v>
      </c>
      <c r="F90" s="1">
        <v>8</v>
      </c>
      <c r="G90" s="1">
        <v>19</v>
      </c>
      <c r="H90" s="1" t="s">
        <v>332</v>
      </c>
      <c r="I90" s="1">
        <v>12</v>
      </c>
      <c r="J90" s="1">
        <v>8</v>
      </c>
      <c r="K90" s="1" t="s">
        <v>332</v>
      </c>
      <c r="L90" s="7"/>
      <c r="M90" s="8">
        <v>48</v>
      </c>
      <c r="N90" s="3">
        <v>47</v>
      </c>
      <c r="O90">
        <f t="shared" si="5"/>
        <v>1</v>
      </c>
      <c r="P90">
        <f t="shared" si="6"/>
        <v>62</v>
      </c>
      <c r="Q90">
        <f t="shared" si="7"/>
        <v>4</v>
      </c>
      <c r="R90">
        <f t="shared" si="8"/>
        <v>6</v>
      </c>
      <c r="S90">
        <f t="shared" si="9"/>
        <v>2.5</v>
      </c>
    </row>
    <row r="91" spans="1:19">
      <c r="A91">
        <v>25</v>
      </c>
      <c r="B91" s="1" t="s">
        <v>123</v>
      </c>
      <c r="C91" s="1">
        <v>4</v>
      </c>
      <c r="D91" s="2" t="s">
        <v>351</v>
      </c>
      <c r="E91" s="2" t="s">
        <v>343</v>
      </c>
      <c r="F91" s="1">
        <v>10</v>
      </c>
      <c r="G91" s="1" t="s">
        <v>332</v>
      </c>
      <c r="H91" s="1" t="s">
        <v>332</v>
      </c>
      <c r="I91" s="1" t="s">
        <v>332</v>
      </c>
      <c r="J91" s="1" t="s">
        <v>332</v>
      </c>
      <c r="K91" s="1" t="s">
        <v>332</v>
      </c>
      <c r="L91" s="7"/>
      <c r="M91" s="8">
        <v>83</v>
      </c>
      <c r="N91" s="3">
        <v>10</v>
      </c>
      <c r="O91">
        <f t="shared" si="5"/>
        <v>0</v>
      </c>
      <c r="P91">
        <f t="shared" si="6"/>
        <v>0</v>
      </c>
      <c r="Q91">
        <f t="shared" si="7"/>
        <v>1</v>
      </c>
      <c r="R91">
        <f t="shared" si="8"/>
        <v>0</v>
      </c>
      <c r="S91">
        <f t="shared" si="9"/>
        <v>0</v>
      </c>
    </row>
    <row r="92" spans="1:19">
      <c r="A92">
        <v>26</v>
      </c>
      <c r="B92" s="1" t="s">
        <v>307</v>
      </c>
      <c r="C92" s="1">
        <v>1</v>
      </c>
      <c r="D92" s="2" t="s">
        <v>311</v>
      </c>
      <c r="E92" s="2"/>
      <c r="F92" s="1">
        <v>8</v>
      </c>
      <c r="G92" s="1" t="s">
        <v>14</v>
      </c>
      <c r="H92" s="1" t="s">
        <v>14</v>
      </c>
      <c r="I92" s="1" t="s">
        <v>14</v>
      </c>
      <c r="J92" s="1" t="s">
        <v>14</v>
      </c>
      <c r="K92" s="1" t="s">
        <v>14</v>
      </c>
      <c r="L92" s="1"/>
      <c r="M92" s="1">
        <v>67</v>
      </c>
      <c r="N92" s="3">
        <v>8</v>
      </c>
      <c r="O92">
        <f t="shared" si="5"/>
        <v>0</v>
      </c>
      <c r="P92">
        <f t="shared" si="6"/>
        <v>0</v>
      </c>
      <c r="Q92">
        <f t="shared" si="7"/>
        <v>1</v>
      </c>
      <c r="R92">
        <f t="shared" si="8"/>
        <v>0</v>
      </c>
      <c r="S92">
        <f t="shared" si="9"/>
        <v>0</v>
      </c>
    </row>
    <row r="93" spans="1:19">
      <c r="A93">
        <v>26</v>
      </c>
      <c r="B93" s="1" t="s">
        <v>76</v>
      </c>
      <c r="C93" s="1">
        <v>2</v>
      </c>
      <c r="D93" s="2" t="s">
        <v>246</v>
      </c>
      <c r="E93" s="2"/>
      <c r="F93" s="1">
        <v>12</v>
      </c>
      <c r="G93" s="1" t="s">
        <v>14</v>
      </c>
      <c r="H93" s="1" t="s">
        <v>14</v>
      </c>
      <c r="I93" s="1" t="s">
        <v>14</v>
      </c>
      <c r="J93" s="1" t="s">
        <v>14</v>
      </c>
      <c r="K93" s="1" t="s">
        <v>14</v>
      </c>
      <c r="L93" s="1"/>
      <c r="M93" s="1">
        <v>71</v>
      </c>
      <c r="N93" s="3">
        <v>12</v>
      </c>
      <c r="O93">
        <f t="shared" si="5"/>
        <v>0</v>
      </c>
      <c r="P93">
        <f t="shared" si="6"/>
        <v>0</v>
      </c>
      <c r="Q93">
        <f t="shared" si="7"/>
        <v>1</v>
      </c>
      <c r="R93">
        <f t="shared" si="8"/>
        <v>0</v>
      </c>
      <c r="S93">
        <f t="shared" si="9"/>
        <v>0</v>
      </c>
    </row>
    <row r="94" spans="1:19">
      <c r="A94">
        <v>26</v>
      </c>
      <c r="B94" s="1" t="s">
        <v>86</v>
      </c>
      <c r="C94" s="1">
        <v>4</v>
      </c>
      <c r="D94" s="2" t="s">
        <v>88</v>
      </c>
      <c r="E94" s="2" t="s">
        <v>89</v>
      </c>
      <c r="F94" s="1" t="s">
        <v>14</v>
      </c>
      <c r="G94" s="1">
        <v>1</v>
      </c>
      <c r="H94" s="1" t="s">
        <v>14</v>
      </c>
      <c r="I94" s="1" t="s">
        <v>14</v>
      </c>
      <c r="J94" s="1" t="s">
        <v>14</v>
      </c>
      <c r="K94" s="1" t="s">
        <v>14</v>
      </c>
      <c r="L94" s="1"/>
      <c r="M94" s="1">
        <v>50</v>
      </c>
      <c r="N94" s="3">
        <v>1</v>
      </c>
      <c r="O94">
        <f t="shared" si="5"/>
        <v>0</v>
      </c>
      <c r="P94">
        <f t="shared" si="6"/>
        <v>0</v>
      </c>
      <c r="Q94">
        <f t="shared" si="7"/>
        <v>1</v>
      </c>
      <c r="R94">
        <f t="shared" si="8"/>
        <v>0</v>
      </c>
      <c r="S94">
        <f t="shared" si="9"/>
        <v>0</v>
      </c>
    </row>
    <row r="95" spans="1:19">
      <c r="A95">
        <v>26</v>
      </c>
      <c r="B95" s="1" t="s">
        <v>258</v>
      </c>
      <c r="C95" s="1">
        <v>2</v>
      </c>
      <c r="D95" s="2" t="s">
        <v>262</v>
      </c>
      <c r="E95" s="2"/>
      <c r="F95" s="1">
        <v>4</v>
      </c>
      <c r="G95" s="1">
        <v>0</v>
      </c>
      <c r="H95" s="1" t="s">
        <v>14</v>
      </c>
      <c r="I95" s="1" t="s">
        <v>14</v>
      </c>
      <c r="J95" s="1" t="s">
        <v>14</v>
      </c>
      <c r="K95" s="1" t="s">
        <v>14</v>
      </c>
      <c r="L95" s="1"/>
      <c r="M95" s="1">
        <v>24</v>
      </c>
      <c r="N95" s="3">
        <v>4</v>
      </c>
      <c r="O95">
        <f t="shared" si="5"/>
        <v>0</v>
      </c>
      <c r="P95">
        <f t="shared" si="6"/>
        <v>0</v>
      </c>
      <c r="Q95">
        <f t="shared" si="7"/>
        <v>2</v>
      </c>
      <c r="R95">
        <f t="shared" si="8"/>
        <v>0</v>
      </c>
      <c r="S95">
        <f t="shared" si="9"/>
        <v>0</v>
      </c>
    </row>
    <row r="96" spans="1:19">
      <c r="A96">
        <v>26</v>
      </c>
      <c r="B96" s="1" t="s">
        <v>62</v>
      </c>
      <c r="C96" s="1">
        <v>4</v>
      </c>
      <c r="D96" s="2" t="s">
        <v>67</v>
      </c>
      <c r="E96" s="2" t="s">
        <v>68</v>
      </c>
      <c r="F96" s="1" t="s">
        <v>14</v>
      </c>
      <c r="G96" s="1" t="s">
        <v>14</v>
      </c>
      <c r="H96" s="1">
        <v>9</v>
      </c>
      <c r="I96" s="1" t="s">
        <v>14</v>
      </c>
      <c r="J96" s="1" t="s">
        <v>14</v>
      </c>
      <c r="K96" s="1" t="s">
        <v>14</v>
      </c>
      <c r="L96" s="1"/>
      <c r="M96" s="1">
        <v>69</v>
      </c>
      <c r="N96" s="3">
        <v>9</v>
      </c>
      <c r="O96">
        <f t="shared" si="5"/>
        <v>0</v>
      </c>
      <c r="P96">
        <f t="shared" si="6"/>
        <v>0</v>
      </c>
      <c r="Q96">
        <f t="shared" si="7"/>
        <v>1</v>
      </c>
      <c r="R96">
        <f t="shared" si="8"/>
        <v>0</v>
      </c>
      <c r="S96">
        <f t="shared" si="9"/>
        <v>0</v>
      </c>
    </row>
    <row r="97" spans="1:19">
      <c r="A97">
        <v>26</v>
      </c>
      <c r="B97" s="1" t="s">
        <v>20</v>
      </c>
      <c r="C97" s="1">
        <v>1</v>
      </c>
      <c r="D97" s="2" t="s">
        <v>280</v>
      </c>
      <c r="E97" s="2" t="s">
        <v>281</v>
      </c>
      <c r="F97" s="1">
        <v>7</v>
      </c>
      <c r="G97" s="1">
        <v>10</v>
      </c>
      <c r="H97" s="1">
        <v>9</v>
      </c>
      <c r="I97" s="1">
        <v>7</v>
      </c>
      <c r="J97" s="1">
        <v>4</v>
      </c>
      <c r="K97" s="1">
        <v>6</v>
      </c>
      <c r="L97" s="1"/>
      <c r="M97" s="1">
        <v>57</v>
      </c>
      <c r="N97" s="3">
        <v>43</v>
      </c>
      <c r="O97">
        <f t="shared" si="5"/>
        <v>0</v>
      </c>
      <c r="P97">
        <f t="shared" si="6"/>
        <v>0</v>
      </c>
      <c r="Q97">
        <f t="shared" si="7"/>
        <v>6</v>
      </c>
      <c r="R97">
        <f t="shared" si="8"/>
        <v>0</v>
      </c>
      <c r="S97">
        <f t="shared" si="9"/>
        <v>0</v>
      </c>
    </row>
    <row r="98" spans="1:19">
      <c r="A98">
        <v>26</v>
      </c>
      <c r="B98" s="1" t="s">
        <v>133</v>
      </c>
      <c r="C98" s="1">
        <v>3</v>
      </c>
      <c r="D98" s="2" t="s">
        <v>134</v>
      </c>
      <c r="E98" s="2" t="s">
        <v>49</v>
      </c>
      <c r="F98" s="1">
        <v>14</v>
      </c>
      <c r="G98" s="1">
        <v>7</v>
      </c>
      <c r="H98" s="1" t="s">
        <v>14</v>
      </c>
      <c r="I98" s="1" t="s">
        <v>14</v>
      </c>
      <c r="J98" s="1" t="s">
        <v>14</v>
      </c>
      <c r="K98" s="1" t="s">
        <v>14</v>
      </c>
      <c r="L98" s="1"/>
      <c r="M98" s="1">
        <v>81</v>
      </c>
      <c r="N98" s="3">
        <v>21</v>
      </c>
      <c r="O98">
        <f t="shared" si="5"/>
        <v>0</v>
      </c>
      <c r="P98">
        <f t="shared" si="6"/>
        <v>0</v>
      </c>
      <c r="Q98">
        <f t="shared" si="7"/>
        <v>2</v>
      </c>
      <c r="R98">
        <f t="shared" si="8"/>
        <v>0</v>
      </c>
      <c r="S98">
        <f t="shared" si="9"/>
        <v>0</v>
      </c>
    </row>
    <row r="99" spans="1:19">
      <c r="A99">
        <v>25</v>
      </c>
      <c r="B99" s="1" t="s">
        <v>26</v>
      </c>
      <c r="C99" s="1">
        <v>2</v>
      </c>
      <c r="D99" s="2" t="s">
        <v>134</v>
      </c>
      <c r="E99" s="2" t="s">
        <v>49</v>
      </c>
      <c r="F99" s="1">
        <v>22</v>
      </c>
      <c r="G99" s="1">
        <v>13</v>
      </c>
      <c r="H99" s="1">
        <v>6</v>
      </c>
      <c r="I99" s="1">
        <v>5</v>
      </c>
      <c r="J99" s="1">
        <v>8</v>
      </c>
      <c r="K99" s="1" t="s">
        <v>332</v>
      </c>
      <c r="L99" s="7"/>
      <c r="M99" s="8">
        <v>68</v>
      </c>
      <c r="N99" s="3">
        <v>54</v>
      </c>
      <c r="O99">
        <f t="shared" si="5"/>
        <v>1</v>
      </c>
      <c r="P99">
        <f t="shared" si="6"/>
        <v>75</v>
      </c>
      <c r="Q99">
        <f t="shared" si="7"/>
        <v>5</v>
      </c>
      <c r="R99">
        <f t="shared" si="8"/>
        <v>7</v>
      </c>
      <c r="S99">
        <f t="shared" si="9"/>
        <v>2.5</v>
      </c>
    </row>
    <row r="100" spans="1:19">
      <c r="A100">
        <v>25</v>
      </c>
      <c r="B100" s="1" t="s">
        <v>74</v>
      </c>
      <c r="C100" s="1">
        <v>1</v>
      </c>
      <c r="D100" s="2" t="s">
        <v>440</v>
      </c>
      <c r="E100" s="2" t="s">
        <v>441</v>
      </c>
      <c r="F100" s="1">
        <v>4</v>
      </c>
      <c r="G100" s="1" t="s">
        <v>332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7"/>
      <c r="M100" s="8">
        <v>100</v>
      </c>
      <c r="N100" s="3">
        <v>4</v>
      </c>
      <c r="O100">
        <f t="shared" si="5"/>
        <v>0</v>
      </c>
      <c r="P100">
        <f t="shared" si="6"/>
        <v>0</v>
      </c>
      <c r="Q100">
        <f t="shared" si="7"/>
        <v>1</v>
      </c>
      <c r="R100">
        <f t="shared" si="8"/>
        <v>0</v>
      </c>
      <c r="S100">
        <f t="shared" si="9"/>
        <v>0</v>
      </c>
    </row>
    <row r="101" spans="1:19">
      <c r="A101">
        <v>26</v>
      </c>
      <c r="B101" s="1" t="s">
        <v>58</v>
      </c>
      <c r="C101" s="1">
        <v>4</v>
      </c>
      <c r="D101" s="2" t="s">
        <v>59</v>
      </c>
      <c r="E101" s="2" t="s">
        <v>60</v>
      </c>
      <c r="F101" s="1">
        <v>16</v>
      </c>
      <c r="G101" s="1" t="s">
        <v>14</v>
      </c>
      <c r="H101" s="1" t="s">
        <v>14</v>
      </c>
      <c r="I101" s="1" t="s">
        <v>14</v>
      </c>
      <c r="J101" s="1" t="s">
        <v>14</v>
      </c>
      <c r="K101" s="1" t="s">
        <v>14</v>
      </c>
      <c r="L101" s="1"/>
      <c r="M101" s="1">
        <v>53</v>
      </c>
      <c r="N101" s="3">
        <v>16</v>
      </c>
      <c r="O101">
        <f t="shared" si="5"/>
        <v>0</v>
      </c>
      <c r="P101">
        <f t="shared" si="6"/>
        <v>0</v>
      </c>
      <c r="Q101">
        <f t="shared" si="7"/>
        <v>1</v>
      </c>
      <c r="R101">
        <f t="shared" si="8"/>
        <v>0</v>
      </c>
      <c r="S101">
        <f t="shared" si="9"/>
        <v>0</v>
      </c>
    </row>
    <row r="102" spans="1:19">
      <c r="A102">
        <v>25</v>
      </c>
      <c r="B102" s="1" t="s">
        <v>11</v>
      </c>
      <c r="C102" s="1">
        <v>3</v>
      </c>
      <c r="D102" s="2" t="s">
        <v>59</v>
      </c>
      <c r="E102" s="2" t="s">
        <v>60</v>
      </c>
      <c r="F102" s="1">
        <v>18</v>
      </c>
      <c r="G102" s="1">
        <v>23</v>
      </c>
      <c r="H102" s="1">
        <v>10</v>
      </c>
      <c r="I102" s="1">
        <v>19</v>
      </c>
      <c r="J102" s="1">
        <v>21</v>
      </c>
      <c r="K102" s="1">
        <v>14</v>
      </c>
      <c r="L102" s="7"/>
      <c r="M102" s="8">
        <v>54</v>
      </c>
      <c r="N102" s="3">
        <v>105</v>
      </c>
      <c r="O102">
        <f t="shared" si="5"/>
        <v>1</v>
      </c>
      <c r="P102">
        <f t="shared" si="6"/>
        <v>121</v>
      </c>
      <c r="Q102">
        <f t="shared" si="7"/>
        <v>6</v>
      </c>
      <c r="R102">
        <f t="shared" si="8"/>
        <v>7</v>
      </c>
      <c r="S102">
        <f t="shared" si="9"/>
        <v>3.5</v>
      </c>
    </row>
    <row r="103" spans="1:19">
      <c r="A103">
        <v>26</v>
      </c>
      <c r="B103" s="1" t="s">
        <v>97</v>
      </c>
      <c r="C103" s="1">
        <v>3</v>
      </c>
      <c r="D103" s="2" t="s">
        <v>98</v>
      </c>
      <c r="E103" s="2" t="s">
        <v>99</v>
      </c>
      <c r="F103" s="1">
        <v>25</v>
      </c>
      <c r="G103" s="1">
        <v>19</v>
      </c>
      <c r="H103" s="1">
        <v>13</v>
      </c>
      <c r="I103" s="1">
        <v>13</v>
      </c>
      <c r="J103" s="1">
        <v>10</v>
      </c>
      <c r="K103" s="1">
        <v>8</v>
      </c>
      <c r="L103" s="1"/>
      <c r="M103" s="1">
        <v>89</v>
      </c>
      <c r="N103" s="3">
        <v>88</v>
      </c>
      <c r="O103">
        <f t="shared" si="5"/>
        <v>0</v>
      </c>
      <c r="P103">
        <f t="shared" si="6"/>
        <v>0</v>
      </c>
      <c r="Q103">
        <f t="shared" si="7"/>
        <v>6</v>
      </c>
      <c r="R103">
        <f t="shared" si="8"/>
        <v>0</v>
      </c>
      <c r="S103">
        <f t="shared" si="9"/>
        <v>0</v>
      </c>
    </row>
    <row r="104" spans="1:19">
      <c r="A104">
        <v>25</v>
      </c>
      <c r="B104" s="1" t="s">
        <v>11</v>
      </c>
      <c r="C104" s="1">
        <v>2</v>
      </c>
      <c r="D104" s="2" t="s">
        <v>390</v>
      </c>
      <c r="E104" s="2" t="s">
        <v>99</v>
      </c>
      <c r="F104" s="1">
        <v>31</v>
      </c>
      <c r="G104" s="1">
        <v>22</v>
      </c>
      <c r="H104" s="1" t="s">
        <v>332</v>
      </c>
      <c r="I104" s="1">
        <v>12</v>
      </c>
      <c r="J104" s="1">
        <v>9</v>
      </c>
      <c r="K104" s="1">
        <v>22</v>
      </c>
      <c r="L104" s="7"/>
      <c r="M104" s="8">
        <v>73</v>
      </c>
      <c r="N104" s="3">
        <v>96</v>
      </c>
      <c r="O104">
        <f t="shared" si="5"/>
        <v>0</v>
      </c>
      <c r="P104">
        <f t="shared" si="6"/>
        <v>0</v>
      </c>
      <c r="Q104">
        <f t="shared" si="7"/>
        <v>5</v>
      </c>
      <c r="R104">
        <f t="shared" si="8"/>
        <v>0</v>
      </c>
      <c r="S104">
        <f t="shared" si="9"/>
        <v>0</v>
      </c>
    </row>
    <row r="105" spans="1:19">
      <c r="A105">
        <v>26</v>
      </c>
      <c r="B105" s="1" t="s">
        <v>2</v>
      </c>
      <c r="C105" s="1">
        <v>1</v>
      </c>
      <c r="D105" s="2" t="s">
        <v>271</v>
      </c>
      <c r="E105" s="2" t="s">
        <v>216</v>
      </c>
      <c r="F105" s="1">
        <v>26</v>
      </c>
      <c r="G105" s="1">
        <v>25</v>
      </c>
      <c r="H105" s="1">
        <v>24</v>
      </c>
      <c r="I105" s="1">
        <v>19</v>
      </c>
      <c r="J105" s="1">
        <v>24</v>
      </c>
      <c r="K105" s="1">
        <v>21</v>
      </c>
      <c r="L105" s="1"/>
      <c r="M105" s="1">
        <v>61</v>
      </c>
      <c r="N105" s="3">
        <v>139</v>
      </c>
      <c r="O105">
        <f t="shared" si="5"/>
        <v>0</v>
      </c>
      <c r="P105">
        <f t="shared" si="6"/>
        <v>0</v>
      </c>
      <c r="Q105">
        <f t="shared" si="7"/>
        <v>6</v>
      </c>
      <c r="R105">
        <f t="shared" si="8"/>
        <v>0</v>
      </c>
      <c r="S105">
        <f t="shared" si="9"/>
        <v>0</v>
      </c>
    </row>
    <row r="106" spans="1:19">
      <c r="A106">
        <v>26</v>
      </c>
      <c r="B106" s="1" t="s">
        <v>137</v>
      </c>
      <c r="C106" s="1">
        <v>3</v>
      </c>
      <c r="D106" s="2" t="s">
        <v>138</v>
      </c>
      <c r="E106" s="2" t="s">
        <v>136</v>
      </c>
      <c r="F106" s="1">
        <v>8</v>
      </c>
      <c r="G106" s="1">
        <v>11</v>
      </c>
      <c r="H106" s="1" t="s">
        <v>14</v>
      </c>
      <c r="I106" s="1" t="s">
        <v>14</v>
      </c>
      <c r="J106" s="1" t="s">
        <v>14</v>
      </c>
      <c r="K106" s="1" t="s">
        <v>14</v>
      </c>
      <c r="L106" s="1"/>
      <c r="M106" s="1">
        <v>56</v>
      </c>
      <c r="N106" s="3">
        <v>19</v>
      </c>
      <c r="O106">
        <f t="shared" si="5"/>
        <v>0</v>
      </c>
      <c r="P106">
        <f t="shared" si="6"/>
        <v>0</v>
      </c>
      <c r="Q106">
        <f t="shared" si="7"/>
        <v>2</v>
      </c>
      <c r="R106">
        <f t="shared" si="8"/>
        <v>0</v>
      </c>
      <c r="S106">
        <f t="shared" si="9"/>
        <v>0</v>
      </c>
    </row>
    <row r="107" spans="1:19">
      <c r="A107">
        <v>25</v>
      </c>
      <c r="B107" s="1" t="s">
        <v>76</v>
      </c>
      <c r="C107" s="1">
        <v>2</v>
      </c>
      <c r="D107" s="2" t="s">
        <v>412</v>
      </c>
      <c r="E107" s="2" t="s">
        <v>276</v>
      </c>
      <c r="F107" s="1">
        <v>6</v>
      </c>
      <c r="G107" s="1">
        <v>5</v>
      </c>
      <c r="H107" s="1" t="s">
        <v>332</v>
      </c>
      <c r="I107" s="1" t="s">
        <v>332</v>
      </c>
      <c r="J107" s="1" t="s">
        <v>332</v>
      </c>
      <c r="K107" s="1" t="s">
        <v>332</v>
      </c>
      <c r="L107" s="7"/>
      <c r="M107" s="8">
        <v>39</v>
      </c>
      <c r="N107" s="3">
        <v>11</v>
      </c>
      <c r="O107">
        <f t="shared" si="5"/>
        <v>0</v>
      </c>
      <c r="P107">
        <f t="shared" si="6"/>
        <v>0</v>
      </c>
      <c r="Q107">
        <f t="shared" si="7"/>
        <v>2</v>
      </c>
      <c r="R107">
        <f t="shared" si="8"/>
        <v>0</v>
      </c>
      <c r="S107">
        <f t="shared" si="9"/>
        <v>0</v>
      </c>
    </row>
    <row r="108" spans="1:19">
      <c r="A108">
        <v>25</v>
      </c>
      <c r="B108" s="1" t="s">
        <v>338</v>
      </c>
      <c r="C108" s="1">
        <v>4</v>
      </c>
      <c r="D108" s="2" t="s">
        <v>341</v>
      </c>
      <c r="E108" s="2" t="s">
        <v>201</v>
      </c>
      <c r="F108" s="1">
        <v>16</v>
      </c>
      <c r="G108" s="1">
        <v>10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7"/>
      <c r="M108" s="8">
        <v>65</v>
      </c>
      <c r="N108" s="3">
        <v>26</v>
      </c>
      <c r="O108">
        <f t="shared" si="5"/>
        <v>0</v>
      </c>
      <c r="P108">
        <f t="shared" si="6"/>
        <v>0</v>
      </c>
      <c r="Q108">
        <f t="shared" si="7"/>
        <v>2</v>
      </c>
      <c r="R108">
        <f t="shared" si="8"/>
        <v>0</v>
      </c>
      <c r="S108">
        <f t="shared" si="9"/>
        <v>0</v>
      </c>
    </row>
    <row r="109" spans="1:19">
      <c r="A109">
        <v>26</v>
      </c>
      <c r="B109" s="1" t="s">
        <v>154</v>
      </c>
      <c r="C109" s="1">
        <v>3</v>
      </c>
      <c r="D109" s="2" t="s">
        <v>157</v>
      </c>
      <c r="E109" s="2" t="s">
        <v>158</v>
      </c>
      <c r="F109" s="1">
        <v>12</v>
      </c>
      <c r="G109" s="1" t="s">
        <v>14</v>
      </c>
      <c r="H109" s="1" t="s">
        <v>14</v>
      </c>
      <c r="I109" s="1" t="s">
        <v>14</v>
      </c>
      <c r="J109" s="1" t="s">
        <v>14</v>
      </c>
      <c r="K109" s="1" t="s">
        <v>14</v>
      </c>
      <c r="L109" s="1"/>
      <c r="M109" s="1">
        <v>52</v>
      </c>
      <c r="N109" s="3">
        <v>12</v>
      </c>
      <c r="O109">
        <f t="shared" si="5"/>
        <v>0</v>
      </c>
      <c r="P109">
        <f t="shared" si="6"/>
        <v>0</v>
      </c>
      <c r="Q109">
        <f t="shared" si="7"/>
        <v>1</v>
      </c>
      <c r="R109">
        <f t="shared" si="8"/>
        <v>0</v>
      </c>
      <c r="S109">
        <f t="shared" si="9"/>
        <v>0</v>
      </c>
    </row>
    <row r="110" spans="1:19">
      <c r="A110">
        <v>25</v>
      </c>
      <c r="B110" s="1" t="s">
        <v>34</v>
      </c>
      <c r="C110" s="1">
        <v>2</v>
      </c>
      <c r="D110" s="2" t="s">
        <v>396</v>
      </c>
      <c r="E110" s="2" t="s">
        <v>276</v>
      </c>
      <c r="F110" s="1">
        <v>16</v>
      </c>
      <c r="G110" s="1">
        <v>11</v>
      </c>
      <c r="H110" s="1">
        <v>5</v>
      </c>
      <c r="I110" s="1">
        <v>5</v>
      </c>
      <c r="J110" s="1" t="s">
        <v>332</v>
      </c>
      <c r="K110" s="1">
        <v>13</v>
      </c>
      <c r="L110" s="7"/>
      <c r="M110" s="8">
        <v>70</v>
      </c>
      <c r="N110" s="3">
        <v>50</v>
      </c>
      <c r="O110">
        <f t="shared" si="5"/>
        <v>0</v>
      </c>
      <c r="P110">
        <f t="shared" si="6"/>
        <v>0</v>
      </c>
      <c r="Q110">
        <f t="shared" si="7"/>
        <v>5</v>
      </c>
      <c r="R110">
        <f t="shared" si="8"/>
        <v>0</v>
      </c>
      <c r="S110">
        <f t="shared" si="9"/>
        <v>0</v>
      </c>
    </row>
    <row r="111" spans="1:19">
      <c r="A111">
        <v>26</v>
      </c>
      <c r="B111" s="1" t="s">
        <v>303</v>
      </c>
      <c r="C111" s="1">
        <v>1</v>
      </c>
      <c r="D111" s="2" t="s">
        <v>305</v>
      </c>
      <c r="E111" s="2"/>
      <c r="F111" s="1">
        <v>8</v>
      </c>
      <c r="G111" s="1" t="s">
        <v>14</v>
      </c>
      <c r="H111" s="1" t="s">
        <v>14</v>
      </c>
      <c r="I111" s="1" t="s">
        <v>14</v>
      </c>
      <c r="J111" s="1">
        <v>2</v>
      </c>
      <c r="K111" s="1" t="s">
        <v>14</v>
      </c>
      <c r="L111" s="1"/>
      <c r="M111" s="1">
        <v>83</v>
      </c>
      <c r="N111" s="3">
        <v>10</v>
      </c>
      <c r="O111">
        <f t="shared" si="5"/>
        <v>0</v>
      </c>
      <c r="P111">
        <f t="shared" si="6"/>
        <v>0</v>
      </c>
      <c r="Q111">
        <f t="shared" si="7"/>
        <v>2</v>
      </c>
      <c r="R111">
        <f t="shared" si="8"/>
        <v>0</v>
      </c>
      <c r="S111">
        <f t="shared" si="9"/>
        <v>0</v>
      </c>
    </row>
    <row r="112" spans="1:19">
      <c r="A112">
        <v>26</v>
      </c>
      <c r="B112" s="1" t="s">
        <v>20</v>
      </c>
      <c r="C112" s="1">
        <v>2</v>
      </c>
      <c r="D112" s="2" t="s">
        <v>205</v>
      </c>
      <c r="E112" s="2" t="s">
        <v>10</v>
      </c>
      <c r="F112" s="1">
        <v>30</v>
      </c>
      <c r="G112" s="1">
        <v>26</v>
      </c>
      <c r="H112" s="1">
        <v>28</v>
      </c>
      <c r="I112" s="1" t="s">
        <v>14</v>
      </c>
      <c r="J112" s="1" t="s">
        <v>14</v>
      </c>
      <c r="K112" s="1" t="s">
        <v>14</v>
      </c>
      <c r="L112" s="1"/>
      <c r="M112" s="1">
        <v>73</v>
      </c>
      <c r="N112" s="3">
        <v>84</v>
      </c>
      <c r="O112">
        <f t="shared" si="5"/>
        <v>0</v>
      </c>
      <c r="P112">
        <f t="shared" si="6"/>
        <v>0</v>
      </c>
      <c r="Q112">
        <f t="shared" si="7"/>
        <v>3</v>
      </c>
      <c r="R112">
        <f t="shared" si="8"/>
        <v>0</v>
      </c>
      <c r="S112">
        <f t="shared" si="9"/>
        <v>0</v>
      </c>
    </row>
    <row r="113" spans="1:19">
      <c r="A113">
        <v>25</v>
      </c>
      <c r="B113" s="1" t="s">
        <v>5</v>
      </c>
      <c r="C113" s="1">
        <v>1</v>
      </c>
      <c r="D113" s="2" t="s">
        <v>205</v>
      </c>
      <c r="E113" s="2" t="s">
        <v>420</v>
      </c>
      <c r="F113" s="1">
        <v>17</v>
      </c>
      <c r="G113" s="1">
        <v>18</v>
      </c>
      <c r="H113" s="1">
        <v>21</v>
      </c>
      <c r="I113" s="1">
        <v>22</v>
      </c>
      <c r="J113" s="1">
        <v>29</v>
      </c>
      <c r="K113" s="1">
        <v>22</v>
      </c>
      <c r="L113" s="7"/>
      <c r="M113" s="8">
        <v>64</v>
      </c>
      <c r="N113" s="3">
        <v>129</v>
      </c>
      <c r="O113">
        <f t="shared" si="5"/>
        <v>1</v>
      </c>
      <c r="P113">
        <f t="shared" si="6"/>
        <v>213</v>
      </c>
      <c r="Q113">
        <f t="shared" si="7"/>
        <v>6</v>
      </c>
      <c r="R113">
        <f t="shared" si="8"/>
        <v>9</v>
      </c>
      <c r="S113">
        <f t="shared" si="9"/>
        <v>1.5</v>
      </c>
    </row>
    <row r="114" spans="1:19">
      <c r="A114">
        <v>25</v>
      </c>
      <c r="B114" s="1" t="s">
        <v>209</v>
      </c>
      <c r="C114" s="1">
        <v>3</v>
      </c>
      <c r="D114" s="2" t="s">
        <v>357</v>
      </c>
      <c r="E114" s="2" t="s">
        <v>358</v>
      </c>
      <c r="F114" s="1">
        <v>18</v>
      </c>
      <c r="G114" s="1">
        <v>19</v>
      </c>
      <c r="H114" s="1">
        <v>14</v>
      </c>
      <c r="I114" s="1">
        <v>8</v>
      </c>
      <c r="J114" s="1">
        <v>6</v>
      </c>
      <c r="K114" s="1" t="s">
        <v>332</v>
      </c>
      <c r="L114" s="7"/>
      <c r="M114" s="8">
        <v>49</v>
      </c>
      <c r="N114" s="3">
        <v>65</v>
      </c>
      <c r="O114">
        <f t="shared" si="5"/>
        <v>0</v>
      </c>
      <c r="P114">
        <f t="shared" si="6"/>
        <v>0</v>
      </c>
      <c r="Q114">
        <f t="shared" si="7"/>
        <v>5</v>
      </c>
      <c r="R114">
        <f t="shared" si="8"/>
        <v>0</v>
      </c>
      <c r="S114">
        <f t="shared" si="9"/>
        <v>0</v>
      </c>
    </row>
    <row r="115" spans="1:19">
      <c r="A115">
        <v>26</v>
      </c>
      <c r="B115" s="1" t="s">
        <v>188</v>
      </c>
      <c r="C115" s="1">
        <v>3</v>
      </c>
      <c r="D115" s="2" t="s">
        <v>190</v>
      </c>
      <c r="E115" s="2" t="s">
        <v>191</v>
      </c>
      <c r="F115" s="1" t="s">
        <v>14</v>
      </c>
      <c r="G115" s="1" t="s">
        <v>14</v>
      </c>
      <c r="H115" s="1">
        <v>2</v>
      </c>
      <c r="I115" s="1" t="s">
        <v>14</v>
      </c>
      <c r="J115" s="1" t="s">
        <v>14</v>
      </c>
      <c r="K115" s="1" t="s">
        <v>14</v>
      </c>
      <c r="L115" s="1"/>
      <c r="M115" s="1">
        <v>100</v>
      </c>
      <c r="N115" s="3">
        <v>2</v>
      </c>
      <c r="O115">
        <f t="shared" si="5"/>
        <v>0</v>
      </c>
      <c r="P115">
        <f t="shared" si="6"/>
        <v>0</v>
      </c>
      <c r="Q115">
        <f t="shared" si="7"/>
        <v>1</v>
      </c>
      <c r="R115">
        <f t="shared" si="8"/>
        <v>0</v>
      </c>
      <c r="S115">
        <f t="shared" si="9"/>
        <v>0</v>
      </c>
    </row>
    <row r="116" spans="1:19">
      <c r="A116">
        <v>26</v>
      </c>
      <c r="B116" s="1" t="s">
        <v>120</v>
      </c>
      <c r="C116" s="1">
        <v>1</v>
      </c>
      <c r="D116" s="2" t="s">
        <v>292</v>
      </c>
      <c r="E116" s="2" t="s">
        <v>293</v>
      </c>
      <c r="F116" s="1">
        <v>16</v>
      </c>
      <c r="G116" s="1" t="s">
        <v>14</v>
      </c>
      <c r="H116" s="1" t="s">
        <v>14</v>
      </c>
      <c r="I116" s="1" t="s">
        <v>14</v>
      </c>
      <c r="J116" s="1" t="s">
        <v>14</v>
      </c>
      <c r="K116" s="1" t="s">
        <v>14</v>
      </c>
      <c r="L116" s="1"/>
      <c r="M116" s="1">
        <v>40</v>
      </c>
      <c r="N116" s="3">
        <v>16</v>
      </c>
      <c r="O116">
        <f t="shared" si="5"/>
        <v>0</v>
      </c>
      <c r="P116">
        <f t="shared" si="6"/>
        <v>0</v>
      </c>
      <c r="Q116">
        <f t="shared" si="7"/>
        <v>1</v>
      </c>
      <c r="R116">
        <f t="shared" si="8"/>
        <v>0</v>
      </c>
      <c r="S116">
        <f t="shared" si="9"/>
        <v>0</v>
      </c>
    </row>
    <row r="117" spans="1:19">
      <c r="A117">
        <v>26</v>
      </c>
      <c r="B117" s="1" t="s">
        <v>159</v>
      </c>
      <c r="C117" s="1">
        <v>3</v>
      </c>
      <c r="D117" s="2" t="s">
        <v>161</v>
      </c>
      <c r="E117" s="2"/>
      <c r="F117" s="1">
        <v>8</v>
      </c>
      <c r="G117" s="1" t="s">
        <v>14</v>
      </c>
      <c r="H117" s="1" t="s">
        <v>14</v>
      </c>
      <c r="I117" s="1" t="s">
        <v>14</v>
      </c>
      <c r="J117" s="1" t="s">
        <v>14</v>
      </c>
      <c r="K117" s="1" t="s">
        <v>14</v>
      </c>
      <c r="L117" s="1"/>
      <c r="M117" s="1">
        <v>100</v>
      </c>
      <c r="N117" s="3">
        <v>8</v>
      </c>
      <c r="O117">
        <f t="shared" si="5"/>
        <v>0</v>
      </c>
      <c r="P117">
        <f t="shared" si="6"/>
        <v>0</v>
      </c>
      <c r="Q117">
        <f t="shared" si="7"/>
        <v>1</v>
      </c>
      <c r="R117">
        <f t="shared" si="8"/>
        <v>0</v>
      </c>
      <c r="S117">
        <f t="shared" si="9"/>
        <v>0</v>
      </c>
    </row>
    <row r="118" spans="1:19">
      <c r="A118">
        <v>26</v>
      </c>
      <c r="B118" s="1" t="s">
        <v>37</v>
      </c>
      <c r="C118" s="1">
        <v>3</v>
      </c>
      <c r="D118" s="2" t="s">
        <v>118</v>
      </c>
      <c r="E118" s="2" t="s">
        <v>119</v>
      </c>
      <c r="F118" s="1">
        <v>7</v>
      </c>
      <c r="G118" s="1" t="s">
        <v>14</v>
      </c>
      <c r="H118" s="1">
        <v>8</v>
      </c>
      <c r="I118" s="1" t="s">
        <v>14</v>
      </c>
      <c r="J118" s="1" t="s">
        <v>14</v>
      </c>
      <c r="K118" s="1">
        <v>18</v>
      </c>
      <c r="L118" s="1"/>
      <c r="M118" s="1">
        <v>69</v>
      </c>
      <c r="N118" s="3">
        <v>33</v>
      </c>
      <c r="O118">
        <f t="shared" si="5"/>
        <v>0</v>
      </c>
      <c r="P118">
        <f t="shared" si="6"/>
        <v>0</v>
      </c>
      <c r="Q118">
        <f t="shared" si="7"/>
        <v>3</v>
      </c>
      <c r="R118">
        <f t="shared" si="8"/>
        <v>0</v>
      </c>
      <c r="S118">
        <f t="shared" si="9"/>
        <v>0</v>
      </c>
    </row>
    <row r="119" spans="1:19">
      <c r="A119">
        <v>26</v>
      </c>
      <c r="B119" s="1" t="s">
        <v>86</v>
      </c>
      <c r="C119" s="1">
        <v>4</v>
      </c>
      <c r="D119" s="2" t="s">
        <v>90</v>
      </c>
      <c r="E119" s="2" t="s">
        <v>89</v>
      </c>
      <c r="F119" s="1" t="s">
        <v>14</v>
      </c>
      <c r="G119" s="1">
        <v>1</v>
      </c>
      <c r="H119" s="1" t="s">
        <v>14</v>
      </c>
      <c r="I119" s="1" t="s">
        <v>14</v>
      </c>
      <c r="J119" s="1" t="s">
        <v>14</v>
      </c>
      <c r="K119" s="1" t="s">
        <v>14</v>
      </c>
      <c r="L119" s="1"/>
      <c r="M119" s="1">
        <v>50</v>
      </c>
      <c r="N119" s="3">
        <v>1</v>
      </c>
      <c r="O119">
        <f t="shared" si="5"/>
        <v>0</v>
      </c>
      <c r="P119">
        <f t="shared" si="6"/>
        <v>0</v>
      </c>
      <c r="Q119">
        <f t="shared" si="7"/>
        <v>1</v>
      </c>
      <c r="R119">
        <f t="shared" si="8"/>
        <v>0</v>
      </c>
      <c r="S119">
        <f t="shared" si="9"/>
        <v>0</v>
      </c>
    </row>
    <row r="120" spans="1:19">
      <c r="A120">
        <v>26</v>
      </c>
      <c r="B120" s="1" t="s">
        <v>8</v>
      </c>
      <c r="C120" s="1">
        <v>1</v>
      </c>
      <c r="D120" s="2" t="s">
        <v>274</v>
      </c>
      <c r="E120" s="2" t="s">
        <v>201</v>
      </c>
      <c r="F120" s="1">
        <v>22</v>
      </c>
      <c r="G120" s="1">
        <v>16</v>
      </c>
      <c r="H120" s="1">
        <v>8</v>
      </c>
      <c r="I120" s="1">
        <v>14</v>
      </c>
      <c r="J120" s="1">
        <v>4</v>
      </c>
      <c r="K120" s="1" t="s">
        <v>14</v>
      </c>
      <c r="L120" s="1"/>
      <c r="M120" s="1">
        <v>63</v>
      </c>
      <c r="N120" s="3">
        <v>64</v>
      </c>
      <c r="O120">
        <f t="shared" si="5"/>
        <v>0</v>
      </c>
      <c r="P120">
        <f t="shared" si="6"/>
        <v>0</v>
      </c>
      <c r="Q120">
        <f t="shared" si="7"/>
        <v>5</v>
      </c>
      <c r="R120">
        <f t="shared" si="8"/>
        <v>0</v>
      </c>
      <c r="S120">
        <f t="shared" si="9"/>
        <v>0</v>
      </c>
    </row>
    <row r="121" spans="1:19">
      <c r="A121">
        <v>26</v>
      </c>
      <c r="B121" s="1" t="s">
        <v>81</v>
      </c>
      <c r="C121" s="1">
        <v>4</v>
      </c>
      <c r="D121" s="2" t="s">
        <v>82</v>
      </c>
      <c r="E121" s="2" t="s">
        <v>83</v>
      </c>
      <c r="F121" s="1" t="s">
        <v>14</v>
      </c>
      <c r="G121" s="1" t="s">
        <v>14</v>
      </c>
      <c r="H121" s="1">
        <v>2</v>
      </c>
      <c r="I121" s="1" t="s">
        <v>14</v>
      </c>
      <c r="J121" s="1" t="s">
        <v>14</v>
      </c>
      <c r="K121" s="1" t="s">
        <v>14</v>
      </c>
      <c r="L121" s="1"/>
      <c r="M121" s="1">
        <v>100</v>
      </c>
      <c r="N121" s="3">
        <v>2</v>
      </c>
      <c r="O121">
        <f t="shared" si="5"/>
        <v>0</v>
      </c>
      <c r="P121">
        <f t="shared" si="6"/>
        <v>0</v>
      </c>
      <c r="Q121">
        <f t="shared" si="7"/>
        <v>1</v>
      </c>
      <c r="R121">
        <f t="shared" si="8"/>
        <v>0</v>
      </c>
      <c r="S121">
        <f t="shared" si="9"/>
        <v>0</v>
      </c>
    </row>
    <row r="122" spans="1:19">
      <c r="A122">
        <v>25</v>
      </c>
      <c r="B122" s="1" t="s">
        <v>376</v>
      </c>
      <c r="C122" s="1">
        <v>3</v>
      </c>
      <c r="D122" s="2" t="s">
        <v>82</v>
      </c>
      <c r="E122" s="2" t="s">
        <v>83</v>
      </c>
      <c r="F122" s="1" t="s">
        <v>332</v>
      </c>
      <c r="G122" s="1" t="s">
        <v>332</v>
      </c>
      <c r="H122" s="1" t="s">
        <v>332</v>
      </c>
      <c r="I122" s="1">
        <v>7</v>
      </c>
      <c r="J122" s="1" t="s">
        <v>332</v>
      </c>
      <c r="K122" s="1" t="s">
        <v>332</v>
      </c>
      <c r="L122" s="7"/>
      <c r="M122" s="8">
        <v>70</v>
      </c>
      <c r="N122" s="3">
        <v>7</v>
      </c>
      <c r="O122">
        <f t="shared" si="5"/>
        <v>1</v>
      </c>
      <c r="P122">
        <f t="shared" si="6"/>
        <v>9</v>
      </c>
      <c r="Q122">
        <f t="shared" si="7"/>
        <v>1</v>
      </c>
      <c r="R122">
        <f t="shared" si="8"/>
        <v>2</v>
      </c>
      <c r="S122">
        <f t="shared" si="9"/>
        <v>3.5</v>
      </c>
    </row>
    <row r="123" spans="1:19">
      <c r="A123">
        <v>25</v>
      </c>
      <c r="B123" s="1" t="s">
        <v>20</v>
      </c>
      <c r="C123" s="1">
        <v>4</v>
      </c>
      <c r="D123" s="2" t="s">
        <v>337</v>
      </c>
      <c r="E123" s="2" t="s">
        <v>113</v>
      </c>
      <c r="F123" s="1">
        <v>2</v>
      </c>
      <c r="G123" s="1">
        <v>8</v>
      </c>
      <c r="H123" s="1">
        <v>16</v>
      </c>
      <c r="I123" s="1">
        <v>13</v>
      </c>
      <c r="J123" s="1" t="s">
        <v>332</v>
      </c>
      <c r="K123" s="1" t="s">
        <v>332</v>
      </c>
      <c r="L123" s="7"/>
      <c r="M123" s="8">
        <v>68</v>
      </c>
      <c r="N123" s="3">
        <v>39</v>
      </c>
      <c r="O123">
        <f t="shared" si="5"/>
        <v>0</v>
      </c>
      <c r="P123">
        <f t="shared" si="6"/>
        <v>0</v>
      </c>
      <c r="Q123">
        <f t="shared" si="7"/>
        <v>4</v>
      </c>
      <c r="R123">
        <f t="shared" si="8"/>
        <v>0</v>
      </c>
      <c r="S123">
        <f t="shared" si="9"/>
        <v>0</v>
      </c>
    </row>
    <row r="124" spans="1:19">
      <c r="A124">
        <v>25</v>
      </c>
      <c r="B124" s="1" t="s">
        <v>97</v>
      </c>
      <c r="C124" s="1">
        <v>3</v>
      </c>
      <c r="D124" s="2" t="s">
        <v>355</v>
      </c>
      <c r="E124" s="2" t="s">
        <v>178</v>
      </c>
      <c r="F124" s="1">
        <v>14</v>
      </c>
      <c r="G124" s="1">
        <v>18</v>
      </c>
      <c r="H124" s="1">
        <v>18</v>
      </c>
      <c r="I124" s="1">
        <v>20</v>
      </c>
      <c r="J124" s="1">
        <v>14</v>
      </c>
      <c r="K124" s="1">
        <v>4</v>
      </c>
      <c r="L124" s="7"/>
      <c r="M124" s="8">
        <v>72</v>
      </c>
      <c r="N124" s="3">
        <v>88</v>
      </c>
      <c r="O124">
        <f t="shared" si="5"/>
        <v>0</v>
      </c>
      <c r="P124">
        <f t="shared" si="6"/>
        <v>0</v>
      </c>
      <c r="Q124">
        <f t="shared" si="7"/>
        <v>6</v>
      </c>
      <c r="R124">
        <f t="shared" si="8"/>
        <v>0</v>
      </c>
      <c r="S124">
        <f t="shared" si="9"/>
        <v>0</v>
      </c>
    </row>
    <row r="125" spans="1:19">
      <c r="A125">
        <v>25</v>
      </c>
      <c r="B125" s="1" t="s">
        <v>74</v>
      </c>
      <c r="C125" s="1">
        <v>2</v>
      </c>
      <c r="D125" s="2" t="s">
        <v>411</v>
      </c>
      <c r="E125" s="2" t="s">
        <v>41</v>
      </c>
      <c r="F125" s="1">
        <v>6</v>
      </c>
      <c r="G125" s="1">
        <v>8</v>
      </c>
      <c r="H125" s="1" t="s">
        <v>332</v>
      </c>
      <c r="I125" s="1" t="s">
        <v>332</v>
      </c>
      <c r="J125" s="1" t="s">
        <v>332</v>
      </c>
      <c r="K125" s="1" t="s">
        <v>332</v>
      </c>
      <c r="L125" s="7"/>
      <c r="M125" s="8">
        <v>50</v>
      </c>
      <c r="N125" s="3">
        <v>14</v>
      </c>
      <c r="O125">
        <f t="shared" si="5"/>
        <v>0</v>
      </c>
      <c r="P125">
        <f t="shared" si="6"/>
        <v>0</v>
      </c>
      <c r="Q125">
        <f t="shared" si="7"/>
        <v>2</v>
      </c>
      <c r="R125">
        <f t="shared" si="8"/>
        <v>0</v>
      </c>
      <c r="S125">
        <f t="shared" si="9"/>
        <v>0</v>
      </c>
    </row>
    <row r="126" spans="1:19">
      <c r="A126">
        <v>26</v>
      </c>
      <c r="B126" s="1" t="s">
        <v>323</v>
      </c>
      <c r="C126" s="1">
        <v>1</v>
      </c>
      <c r="D126" s="2" t="s">
        <v>324</v>
      </c>
      <c r="E126" s="2" t="s">
        <v>325</v>
      </c>
      <c r="F126" s="1">
        <v>2</v>
      </c>
      <c r="G126" s="1" t="s">
        <v>14</v>
      </c>
      <c r="H126" s="1" t="s">
        <v>14</v>
      </c>
      <c r="I126" s="1" t="s">
        <v>14</v>
      </c>
      <c r="J126" s="1" t="s">
        <v>14</v>
      </c>
      <c r="K126" s="1" t="s">
        <v>14</v>
      </c>
      <c r="L126" s="1"/>
      <c r="M126" s="1">
        <v>25</v>
      </c>
      <c r="N126" s="3">
        <v>2</v>
      </c>
      <c r="O126">
        <f t="shared" si="5"/>
        <v>0</v>
      </c>
      <c r="P126">
        <f t="shared" si="6"/>
        <v>0</v>
      </c>
      <c r="Q126">
        <f t="shared" si="7"/>
        <v>1</v>
      </c>
      <c r="R126">
        <f t="shared" si="8"/>
        <v>0</v>
      </c>
      <c r="S126">
        <f t="shared" si="9"/>
        <v>0</v>
      </c>
    </row>
    <row r="127" spans="1:19">
      <c r="A127">
        <v>26</v>
      </c>
      <c r="B127" s="1" t="s">
        <v>163</v>
      </c>
      <c r="C127" s="1">
        <v>3</v>
      </c>
      <c r="D127" s="2" t="s">
        <v>165</v>
      </c>
      <c r="E127" s="2" t="s">
        <v>68</v>
      </c>
      <c r="F127" s="1" t="s">
        <v>14</v>
      </c>
      <c r="G127" s="1">
        <v>2</v>
      </c>
      <c r="H127" s="1">
        <v>5</v>
      </c>
      <c r="I127" s="1" t="s">
        <v>14</v>
      </c>
      <c r="J127" s="1" t="s">
        <v>14</v>
      </c>
      <c r="K127" s="1" t="s">
        <v>14</v>
      </c>
      <c r="L127" s="1"/>
      <c r="M127" s="1">
        <v>88</v>
      </c>
      <c r="N127" s="3">
        <v>7</v>
      </c>
      <c r="O127">
        <f t="shared" si="5"/>
        <v>0</v>
      </c>
      <c r="P127">
        <f t="shared" si="6"/>
        <v>0</v>
      </c>
      <c r="Q127">
        <f t="shared" si="7"/>
        <v>2</v>
      </c>
      <c r="R127">
        <f t="shared" si="8"/>
        <v>0</v>
      </c>
      <c r="S127">
        <f t="shared" si="9"/>
        <v>0</v>
      </c>
    </row>
    <row r="128" spans="1:19">
      <c r="A128">
        <v>26</v>
      </c>
      <c r="B128" s="1" t="s">
        <v>20</v>
      </c>
      <c r="C128" s="1">
        <v>4</v>
      </c>
      <c r="D128" s="2" t="s">
        <v>21</v>
      </c>
      <c r="E128" s="2" t="s">
        <v>22</v>
      </c>
      <c r="F128" s="1">
        <v>31</v>
      </c>
      <c r="G128" s="1">
        <v>27</v>
      </c>
      <c r="H128" s="1">
        <v>17</v>
      </c>
      <c r="I128" s="1" t="s">
        <v>14</v>
      </c>
      <c r="J128" s="1" t="s">
        <v>14</v>
      </c>
      <c r="K128" s="1" t="s">
        <v>14</v>
      </c>
      <c r="L128" s="1"/>
      <c r="M128" s="1">
        <v>69</v>
      </c>
      <c r="N128" s="3">
        <v>75</v>
      </c>
      <c r="O128">
        <f t="shared" si="5"/>
        <v>0</v>
      </c>
      <c r="P128">
        <f t="shared" si="6"/>
        <v>0</v>
      </c>
      <c r="Q128">
        <f t="shared" si="7"/>
        <v>3</v>
      </c>
      <c r="R128">
        <f t="shared" si="8"/>
        <v>0</v>
      </c>
      <c r="S128">
        <f t="shared" si="9"/>
        <v>0</v>
      </c>
    </row>
    <row r="129" spans="1:19">
      <c r="A129">
        <v>25</v>
      </c>
      <c r="B129" s="1" t="s">
        <v>123</v>
      </c>
      <c r="C129" s="1">
        <v>3</v>
      </c>
      <c r="D129" s="2" t="s">
        <v>21</v>
      </c>
      <c r="E129" s="2" t="s">
        <v>22</v>
      </c>
      <c r="F129" s="1" t="s">
        <v>332</v>
      </c>
      <c r="G129" s="1">
        <v>18</v>
      </c>
      <c r="H129" s="1">
        <v>10</v>
      </c>
      <c r="I129" s="1" t="s">
        <v>332</v>
      </c>
      <c r="J129" s="1">
        <v>7</v>
      </c>
      <c r="K129" s="1" t="s">
        <v>332</v>
      </c>
      <c r="L129" s="7"/>
      <c r="M129" s="8">
        <v>64</v>
      </c>
      <c r="N129" s="3">
        <v>35</v>
      </c>
      <c r="O129">
        <f t="shared" si="5"/>
        <v>1</v>
      </c>
      <c r="P129">
        <f t="shared" si="6"/>
        <v>110</v>
      </c>
      <c r="Q129">
        <f t="shared" si="7"/>
        <v>3</v>
      </c>
      <c r="R129">
        <f t="shared" si="8"/>
        <v>6</v>
      </c>
      <c r="S129">
        <f t="shared" si="9"/>
        <v>3.5</v>
      </c>
    </row>
    <row r="130" spans="1:19">
      <c r="A130">
        <v>25</v>
      </c>
      <c r="B130" s="1" t="s">
        <v>47</v>
      </c>
      <c r="C130" s="1">
        <v>4</v>
      </c>
      <c r="D130" s="2" t="s">
        <v>352</v>
      </c>
      <c r="E130" s="2" t="s">
        <v>353</v>
      </c>
      <c r="F130" s="1">
        <v>1</v>
      </c>
      <c r="G130" s="1" t="s">
        <v>332</v>
      </c>
      <c r="H130" s="1" t="s">
        <v>332</v>
      </c>
      <c r="I130" s="1" t="s">
        <v>332</v>
      </c>
      <c r="J130" s="1" t="s">
        <v>332</v>
      </c>
      <c r="K130" s="1" t="s">
        <v>332</v>
      </c>
      <c r="L130" s="7"/>
      <c r="M130" s="8">
        <v>50</v>
      </c>
      <c r="N130" s="3">
        <v>1</v>
      </c>
      <c r="O130">
        <f t="shared" si="5"/>
        <v>0</v>
      </c>
      <c r="P130">
        <f t="shared" si="6"/>
        <v>0</v>
      </c>
      <c r="Q130">
        <f t="shared" si="7"/>
        <v>1</v>
      </c>
      <c r="R130">
        <f t="shared" si="8"/>
        <v>0</v>
      </c>
      <c r="S130">
        <f t="shared" si="9"/>
        <v>0</v>
      </c>
    </row>
    <row r="131" spans="1:19">
      <c r="A131">
        <v>25</v>
      </c>
      <c r="B131" s="1" t="s">
        <v>2</v>
      </c>
      <c r="C131" s="1">
        <v>1</v>
      </c>
      <c r="D131" s="2" t="s">
        <v>419</v>
      </c>
      <c r="E131" s="2" t="s">
        <v>52</v>
      </c>
      <c r="F131" s="1">
        <v>19</v>
      </c>
      <c r="G131" s="1">
        <v>30</v>
      </c>
      <c r="H131" s="1">
        <v>20</v>
      </c>
      <c r="I131" s="1">
        <v>23</v>
      </c>
      <c r="J131" s="1">
        <v>22</v>
      </c>
      <c r="K131" s="1">
        <v>30</v>
      </c>
      <c r="L131" s="7"/>
      <c r="M131" s="8">
        <v>75</v>
      </c>
      <c r="N131" s="3">
        <v>144</v>
      </c>
      <c r="O131">
        <f t="shared" si="5"/>
        <v>0</v>
      </c>
      <c r="P131">
        <f t="shared" si="6"/>
        <v>0</v>
      </c>
      <c r="Q131">
        <f t="shared" si="7"/>
        <v>6</v>
      </c>
      <c r="R131">
        <f t="shared" si="8"/>
        <v>0</v>
      </c>
      <c r="S131">
        <f t="shared" si="9"/>
        <v>0</v>
      </c>
    </row>
    <row r="132" spans="1:19">
      <c r="A132">
        <v>26</v>
      </c>
      <c r="B132" s="1" t="s">
        <v>111</v>
      </c>
      <c r="C132" s="1">
        <v>3</v>
      </c>
      <c r="D132" s="2" t="s">
        <v>112</v>
      </c>
      <c r="E132" s="2" t="s">
        <v>113</v>
      </c>
      <c r="F132" s="1">
        <v>11</v>
      </c>
      <c r="G132" s="1">
        <v>10</v>
      </c>
      <c r="H132" s="1">
        <v>3</v>
      </c>
      <c r="I132" s="1">
        <v>13</v>
      </c>
      <c r="J132" s="1">
        <v>10</v>
      </c>
      <c r="K132" s="1">
        <v>9</v>
      </c>
      <c r="L132" s="1"/>
      <c r="M132" s="1">
        <v>55</v>
      </c>
      <c r="N132" s="3">
        <v>56</v>
      </c>
      <c r="O132">
        <f t="shared" ref="O132:O195" si="10">IF(D132=D131,1,0)*COUNT(N132)</f>
        <v>0</v>
      </c>
      <c r="P132">
        <f t="shared" ref="P132:P195" si="11">(N132+N131)*O132</f>
        <v>0</v>
      </c>
      <c r="Q132">
        <f t="shared" ref="Q132:Q195" si="12">COUNT(F132:K132)</f>
        <v>6</v>
      </c>
      <c r="R132">
        <f t="shared" ref="R132:R195" si="13">(Q131+Q132)*O132</f>
        <v>0</v>
      </c>
      <c r="S132">
        <f t="shared" ref="S132:S195" si="14">O132*(C132+C131)/2</f>
        <v>0</v>
      </c>
    </row>
    <row r="133" spans="1:19">
      <c r="A133">
        <v>25</v>
      </c>
      <c r="B133" s="1" t="s">
        <v>23</v>
      </c>
      <c r="C133" s="1">
        <v>2</v>
      </c>
      <c r="D133" s="2" t="s">
        <v>112</v>
      </c>
      <c r="E133" s="2" t="s">
        <v>113</v>
      </c>
      <c r="F133" s="1">
        <v>11</v>
      </c>
      <c r="G133" s="1">
        <v>8</v>
      </c>
      <c r="H133" s="1">
        <v>7</v>
      </c>
      <c r="I133" s="1">
        <v>10</v>
      </c>
      <c r="J133" s="1">
        <v>10</v>
      </c>
      <c r="K133" s="1">
        <v>12</v>
      </c>
      <c r="L133" s="7"/>
      <c r="M133" s="8">
        <v>50</v>
      </c>
      <c r="N133" s="3">
        <v>58</v>
      </c>
      <c r="O133">
        <f t="shared" si="10"/>
        <v>1</v>
      </c>
      <c r="P133">
        <f t="shared" si="11"/>
        <v>114</v>
      </c>
      <c r="Q133">
        <f t="shared" si="12"/>
        <v>6</v>
      </c>
      <c r="R133">
        <f t="shared" si="13"/>
        <v>12</v>
      </c>
      <c r="S133">
        <f t="shared" si="14"/>
        <v>2.5</v>
      </c>
    </row>
    <row r="134" spans="1:19">
      <c r="A134">
        <v>26</v>
      </c>
      <c r="B134" s="1" t="s">
        <v>42</v>
      </c>
      <c r="C134" s="1">
        <v>4</v>
      </c>
      <c r="D134" s="2" t="s">
        <v>43</v>
      </c>
      <c r="E134" s="2" t="s">
        <v>44</v>
      </c>
      <c r="F134" s="1">
        <v>13</v>
      </c>
      <c r="G134" s="1" t="s">
        <v>14</v>
      </c>
      <c r="H134" s="1">
        <v>9</v>
      </c>
      <c r="I134" s="1">
        <v>7</v>
      </c>
      <c r="J134" s="1" t="s">
        <v>14</v>
      </c>
      <c r="K134" s="1" t="s">
        <v>14</v>
      </c>
      <c r="L134" s="1"/>
      <c r="M134" s="1">
        <v>66</v>
      </c>
      <c r="N134" s="3">
        <v>29</v>
      </c>
      <c r="O134">
        <f t="shared" si="10"/>
        <v>0</v>
      </c>
      <c r="P134">
        <f t="shared" si="11"/>
        <v>0</v>
      </c>
      <c r="Q134">
        <f t="shared" si="12"/>
        <v>3</v>
      </c>
      <c r="R134">
        <f t="shared" si="13"/>
        <v>0</v>
      </c>
      <c r="S134">
        <f t="shared" si="14"/>
        <v>0</v>
      </c>
    </row>
    <row r="135" spans="1:19">
      <c r="A135">
        <v>25</v>
      </c>
      <c r="B135" s="1" t="s">
        <v>214</v>
      </c>
      <c r="C135" s="1">
        <v>3</v>
      </c>
      <c r="D135" s="2" t="s">
        <v>43</v>
      </c>
      <c r="E135" s="2" t="s">
        <v>359</v>
      </c>
      <c r="F135" s="1">
        <v>13</v>
      </c>
      <c r="G135" s="1">
        <v>5</v>
      </c>
      <c r="H135" s="1">
        <v>4</v>
      </c>
      <c r="I135" s="1">
        <v>12</v>
      </c>
      <c r="J135" s="1">
        <v>8</v>
      </c>
      <c r="K135" s="1">
        <v>9</v>
      </c>
      <c r="L135" s="7"/>
      <c r="M135" s="8">
        <v>56</v>
      </c>
      <c r="N135" s="3">
        <v>51</v>
      </c>
      <c r="O135">
        <f t="shared" si="10"/>
        <v>1</v>
      </c>
      <c r="P135">
        <f t="shared" si="11"/>
        <v>80</v>
      </c>
      <c r="Q135">
        <f t="shared" si="12"/>
        <v>6</v>
      </c>
      <c r="R135">
        <f t="shared" si="13"/>
        <v>9</v>
      </c>
      <c r="S135">
        <f t="shared" si="14"/>
        <v>3.5</v>
      </c>
    </row>
    <row r="136" spans="1:19">
      <c r="A136">
        <v>26</v>
      </c>
      <c r="B136" s="1" t="s">
        <v>185</v>
      </c>
      <c r="C136" s="1">
        <v>3</v>
      </c>
      <c r="D136" s="2" t="s">
        <v>186</v>
      </c>
      <c r="E136" s="2" t="s">
        <v>68</v>
      </c>
      <c r="F136" s="1" t="s">
        <v>14</v>
      </c>
      <c r="G136" s="1" t="s">
        <v>14</v>
      </c>
      <c r="H136" s="1">
        <v>3</v>
      </c>
      <c r="I136" s="1" t="s">
        <v>14</v>
      </c>
      <c r="J136" s="1" t="s">
        <v>14</v>
      </c>
      <c r="K136" s="1" t="s">
        <v>14</v>
      </c>
      <c r="L136" s="1"/>
      <c r="M136" s="1">
        <v>38</v>
      </c>
      <c r="N136" s="3">
        <v>3</v>
      </c>
      <c r="O136">
        <f t="shared" si="10"/>
        <v>0</v>
      </c>
      <c r="P136">
        <f t="shared" si="11"/>
        <v>0</v>
      </c>
      <c r="Q136">
        <f t="shared" si="12"/>
        <v>1</v>
      </c>
      <c r="R136">
        <f t="shared" si="13"/>
        <v>0</v>
      </c>
      <c r="S136">
        <f t="shared" si="14"/>
        <v>0</v>
      </c>
    </row>
    <row r="137" spans="1:19">
      <c r="A137">
        <v>26</v>
      </c>
      <c r="B137" s="1" t="s">
        <v>23</v>
      </c>
      <c r="C137" s="1">
        <v>3</v>
      </c>
      <c r="D137" s="2" t="s">
        <v>105</v>
      </c>
      <c r="E137" s="2" t="s">
        <v>106</v>
      </c>
      <c r="F137" s="1">
        <v>29</v>
      </c>
      <c r="G137" s="1">
        <v>23</v>
      </c>
      <c r="H137" s="1">
        <v>10</v>
      </c>
      <c r="I137" s="1" t="s">
        <v>14</v>
      </c>
      <c r="J137" s="1" t="s">
        <v>14</v>
      </c>
      <c r="K137" s="1" t="s">
        <v>14</v>
      </c>
      <c r="L137" s="1"/>
      <c r="M137" s="1">
        <v>86</v>
      </c>
      <c r="N137" s="3">
        <v>62</v>
      </c>
      <c r="O137">
        <f t="shared" si="10"/>
        <v>0</v>
      </c>
      <c r="P137">
        <f t="shared" si="11"/>
        <v>0</v>
      </c>
      <c r="Q137">
        <f t="shared" si="12"/>
        <v>3</v>
      </c>
      <c r="R137">
        <f t="shared" si="13"/>
        <v>0</v>
      </c>
      <c r="S137">
        <f t="shared" si="14"/>
        <v>0</v>
      </c>
    </row>
    <row r="138" spans="1:19">
      <c r="A138">
        <v>26</v>
      </c>
      <c r="B138" s="1" t="s">
        <v>23</v>
      </c>
      <c r="C138" s="1">
        <v>1</v>
      </c>
      <c r="D138" s="2" t="s">
        <v>282</v>
      </c>
      <c r="E138" s="2" t="s">
        <v>83</v>
      </c>
      <c r="F138" s="1">
        <v>8</v>
      </c>
      <c r="G138" s="1">
        <v>13</v>
      </c>
      <c r="H138" s="1">
        <v>8</v>
      </c>
      <c r="I138" s="1">
        <v>8</v>
      </c>
      <c r="J138" s="1">
        <v>5</v>
      </c>
      <c r="K138" s="1" t="s">
        <v>14</v>
      </c>
      <c r="L138" s="1"/>
      <c r="M138" s="1">
        <v>66</v>
      </c>
      <c r="N138" s="3">
        <v>42</v>
      </c>
      <c r="O138">
        <f t="shared" si="10"/>
        <v>0</v>
      </c>
      <c r="P138">
        <f t="shared" si="11"/>
        <v>0</v>
      </c>
      <c r="Q138">
        <f t="shared" si="12"/>
        <v>5</v>
      </c>
      <c r="R138">
        <f t="shared" si="13"/>
        <v>0</v>
      </c>
      <c r="S138">
        <f t="shared" si="14"/>
        <v>0</v>
      </c>
    </row>
    <row r="139" spans="1:19">
      <c r="A139">
        <v>26</v>
      </c>
      <c r="B139" s="1" t="s">
        <v>50</v>
      </c>
      <c r="C139" s="1">
        <v>4</v>
      </c>
      <c r="D139" s="2" t="s">
        <v>51</v>
      </c>
      <c r="E139" s="2" t="s">
        <v>52</v>
      </c>
      <c r="F139" s="1">
        <v>21</v>
      </c>
      <c r="G139" s="1" t="s">
        <v>14</v>
      </c>
      <c r="H139" s="1" t="s">
        <v>14</v>
      </c>
      <c r="I139" s="1" t="s">
        <v>14</v>
      </c>
      <c r="J139" s="1" t="s">
        <v>14</v>
      </c>
      <c r="K139" s="1" t="s">
        <v>14</v>
      </c>
      <c r="L139" s="1"/>
      <c r="M139" s="1">
        <v>75</v>
      </c>
      <c r="N139" s="3">
        <v>21</v>
      </c>
      <c r="O139">
        <f t="shared" si="10"/>
        <v>0</v>
      </c>
      <c r="P139">
        <f t="shared" si="11"/>
        <v>0</v>
      </c>
      <c r="Q139">
        <f t="shared" si="12"/>
        <v>1</v>
      </c>
      <c r="R139">
        <f t="shared" si="13"/>
        <v>0</v>
      </c>
      <c r="S139">
        <f t="shared" si="14"/>
        <v>0</v>
      </c>
    </row>
    <row r="140" spans="1:19">
      <c r="A140">
        <v>25</v>
      </c>
      <c r="B140" s="1" t="s">
        <v>2</v>
      </c>
      <c r="C140" s="1">
        <v>3</v>
      </c>
      <c r="D140" s="2" t="s">
        <v>51</v>
      </c>
      <c r="E140" s="2" t="s">
        <v>52</v>
      </c>
      <c r="F140" s="1">
        <v>30</v>
      </c>
      <c r="G140" s="1">
        <v>26</v>
      </c>
      <c r="H140" s="1">
        <v>27</v>
      </c>
      <c r="I140" s="1">
        <v>4</v>
      </c>
      <c r="J140" s="1">
        <v>26</v>
      </c>
      <c r="K140" s="1">
        <v>23</v>
      </c>
      <c r="L140" s="7"/>
      <c r="M140" s="8">
        <v>78</v>
      </c>
      <c r="N140" s="3">
        <v>136</v>
      </c>
      <c r="O140">
        <f t="shared" si="10"/>
        <v>1</v>
      </c>
      <c r="P140">
        <f t="shared" si="11"/>
        <v>157</v>
      </c>
      <c r="Q140">
        <f t="shared" si="12"/>
        <v>6</v>
      </c>
      <c r="R140">
        <f t="shared" si="13"/>
        <v>7</v>
      </c>
      <c r="S140">
        <f t="shared" si="14"/>
        <v>3.5</v>
      </c>
    </row>
    <row r="141" spans="1:19">
      <c r="A141">
        <v>26</v>
      </c>
      <c r="B141" s="1" t="s">
        <v>131</v>
      </c>
      <c r="C141" s="1">
        <v>3</v>
      </c>
      <c r="D141" s="2" t="s">
        <v>132</v>
      </c>
      <c r="E141" s="2" t="s">
        <v>13</v>
      </c>
      <c r="F141" s="1" t="s">
        <v>14</v>
      </c>
      <c r="G141" s="1" t="s">
        <v>14</v>
      </c>
      <c r="H141" s="1" t="s">
        <v>14</v>
      </c>
      <c r="I141" s="1">
        <v>11</v>
      </c>
      <c r="J141" s="1">
        <v>11</v>
      </c>
      <c r="K141" s="1" t="s">
        <v>14</v>
      </c>
      <c r="L141" s="1"/>
      <c r="M141" s="1">
        <v>55</v>
      </c>
      <c r="N141" s="3">
        <v>22</v>
      </c>
      <c r="O141">
        <f t="shared" si="10"/>
        <v>0</v>
      </c>
      <c r="P141">
        <f t="shared" si="11"/>
        <v>0</v>
      </c>
      <c r="Q141">
        <f t="shared" si="12"/>
        <v>2</v>
      </c>
      <c r="R141">
        <f t="shared" si="13"/>
        <v>0</v>
      </c>
      <c r="S141">
        <f t="shared" si="14"/>
        <v>0</v>
      </c>
    </row>
    <row r="142" spans="1:19">
      <c r="A142">
        <v>26</v>
      </c>
      <c r="B142" s="1" t="s">
        <v>137</v>
      </c>
      <c r="C142" s="1">
        <v>2</v>
      </c>
      <c r="D142" s="2" t="s">
        <v>233</v>
      </c>
      <c r="E142" s="2" t="s">
        <v>234</v>
      </c>
      <c r="F142" s="1">
        <v>24</v>
      </c>
      <c r="G142" s="1" t="s">
        <v>14</v>
      </c>
      <c r="H142" s="1" t="s">
        <v>14</v>
      </c>
      <c r="I142" s="1" t="s">
        <v>14</v>
      </c>
      <c r="J142" s="1" t="s">
        <v>14</v>
      </c>
      <c r="K142" s="1" t="s">
        <v>14</v>
      </c>
      <c r="L142" s="1"/>
      <c r="M142" s="1">
        <v>83</v>
      </c>
      <c r="N142" s="3">
        <v>24</v>
      </c>
      <c r="O142">
        <f t="shared" si="10"/>
        <v>0</v>
      </c>
      <c r="P142">
        <f t="shared" si="11"/>
        <v>0</v>
      </c>
      <c r="Q142">
        <f t="shared" si="12"/>
        <v>1</v>
      </c>
      <c r="R142">
        <f t="shared" si="13"/>
        <v>0</v>
      </c>
      <c r="S142">
        <f t="shared" si="14"/>
        <v>0</v>
      </c>
    </row>
    <row r="143" spans="1:19">
      <c r="A143">
        <v>26</v>
      </c>
      <c r="B143" s="1" t="s">
        <v>97</v>
      </c>
      <c r="C143" s="1">
        <v>1</v>
      </c>
      <c r="D143" s="2" t="s">
        <v>277</v>
      </c>
      <c r="E143" s="2" t="s">
        <v>278</v>
      </c>
      <c r="F143" s="1">
        <v>10</v>
      </c>
      <c r="G143" s="1">
        <v>11</v>
      </c>
      <c r="H143" s="1">
        <v>5</v>
      </c>
      <c r="I143" s="1">
        <v>9</v>
      </c>
      <c r="J143" s="1">
        <v>8</v>
      </c>
      <c r="K143" s="1">
        <v>10</v>
      </c>
      <c r="L143" s="1"/>
      <c r="M143" s="1">
        <v>64</v>
      </c>
      <c r="N143" s="3">
        <v>53</v>
      </c>
      <c r="O143">
        <f t="shared" si="10"/>
        <v>0</v>
      </c>
      <c r="P143">
        <f t="shared" si="11"/>
        <v>0</v>
      </c>
      <c r="Q143">
        <f t="shared" si="12"/>
        <v>6</v>
      </c>
      <c r="R143">
        <f t="shared" si="13"/>
        <v>0</v>
      </c>
      <c r="S143">
        <f t="shared" si="14"/>
        <v>0</v>
      </c>
    </row>
    <row r="144" spans="1:19">
      <c r="A144">
        <v>26</v>
      </c>
      <c r="B144" s="1" t="s">
        <v>34</v>
      </c>
      <c r="C144" s="1">
        <v>3</v>
      </c>
      <c r="D144" s="2" t="s">
        <v>114</v>
      </c>
      <c r="E144" s="2" t="s">
        <v>115</v>
      </c>
      <c r="F144" s="1">
        <v>14</v>
      </c>
      <c r="G144" s="1">
        <v>11</v>
      </c>
      <c r="H144" s="1">
        <v>14</v>
      </c>
      <c r="I144" s="1">
        <v>8</v>
      </c>
      <c r="J144" s="1">
        <v>1</v>
      </c>
      <c r="K144" s="1" t="s">
        <v>14</v>
      </c>
      <c r="L144" s="1"/>
      <c r="M144" s="1">
        <v>53</v>
      </c>
      <c r="N144" s="3">
        <v>48</v>
      </c>
      <c r="O144">
        <f t="shared" si="10"/>
        <v>0</v>
      </c>
      <c r="P144">
        <f t="shared" si="11"/>
        <v>0</v>
      </c>
      <c r="Q144">
        <f t="shared" si="12"/>
        <v>5</v>
      </c>
      <c r="R144">
        <f t="shared" si="13"/>
        <v>0</v>
      </c>
      <c r="S144">
        <f t="shared" si="14"/>
        <v>0</v>
      </c>
    </row>
    <row r="145" spans="1:19">
      <c r="A145">
        <v>26</v>
      </c>
      <c r="B145" s="1" t="s">
        <v>11</v>
      </c>
      <c r="C145" s="1">
        <v>3</v>
      </c>
      <c r="D145" s="2" t="s">
        <v>95</v>
      </c>
      <c r="E145" s="2" t="s">
        <v>96</v>
      </c>
      <c r="F145" s="1">
        <v>10</v>
      </c>
      <c r="G145" s="1">
        <v>21</v>
      </c>
      <c r="H145" s="1">
        <v>16</v>
      </c>
      <c r="I145" s="1">
        <v>14</v>
      </c>
      <c r="J145" s="1">
        <v>19</v>
      </c>
      <c r="K145" s="1">
        <v>17</v>
      </c>
      <c r="L145" s="1"/>
      <c r="M145" s="1">
        <v>64</v>
      </c>
      <c r="N145" s="3">
        <v>97</v>
      </c>
      <c r="O145">
        <f t="shared" si="10"/>
        <v>0</v>
      </c>
      <c r="P145">
        <f t="shared" si="11"/>
        <v>0</v>
      </c>
      <c r="Q145">
        <f t="shared" si="12"/>
        <v>6</v>
      </c>
      <c r="R145">
        <f t="shared" si="13"/>
        <v>0</v>
      </c>
      <c r="S145">
        <f t="shared" si="14"/>
        <v>0</v>
      </c>
    </row>
    <row r="146" spans="1:19">
      <c r="A146">
        <v>25</v>
      </c>
      <c r="B146" s="1" t="s">
        <v>100</v>
      </c>
      <c r="C146" s="1">
        <v>2</v>
      </c>
      <c r="D146" s="2" t="s">
        <v>95</v>
      </c>
      <c r="E146" s="2" t="s">
        <v>96</v>
      </c>
      <c r="F146" s="1">
        <v>19</v>
      </c>
      <c r="G146" s="1">
        <v>14</v>
      </c>
      <c r="H146" s="1">
        <v>17</v>
      </c>
      <c r="I146" s="1">
        <v>15</v>
      </c>
      <c r="J146" s="1" t="s">
        <v>332</v>
      </c>
      <c r="K146" s="1">
        <v>10</v>
      </c>
      <c r="L146" s="7"/>
      <c r="M146" s="8">
        <v>64</v>
      </c>
      <c r="N146" s="3">
        <v>75</v>
      </c>
      <c r="O146">
        <f t="shared" si="10"/>
        <v>1</v>
      </c>
      <c r="P146">
        <f t="shared" si="11"/>
        <v>172</v>
      </c>
      <c r="Q146">
        <f t="shared" si="12"/>
        <v>5</v>
      </c>
      <c r="R146">
        <f t="shared" si="13"/>
        <v>11</v>
      </c>
      <c r="S146">
        <f t="shared" si="14"/>
        <v>2.5</v>
      </c>
    </row>
    <row r="147" spans="1:19">
      <c r="A147">
        <v>25</v>
      </c>
      <c r="B147" s="1" t="s">
        <v>120</v>
      </c>
      <c r="C147" s="1">
        <v>3</v>
      </c>
      <c r="D147" s="2" t="s">
        <v>361</v>
      </c>
      <c r="E147" s="2" t="s">
        <v>184</v>
      </c>
      <c r="F147" s="1" t="s">
        <v>332</v>
      </c>
      <c r="G147" s="1" t="s">
        <v>332</v>
      </c>
      <c r="H147" s="1">
        <v>20</v>
      </c>
      <c r="I147" s="1">
        <v>16</v>
      </c>
      <c r="J147" s="1">
        <v>12</v>
      </c>
      <c r="K147" s="1" t="s">
        <v>332</v>
      </c>
      <c r="L147" s="7"/>
      <c r="M147" s="8">
        <v>53</v>
      </c>
      <c r="N147" s="3">
        <v>48</v>
      </c>
      <c r="O147">
        <f t="shared" si="10"/>
        <v>0</v>
      </c>
      <c r="P147">
        <f t="shared" si="11"/>
        <v>0</v>
      </c>
      <c r="Q147">
        <f t="shared" si="12"/>
        <v>3</v>
      </c>
      <c r="R147">
        <f t="shared" si="13"/>
        <v>0</v>
      </c>
      <c r="S147">
        <f t="shared" si="14"/>
        <v>0</v>
      </c>
    </row>
    <row r="148" spans="1:19">
      <c r="A148">
        <v>26</v>
      </c>
      <c r="B148" s="1" t="s">
        <v>120</v>
      </c>
      <c r="C148" s="1">
        <v>3</v>
      </c>
      <c r="D148" s="2" t="s">
        <v>121</v>
      </c>
      <c r="E148" s="2" t="s">
        <v>122</v>
      </c>
      <c r="F148" s="1">
        <v>10</v>
      </c>
      <c r="G148" s="1" t="s">
        <v>14</v>
      </c>
      <c r="H148" s="1" t="s">
        <v>14</v>
      </c>
      <c r="I148" s="1">
        <v>12</v>
      </c>
      <c r="J148" s="1">
        <v>10</v>
      </c>
      <c r="K148" s="1" t="s">
        <v>14</v>
      </c>
      <c r="L148" s="1"/>
      <c r="M148" s="1">
        <v>78</v>
      </c>
      <c r="N148" s="3">
        <v>32</v>
      </c>
      <c r="O148">
        <f t="shared" si="10"/>
        <v>0</v>
      </c>
      <c r="P148">
        <f t="shared" si="11"/>
        <v>0</v>
      </c>
      <c r="Q148">
        <f t="shared" si="12"/>
        <v>3</v>
      </c>
      <c r="R148">
        <f t="shared" si="13"/>
        <v>0</v>
      </c>
      <c r="S148">
        <f t="shared" si="14"/>
        <v>0</v>
      </c>
    </row>
    <row r="149" spans="1:19">
      <c r="A149">
        <v>25</v>
      </c>
      <c r="B149" s="1" t="s">
        <v>413</v>
      </c>
      <c r="C149" s="1">
        <v>2</v>
      </c>
      <c r="D149" s="2" t="s">
        <v>121</v>
      </c>
      <c r="E149" s="2" t="s">
        <v>122</v>
      </c>
      <c r="F149" s="1">
        <v>7</v>
      </c>
      <c r="G149" s="1">
        <v>3</v>
      </c>
      <c r="H149" s="1" t="s">
        <v>332</v>
      </c>
      <c r="I149" s="1" t="s">
        <v>332</v>
      </c>
      <c r="J149" s="1" t="s">
        <v>332</v>
      </c>
      <c r="K149" s="1" t="s">
        <v>332</v>
      </c>
      <c r="L149" s="7"/>
      <c r="M149" s="8">
        <v>42</v>
      </c>
      <c r="N149" s="3">
        <v>10</v>
      </c>
      <c r="O149">
        <f t="shared" si="10"/>
        <v>1</v>
      </c>
      <c r="P149">
        <f t="shared" si="11"/>
        <v>42</v>
      </c>
      <c r="Q149">
        <f t="shared" si="12"/>
        <v>2</v>
      </c>
      <c r="R149">
        <f t="shared" si="13"/>
        <v>5</v>
      </c>
      <c r="S149">
        <f t="shared" si="14"/>
        <v>2.5</v>
      </c>
    </row>
    <row r="150" spans="1:19">
      <c r="A150">
        <v>26</v>
      </c>
      <c r="B150" s="1" t="s">
        <v>8</v>
      </c>
      <c r="C150" s="1">
        <v>2</v>
      </c>
      <c r="D150" s="2" t="s">
        <v>199</v>
      </c>
      <c r="E150" s="2" t="s">
        <v>71</v>
      </c>
      <c r="F150" s="1">
        <v>29</v>
      </c>
      <c r="G150" s="1">
        <v>23</v>
      </c>
      <c r="H150" s="1">
        <v>35</v>
      </c>
      <c r="I150" s="1">
        <v>18</v>
      </c>
      <c r="J150" s="1">
        <v>16</v>
      </c>
      <c r="K150" s="1">
        <v>11</v>
      </c>
      <c r="L150" s="1"/>
      <c r="M150" s="1">
        <v>66</v>
      </c>
      <c r="N150" s="3">
        <v>132</v>
      </c>
      <c r="O150">
        <f t="shared" si="10"/>
        <v>0</v>
      </c>
      <c r="P150">
        <f t="shared" si="11"/>
        <v>0</v>
      </c>
      <c r="Q150">
        <f t="shared" si="12"/>
        <v>6</v>
      </c>
      <c r="R150">
        <f t="shared" si="13"/>
        <v>0</v>
      </c>
      <c r="S150">
        <f t="shared" si="14"/>
        <v>0</v>
      </c>
    </row>
    <row r="151" spans="1:19">
      <c r="A151">
        <v>25</v>
      </c>
      <c r="B151" s="1" t="s">
        <v>11</v>
      </c>
      <c r="C151" s="1">
        <v>1</v>
      </c>
      <c r="D151" s="2" t="s">
        <v>199</v>
      </c>
      <c r="E151" s="2" t="s">
        <v>71</v>
      </c>
      <c r="F151" s="1">
        <v>20</v>
      </c>
      <c r="G151" s="1">
        <v>21</v>
      </c>
      <c r="H151" s="1">
        <v>19</v>
      </c>
      <c r="I151" s="1">
        <v>21</v>
      </c>
      <c r="J151" s="1">
        <v>21</v>
      </c>
      <c r="K151" s="1">
        <v>17</v>
      </c>
      <c r="L151" s="7"/>
      <c r="M151" s="8">
        <v>59</v>
      </c>
      <c r="N151" s="3">
        <v>119</v>
      </c>
      <c r="O151">
        <f t="shared" si="10"/>
        <v>1</v>
      </c>
      <c r="P151">
        <f t="shared" si="11"/>
        <v>251</v>
      </c>
      <c r="Q151">
        <f t="shared" si="12"/>
        <v>6</v>
      </c>
      <c r="R151">
        <f t="shared" si="13"/>
        <v>12</v>
      </c>
      <c r="S151">
        <f t="shared" si="14"/>
        <v>1.5</v>
      </c>
    </row>
    <row r="152" spans="1:19">
      <c r="A152">
        <v>25</v>
      </c>
      <c r="B152" s="1" t="s">
        <v>408</v>
      </c>
      <c r="C152" s="1">
        <v>2</v>
      </c>
      <c r="D152" s="2" t="s">
        <v>409</v>
      </c>
      <c r="E152" s="2" t="s">
        <v>394</v>
      </c>
      <c r="F152" s="1">
        <v>12</v>
      </c>
      <c r="G152" s="1">
        <v>6</v>
      </c>
      <c r="H152" s="1" t="s">
        <v>332</v>
      </c>
      <c r="I152" s="1" t="s">
        <v>332</v>
      </c>
      <c r="J152" s="1" t="s">
        <v>332</v>
      </c>
      <c r="K152" s="1" t="s">
        <v>332</v>
      </c>
      <c r="L152" s="7"/>
      <c r="M152" s="8">
        <v>26</v>
      </c>
      <c r="N152" s="3">
        <v>18</v>
      </c>
      <c r="O152">
        <f t="shared" si="10"/>
        <v>0</v>
      </c>
      <c r="P152">
        <f t="shared" si="11"/>
        <v>0</v>
      </c>
      <c r="Q152">
        <f t="shared" si="12"/>
        <v>2</v>
      </c>
      <c r="R152">
        <f t="shared" si="13"/>
        <v>0</v>
      </c>
      <c r="S152">
        <f t="shared" si="14"/>
        <v>0</v>
      </c>
    </row>
    <row r="153" spans="1:19">
      <c r="A153">
        <v>26</v>
      </c>
      <c r="B153" s="1" t="s">
        <v>303</v>
      </c>
      <c r="C153" s="1">
        <v>1</v>
      </c>
      <c r="D153" s="2" t="s">
        <v>306</v>
      </c>
      <c r="E153" s="2"/>
      <c r="F153" s="1">
        <v>6</v>
      </c>
      <c r="G153" s="1" t="s">
        <v>14</v>
      </c>
      <c r="H153" s="1" t="s">
        <v>14</v>
      </c>
      <c r="I153" s="1" t="s">
        <v>14</v>
      </c>
      <c r="J153" s="1" t="s">
        <v>14</v>
      </c>
      <c r="K153" s="1">
        <v>4</v>
      </c>
      <c r="L153" s="1"/>
      <c r="M153" s="1">
        <v>48</v>
      </c>
      <c r="N153" s="3">
        <v>10</v>
      </c>
      <c r="O153">
        <f t="shared" si="10"/>
        <v>0</v>
      </c>
      <c r="P153">
        <f t="shared" si="11"/>
        <v>0</v>
      </c>
      <c r="Q153">
        <f t="shared" si="12"/>
        <v>2</v>
      </c>
      <c r="R153">
        <f t="shared" si="13"/>
        <v>0</v>
      </c>
      <c r="S153">
        <f t="shared" si="14"/>
        <v>0</v>
      </c>
    </row>
    <row r="154" spans="1:19">
      <c r="A154">
        <v>25</v>
      </c>
      <c r="B154" s="1" t="s">
        <v>230</v>
      </c>
      <c r="C154" s="1">
        <v>2</v>
      </c>
      <c r="D154" s="2" t="s">
        <v>403</v>
      </c>
      <c r="E154" s="2" t="s">
        <v>404</v>
      </c>
      <c r="F154" s="1">
        <v>25</v>
      </c>
      <c r="G154" s="1" t="s">
        <v>332</v>
      </c>
      <c r="H154" s="1" t="s">
        <v>332</v>
      </c>
      <c r="I154" s="1" t="s">
        <v>332</v>
      </c>
      <c r="J154" s="1" t="s">
        <v>332</v>
      </c>
      <c r="K154" s="1" t="s">
        <v>332</v>
      </c>
      <c r="L154" s="7"/>
      <c r="M154" s="8">
        <v>64</v>
      </c>
      <c r="N154" s="3">
        <v>25</v>
      </c>
      <c r="O154">
        <f t="shared" si="10"/>
        <v>0</v>
      </c>
      <c r="P154">
        <f t="shared" si="11"/>
        <v>0</v>
      </c>
      <c r="Q154">
        <f t="shared" si="12"/>
        <v>1</v>
      </c>
      <c r="R154">
        <f t="shared" si="13"/>
        <v>0</v>
      </c>
      <c r="S154">
        <f t="shared" si="14"/>
        <v>0</v>
      </c>
    </row>
    <row r="155" spans="1:19">
      <c r="A155">
        <v>26</v>
      </c>
      <c r="B155" s="1" t="s">
        <v>126</v>
      </c>
      <c r="C155" s="1">
        <v>3</v>
      </c>
      <c r="D155" s="2" t="s">
        <v>127</v>
      </c>
      <c r="E155" s="2" t="s">
        <v>128</v>
      </c>
      <c r="F155" s="1">
        <v>13</v>
      </c>
      <c r="G155" s="1">
        <v>12</v>
      </c>
      <c r="H155" s="1" t="s">
        <v>14</v>
      </c>
      <c r="I155" s="1" t="s">
        <v>14</v>
      </c>
      <c r="J155" s="1" t="s">
        <v>14</v>
      </c>
      <c r="K155" s="1" t="s">
        <v>14</v>
      </c>
      <c r="L155" s="1"/>
      <c r="M155" s="1">
        <v>58</v>
      </c>
      <c r="N155" s="3">
        <v>25</v>
      </c>
      <c r="O155">
        <f t="shared" si="10"/>
        <v>0</v>
      </c>
      <c r="P155">
        <f t="shared" si="11"/>
        <v>0</v>
      </c>
      <c r="Q155">
        <f t="shared" si="12"/>
        <v>2</v>
      </c>
      <c r="R155">
        <f t="shared" si="13"/>
        <v>0</v>
      </c>
      <c r="S155">
        <f t="shared" si="14"/>
        <v>0</v>
      </c>
    </row>
    <row r="156" spans="1:19">
      <c r="A156">
        <v>25</v>
      </c>
      <c r="B156" s="1" t="s">
        <v>123</v>
      </c>
      <c r="C156" s="1">
        <v>1</v>
      </c>
      <c r="D156" s="2" t="s">
        <v>427</v>
      </c>
      <c r="E156" s="2" t="s">
        <v>428</v>
      </c>
      <c r="F156" s="1">
        <v>9</v>
      </c>
      <c r="G156" s="1">
        <v>17</v>
      </c>
      <c r="H156" s="1" t="s">
        <v>332</v>
      </c>
      <c r="I156" s="1" t="s">
        <v>332</v>
      </c>
      <c r="J156" s="1" t="s">
        <v>332</v>
      </c>
      <c r="K156" s="1" t="s">
        <v>332</v>
      </c>
      <c r="L156" s="7"/>
      <c r="M156" s="8">
        <v>76</v>
      </c>
      <c r="N156" s="3">
        <v>26</v>
      </c>
      <c r="O156">
        <f t="shared" si="10"/>
        <v>0</v>
      </c>
      <c r="P156">
        <f t="shared" si="11"/>
        <v>0</v>
      </c>
      <c r="Q156">
        <f t="shared" si="12"/>
        <v>2</v>
      </c>
      <c r="R156">
        <f t="shared" si="13"/>
        <v>0</v>
      </c>
      <c r="S156">
        <f t="shared" si="14"/>
        <v>0</v>
      </c>
    </row>
    <row r="157" spans="1:19">
      <c r="A157">
        <v>26</v>
      </c>
      <c r="B157" s="1" t="s">
        <v>126</v>
      </c>
      <c r="C157" s="1">
        <v>3</v>
      </c>
      <c r="D157" s="2" t="s">
        <v>129</v>
      </c>
      <c r="E157" s="2" t="s">
        <v>130</v>
      </c>
      <c r="F157" s="1">
        <v>13</v>
      </c>
      <c r="G157" s="1">
        <v>6</v>
      </c>
      <c r="H157" s="1" t="s">
        <v>14</v>
      </c>
      <c r="I157" s="1">
        <v>6</v>
      </c>
      <c r="J157" s="1" t="s">
        <v>14</v>
      </c>
      <c r="K157" s="1" t="s">
        <v>14</v>
      </c>
      <c r="L157" s="1"/>
      <c r="M157" s="1">
        <v>76</v>
      </c>
      <c r="N157" s="3">
        <v>25</v>
      </c>
      <c r="O157">
        <f t="shared" si="10"/>
        <v>0</v>
      </c>
      <c r="P157">
        <f t="shared" si="11"/>
        <v>0</v>
      </c>
      <c r="Q157">
        <f t="shared" si="12"/>
        <v>3</v>
      </c>
      <c r="R157">
        <f t="shared" si="13"/>
        <v>0</v>
      </c>
      <c r="S157">
        <f t="shared" si="14"/>
        <v>0</v>
      </c>
    </row>
    <row r="158" spans="1:19">
      <c r="A158">
        <v>25</v>
      </c>
      <c r="B158" s="1" t="s">
        <v>399</v>
      </c>
      <c r="C158" s="1">
        <v>2</v>
      </c>
      <c r="D158" s="2" t="s">
        <v>129</v>
      </c>
      <c r="E158" s="2" t="s">
        <v>130</v>
      </c>
      <c r="F158" s="1" t="s">
        <v>332</v>
      </c>
      <c r="G158" s="1">
        <v>12</v>
      </c>
      <c r="H158" s="1" t="s">
        <v>332</v>
      </c>
      <c r="I158" s="1">
        <v>9</v>
      </c>
      <c r="J158" s="1">
        <v>6</v>
      </c>
      <c r="K158" s="1">
        <v>5</v>
      </c>
      <c r="L158" s="7"/>
      <c r="M158" s="8">
        <v>82</v>
      </c>
      <c r="N158" s="3">
        <v>32</v>
      </c>
      <c r="O158">
        <f t="shared" si="10"/>
        <v>1</v>
      </c>
      <c r="P158">
        <f t="shared" si="11"/>
        <v>57</v>
      </c>
      <c r="Q158">
        <f t="shared" si="12"/>
        <v>4</v>
      </c>
      <c r="R158">
        <f t="shared" si="13"/>
        <v>7</v>
      </c>
      <c r="S158">
        <f t="shared" si="14"/>
        <v>2.5</v>
      </c>
    </row>
    <row r="159" spans="1:19">
      <c r="A159">
        <v>25</v>
      </c>
      <c r="B159" s="1" t="s">
        <v>321</v>
      </c>
      <c r="C159" s="1">
        <v>3</v>
      </c>
      <c r="D159" s="2" t="s">
        <v>388</v>
      </c>
      <c r="E159" s="2" t="s">
        <v>225</v>
      </c>
      <c r="F159" s="1">
        <v>1</v>
      </c>
      <c r="G159" s="1" t="s">
        <v>332</v>
      </c>
      <c r="H159" s="1" t="s">
        <v>332</v>
      </c>
      <c r="I159" s="1" t="s">
        <v>332</v>
      </c>
      <c r="J159" s="1" t="s">
        <v>332</v>
      </c>
      <c r="K159" s="1" t="s">
        <v>332</v>
      </c>
      <c r="L159" s="7"/>
      <c r="M159" s="8">
        <v>50</v>
      </c>
      <c r="N159" s="3">
        <v>1</v>
      </c>
      <c r="O159">
        <f t="shared" si="10"/>
        <v>0</v>
      </c>
      <c r="P159">
        <f t="shared" si="11"/>
        <v>0</v>
      </c>
      <c r="Q159">
        <f t="shared" si="12"/>
        <v>1</v>
      </c>
      <c r="R159">
        <f t="shared" si="13"/>
        <v>0</v>
      </c>
      <c r="S159">
        <f t="shared" si="14"/>
        <v>0</v>
      </c>
    </row>
    <row r="160" spans="1:19">
      <c r="A160">
        <v>25</v>
      </c>
      <c r="B160" s="1" t="s">
        <v>392</v>
      </c>
      <c r="C160" s="1">
        <v>2</v>
      </c>
      <c r="D160" s="2" t="s">
        <v>393</v>
      </c>
      <c r="E160" s="2" t="s">
        <v>394</v>
      </c>
      <c r="F160" s="1">
        <v>19</v>
      </c>
      <c r="G160" s="1">
        <v>27</v>
      </c>
      <c r="H160" s="1" t="s">
        <v>332</v>
      </c>
      <c r="I160" s="1">
        <v>6</v>
      </c>
      <c r="J160" s="1" t="s">
        <v>332</v>
      </c>
      <c r="K160" s="1" t="s">
        <v>332</v>
      </c>
      <c r="L160" s="7"/>
      <c r="M160" s="8">
        <v>88</v>
      </c>
      <c r="N160" s="3">
        <v>52</v>
      </c>
      <c r="O160">
        <f t="shared" si="10"/>
        <v>0</v>
      </c>
      <c r="P160">
        <f t="shared" si="11"/>
        <v>0</v>
      </c>
      <c r="Q160">
        <f t="shared" si="12"/>
        <v>3</v>
      </c>
      <c r="R160">
        <f t="shared" si="13"/>
        <v>0</v>
      </c>
      <c r="S160">
        <f t="shared" si="14"/>
        <v>0</v>
      </c>
    </row>
    <row r="161" spans="1:19">
      <c r="A161">
        <v>26</v>
      </c>
      <c r="B161" s="1" t="s">
        <v>321</v>
      </c>
      <c r="C161" s="1">
        <v>1</v>
      </c>
      <c r="D161" s="2" t="s">
        <v>322</v>
      </c>
      <c r="E161" s="2"/>
      <c r="F161" s="1">
        <v>3</v>
      </c>
      <c r="G161" s="1" t="s">
        <v>14</v>
      </c>
      <c r="H161" s="1" t="s">
        <v>14</v>
      </c>
      <c r="I161" s="1" t="s">
        <v>14</v>
      </c>
      <c r="J161" s="1" t="s">
        <v>14</v>
      </c>
      <c r="K161" s="1" t="s">
        <v>14</v>
      </c>
      <c r="L161" s="1"/>
      <c r="M161" s="1">
        <v>25</v>
      </c>
      <c r="N161" s="3">
        <v>3</v>
      </c>
      <c r="O161">
        <f t="shared" si="10"/>
        <v>0</v>
      </c>
      <c r="P161">
        <f t="shared" si="11"/>
        <v>0</v>
      </c>
      <c r="Q161">
        <f t="shared" si="12"/>
        <v>1</v>
      </c>
      <c r="R161">
        <f t="shared" si="13"/>
        <v>0</v>
      </c>
      <c r="S161">
        <f t="shared" si="14"/>
        <v>0</v>
      </c>
    </row>
    <row r="162" spans="1:19">
      <c r="A162">
        <v>26</v>
      </c>
      <c r="B162" s="1" t="s">
        <v>247</v>
      </c>
      <c r="C162" s="1">
        <v>2</v>
      </c>
      <c r="D162" s="2" t="s">
        <v>248</v>
      </c>
      <c r="E162" s="2"/>
      <c r="F162" s="1">
        <v>8</v>
      </c>
      <c r="G162" s="1" t="s">
        <v>14</v>
      </c>
      <c r="H162" s="1" t="s">
        <v>14</v>
      </c>
      <c r="I162" s="1" t="s">
        <v>14</v>
      </c>
      <c r="J162" s="1" t="s">
        <v>14</v>
      </c>
      <c r="K162" s="1" t="s">
        <v>14</v>
      </c>
      <c r="L162" s="1"/>
      <c r="M162" s="1">
        <v>67</v>
      </c>
      <c r="N162" s="3">
        <v>8</v>
      </c>
      <c r="O162">
        <f t="shared" si="10"/>
        <v>0</v>
      </c>
      <c r="P162">
        <f t="shared" si="11"/>
        <v>0</v>
      </c>
      <c r="Q162">
        <f t="shared" si="12"/>
        <v>1</v>
      </c>
      <c r="R162">
        <f t="shared" si="13"/>
        <v>0</v>
      </c>
      <c r="S162">
        <f t="shared" si="14"/>
        <v>0</v>
      </c>
    </row>
    <row r="163" spans="1:19">
      <c r="A163">
        <v>26</v>
      </c>
      <c r="B163" s="1" t="s">
        <v>242</v>
      </c>
      <c r="C163" s="1">
        <v>2</v>
      </c>
      <c r="D163" s="2" t="s">
        <v>244</v>
      </c>
      <c r="E163" s="2" t="s">
        <v>94</v>
      </c>
      <c r="F163" s="1" t="s">
        <v>14</v>
      </c>
      <c r="G163" s="1" t="s">
        <v>14</v>
      </c>
      <c r="H163" s="1" t="s">
        <v>14</v>
      </c>
      <c r="I163" s="1">
        <v>14</v>
      </c>
      <c r="J163" s="1" t="s">
        <v>14</v>
      </c>
      <c r="K163" s="1" t="s">
        <v>14</v>
      </c>
      <c r="L163" s="1"/>
      <c r="M163" s="1">
        <v>70</v>
      </c>
      <c r="N163" s="3">
        <v>14</v>
      </c>
      <c r="O163">
        <f t="shared" si="10"/>
        <v>0</v>
      </c>
      <c r="P163">
        <f t="shared" si="11"/>
        <v>0</v>
      </c>
      <c r="Q163">
        <f t="shared" si="12"/>
        <v>1</v>
      </c>
      <c r="R163">
        <f t="shared" si="13"/>
        <v>0</v>
      </c>
      <c r="S163">
        <f t="shared" si="14"/>
        <v>0</v>
      </c>
    </row>
    <row r="164" spans="1:19">
      <c r="A164">
        <v>25</v>
      </c>
      <c r="B164" s="1" t="s">
        <v>123</v>
      </c>
      <c r="C164" s="1">
        <v>2</v>
      </c>
      <c r="D164" s="2" t="s">
        <v>398</v>
      </c>
      <c r="E164" s="2" t="s">
        <v>146</v>
      </c>
      <c r="F164" s="1">
        <v>14</v>
      </c>
      <c r="G164" s="1">
        <v>19</v>
      </c>
      <c r="H164" s="1" t="s">
        <v>332</v>
      </c>
      <c r="I164" s="1" t="s">
        <v>332</v>
      </c>
      <c r="J164" s="1" t="s">
        <v>332</v>
      </c>
      <c r="K164" s="1" t="s">
        <v>332</v>
      </c>
      <c r="L164" s="7"/>
      <c r="M164" s="8">
        <v>50</v>
      </c>
      <c r="N164" s="3">
        <v>33</v>
      </c>
      <c r="O164">
        <f t="shared" si="10"/>
        <v>0</v>
      </c>
      <c r="P164">
        <f t="shared" si="11"/>
        <v>0</v>
      </c>
      <c r="Q164">
        <f t="shared" si="12"/>
        <v>2</v>
      </c>
      <c r="R164">
        <f t="shared" si="13"/>
        <v>0</v>
      </c>
      <c r="S164">
        <f t="shared" si="14"/>
        <v>0</v>
      </c>
    </row>
    <row r="165" spans="1:19">
      <c r="A165">
        <v>26</v>
      </c>
      <c r="B165" s="1" t="s">
        <v>192</v>
      </c>
      <c r="C165" s="1">
        <v>3</v>
      </c>
      <c r="D165" s="2" t="s">
        <v>194</v>
      </c>
      <c r="E165" s="2" t="s">
        <v>195</v>
      </c>
      <c r="F165" s="1" t="s">
        <v>14</v>
      </c>
      <c r="G165" s="1">
        <v>1</v>
      </c>
      <c r="H165" s="1" t="s">
        <v>14</v>
      </c>
      <c r="I165" s="1" t="s">
        <v>14</v>
      </c>
      <c r="J165" s="1" t="s">
        <v>14</v>
      </c>
      <c r="K165" s="1" t="s">
        <v>14</v>
      </c>
      <c r="L165" s="1"/>
      <c r="M165" s="1">
        <v>50</v>
      </c>
      <c r="N165" s="3">
        <v>1</v>
      </c>
      <c r="O165">
        <f t="shared" si="10"/>
        <v>0</v>
      </c>
      <c r="P165">
        <f t="shared" si="11"/>
        <v>0</v>
      </c>
      <c r="Q165">
        <f t="shared" si="12"/>
        <v>1</v>
      </c>
      <c r="R165">
        <f t="shared" si="13"/>
        <v>0</v>
      </c>
      <c r="S165">
        <f t="shared" si="14"/>
        <v>0</v>
      </c>
    </row>
    <row r="166" spans="1:19">
      <c r="A166">
        <v>25</v>
      </c>
      <c r="B166" s="1" t="s">
        <v>397</v>
      </c>
      <c r="C166" s="1">
        <v>2</v>
      </c>
      <c r="D166" s="2" t="s">
        <v>194</v>
      </c>
      <c r="E166" s="2" t="s">
        <v>195</v>
      </c>
      <c r="F166" s="1">
        <v>2</v>
      </c>
      <c r="G166" s="1">
        <v>12</v>
      </c>
      <c r="H166" s="1">
        <v>9</v>
      </c>
      <c r="I166" s="1">
        <v>14</v>
      </c>
      <c r="J166" s="1">
        <v>2</v>
      </c>
      <c r="K166" s="1">
        <v>8</v>
      </c>
      <c r="L166" s="7"/>
      <c r="M166" s="8">
        <v>48</v>
      </c>
      <c r="N166" s="3">
        <v>47</v>
      </c>
      <c r="O166">
        <f t="shared" si="10"/>
        <v>1</v>
      </c>
      <c r="P166">
        <f t="shared" si="11"/>
        <v>48</v>
      </c>
      <c r="Q166">
        <f t="shared" si="12"/>
        <v>6</v>
      </c>
      <c r="R166">
        <f t="shared" si="13"/>
        <v>7</v>
      </c>
      <c r="S166">
        <f t="shared" si="14"/>
        <v>2.5</v>
      </c>
    </row>
    <row r="167" spans="1:19">
      <c r="A167">
        <v>26</v>
      </c>
      <c r="B167" s="1" t="s">
        <v>74</v>
      </c>
      <c r="C167" s="1">
        <v>4</v>
      </c>
      <c r="D167" s="2" t="s">
        <v>75</v>
      </c>
      <c r="E167" s="2" t="s">
        <v>31</v>
      </c>
      <c r="F167" s="1">
        <v>7</v>
      </c>
      <c r="G167" s="1" t="s">
        <v>14</v>
      </c>
      <c r="H167" s="1" t="s">
        <v>14</v>
      </c>
      <c r="I167" s="1" t="s">
        <v>14</v>
      </c>
      <c r="J167" s="1" t="s">
        <v>14</v>
      </c>
      <c r="K167" s="1" t="s">
        <v>14</v>
      </c>
      <c r="L167" s="1"/>
      <c r="M167" s="1">
        <v>88</v>
      </c>
      <c r="N167" s="3">
        <v>7</v>
      </c>
      <c r="O167">
        <f t="shared" si="10"/>
        <v>0</v>
      </c>
      <c r="P167">
        <f t="shared" si="11"/>
        <v>0</v>
      </c>
      <c r="Q167">
        <f t="shared" si="12"/>
        <v>1</v>
      </c>
      <c r="R167">
        <f t="shared" si="13"/>
        <v>0</v>
      </c>
      <c r="S167">
        <f t="shared" si="14"/>
        <v>0</v>
      </c>
    </row>
    <row r="168" spans="1:19">
      <c r="A168">
        <v>26</v>
      </c>
      <c r="B168" s="1" t="s">
        <v>123</v>
      </c>
      <c r="C168" s="1">
        <v>3</v>
      </c>
      <c r="D168" s="2" t="s">
        <v>124</v>
      </c>
      <c r="E168" s="2" t="s">
        <v>125</v>
      </c>
      <c r="F168" s="1">
        <v>5</v>
      </c>
      <c r="G168" s="1">
        <v>11</v>
      </c>
      <c r="H168" s="1">
        <v>14</v>
      </c>
      <c r="I168" s="1" t="s">
        <v>14</v>
      </c>
      <c r="J168" s="1" t="s">
        <v>14</v>
      </c>
      <c r="K168" s="1" t="s">
        <v>14</v>
      </c>
      <c r="L168" s="1"/>
      <c r="M168" s="1">
        <v>48</v>
      </c>
      <c r="N168" s="3">
        <v>30</v>
      </c>
      <c r="O168">
        <f t="shared" si="10"/>
        <v>0</v>
      </c>
      <c r="P168">
        <f t="shared" si="11"/>
        <v>0</v>
      </c>
      <c r="Q168">
        <f t="shared" si="12"/>
        <v>3</v>
      </c>
      <c r="R168">
        <f t="shared" si="13"/>
        <v>0</v>
      </c>
      <c r="S168">
        <f t="shared" si="14"/>
        <v>0</v>
      </c>
    </row>
    <row r="169" spans="1:19">
      <c r="A169">
        <v>26</v>
      </c>
      <c r="B169" s="1" t="s">
        <v>34</v>
      </c>
      <c r="C169" s="1">
        <v>4</v>
      </c>
      <c r="D169" s="2" t="s">
        <v>35</v>
      </c>
      <c r="E169" s="2" t="s">
        <v>36</v>
      </c>
      <c r="F169" s="1">
        <v>18</v>
      </c>
      <c r="G169" s="1">
        <v>13</v>
      </c>
      <c r="H169" s="1" t="s">
        <v>14</v>
      </c>
      <c r="I169" s="1" t="s">
        <v>14</v>
      </c>
      <c r="J169" s="1" t="s">
        <v>14</v>
      </c>
      <c r="K169" s="1" t="s">
        <v>14</v>
      </c>
      <c r="L169" s="1"/>
      <c r="M169" s="1">
        <v>78</v>
      </c>
      <c r="N169" s="3">
        <v>31</v>
      </c>
      <c r="O169">
        <f t="shared" si="10"/>
        <v>0</v>
      </c>
      <c r="P169">
        <f t="shared" si="11"/>
        <v>0</v>
      </c>
      <c r="Q169">
        <f t="shared" si="12"/>
        <v>2</v>
      </c>
      <c r="R169">
        <f t="shared" si="13"/>
        <v>0</v>
      </c>
      <c r="S169">
        <f t="shared" si="14"/>
        <v>0</v>
      </c>
    </row>
    <row r="170" spans="1:19">
      <c r="A170">
        <v>26</v>
      </c>
      <c r="B170" s="1" t="s">
        <v>29</v>
      </c>
      <c r="C170" s="1">
        <v>4</v>
      </c>
      <c r="D170" s="2" t="s">
        <v>30</v>
      </c>
      <c r="E170" s="2" t="s">
        <v>31</v>
      </c>
      <c r="F170" s="1">
        <v>17</v>
      </c>
      <c r="G170" s="1">
        <v>3</v>
      </c>
      <c r="H170" s="1" t="s">
        <v>14</v>
      </c>
      <c r="I170" s="1">
        <v>7</v>
      </c>
      <c r="J170" s="1">
        <v>3</v>
      </c>
      <c r="K170" s="1">
        <v>16</v>
      </c>
      <c r="L170" s="1"/>
      <c r="M170" s="1">
        <v>66</v>
      </c>
      <c r="N170" s="3">
        <v>46</v>
      </c>
      <c r="O170">
        <f t="shared" si="10"/>
        <v>0</v>
      </c>
      <c r="P170">
        <f t="shared" si="11"/>
        <v>0</v>
      </c>
      <c r="Q170">
        <f t="shared" si="12"/>
        <v>5</v>
      </c>
      <c r="R170">
        <f t="shared" si="13"/>
        <v>0</v>
      </c>
      <c r="S170">
        <f t="shared" si="14"/>
        <v>0</v>
      </c>
    </row>
    <row r="171" spans="1:19">
      <c r="A171">
        <v>25</v>
      </c>
      <c r="B171" s="1" t="s">
        <v>34</v>
      </c>
      <c r="C171" s="1">
        <v>3</v>
      </c>
      <c r="D171" s="2" t="s">
        <v>30</v>
      </c>
      <c r="E171" s="2" t="s">
        <v>31</v>
      </c>
      <c r="F171" s="1">
        <v>16</v>
      </c>
      <c r="G171" s="1">
        <v>13</v>
      </c>
      <c r="H171" s="1">
        <v>10</v>
      </c>
      <c r="I171" s="1">
        <v>7</v>
      </c>
      <c r="J171" s="1">
        <v>8</v>
      </c>
      <c r="K171" s="1">
        <v>2</v>
      </c>
      <c r="L171" s="7"/>
      <c r="M171" s="8">
        <v>62</v>
      </c>
      <c r="N171" s="3">
        <v>56</v>
      </c>
      <c r="O171">
        <f t="shared" si="10"/>
        <v>1</v>
      </c>
      <c r="P171">
        <f t="shared" si="11"/>
        <v>102</v>
      </c>
      <c r="Q171">
        <f t="shared" si="12"/>
        <v>6</v>
      </c>
      <c r="R171">
        <f t="shared" si="13"/>
        <v>11</v>
      </c>
      <c r="S171">
        <f t="shared" si="14"/>
        <v>3.5</v>
      </c>
    </row>
    <row r="172" spans="1:19">
      <c r="A172">
        <v>26</v>
      </c>
      <c r="B172" s="1" t="s">
        <v>313</v>
      </c>
      <c r="C172" s="1">
        <v>1</v>
      </c>
      <c r="D172" s="2" t="s">
        <v>316</v>
      </c>
      <c r="E172" s="2"/>
      <c r="F172" s="1">
        <v>4</v>
      </c>
      <c r="G172" s="1" t="s">
        <v>14</v>
      </c>
      <c r="H172" s="1" t="s">
        <v>14</v>
      </c>
      <c r="I172" s="1" t="s">
        <v>14</v>
      </c>
      <c r="J172" s="1" t="s">
        <v>14</v>
      </c>
      <c r="K172" s="1" t="s">
        <v>14</v>
      </c>
      <c r="L172" s="1"/>
      <c r="M172" s="1">
        <v>100</v>
      </c>
      <c r="N172" s="3">
        <v>4</v>
      </c>
      <c r="O172">
        <f t="shared" si="10"/>
        <v>0</v>
      </c>
      <c r="P172">
        <f t="shared" si="11"/>
        <v>0</v>
      </c>
      <c r="Q172">
        <f t="shared" si="12"/>
        <v>1</v>
      </c>
      <c r="R172">
        <f t="shared" si="13"/>
        <v>0</v>
      </c>
      <c r="S172">
        <f t="shared" si="14"/>
        <v>0</v>
      </c>
    </row>
    <row r="173" spans="1:19">
      <c r="A173">
        <v>25</v>
      </c>
      <c r="B173" s="1" t="s">
        <v>365</v>
      </c>
      <c r="C173" s="1">
        <v>3</v>
      </c>
      <c r="D173" s="2" t="s">
        <v>366</v>
      </c>
      <c r="E173" s="2" t="s">
        <v>367</v>
      </c>
      <c r="F173" s="1">
        <v>8</v>
      </c>
      <c r="G173" s="1">
        <v>1</v>
      </c>
      <c r="H173" s="1">
        <v>2</v>
      </c>
      <c r="I173" s="1" t="s">
        <v>332</v>
      </c>
      <c r="J173" s="1" t="s">
        <v>332</v>
      </c>
      <c r="K173" s="1" t="s">
        <v>332</v>
      </c>
      <c r="L173" s="7"/>
      <c r="M173" s="8">
        <v>35</v>
      </c>
      <c r="N173" s="3">
        <v>11</v>
      </c>
      <c r="O173">
        <f t="shared" si="10"/>
        <v>0</v>
      </c>
      <c r="P173">
        <f t="shared" si="11"/>
        <v>0</v>
      </c>
      <c r="Q173">
        <f t="shared" si="12"/>
        <v>3</v>
      </c>
      <c r="R173">
        <f t="shared" si="13"/>
        <v>0</v>
      </c>
      <c r="S173">
        <f t="shared" si="14"/>
        <v>0</v>
      </c>
    </row>
    <row r="174" spans="1:19">
      <c r="A174">
        <v>26</v>
      </c>
      <c r="B174" s="1" t="s">
        <v>69</v>
      </c>
      <c r="C174" s="1">
        <v>4</v>
      </c>
      <c r="D174" s="2" t="s">
        <v>70</v>
      </c>
      <c r="E174" s="2" t="s">
        <v>71</v>
      </c>
      <c r="F174" s="1">
        <v>8</v>
      </c>
      <c r="G174" s="1" t="s">
        <v>14</v>
      </c>
      <c r="H174" s="1" t="s">
        <v>14</v>
      </c>
      <c r="I174" s="1" t="s">
        <v>14</v>
      </c>
      <c r="J174" s="1" t="s">
        <v>14</v>
      </c>
      <c r="K174" s="1" t="s">
        <v>14</v>
      </c>
      <c r="L174" s="1"/>
      <c r="M174" s="1">
        <v>100</v>
      </c>
      <c r="N174" s="3">
        <v>8</v>
      </c>
      <c r="O174">
        <f t="shared" si="10"/>
        <v>0</v>
      </c>
      <c r="P174">
        <f t="shared" si="11"/>
        <v>0</v>
      </c>
      <c r="Q174">
        <f t="shared" si="12"/>
        <v>1</v>
      </c>
      <c r="R174">
        <f t="shared" si="13"/>
        <v>0</v>
      </c>
      <c r="S174">
        <f t="shared" si="14"/>
        <v>0</v>
      </c>
    </row>
    <row r="175" spans="1:19">
      <c r="A175">
        <v>25</v>
      </c>
      <c r="B175" s="1" t="s">
        <v>26</v>
      </c>
      <c r="C175" s="1">
        <v>3</v>
      </c>
      <c r="D175" s="2" t="s">
        <v>70</v>
      </c>
      <c r="E175" s="2" t="s">
        <v>71</v>
      </c>
      <c r="F175" s="1">
        <v>15</v>
      </c>
      <c r="G175" s="1">
        <v>13</v>
      </c>
      <c r="H175" s="1">
        <v>9</v>
      </c>
      <c r="I175" s="1">
        <v>6</v>
      </c>
      <c r="J175" s="1">
        <v>8</v>
      </c>
      <c r="K175" s="1">
        <v>18</v>
      </c>
      <c r="L175" s="7"/>
      <c r="M175" s="8">
        <v>80</v>
      </c>
      <c r="N175" s="3">
        <v>69</v>
      </c>
      <c r="O175">
        <f t="shared" si="10"/>
        <v>1</v>
      </c>
      <c r="P175">
        <f t="shared" si="11"/>
        <v>77</v>
      </c>
      <c r="Q175">
        <f t="shared" si="12"/>
        <v>6</v>
      </c>
      <c r="R175">
        <f t="shared" si="13"/>
        <v>7</v>
      </c>
      <c r="S175">
        <f t="shared" si="14"/>
        <v>3.5</v>
      </c>
    </row>
    <row r="176" spans="1:19">
      <c r="A176">
        <v>26</v>
      </c>
      <c r="B176" s="1" t="s">
        <v>123</v>
      </c>
      <c r="C176" s="1">
        <v>1</v>
      </c>
      <c r="D176" s="2" t="s">
        <v>294</v>
      </c>
      <c r="E176" s="2" t="s">
        <v>191</v>
      </c>
      <c r="F176" s="1" t="s">
        <v>14</v>
      </c>
      <c r="G176" s="1" t="s">
        <v>14</v>
      </c>
      <c r="H176" s="1">
        <v>3</v>
      </c>
      <c r="I176" s="1">
        <v>3</v>
      </c>
      <c r="J176" s="1">
        <v>9</v>
      </c>
      <c r="K176" s="1" t="s">
        <v>14</v>
      </c>
      <c r="L176" s="1"/>
      <c r="M176" s="1">
        <v>42</v>
      </c>
      <c r="N176" s="3">
        <v>15</v>
      </c>
      <c r="O176">
        <f t="shared" si="10"/>
        <v>0</v>
      </c>
      <c r="P176">
        <f t="shared" si="11"/>
        <v>0</v>
      </c>
      <c r="Q176">
        <f t="shared" si="12"/>
        <v>3</v>
      </c>
      <c r="R176">
        <f t="shared" si="13"/>
        <v>0</v>
      </c>
      <c r="S176">
        <f t="shared" si="14"/>
        <v>0</v>
      </c>
    </row>
    <row r="177" spans="1:19">
      <c r="A177">
        <v>25</v>
      </c>
      <c r="B177" s="1" t="s">
        <v>374</v>
      </c>
      <c r="C177" s="1">
        <v>2</v>
      </c>
      <c r="D177" s="2" t="s">
        <v>410</v>
      </c>
      <c r="E177" s="2" t="s">
        <v>153</v>
      </c>
      <c r="F177" s="1">
        <v>9</v>
      </c>
      <c r="G177" s="1">
        <v>5</v>
      </c>
      <c r="H177" s="1">
        <v>3</v>
      </c>
      <c r="I177" s="1" t="s">
        <v>332</v>
      </c>
      <c r="J177" s="1" t="s">
        <v>332</v>
      </c>
      <c r="K177" s="1" t="s">
        <v>332</v>
      </c>
      <c r="L177" s="7"/>
      <c r="M177" s="8">
        <v>32</v>
      </c>
      <c r="N177" s="3">
        <v>17</v>
      </c>
      <c r="O177">
        <f t="shared" si="10"/>
        <v>0</v>
      </c>
      <c r="P177">
        <f t="shared" si="11"/>
        <v>0</v>
      </c>
      <c r="Q177">
        <f t="shared" si="12"/>
        <v>3</v>
      </c>
      <c r="R177">
        <f t="shared" si="13"/>
        <v>0</v>
      </c>
      <c r="S177">
        <f t="shared" si="14"/>
        <v>0</v>
      </c>
    </row>
    <row r="178" spans="1:19">
      <c r="A178">
        <v>26</v>
      </c>
      <c r="B178" s="1" t="s">
        <v>97</v>
      </c>
      <c r="C178" s="1">
        <v>2</v>
      </c>
      <c r="D178" s="2" t="s">
        <v>202</v>
      </c>
      <c r="E178" s="2" t="s">
        <v>71</v>
      </c>
      <c r="F178" s="1">
        <v>28</v>
      </c>
      <c r="G178" s="1">
        <v>22</v>
      </c>
      <c r="H178" s="1">
        <v>23</v>
      </c>
      <c r="I178" s="1">
        <v>12</v>
      </c>
      <c r="J178" s="1">
        <v>20</v>
      </c>
      <c r="K178" s="1" t="s">
        <v>14</v>
      </c>
      <c r="L178" s="1"/>
      <c r="M178" s="1">
        <v>77</v>
      </c>
      <c r="N178" s="3">
        <v>105</v>
      </c>
      <c r="O178">
        <f t="shared" si="10"/>
        <v>0</v>
      </c>
      <c r="P178">
        <f t="shared" si="11"/>
        <v>0</v>
      </c>
      <c r="Q178">
        <f t="shared" si="12"/>
        <v>5</v>
      </c>
      <c r="R178">
        <f t="shared" si="13"/>
        <v>0</v>
      </c>
      <c r="S178">
        <f t="shared" si="14"/>
        <v>0</v>
      </c>
    </row>
    <row r="179" spans="1:19">
      <c r="A179">
        <v>25</v>
      </c>
      <c r="B179" s="1" t="s">
        <v>34</v>
      </c>
      <c r="C179" s="1">
        <v>4</v>
      </c>
      <c r="D179" s="2" t="s">
        <v>345</v>
      </c>
      <c r="E179" s="2" t="s">
        <v>83</v>
      </c>
      <c r="F179" s="1">
        <v>5</v>
      </c>
      <c r="G179" s="1">
        <v>11</v>
      </c>
      <c r="H179" s="1" t="s">
        <v>332</v>
      </c>
      <c r="I179" s="1" t="s">
        <v>332</v>
      </c>
      <c r="J179" s="1" t="s">
        <v>332</v>
      </c>
      <c r="K179" s="1" t="s">
        <v>332</v>
      </c>
      <c r="L179" s="7"/>
      <c r="M179" s="8">
        <v>67</v>
      </c>
      <c r="N179" s="3">
        <v>16</v>
      </c>
      <c r="O179">
        <f t="shared" si="10"/>
        <v>0</v>
      </c>
      <c r="P179">
        <f t="shared" si="11"/>
        <v>0</v>
      </c>
      <c r="Q179">
        <f t="shared" si="12"/>
        <v>2</v>
      </c>
      <c r="R179">
        <f t="shared" si="13"/>
        <v>0</v>
      </c>
      <c r="S179">
        <f t="shared" si="14"/>
        <v>0</v>
      </c>
    </row>
    <row r="180" spans="1:19">
      <c r="A180">
        <v>26</v>
      </c>
      <c r="B180" s="1" t="s">
        <v>209</v>
      </c>
      <c r="C180" s="1">
        <v>1</v>
      </c>
      <c r="D180" s="2" t="s">
        <v>285</v>
      </c>
      <c r="E180" s="2" t="s">
        <v>83</v>
      </c>
      <c r="F180" s="1">
        <v>4</v>
      </c>
      <c r="G180" s="1" t="s">
        <v>14</v>
      </c>
      <c r="H180" s="1">
        <v>7</v>
      </c>
      <c r="I180" s="1">
        <v>8</v>
      </c>
      <c r="J180" s="1">
        <v>5</v>
      </c>
      <c r="K180" s="1">
        <v>10</v>
      </c>
      <c r="L180" s="1"/>
      <c r="M180" s="1">
        <v>53</v>
      </c>
      <c r="N180" s="3">
        <v>34</v>
      </c>
      <c r="O180">
        <f t="shared" si="10"/>
        <v>0</v>
      </c>
      <c r="P180">
        <f t="shared" si="11"/>
        <v>0</v>
      </c>
      <c r="Q180">
        <f t="shared" si="12"/>
        <v>5</v>
      </c>
      <c r="R180">
        <f t="shared" si="13"/>
        <v>0</v>
      </c>
      <c r="S180">
        <f t="shared" si="14"/>
        <v>0</v>
      </c>
    </row>
    <row r="181" spans="1:19">
      <c r="A181">
        <v>26</v>
      </c>
      <c r="B181" s="1" t="s">
        <v>26</v>
      </c>
      <c r="C181" s="1">
        <v>2</v>
      </c>
      <c r="D181" s="2" t="s">
        <v>208</v>
      </c>
      <c r="E181" s="2" t="s">
        <v>207</v>
      </c>
      <c r="F181" s="1">
        <v>16</v>
      </c>
      <c r="G181" s="1">
        <v>10</v>
      </c>
      <c r="H181" s="1">
        <v>13</v>
      </c>
      <c r="I181" s="1">
        <v>12</v>
      </c>
      <c r="J181" s="1">
        <v>13</v>
      </c>
      <c r="K181" s="1">
        <v>10</v>
      </c>
      <c r="L181" s="1"/>
      <c r="M181" s="1">
        <v>89</v>
      </c>
      <c r="N181" s="3">
        <v>74</v>
      </c>
      <c r="O181">
        <f t="shared" si="10"/>
        <v>0</v>
      </c>
      <c r="P181">
        <f t="shared" si="11"/>
        <v>0</v>
      </c>
      <c r="Q181">
        <f t="shared" si="12"/>
        <v>6</v>
      </c>
      <c r="R181">
        <f t="shared" si="13"/>
        <v>0</v>
      </c>
      <c r="S181">
        <f t="shared" si="14"/>
        <v>0</v>
      </c>
    </row>
    <row r="182" spans="1:19">
      <c r="A182">
        <v>26</v>
      </c>
      <c r="B182" s="1" t="s">
        <v>2</v>
      </c>
      <c r="C182" s="1">
        <v>4</v>
      </c>
      <c r="D182" s="2" t="s">
        <v>3</v>
      </c>
      <c r="E182" s="2" t="s">
        <v>4</v>
      </c>
      <c r="F182" s="1">
        <v>37</v>
      </c>
      <c r="G182" s="1">
        <v>29</v>
      </c>
      <c r="H182" s="1">
        <v>31</v>
      </c>
      <c r="I182" s="1">
        <v>27</v>
      </c>
      <c r="J182" s="1">
        <v>29</v>
      </c>
      <c r="K182" s="1">
        <v>31</v>
      </c>
      <c r="L182" s="1"/>
      <c r="M182" s="1">
        <v>91</v>
      </c>
      <c r="N182" s="3">
        <v>184</v>
      </c>
      <c r="O182">
        <f t="shared" si="10"/>
        <v>0</v>
      </c>
      <c r="P182">
        <f t="shared" si="11"/>
        <v>0</v>
      </c>
      <c r="Q182">
        <f t="shared" si="12"/>
        <v>6</v>
      </c>
      <c r="R182">
        <f t="shared" si="13"/>
        <v>0</v>
      </c>
      <c r="S182">
        <f t="shared" si="14"/>
        <v>0</v>
      </c>
    </row>
    <row r="183" spans="1:19">
      <c r="A183">
        <v>25</v>
      </c>
      <c r="B183" s="1" t="s">
        <v>8</v>
      </c>
      <c r="C183" s="1">
        <v>3</v>
      </c>
      <c r="D183" s="2" t="s">
        <v>3</v>
      </c>
      <c r="E183" s="2" t="s">
        <v>4</v>
      </c>
      <c r="F183" s="1">
        <v>25</v>
      </c>
      <c r="G183" s="1">
        <v>29</v>
      </c>
      <c r="H183" s="1" t="s">
        <v>332</v>
      </c>
      <c r="I183" s="1">
        <v>21</v>
      </c>
      <c r="J183" s="1">
        <v>18</v>
      </c>
      <c r="K183" s="1">
        <v>24</v>
      </c>
      <c r="L183" s="7"/>
      <c r="M183" s="8">
        <v>72</v>
      </c>
      <c r="N183" s="3">
        <v>117</v>
      </c>
      <c r="O183">
        <f t="shared" si="10"/>
        <v>1</v>
      </c>
      <c r="P183">
        <f t="shared" si="11"/>
        <v>301</v>
      </c>
      <c r="Q183">
        <f t="shared" si="12"/>
        <v>5</v>
      </c>
      <c r="R183">
        <f t="shared" si="13"/>
        <v>11</v>
      </c>
      <c r="S183">
        <f t="shared" si="14"/>
        <v>3.5</v>
      </c>
    </row>
    <row r="184" spans="1:19">
      <c r="A184">
        <v>26</v>
      </c>
      <c r="B184" s="1" t="s">
        <v>179</v>
      </c>
      <c r="C184" s="1">
        <v>3</v>
      </c>
      <c r="D184" s="2" t="s">
        <v>183</v>
      </c>
      <c r="E184" s="2" t="s">
        <v>184</v>
      </c>
      <c r="F184" s="1" t="s">
        <v>14</v>
      </c>
      <c r="G184" s="1" t="s">
        <v>14</v>
      </c>
      <c r="H184" s="1" t="s">
        <v>14</v>
      </c>
      <c r="I184" s="1">
        <v>4</v>
      </c>
      <c r="J184" s="1" t="s">
        <v>14</v>
      </c>
      <c r="K184" s="1" t="s">
        <v>14</v>
      </c>
      <c r="L184" s="1"/>
      <c r="M184" s="1">
        <v>67</v>
      </c>
      <c r="N184" s="3">
        <v>4</v>
      </c>
      <c r="O184">
        <f t="shared" si="10"/>
        <v>0</v>
      </c>
      <c r="P184">
        <f t="shared" si="11"/>
        <v>0</v>
      </c>
      <c r="Q184">
        <f t="shared" si="12"/>
        <v>1</v>
      </c>
      <c r="R184">
        <f t="shared" si="13"/>
        <v>0</v>
      </c>
      <c r="S184">
        <f t="shared" si="14"/>
        <v>0</v>
      </c>
    </row>
    <row r="185" spans="1:19">
      <c r="A185">
        <v>26</v>
      </c>
      <c r="B185" s="1" t="s">
        <v>242</v>
      </c>
      <c r="C185" s="1">
        <v>2</v>
      </c>
      <c r="D185" s="2" t="s">
        <v>243</v>
      </c>
      <c r="E185" s="2"/>
      <c r="F185" s="1">
        <v>4</v>
      </c>
      <c r="G185" s="1">
        <v>6</v>
      </c>
      <c r="H185" s="1" t="s">
        <v>14</v>
      </c>
      <c r="I185" s="1">
        <v>4</v>
      </c>
      <c r="J185" s="1" t="s">
        <v>14</v>
      </c>
      <c r="K185" s="1" t="s">
        <v>14</v>
      </c>
      <c r="L185" s="1"/>
      <c r="M185" s="1">
        <v>58</v>
      </c>
      <c r="N185" s="3">
        <v>14</v>
      </c>
      <c r="O185">
        <f t="shared" si="10"/>
        <v>0</v>
      </c>
      <c r="P185">
        <f t="shared" si="11"/>
        <v>0</v>
      </c>
      <c r="Q185">
        <f t="shared" si="12"/>
        <v>3</v>
      </c>
      <c r="R185">
        <f t="shared" si="13"/>
        <v>0</v>
      </c>
      <c r="S185">
        <f t="shared" si="14"/>
        <v>0</v>
      </c>
    </row>
    <row r="186" spans="1:19">
      <c r="A186">
        <v>26</v>
      </c>
      <c r="B186" s="1" t="s">
        <v>34</v>
      </c>
      <c r="C186" s="1">
        <v>2</v>
      </c>
      <c r="D186" s="2" t="s">
        <v>212</v>
      </c>
      <c r="E186" s="2" t="s">
        <v>213</v>
      </c>
      <c r="F186" s="1">
        <v>17</v>
      </c>
      <c r="G186" s="1">
        <v>14</v>
      </c>
      <c r="H186" s="1">
        <v>12</v>
      </c>
      <c r="I186" s="1">
        <v>4</v>
      </c>
      <c r="J186" s="1" t="s">
        <v>14</v>
      </c>
      <c r="K186" s="1">
        <v>8</v>
      </c>
      <c r="L186" s="1"/>
      <c r="M186" s="1">
        <v>79</v>
      </c>
      <c r="N186" s="3">
        <v>55</v>
      </c>
      <c r="O186">
        <f t="shared" si="10"/>
        <v>0</v>
      </c>
      <c r="P186">
        <f t="shared" si="11"/>
        <v>0</v>
      </c>
      <c r="Q186">
        <f t="shared" si="12"/>
        <v>5</v>
      </c>
      <c r="R186">
        <f t="shared" si="13"/>
        <v>0</v>
      </c>
      <c r="S186">
        <f t="shared" si="14"/>
        <v>0</v>
      </c>
    </row>
    <row r="187" spans="1:19">
      <c r="A187">
        <v>26</v>
      </c>
      <c r="B187" s="1" t="s">
        <v>307</v>
      </c>
      <c r="C187" s="1">
        <v>1</v>
      </c>
      <c r="D187" s="2" t="s">
        <v>308</v>
      </c>
      <c r="E187" s="2"/>
      <c r="F187" s="1">
        <v>8</v>
      </c>
      <c r="G187" s="1" t="s">
        <v>14</v>
      </c>
      <c r="H187" s="1" t="s">
        <v>14</v>
      </c>
      <c r="I187" s="1" t="s">
        <v>14</v>
      </c>
      <c r="J187" s="1" t="s">
        <v>14</v>
      </c>
      <c r="K187" s="1" t="s">
        <v>14</v>
      </c>
      <c r="L187" s="1"/>
      <c r="M187" s="1">
        <v>100</v>
      </c>
      <c r="N187" s="3">
        <v>8</v>
      </c>
      <c r="O187">
        <f t="shared" si="10"/>
        <v>0</v>
      </c>
      <c r="P187">
        <f t="shared" si="11"/>
        <v>0</v>
      </c>
      <c r="Q187">
        <f t="shared" si="12"/>
        <v>1</v>
      </c>
      <c r="R187">
        <f t="shared" si="13"/>
        <v>0</v>
      </c>
      <c r="S187">
        <f t="shared" si="14"/>
        <v>0</v>
      </c>
    </row>
    <row r="188" spans="1:19">
      <c r="A188">
        <v>25</v>
      </c>
      <c r="B188" s="1" t="s">
        <v>131</v>
      </c>
      <c r="C188" s="1">
        <v>3</v>
      </c>
      <c r="D188" s="2" t="s">
        <v>363</v>
      </c>
      <c r="E188" s="2" t="s">
        <v>364</v>
      </c>
      <c r="F188" s="1">
        <v>16</v>
      </c>
      <c r="G188" s="1">
        <v>1</v>
      </c>
      <c r="H188" s="1" t="s">
        <v>332</v>
      </c>
      <c r="I188" s="1" t="s">
        <v>332</v>
      </c>
      <c r="J188" s="1" t="s">
        <v>332</v>
      </c>
      <c r="K188" s="1" t="s">
        <v>332</v>
      </c>
      <c r="L188" s="7"/>
      <c r="M188" s="8">
        <v>63</v>
      </c>
      <c r="N188" s="3">
        <v>17</v>
      </c>
      <c r="O188">
        <f t="shared" si="10"/>
        <v>0</v>
      </c>
      <c r="P188">
        <f t="shared" si="11"/>
        <v>0</v>
      </c>
      <c r="Q188">
        <f t="shared" si="12"/>
        <v>2</v>
      </c>
      <c r="R188">
        <f t="shared" si="13"/>
        <v>0</v>
      </c>
      <c r="S188">
        <f t="shared" si="14"/>
        <v>0</v>
      </c>
    </row>
    <row r="189" spans="1:19">
      <c r="A189">
        <v>26</v>
      </c>
      <c r="B189" s="1" t="s">
        <v>69</v>
      </c>
      <c r="C189" s="1">
        <v>4</v>
      </c>
      <c r="D189" s="2" t="s">
        <v>72</v>
      </c>
      <c r="E189" s="2" t="s">
        <v>73</v>
      </c>
      <c r="F189" s="1" t="s">
        <v>14</v>
      </c>
      <c r="G189" s="1" t="s">
        <v>14</v>
      </c>
      <c r="H189" s="1">
        <v>8</v>
      </c>
      <c r="I189" s="1" t="s">
        <v>14</v>
      </c>
      <c r="J189" s="1" t="s">
        <v>14</v>
      </c>
      <c r="K189" s="1" t="s">
        <v>14</v>
      </c>
      <c r="L189" s="1"/>
      <c r="M189" s="1">
        <v>67</v>
      </c>
      <c r="N189" s="3">
        <v>8</v>
      </c>
      <c r="O189">
        <f t="shared" si="10"/>
        <v>0</v>
      </c>
      <c r="P189">
        <f t="shared" si="11"/>
        <v>0</v>
      </c>
      <c r="Q189">
        <f t="shared" si="12"/>
        <v>1</v>
      </c>
      <c r="R189">
        <f t="shared" si="13"/>
        <v>0</v>
      </c>
      <c r="S189">
        <f t="shared" si="14"/>
        <v>0</v>
      </c>
    </row>
    <row r="190" spans="1:19">
      <c r="A190">
        <v>25</v>
      </c>
      <c r="B190" s="1" t="s">
        <v>47</v>
      </c>
      <c r="C190" s="1">
        <v>1</v>
      </c>
      <c r="D190" s="2" t="s">
        <v>72</v>
      </c>
      <c r="E190" s="2" t="s">
        <v>73</v>
      </c>
      <c r="F190" s="1">
        <v>6</v>
      </c>
      <c r="G190" s="1">
        <v>11</v>
      </c>
      <c r="H190" s="1">
        <v>6</v>
      </c>
      <c r="I190" s="1" t="s">
        <v>332</v>
      </c>
      <c r="J190" s="1" t="s">
        <v>332</v>
      </c>
      <c r="K190" s="1" t="s">
        <v>332</v>
      </c>
      <c r="L190" s="7"/>
      <c r="M190" s="8">
        <v>72</v>
      </c>
      <c r="N190" s="3">
        <v>23</v>
      </c>
      <c r="O190">
        <f t="shared" si="10"/>
        <v>1</v>
      </c>
      <c r="P190">
        <f t="shared" si="11"/>
        <v>31</v>
      </c>
      <c r="Q190">
        <f t="shared" si="12"/>
        <v>3</v>
      </c>
      <c r="R190">
        <f t="shared" si="13"/>
        <v>4</v>
      </c>
      <c r="S190">
        <f t="shared" si="14"/>
        <v>2.5</v>
      </c>
    </row>
    <row r="191" spans="1:19">
      <c r="A191">
        <v>26</v>
      </c>
      <c r="B191" s="1" t="s">
        <v>265</v>
      </c>
      <c r="C191" s="1">
        <v>2</v>
      </c>
      <c r="D191" s="2" t="s">
        <v>268</v>
      </c>
      <c r="E191" s="2"/>
      <c r="F191" s="1">
        <v>2</v>
      </c>
      <c r="G191" s="1" t="s">
        <v>14</v>
      </c>
      <c r="H191" s="1" t="s">
        <v>14</v>
      </c>
      <c r="I191" s="1" t="s">
        <v>14</v>
      </c>
      <c r="J191" s="1" t="s">
        <v>14</v>
      </c>
      <c r="K191" s="1" t="s">
        <v>14</v>
      </c>
      <c r="L191" s="1"/>
      <c r="M191" s="1">
        <v>50</v>
      </c>
      <c r="N191" s="3">
        <v>2</v>
      </c>
      <c r="O191">
        <f t="shared" si="10"/>
        <v>0</v>
      </c>
      <c r="P191">
        <f t="shared" si="11"/>
        <v>0</v>
      </c>
      <c r="Q191">
        <f t="shared" si="12"/>
        <v>1</v>
      </c>
      <c r="R191">
        <f t="shared" si="13"/>
        <v>0</v>
      </c>
      <c r="S191">
        <f t="shared" si="14"/>
        <v>0</v>
      </c>
    </row>
    <row r="192" spans="1:19">
      <c r="A192">
        <v>26</v>
      </c>
      <c r="B192" s="1" t="s">
        <v>147</v>
      </c>
      <c r="C192" s="1">
        <v>3</v>
      </c>
      <c r="D192" s="2" t="s">
        <v>149</v>
      </c>
      <c r="E192" s="2"/>
      <c r="F192" s="1">
        <v>8</v>
      </c>
      <c r="G192" s="1">
        <v>6</v>
      </c>
      <c r="H192" s="1" t="s">
        <v>14</v>
      </c>
      <c r="I192" s="1" t="s">
        <v>14</v>
      </c>
      <c r="J192" s="1" t="s">
        <v>14</v>
      </c>
      <c r="K192" s="1" t="s">
        <v>14</v>
      </c>
      <c r="L192" s="1"/>
      <c r="M192" s="1">
        <v>64</v>
      </c>
      <c r="N192" s="3">
        <v>14</v>
      </c>
      <c r="O192">
        <f t="shared" si="10"/>
        <v>0</v>
      </c>
      <c r="P192">
        <f t="shared" si="11"/>
        <v>0</v>
      </c>
      <c r="Q192">
        <f t="shared" si="12"/>
        <v>2</v>
      </c>
      <c r="R192">
        <f t="shared" si="13"/>
        <v>0</v>
      </c>
      <c r="S192">
        <f t="shared" si="14"/>
        <v>0</v>
      </c>
    </row>
    <row r="193" spans="1:19">
      <c r="A193">
        <v>25</v>
      </c>
      <c r="B193" s="1" t="s">
        <v>376</v>
      </c>
      <c r="C193" s="1">
        <v>3</v>
      </c>
      <c r="D193" s="2" t="s">
        <v>377</v>
      </c>
      <c r="E193" s="2" t="s">
        <v>378</v>
      </c>
      <c r="F193" s="1">
        <v>7</v>
      </c>
      <c r="G193" s="1" t="s">
        <v>332</v>
      </c>
      <c r="H193" s="1" t="s">
        <v>332</v>
      </c>
      <c r="I193" s="1" t="s">
        <v>332</v>
      </c>
      <c r="J193" s="1" t="s">
        <v>332</v>
      </c>
      <c r="K193" s="1" t="s">
        <v>332</v>
      </c>
      <c r="L193" s="7"/>
      <c r="M193" s="8">
        <v>88</v>
      </c>
      <c r="N193" s="3">
        <v>7</v>
      </c>
      <c r="O193">
        <f t="shared" si="10"/>
        <v>0</v>
      </c>
      <c r="P193">
        <f t="shared" si="11"/>
        <v>0</v>
      </c>
      <c r="Q193">
        <f t="shared" si="12"/>
        <v>1</v>
      </c>
      <c r="R193">
        <f t="shared" si="13"/>
        <v>0</v>
      </c>
      <c r="S193">
        <f t="shared" si="14"/>
        <v>0</v>
      </c>
    </row>
    <row r="194" spans="1:19">
      <c r="A194">
        <v>26</v>
      </c>
      <c r="B194" s="1" t="s">
        <v>147</v>
      </c>
      <c r="C194" s="1">
        <v>3</v>
      </c>
      <c r="D194" s="2" t="s">
        <v>152</v>
      </c>
      <c r="E194" s="2" t="s">
        <v>153</v>
      </c>
      <c r="F194" s="1">
        <v>13</v>
      </c>
      <c r="G194" s="1">
        <v>1</v>
      </c>
      <c r="H194" s="1">
        <v>0</v>
      </c>
      <c r="I194" s="1" t="s">
        <v>14</v>
      </c>
      <c r="J194" s="1" t="s">
        <v>14</v>
      </c>
      <c r="K194" s="1" t="s">
        <v>14</v>
      </c>
      <c r="L194" s="1"/>
      <c r="M194" s="1">
        <v>38</v>
      </c>
      <c r="N194" s="3">
        <v>14</v>
      </c>
      <c r="O194">
        <f t="shared" si="10"/>
        <v>0</v>
      </c>
      <c r="P194">
        <f t="shared" si="11"/>
        <v>0</v>
      </c>
      <c r="Q194">
        <f t="shared" si="12"/>
        <v>3</v>
      </c>
      <c r="R194">
        <f t="shared" si="13"/>
        <v>0</v>
      </c>
      <c r="S194">
        <f t="shared" si="14"/>
        <v>0</v>
      </c>
    </row>
    <row r="195" spans="1:19">
      <c r="A195">
        <v>25</v>
      </c>
      <c r="B195" s="1" t="s">
        <v>120</v>
      </c>
      <c r="C195" s="1">
        <v>2</v>
      </c>
      <c r="D195" s="2" t="s">
        <v>152</v>
      </c>
      <c r="E195" s="2" t="s">
        <v>153</v>
      </c>
      <c r="F195" s="1">
        <v>17</v>
      </c>
      <c r="G195" s="1">
        <v>8</v>
      </c>
      <c r="H195" s="1">
        <v>2</v>
      </c>
      <c r="I195" s="1" t="s">
        <v>332</v>
      </c>
      <c r="J195" s="1">
        <v>1</v>
      </c>
      <c r="K195" s="1">
        <v>7</v>
      </c>
      <c r="L195" s="7"/>
      <c r="M195" s="8">
        <v>47</v>
      </c>
      <c r="N195" s="3">
        <v>35</v>
      </c>
      <c r="O195">
        <f t="shared" si="10"/>
        <v>1</v>
      </c>
      <c r="P195">
        <f t="shared" si="11"/>
        <v>49</v>
      </c>
      <c r="Q195">
        <f t="shared" si="12"/>
        <v>5</v>
      </c>
      <c r="R195">
        <f t="shared" si="13"/>
        <v>8</v>
      </c>
      <c r="S195">
        <f t="shared" si="14"/>
        <v>2.5</v>
      </c>
    </row>
    <row r="196" spans="1:19">
      <c r="A196">
        <v>25</v>
      </c>
      <c r="B196" s="1" t="s">
        <v>2</v>
      </c>
      <c r="C196" s="1">
        <v>4</v>
      </c>
      <c r="D196" s="2" t="s">
        <v>329</v>
      </c>
      <c r="E196" s="2" t="s">
        <v>83</v>
      </c>
      <c r="F196" s="1">
        <v>31</v>
      </c>
      <c r="G196" s="1">
        <v>29</v>
      </c>
      <c r="H196" s="1">
        <v>30</v>
      </c>
      <c r="I196" s="1">
        <v>23</v>
      </c>
      <c r="J196" s="1">
        <v>31</v>
      </c>
      <c r="K196" s="1">
        <v>7</v>
      </c>
      <c r="L196" s="7"/>
      <c r="M196" s="8">
        <v>94</v>
      </c>
      <c r="N196" s="3">
        <v>151</v>
      </c>
      <c r="O196">
        <f t="shared" ref="O196:O259" si="15">IF(D196=D195,1,0)*COUNT(N196)</f>
        <v>0</v>
      </c>
      <c r="P196">
        <f t="shared" ref="P196:P259" si="16">(N196+N195)*O196</f>
        <v>0</v>
      </c>
      <c r="Q196">
        <f t="shared" ref="Q196:Q259" si="17">COUNT(F196:K196)</f>
        <v>6</v>
      </c>
      <c r="R196">
        <f t="shared" ref="R196:R259" si="18">(Q195+Q196)*O196</f>
        <v>0</v>
      </c>
      <c r="S196">
        <f t="shared" ref="S196:S259" si="19">O196*(C196+C195)/2</f>
        <v>0</v>
      </c>
    </row>
    <row r="197" spans="1:19">
      <c r="A197">
        <v>26</v>
      </c>
      <c r="B197" s="1" t="s">
        <v>5</v>
      </c>
      <c r="C197" s="1">
        <v>3</v>
      </c>
      <c r="D197" s="2" t="s">
        <v>92</v>
      </c>
      <c r="E197" s="2" t="s">
        <v>64</v>
      </c>
      <c r="F197" s="1">
        <v>35</v>
      </c>
      <c r="G197" s="1">
        <v>27</v>
      </c>
      <c r="H197" s="1">
        <v>25</v>
      </c>
      <c r="I197" s="1" t="s">
        <v>14</v>
      </c>
      <c r="J197" s="1">
        <v>22</v>
      </c>
      <c r="K197" s="1" t="s">
        <v>14</v>
      </c>
      <c r="L197" s="1"/>
      <c r="M197" s="1">
        <v>99</v>
      </c>
      <c r="N197" s="3">
        <v>109</v>
      </c>
      <c r="O197">
        <f t="shared" si="15"/>
        <v>0</v>
      </c>
      <c r="P197">
        <f t="shared" si="16"/>
        <v>0</v>
      </c>
      <c r="Q197">
        <f t="shared" si="17"/>
        <v>4</v>
      </c>
      <c r="R197">
        <f t="shared" si="18"/>
        <v>0</v>
      </c>
      <c r="S197">
        <f t="shared" si="19"/>
        <v>0</v>
      </c>
    </row>
    <row r="198" spans="1:19">
      <c r="A198">
        <v>25</v>
      </c>
      <c r="B198" s="1" t="s">
        <v>2</v>
      </c>
      <c r="C198" s="1">
        <v>2</v>
      </c>
      <c r="D198" s="2" t="s">
        <v>92</v>
      </c>
      <c r="E198" s="2" t="s">
        <v>64</v>
      </c>
      <c r="F198" s="1">
        <v>24</v>
      </c>
      <c r="G198" s="1">
        <v>31</v>
      </c>
      <c r="H198" s="1">
        <v>27</v>
      </c>
      <c r="I198" s="1">
        <v>32</v>
      </c>
      <c r="J198" s="1">
        <v>32</v>
      </c>
      <c r="K198" s="1">
        <v>32</v>
      </c>
      <c r="L198" s="7"/>
      <c r="M198" s="8">
        <v>88</v>
      </c>
      <c r="N198" s="3">
        <v>178</v>
      </c>
      <c r="O198">
        <f t="shared" si="15"/>
        <v>1</v>
      </c>
      <c r="P198">
        <f t="shared" si="16"/>
        <v>287</v>
      </c>
      <c r="Q198">
        <f t="shared" si="17"/>
        <v>6</v>
      </c>
      <c r="R198">
        <f t="shared" si="18"/>
        <v>10</v>
      </c>
      <c r="S198">
        <f t="shared" si="19"/>
        <v>2.5</v>
      </c>
    </row>
    <row r="199" spans="1:19">
      <c r="A199">
        <v>26</v>
      </c>
      <c r="B199" s="1" t="s">
        <v>147</v>
      </c>
      <c r="C199" s="1">
        <v>3</v>
      </c>
      <c r="D199" s="2" t="s">
        <v>148</v>
      </c>
      <c r="E199" s="2"/>
      <c r="F199" s="1">
        <v>14</v>
      </c>
      <c r="G199" s="1" t="s">
        <v>14</v>
      </c>
      <c r="H199" s="1" t="s">
        <v>14</v>
      </c>
      <c r="I199" s="1" t="s">
        <v>14</v>
      </c>
      <c r="J199" s="1" t="s">
        <v>14</v>
      </c>
      <c r="K199" s="1" t="s">
        <v>14</v>
      </c>
      <c r="L199" s="1"/>
      <c r="M199" s="1">
        <v>54</v>
      </c>
      <c r="N199" s="3">
        <v>14</v>
      </c>
      <c r="O199">
        <f t="shared" si="15"/>
        <v>0</v>
      </c>
      <c r="P199">
        <f t="shared" si="16"/>
        <v>0</v>
      </c>
      <c r="Q199">
        <f t="shared" si="17"/>
        <v>1</v>
      </c>
      <c r="R199">
        <f t="shared" si="18"/>
        <v>0</v>
      </c>
      <c r="S199">
        <f t="shared" si="19"/>
        <v>0</v>
      </c>
    </row>
    <row r="200" spans="1:19">
      <c r="A200">
        <v>26</v>
      </c>
      <c r="B200" s="1" t="s">
        <v>23</v>
      </c>
      <c r="C200" s="1">
        <v>2</v>
      </c>
      <c r="D200" s="2" t="s">
        <v>206</v>
      </c>
      <c r="E200" s="2" t="s">
        <v>207</v>
      </c>
      <c r="F200" s="1">
        <v>16</v>
      </c>
      <c r="G200" s="1">
        <v>9</v>
      </c>
      <c r="H200" s="1">
        <v>15</v>
      </c>
      <c r="I200" s="1">
        <v>12</v>
      </c>
      <c r="J200" s="1">
        <v>19</v>
      </c>
      <c r="K200" s="1">
        <v>8</v>
      </c>
      <c r="L200" s="1"/>
      <c r="M200" s="1">
        <v>75</v>
      </c>
      <c r="N200" s="3">
        <v>79</v>
      </c>
      <c r="O200">
        <f t="shared" si="15"/>
        <v>0</v>
      </c>
      <c r="P200">
        <f t="shared" si="16"/>
        <v>0</v>
      </c>
      <c r="Q200">
        <f t="shared" si="17"/>
        <v>6</v>
      </c>
      <c r="R200">
        <f t="shared" si="18"/>
        <v>0</v>
      </c>
      <c r="S200">
        <f t="shared" si="19"/>
        <v>0</v>
      </c>
    </row>
    <row r="201" spans="1:19">
      <c r="A201">
        <v>25</v>
      </c>
      <c r="B201" s="1" t="s">
        <v>26</v>
      </c>
      <c r="C201" s="1">
        <v>1</v>
      </c>
      <c r="D201" s="2" t="s">
        <v>206</v>
      </c>
      <c r="E201" s="2" t="s">
        <v>207</v>
      </c>
      <c r="F201" s="1">
        <v>11</v>
      </c>
      <c r="G201" s="1">
        <v>13</v>
      </c>
      <c r="H201" s="1">
        <v>7</v>
      </c>
      <c r="I201" s="1">
        <v>8</v>
      </c>
      <c r="J201" s="1">
        <v>4</v>
      </c>
      <c r="K201" s="1">
        <v>4</v>
      </c>
      <c r="L201" s="7"/>
      <c r="M201" s="8">
        <v>41</v>
      </c>
      <c r="N201" s="3">
        <v>47</v>
      </c>
      <c r="O201">
        <f t="shared" si="15"/>
        <v>1</v>
      </c>
      <c r="P201">
        <f t="shared" si="16"/>
        <v>126</v>
      </c>
      <c r="Q201">
        <f t="shared" si="17"/>
        <v>6</v>
      </c>
      <c r="R201">
        <f t="shared" si="18"/>
        <v>12</v>
      </c>
      <c r="S201">
        <f t="shared" si="19"/>
        <v>1.5</v>
      </c>
    </row>
    <row r="202" spans="1:19">
      <c r="A202">
        <v>26</v>
      </c>
      <c r="B202" s="1" t="s">
        <v>47</v>
      </c>
      <c r="C202" s="1">
        <v>1</v>
      </c>
      <c r="D202" s="2" t="s">
        <v>295</v>
      </c>
      <c r="E202" s="2" t="s">
        <v>296</v>
      </c>
      <c r="F202" s="1">
        <v>13</v>
      </c>
      <c r="G202" s="1" t="s">
        <v>14</v>
      </c>
      <c r="H202" s="1" t="s">
        <v>14</v>
      </c>
      <c r="I202" s="1" t="s">
        <v>14</v>
      </c>
      <c r="J202" s="1" t="s">
        <v>14</v>
      </c>
      <c r="K202" s="1" t="s">
        <v>14</v>
      </c>
      <c r="L202" s="1"/>
      <c r="M202" s="1">
        <v>37</v>
      </c>
      <c r="N202" s="3">
        <v>13</v>
      </c>
      <c r="O202">
        <f t="shared" si="15"/>
        <v>0</v>
      </c>
      <c r="P202">
        <f t="shared" si="16"/>
        <v>0</v>
      </c>
      <c r="Q202">
        <f t="shared" si="17"/>
        <v>1</v>
      </c>
      <c r="R202">
        <f t="shared" si="18"/>
        <v>0</v>
      </c>
      <c r="S202">
        <f t="shared" si="19"/>
        <v>0</v>
      </c>
    </row>
    <row r="203" spans="1:19">
      <c r="A203">
        <v>26</v>
      </c>
      <c r="B203" s="1" t="s">
        <v>313</v>
      </c>
      <c r="C203" s="1">
        <v>1</v>
      </c>
      <c r="D203" s="2" t="s">
        <v>317</v>
      </c>
      <c r="E203" s="2"/>
      <c r="F203" s="1">
        <v>4</v>
      </c>
      <c r="G203" s="1" t="s">
        <v>14</v>
      </c>
      <c r="H203" s="1" t="s">
        <v>14</v>
      </c>
      <c r="I203" s="1" t="s">
        <v>14</v>
      </c>
      <c r="J203" s="1" t="s">
        <v>14</v>
      </c>
      <c r="K203" s="1" t="s">
        <v>14</v>
      </c>
      <c r="L203" s="1"/>
      <c r="M203" s="1">
        <v>100</v>
      </c>
      <c r="N203" s="3">
        <v>4</v>
      </c>
      <c r="O203">
        <f t="shared" si="15"/>
        <v>0</v>
      </c>
      <c r="P203">
        <f t="shared" si="16"/>
        <v>0</v>
      </c>
      <c r="Q203">
        <f t="shared" si="17"/>
        <v>1</v>
      </c>
      <c r="R203">
        <f t="shared" si="18"/>
        <v>0</v>
      </c>
      <c r="S203">
        <f t="shared" si="19"/>
        <v>0</v>
      </c>
    </row>
    <row r="204" spans="1:19">
      <c r="A204">
        <v>26</v>
      </c>
      <c r="B204" s="1" t="s">
        <v>217</v>
      </c>
      <c r="C204" s="1">
        <v>1</v>
      </c>
      <c r="D204" s="2" t="s">
        <v>290</v>
      </c>
      <c r="E204" s="2" t="s">
        <v>291</v>
      </c>
      <c r="F204" s="1">
        <v>8</v>
      </c>
      <c r="G204" s="1" t="s">
        <v>14</v>
      </c>
      <c r="H204" s="1">
        <v>9</v>
      </c>
      <c r="I204" s="1" t="s">
        <v>14</v>
      </c>
      <c r="J204" s="1" t="s">
        <v>14</v>
      </c>
      <c r="K204" s="1" t="s">
        <v>14</v>
      </c>
      <c r="L204" s="1"/>
      <c r="M204" s="1">
        <v>81</v>
      </c>
      <c r="N204" s="3">
        <v>17</v>
      </c>
      <c r="O204">
        <f t="shared" si="15"/>
        <v>0</v>
      </c>
      <c r="P204">
        <f t="shared" si="16"/>
        <v>0</v>
      </c>
      <c r="Q204">
        <f t="shared" si="17"/>
        <v>2</v>
      </c>
      <c r="R204">
        <f t="shared" si="18"/>
        <v>0</v>
      </c>
      <c r="S204">
        <f t="shared" si="19"/>
        <v>0</v>
      </c>
    </row>
    <row r="205" spans="1:19">
      <c r="A205">
        <v>26</v>
      </c>
      <c r="B205" s="1" t="s">
        <v>100</v>
      </c>
      <c r="C205" s="1">
        <v>3</v>
      </c>
      <c r="D205" s="2" t="s">
        <v>101</v>
      </c>
      <c r="E205" s="2" t="s">
        <v>102</v>
      </c>
      <c r="F205" s="1">
        <v>21</v>
      </c>
      <c r="G205" s="1">
        <v>17</v>
      </c>
      <c r="H205" s="1">
        <v>17</v>
      </c>
      <c r="I205" s="1">
        <v>10</v>
      </c>
      <c r="J205" s="1">
        <v>15</v>
      </c>
      <c r="K205" s="1">
        <v>5</v>
      </c>
      <c r="L205" s="1"/>
      <c r="M205" s="1">
        <v>59</v>
      </c>
      <c r="N205" s="3">
        <v>85</v>
      </c>
      <c r="O205">
        <f t="shared" si="15"/>
        <v>0</v>
      </c>
      <c r="P205">
        <f t="shared" si="16"/>
        <v>0</v>
      </c>
      <c r="Q205">
        <f t="shared" si="17"/>
        <v>6</v>
      </c>
      <c r="R205">
        <f t="shared" si="18"/>
        <v>0</v>
      </c>
      <c r="S205">
        <f t="shared" si="19"/>
        <v>0</v>
      </c>
    </row>
    <row r="206" spans="1:19">
      <c r="A206">
        <v>26</v>
      </c>
      <c r="B206" s="1" t="s">
        <v>8</v>
      </c>
      <c r="C206" s="1">
        <v>4</v>
      </c>
      <c r="D206" s="2" t="s">
        <v>9</v>
      </c>
      <c r="E206" s="2" t="s">
        <v>10</v>
      </c>
      <c r="F206" s="1">
        <v>22</v>
      </c>
      <c r="G206" s="1">
        <v>16</v>
      </c>
      <c r="H206" s="1">
        <v>18</v>
      </c>
      <c r="I206" s="1">
        <v>18</v>
      </c>
      <c r="J206" s="1">
        <v>21</v>
      </c>
      <c r="K206" s="1">
        <v>22</v>
      </c>
      <c r="L206" s="1"/>
      <c r="M206" s="1">
        <v>70</v>
      </c>
      <c r="N206" s="3">
        <v>117</v>
      </c>
      <c r="O206">
        <f t="shared" si="15"/>
        <v>0</v>
      </c>
      <c r="P206">
        <f t="shared" si="16"/>
        <v>0</v>
      </c>
      <c r="Q206">
        <f t="shared" si="17"/>
        <v>6</v>
      </c>
      <c r="R206">
        <f t="shared" si="18"/>
        <v>0</v>
      </c>
      <c r="S206">
        <f t="shared" si="19"/>
        <v>0</v>
      </c>
    </row>
    <row r="207" spans="1:19">
      <c r="A207">
        <v>26</v>
      </c>
      <c r="B207" s="1" t="s">
        <v>139</v>
      </c>
      <c r="C207" s="1">
        <v>2</v>
      </c>
      <c r="D207" s="2" t="s">
        <v>235</v>
      </c>
      <c r="E207" s="2" t="s">
        <v>236</v>
      </c>
      <c r="F207" s="1">
        <v>10</v>
      </c>
      <c r="G207" s="1">
        <v>2</v>
      </c>
      <c r="H207" s="1">
        <v>7</v>
      </c>
      <c r="I207" s="1">
        <v>4</v>
      </c>
      <c r="J207" s="1" t="s">
        <v>14</v>
      </c>
      <c r="K207" s="1" t="s">
        <v>14</v>
      </c>
      <c r="L207" s="1"/>
      <c r="M207" s="1">
        <v>70</v>
      </c>
      <c r="N207" s="3">
        <v>23</v>
      </c>
      <c r="O207">
        <f t="shared" si="15"/>
        <v>0</v>
      </c>
      <c r="P207">
        <f t="shared" si="16"/>
        <v>0</v>
      </c>
      <c r="Q207">
        <f t="shared" si="17"/>
        <v>4</v>
      </c>
      <c r="R207">
        <f t="shared" si="18"/>
        <v>0</v>
      </c>
      <c r="S207">
        <f t="shared" si="19"/>
        <v>0</v>
      </c>
    </row>
    <row r="208" spans="1:19">
      <c r="A208">
        <v>25</v>
      </c>
      <c r="B208" s="1" t="s">
        <v>111</v>
      </c>
      <c r="C208" s="1">
        <v>4</v>
      </c>
      <c r="D208" s="2" t="s">
        <v>344</v>
      </c>
      <c r="E208" s="2" t="s">
        <v>78</v>
      </c>
      <c r="F208" s="1">
        <v>6</v>
      </c>
      <c r="G208" s="1">
        <v>8</v>
      </c>
      <c r="H208" s="1">
        <v>4</v>
      </c>
      <c r="I208" s="1" t="s">
        <v>332</v>
      </c>
      <c r="J208" s="1" t="s">
        <v>332</v>
      </c>
      <c r="K208" s="1" t="s">
        <v>332</v>
      </c>
      <c r="L208" s="7"/>
      <c r="M208" s="8">
        <v>69</v>
      </c>
      <c r="N208" s="3">
        <v>18</v>
      </c>
      <c r="O208">
        <f t="shared" si="15"/>
        <v>0</v>
      </c>
      <c r="P208">
        <f t="shared" si="16"/>
        <v>0</v>
      </c>
      <c r="Q208">
        <f t="shared" si="17"/>
        <v>3</v>
      </c>
      <c r="R208">
        <f t="shared" si="18"/>
        <v>0</v>
      </c>
      <c r="S208">
        <f t="shared" si="19"/>
        <v>0</v>
      </c>
    </row>
    <row r="209" spans="1:19">
      <c r="A209">
        <v>26</v>
      </c>
      <c r="B209" s="1" t="s">
        <v>50</v>
      </c>
      <c r="C209" s="1">
        <v>2</v>
      </c>
      <c r="D209" s="2" t="s">
        <v>224</v>
      </c>
      <c r="E209" s="2" t="s">
        <v>225</v>
      </c>
      <c r="F209" s="1">
        <v>21</v>
      </c>
      <c r="G209" s="1">
        <v>11</v>
      </c>
      <c r="H209" s="1" t="s">
        <v>14</v>
      </c>
      <c r="I209" s="1" t="s">
        <v>14</v>
      </c>
      <c r="J209" s="1" t="s">
        <v>14</v>
      </c>
      <c r="K209" s="1" t="s">
        <v>14</v>
      </c>
      <c r="L209" s="1"/>
      <c r="M209" s="1">
        <v>82</v>
      </c>
      <c r="N209" s="3">
        <v>32</v>
      </c>
      <c r="O209">
        <f t="shared" si="15"/>
        <v>0</v>
      </c>
      <c r="P209">
        <f t="shared" si="16"/>
        <v>0</v>
      </c>
      <c r="Q209">
        <f t="shared" si="17"/>
        <v>2</v>
      </c>
      <c r="R209">
        <f t="shared" si="18"/>
        <v>0</v>
      </c>
      <c r="S209">
        <f t="shared" si="19"/>
        <v>0</v>
      </c>
    </row>
    <row r="210" spans="1:19">
      <c r="A210">
        <v>26</v>
      </c>
      <c r="B210" s="1" t="s">
        <v>107</v>
      </c>
      <c r="C210" s="1">
        <v>3</v>
      </c>
      <c r="D210" s="2" t="s">
        <v>108</v>
      </c>
      <c r="E210" s="2" t="s">
        <v>99</v>
      </c>
      <c r="F210" s="1">
        <v>21</v>
      </c>
      <c r="G210" s="1">
        <v>18</v>
      </c>
      <c r="H210" s="1">
        <v>3</v>
      </c>
      <c r="I210" s="1">
        <v>7</v>
      </c>
      <c r="J210" s="1">
        <v>10</v>
      </c>
      <c r="K210" s="1" t="s">
        <v>14</v>
      </c>
      <c r="L210" s="1"/>
      <c r="M210" s="1">
        <v>70</v>
      </c>
      <c r="N210" s="3">
        <v>59</v>
      </c>
      <c r="O210">
        <f t="shared" si="15"/>
        <v>0</v>
      </c>
      <c r="P210">
        <f t="shared" si="16"/>
        <v>0</v>
      </c>
      <c r="Q210">
        <f t="shared" si="17"/>
        <v>5</v>
      </c>
      <c r="R210">
        <f t="shared" si="18"/>
        <v>0</v>
      </c>
      <c r="S210">
        <f t="shared" si="19"/>
        <v>0</v>
      </c>
    </row>
    <row r="211" spans="1:19">
      <c r="A211">
        <v>25</v>
      </c>
      <c r="B211" s="1" t="s">
        <v>399</v>
      </c>
      <c r="C211" s="1">
        <v>2</v>
      </c>
      <c r="D211" s="2" t="s">
        <v>400</v>
      </c>
      <c r="E211" s="2" t="s">
        <v>153</v>
      </c>
      <c r="F211" s="1">
        <v>11</v>
      </c>
      <c r="G211" s="1">
        <v>11</v>
      </c>
      <c r="H211" s="1">
        <v>9</v>
      </c>
      <c r="I211" s="1">
        <v>1</v>
      </c>
      <c r="J211" s="1" t="s">
        <v>332</v>
      </c>
      <c r="K211" s="1" t="s">
        <v>332</v>
      </c>
      <c r="L211" s="7"/>
      <c r="M211" s="8">
        <v>29</v>
      </c>
      <c r="N211" s="3">
        <v>32</v>
      </c>
      <c r="O211">
        <f t="shared" si="15"/>
        <v>0</v>
      </c>
      <c r="P211">
        <f t="shared" si="16"/>
        <v>0</v>
      </c>
      <c r="Q211">
        <f t="shared" si="17"/>
        <v>4</v>
      </c>
      <c r="R211">
        <f t="shared" si="18"/>
        <v>0</v>
      </c>
      <c r="S211">
        <f t="shared" si="19"/>
        <v>0</v>
      </c>
    </row>
    <row r="212" spans="1:19">
      <c r="A212">
        <v>26</v>
      </c>
      <c r="B212" s="1" t="s">
        <v>74</v>
      </c>
      <c r="C212" s="1">
        <v>1</v>
      </c>
      <c r="D212" s="2" t="s">
        <v>312</v>
      </c>
      <c r="E212" s="2"/>
      <c r="F212" s="1" t="s">
        <v>14</v>
      </c>
      <c r="G212" s="1">
        <v>5</v>
      </c>
      <c r="H212" s="1" t="s">
        <v>14</v>
      </c>
      <c r="I212" s="1" t="s">
        <v>14</v>
      </c>
      <c r="J212" s="1" t="s">
        <v>14</v>
      </c>
      <c r="K212" s="1" t="s">
        <v>14</v>
      </c>
      <c r="L212" s="1"/>
      <c r="M212" s="1">
        <v>56</v>
      </c>
      <c r="N212" s="3">
        <v>5</v>
      </c>
      <c r="O212">
        <f t="shared" si="15"/>
        <v>0</v>
      </c>
      <c r="P212">
        <f t="shared" si="16"/>
        <v>0</v>
      </c>
      <c r="Q212">
        <f t="shared" si="17"/>
        <v>1</v>
      </c>
      <c r="R212">
        <f t="shared" si="18"/>
        <v>0</v>
      </c>
      <c r="S212">
        <f t="shared" si="19"/>
        <v>0</v>
      </c>
    </row>
    <row r="213" spans="1:19">
      <c r="A213">
        <v>26</v>
      </c>
      <c r="B213" s="1" t="s">
        <v>131</v>
      </c>
      <c r="C213" s="1">
        <v>2</v>
      </c>
      <c r="D213" s="2" t="s">
        <v>226</v>
      </c>
      <c r="E213" s="2" t="s">
        <v>227</v>
      </c>
      <c r="F213" s="1" t="s">
        <v>14</v>
      </c>
      <c r="G213" s="1">
        <v>10</v>
      </c>
      <c r="H213" s="1">
        <v>11</v>
      </c>
      <c r="I213" s="1">
        <v>4</v>
      </c>
      <c r="J213" s="1">
        <v>2</v>
      </c>
      <c r="K213" s="1" t="s">
        <v>14</v>
      </c>
      <c r="L213" s="1"/>
      <c r="M213" s="1">
        <v>82</v>
      </c>
      <c r="N213" s="3">
        <v>27</v>
      </c>
      <c r="O213">
        <f t="shared" si="15"/>
        <v>0</v>
      </c>
      <c r="P213">
        <f t="shared" si="16"/>
        <v>0</v>
      </c>
      <c r="Q213">
        <f t="shared" si="17"/>
        <v>4</v>
      </c>
      <c r="R213">
        <f t="shared" si="18"/>
        <v>0</v>
      </c>
      <c r="S213">
        <f t="shared" si="19"/>
        <v>0</v>
      </c>
    </row>
    <row r="214" spans="1:19">
      <c r="A214">
        <v>25</v>
      </c>
      <c r="B214" s="1" t="s">
        <v>23</v>
      </c>
      <c r="C214" s="1">
        <v>1</v>
      </c>
      <c r="D214" s="2" t="s">
        <v>226</v>
      </c>
      <c r="E214" s="2" t="s">
        <v>227</v>
      </c>
      <c r="F214" s="1">
        <v>6</v>
      </c>
      <c r="G214" s="1">
        <v>14</v>
      </c>
      <c r="H214" s="1">
        <v>8</v>
      </c>
      <c r="I214" s="1">
        <v>4</v>
      </c>
      <c r="J214" s="1">
        <v>11</v>
      </c>
      <c r="K214" s="1">
        <v>9</v>
      </c>
      <c r="L214" s="7"/>
      <c r="M214" s="8">
        <v>88</v>
      </c>
      <c r="N214" s="3">
        <v>52</v>
      </c>
      <c r="O214">
        <f t="shared" si="15"/>
        <v>1</v>
      </c>
      <c r="P214">
        <f t="shared" si="16"/>
        <v>79</v>
      </c>
      <c r="Q214">
        <f t="shared" si="17"/>
        <v>6</v>
      </c>
      <c r="R214">
        <f t="shared" si="18"/>
        <v>10</v>
      </c>
      <c r="S214">
        <f t="shared" si="19"/>
        <v>1.5</v>
      </c>
    </row>
    <row r="215" spans="1:19">
      <c r="A215">
        <v>26</v>
      </c>
      <c r="B215" s="1" t="s">
        <v>214</v>
      </c>
      <c r="C215" s="1">
        <v>1</v>
      </c>
      <c r="D215" s="2" t="s">
        <v>289</v>
      </c>
      <c r="E215" s="2" t="s">
        <v>28</v>
      </c>
      <c r="F215" s="1">
        <v>3</v>
      </c>
      <c r="G215" s="1">
        <v>3</v>
      </c>
      <c r="H215" s="1">
        <v>6</v>
      </c>
      <c r="I215" s="1">
        <v>7</v>
      </c>
      <c r="J215" s="1">
        <v>2</v>
      </c>
      <c r="K215" s="1">
        <v>2</v>
      </c>
      <c r="L215" s="1"/>
      <c r="M215" s="1">
        <v>38</v>
      </c>
      <c r="N215" s="3">
        <v>23</v>
      </c>
      <c r="O215">
        <f t="shared" si="15"/>
        <v>0</v>
      </c>
      <c r="P215">
        <f t="shared" si="16"/>
        <v>0</v>
      </c>
      <c r="Q215">
        <f t="shared" si="17"/>
        <v>6</v>
      </c>
      <c r="R215">
        <f t="shared" si="18"/>
        <v>0</v>
      </c>
      <c r="S215">
        <f t="shared" si="19"/>
        <v>0</v>
      </c>
    </row>
    <row r="216" spans="1:19">
      <c r="A216">
        <v>26</v>
      </c>
      <c r="B216" s="1" t="s">
        <v>247</v>
      </c>
      <c r="C216" s="1">
        <v>2</v>
      </c>
      <c r="D216" s="2" t="s">
        <v>252</v>
      </c>
      <c r="E216" s="2" t="s">
        <v>253</v>
      </c>
      <c r="F216" s="1">
        <v>8</v>
      </c>
      <c r="G216" s="1" t="s">
        <v>14</v>
      </c>
      <c r="H216" s="1" t="s">
        <v>14</v>
      </c>
      <c r="I216" s="1" t="s">
        <v>14</v>
      </c>
      <c r="J216" s="1" t="s">
        <v>14</v>
      </c>
      <c r="K216" s="1" t="s">
        <v>14</v>
      </c>
      <c r="L216" s="1"/>
      <c r="M216" s="1">
        <v>100</v>
      </c>
      <c r="N216" s="3">
        <v>8</v>
      </c>
      <c r="O216">
        <f t="shared" si="15"/>
        <v>0</v>
      </c>
      <c r="P216">
        <f t="shared" si="16"/>
        <v>0</v>
      </c>
      <c r="Q216">
        <f t="shared" si="17"/>
        <v>1</v>
      </c>
      <c r="R216">
        <f t="shared" si="18"/>
        <v>0</v>
      </c>
      <c r="S216">
        <f t="shared" si="19"/>
        <v>0</v>
      </c>
    </row>
    <row r="217" spans="1:19">
      <c r="A217">
        <v>25</v>
      </c>
      <c r="B217" s="1" t="s">
        <v>131</v>
      </c>
      <c r="C217" s="1">
        <v>1</v>
      </c>
      <c r="D217" s="2" t="s">
        <v>252</v>
      </c>
      <c r="E217" s="2" t="s">
        <v>253</v>
      </c>
      <c r="F217" s="1">
        <v>9</v>
      </c>
      <c r="G217" s="1" t="s">
        <v>332</v>
      </c>
      <c r="H217" s="1">
        <v>2</v>
      </c>
      <c r="I217" s="1">
        <v>6</v>
      </c>
      <c r="J217" s="1" t="s">
        <v>332</v>
      </c>
      <c r="K217" s="1" t="s">
        <v>332</v>
      </c>
      <c r="L217" s="7"/>
      <c r="M217" s="8">
        <v>53</v>
      </c>
      <c r="N217" s="3">
        <v>17</v>
      </c>
      <c r="O217">
        <f t="shared" si="15"/>
        <v>1</v>
      </c>
      <c r="P217">
        <f t="shared" si="16"/>
        <v>25</v>
      </c>
      <c r="Q217">
        <f t="shared" si="17"/>
        <v>3</v>
      </c>
      <c r="R217">
        <f t="shared" si="18"/>
        <v>4</v>
      </c>
      <c r="S217">
        <f t="shared" si="19"/>
        <v>1.5</v>
      </c>
    </row>
    <row r="218" spans="1:19">
      <c r="A218">
        <v>26</v>
      </c>
      <c r="B218" s="1" t="s">
        <v>111</v>
      </c>
      <c r="C218" s="1">
        <v>1</v>
      </c>
      <c r="D218" s="2" t="s">
        <v>286</v>
      </c>
      <c r="E218" s="2" t="s">
        <v>44</v>
      </c>
      <c r="F218" s="1">
        <v>10</v>
      </c>
      <c r="G218" s="1">
        <v>8</v>
      </c>
      <c r="H218" s="1">
        <v>6</v>
      </c>
      <c r="I218" s="1">
        <v>6</v>
      </c>
      <c r="J218" s="1">
        <v>1</v>
      </c>
      <c r="K218" s="1" t="s">
        <v>14</v>
      </c>
      <c r="L218" s="1"/>
      <c r="M218" s="1">
        <v>63</v>
      </c>
      <c r="N218" s="3">
        <v>31</v>
      </c>
      <c r="O218">
        <f t="shared" si="15"/>
        <v>0</v>
      </c>
      <c r="P218">
        <f t="shared" si="16"/>
        <v>0</v>
      </c>
      <c r="Q218">
        <f t="shared" si="17"/>
        <v>5</v>
      </c>
      <c r="R218">
        <f t="shared" si="18"/>
        <v>0</v>
      </c>
      <c r="S218">
        <f t="shared" si="19"/>
        <v>0</v>
      </c>
    </row>
    <row r="219" spans="1:19">
      <c r="A219">
        <v>25</v>
      </c>
      <c r="B219" s="1" t="s">
        <v>365</v>
      </c>
      <c r="C219" s="1">
        <v>3</v>
      </c>
      <c r="D219" s="2" t="s">
        <v>370</v>
      </c>
      <c r="E219" s="2" t="s">
        <v>371</v>
      </c>
      <c r="F219" s="1">
        <v>11</v>
      </c>
      <c r="G219" s="1" t="s">
        <v>332</v>
      </c>
      <c r="H219" s="1" t="s">
        <v>332</v>
      </c>
      <c r="I219" s="1" t="s">
        <v>332</v>
      </c>
      <c r="J219" s="1" t="s">
        <v>332</v>
      </c>
      <c r="K219" s="1" t="s">
        <v>332</v>
      </c>
      <c r="L219" s="7"/>
      <c r="M219" s="8">
        <v>92</v>
      </c>
      <c r="N219" s="3">
        <v>11</v>
      </c>
      <c r="O219">
        <f t="shared" si="15"/>
        <v>0</v>
      </c>
      <c r="P219">
        <f t="shared" si="16"/>
        <v>0</v>
      </c>
      <c r="Q219">
        <f t="shared" si="17"/>
        <v>1</v>
      </c>
      <c r="R219">
        <f t="shared" si="18"/>
        <v>0</v>
      </c>
      <c r="S219">
        <f t="shared" si="19"/>
        <v>0</v>
      </c>
    </row>
    <row r="220" spans="1:19">
      <c r="A220">
        <v>26</v>
      </c>
      <c r="B220" s="1" t="s">
        <v>265</v>
      </c>
      <c r="C220" s="1">
        <v>2</v>
      </c>
      <c r="D220" s="2" t="s">
        <v>266</v>
      </c>
      <c r="E220" s="2" t="s">
        <v>267</v>
      </c>
      <c r="F220" s="1">
        <v>2</v>
      </c>
      <c r="G220" s="1" t="s">
        <v>14</v>
      </c>
      <c r="H220" s="1" t="s">
        <v>14</v>
      </c>
      <c r="I220" s="1" t="s">
        <v>14</v>
      </c>
      <c r="J220" s="1" t="s">
        <v>14</v>
      </c>
      <c r="K220" s="1" t="s">
        <v>14</v>
      </c>
      <c r="L220" s="1"/>
      <c r="M220" s="1">
        <v>25</v>
      </c>
      <c r="N220" s="3">
        <v>2</v>
      </c>
      <c r="O220">
        <f t="shared" si="15"/>
        <v>0</v>
      </c>
      <c r="P220">
        <f t="shared" si="16"/>
        <v>0</v>
      </c>
      <c r="Q220">
        <f t="shared" si="17"/>
        <v>1</v>
      </c>
      <c r="R220">
        <f t="shared" si="18"/>
        <v>0</v>
      </c>
      <c r="S220">
        <f t="shared" si="19"/>
        <v>0</v>
      </c>
    </row>
    <row r="221" spans="1:19">
      <c r="A221">
        <v>26</v>
      </c>
      <c r="B221" s="1" t="s">
        <v>307</v>
      </c>
      <c r="C221" s="1">
        <v>1</v>
      </c>
      <c r="D221" s="2" t="s">
        <v>310</v>
      </c>
      <c r="E221" s="2"/>
      <c r="F221" s="1" t="s">
        <v>14</v>
      </c>
      <c r="G221" s="1" t="s">
        <v>14</v>
      </c>
      <c r="H221" s="1" t="s">
        <v>14</v>
      </c>
      <c r="I221" s="1" t="s">
        <v>14</v>
      </c>
      <c r="J221" s="1" t="s">
        <v>14</v>
      </c>
      <c r="K221" s="1">
        <v>8</v>
      </c>
      <c r="L221" s="1"/>
      <c r="M221" s="1">
        <v>100</v>
      </c>
      <c r="N221" s="3">
        <v>8</v>
      </c>
      <c r="O221">
        <f t="shared" si="15"/>
        <v>0</v>
      </c>
      <c r="P221">
        <f t="shared" si="16"/>
        <v>0</v>
      </c>
      <c r="Q221">
        <f t="shared" si="17"/>
        <v>1</v>
      </c>
      <c r="R221">
        <f t="shared" si="18"/>
        <v>0</v>
      </c>
      <c r="S221">
        <f t="shared" si="19"/>
        <v>0</v>
      </c>
    </row>
    <row r="222" spans="1:19">
      <c r="A222">
        <v>25</v>
      </c>
      <c r="B222" s="1" t="s">
        <v>50</v>
      </c>
      <c r="C222" s="1">
        <v>4</v>
      </c>
      <c r="D222" s="2" t="s">
        <v>354</v>
      </c>
      <c r="E222" s="2" t="s">
        <v>158</v>
      </c>
      <c r="F222" s="1" t="s">
        <v>332</v>
      </c>
      <c r="G222" s="1" t="s">
        <v>332</v>
      </c>
      <c r="H222" s="1">
        <v>0</v>
      </c>
      <c r="I222" s="1" t="s">
        <v>332</v>
      </c>
      <c r="J222" s="1" t="s">
        <v>332</v>
      </c>
      <c r="K222" s="1" t="s">
        <v>332</v>
      </c>
      <c r="L222" s="7"/>
      <c r="M222" s="8">
        <v>0</v>
      </c>
      <c r="N222" s="3">
        <v>0</v>
      </c>
      <c r="O222">
        <f t="shared" si="15"/>
        <v>0</v>
      </c>
      <c r="P222">
        <f t="shared" si="16"/>
        <v>0</v>
      </c>
      <c r="Q222">
        <f t="shared" si="17"/>
        <v>1</v>
      </c>
      <c r="R222">
        <f t="shared" si="18"/>
        <v>0</v>
      </c>
      <c r="S222">
        <f t="shared" si="19"/>
        <v>0</v>
      </c>
    </row>
    <row r="223" spans="1:19">
      <c r="A223">
        <v>26</v>
      </c>
      <c r="B223" s="1" t="s">
        <v>8</v>
      </c>
      <c r="C223" s="1">
        <v>3</v>
      </c>
      <c r="D223" s="2" t="s">
        <v>93</v>
      </c>
      <c r="E223" s="2" t="s">
        <v>94</v>
      </c>
      <c r="F223" s="1">
        <v>9</v>
      </c>
      <c r="G223" s="1">
        <v>22</v>
      </c>
      <c r="H223" s="1">
        <v>19</v>
      </c>
      <c r="I223" s="1">
        <v>19</v>
      </c>
      <c r="J223" s="1">
        <v>19</v>
      </c>
      <c r="K223" s="1">
        <v>20</v>
      </c>
      <c r="L223" s="1"/>
      <c r="M223" s="1">
        <v>65</v>
      </c>
      <c r="N223" s="3">
        <v>108</v>
      </c>
      <c r="O223">
        <f t="shared" si="15"/>
        <v>0</v>
      </c>
      <c r="P223">
        <f t="shared" si="16"/>
        <v>0</v>
      </c>
      <c r="Q223">
        <f t="shared" si="17"/>
        <v>6</v>
      </c>
      <c r="R223">
        <f t="shared" si="18"/>
        <v>0</v>
      </c>
      <c r="S223">
        <f t="shared" si="19"/>
        <v>0</v>
      </c>
    </row>
    <row r="224" spans="1:19">
      <c r="A224">
        <v>25</v>
      </c>
      <c r="B224" s="1" t="s">
        <v>20</v>
      </c>
      <c r="C224" s="1">
        <v>2</v>
      </c>
      <c r="D224" s="2" t="s">
        <v>93</v>
      </c>
      <c r="E224" s="2" t="s">
        <v>391</v>
      </c>
      <c r="F224" s="1">
        <v>14</v>
      </c>
      <c r="G224" s="1">
        <v>7</v>
      </c>
      <c r="H224" s="1">
        <v>11</v>
      </c>
      <c r="I224" s="1">
        <v>10</v>
      </c>
      <c r="J224" s="1">
        <v>18</v>
      </c>
      <c r="K224" s="1">
        <v>10</v>
      </c>
      <c r="L224" s="7"/>
      <c r="M224" s="8">
        <v>66</v>
      </c>
      <c r="N224" s="3">
        <v>70</v>
      </c>
      <c r="O224">
        <f t="shared" si="15"/>
        <v>1</v>
      </c>
      <c r="P224">
        <f t="shared" si="16"/>
        <v>178</v>
      </c>
      <c r="Q224">
        <f t="shared" si="17"/>
        <v>6</v>
      </c>
      <c r="R224">
        <f t="shared" si="18"/>
        <v>12</v>
      </c>
      <c r="S224">
        <f t="shared" si="19"/>
        <v>2.5</v>
      </c>
    </row>
    <row r="225" spans="1:19">
      <c r="A225">
        <v>25</v>
      </c>
      <c r="B225" s="1" t="s">
        <v>11</v>
      </c>
      <c r="C225" s="1">
        <v>4</v>
      </c>
      <c r="D225" s="2" t="s">
        <v>334</v>
      </c>
      <c r="E225" s="2" t="s">
        <v>7</v>
      </c>
      <c r="F225" s="1">
        <v>10</v>
      </c>
      <c r="G225" s="1">
        <v>24</v>
      </c>
      <c r="H225" s="1">
        <v>8</v>
      </c>
      <c r="I225" s="1">
        <v>19</v>
      </c>
      <c r="J225" s="1" t="s">
        <v>332</v>
      </c>
      <c r="K225" s="1" t="s">
        <v>332</v>
      </c>
      <c r="L225" s="7"/>
      <c r="M225" s="8">
        <v>75</v>
      </c>
      <c r="N225" s="3">
        <v>61</v>
      </c>
      <c r="O225">
        <f t="shared" si="15"/>
        <v>0</v>
      </c>
      <c r="P225">
        <f t="shared" si="16"/>
        <v>0</v>
      </c>
      <c r="Q225">
        <f t="shared" si="17"/>
        <v>4</v>
      </c>
      <c r="R225">
        <f t="shared" si="18"/>
        <v>0</v>
      </c>
      <c r="S225">
        <f t="shared" si="19"/>
        <v>0</v>
      </c>
    </row>
    <row r="226" spans="1:19">
      <c r="A226">
        <v>26</v>
      </c>
      <c r="B226" s="1" t="s">
        <v>230</v>
      </c>
      <c r="C226" s="1">
        <v>2</v>
      </c>
      <c r="D226" s="2" t="s">
        <v>231</v>
      </c>
      <c r="E226" s="2" t="s">
        <v>232</v>
      </c>
      <c r="F226" s="1">
        <v>13</v>
      </c>
      <c r="G226" s="1">
        <v>8</v>
      </c>
      <c r="H226" s="1" t="s">
        <v>14</v>
      </c>
      <c r="I226" s="1" t="s">
        <v>14</v>
      </c>
      <c r="J226" s="1">
        <v>4</v>
      </c>
      <c r="K226" s="1" t="s">
        <v>14</v>
      </c>
      <c r="L226" s="1"/>
      <c r="M226" s="1">
        <v>89</v>
      </c>
      <c r="N226" s="3">
        <v>25</v>
      </c>
      <c r="O226">
        <f t="shared" si="15"/>
        <v>0</v>
      </c>
      <c r="P226">
        <f t="shared" si="16"/>
        <v>0</v>
      </c>
      <c r="Q226">
        <f t="shared" si="17"/>
        <v>3</v>
      </c>
      <c r="R226">
        <f t="shared" si="18"/>
        <v>0</v>
      </c>
      <c r="S226">
        <f t="shared" si="19"/>
        <v>0</v>
      </c>
    </row>
    <row r="227" spans="1:19">
      <c r="A227">
        <v>26</v>
      </c>
      <c r="B227" s="1" t="s">
        <v>111</v>
      </c>
      <c r="C227" s="1">
        <v>2</v>
      </c>
      <c r="D227" s="2" t="s">
        <v>211</v>
      </c>
      <c r="E227" s="2" t="s">
        <v>64</v>
      </c>
      <c r="F227" s="1" t="s">
        <v>14</v>
      </c>
      <c r="G227" s="1" t="s">
        <v>14</v>
      </c>
      <c r="H227" s="1" t="s">
        <v>14</v>
      </c>
      <c r="I227" s="1">
        <v>23</v>
      </c>
      <c r="J227" s="1">
        <v>22</v>
      </c>
      <c r="K227" s="1">
        <v>17</v>
      </c>
      <c r="L227" s="1"/>
      <c r="M227" s="1">
        <v>73</v>
      </c>
      <c r="N227" s="3">
        <v>62</v>
      </c>
      <c r="O227">
        <f t="shared" si="15"/>
        <v>0</v>
      </c>
      <c r="P227">
        <f t="shared" si="16"/>
        <v>0</v>
      </c>
      <c r="Q227">
        <f t="shared" si="17"/>
        <v>3</v>
      </c>
      <c r="R227">
        <f t="shared" si="18"/>
        <v>0</v>
      </c>
      <c r="S227">
        <f t="shared" si="19"/>
        <v>0</v>
      </c>
    </row>
    <row r="228" spans="1:19">
      <c r="A228">
        <v>25</v>
      </c>
      <c r="B228" s="1" t="s">
        <v>372</v>
      </c>
      <c r="C228" s="1">
        <v>3</v>
      </c>
      <c r="D228" s="2" t="s">
        <v>373</v>
      </c>
      <c r="E228" s="2" t="s">
        <v>83</v>
      </c>
      <c r="F228" s="1">
        <v>6</v>
      </c>
      <c r="G228" s="1">
        <v>2</v>
      </c>
      <c r="H228" s="1">
        <v>1</v>
      </c>
      <c r="I228" s="1" t="s">
        <v>332</v>
      </c>
      <c r="J228" s="1" t="s">
        <v>332</v>
      </c>
      <c r="K228" s="1" t="s">
        <v>332</v>
      </c>
      <c r="L228" s="7"/>
      <c r="M228" s="8">
        <v>35</v>
      </c>
      <c r="N228" s="3">
        <v>9</v>
      </c>
      <c r="O228">
        <f t="shared" si="15"/>
        <v>0</v>
      </c>
      <c r="P228">
        <f t="shared" si="16"/>
        <v>0</v>
      </c>
      <c r="Q228">
        <f t="shared" si="17"/>
        <v>3</v>
      </c>
      <c r="R228">
        <f t="shared" si="18"/>
        <v>0</v>
      </c>
      <c r="S228">
        <f t="shared" si="19"/>
        <v>0</v>
      </c>
    </row>
    <row r="229" spans="1:19">
      <c r="A229">
        <v>26</v>
      </c>
      <c r="B229" s="1" t="s">
        <v>179</v>
      </c>
      <c r="C229" s="1">
        <v>3</v>
      </c>
      <c r="D229" s="2" t="s">
        <v>180</v>
      </c>
      <c r="E229" s="2" t="s">
        <v>176</v>
      </c>
      <c r="F229" s="1">
        <v>4</v>
      </c>
      <c r="G229" s="1" t="s">
        <v>14</v>
      </c>
      <c r="H229" s="1" t="s">
        <v>14</v>
      </c>
      <c r="I229" s="1" t="s">
        <v>14</v>
      </c>
      <c r="J229" s="1" t="s">
        <v>14</v>
      </c>
      <c r="K229" s="1" t="s">
        <v>14</v>
      </c>
      <c r="L229" s="1"/>
      <c r="M229" s="1">
        <v>50</v>
      </c>
      <c r="N229" s="3">
        <v>4</v>
      </c>
      <c r="O229">
        <f t="shared" si="15"/>
        <v>0</v>
      </c>
      <c r="P229">
        <f t="shared" si="16"/>
        <v>0</v>
      </c>
      <c r="Q229">
        <f t="shared" si="17"/>
        <v>1</v>
      </c>
      <c r="R229">
        <f t="shared" si="18"/>
        <v>0</v>
      </c>
      <c r="S229">
        <f t="shared" si="19"/>
        <v>0</v>
      </c>
    </row>
    <row r="230" spans="1:19">
      <c r="A230">
        <v>26</v>
      </c>
      <c r="B230" s="1" t="s">
        <v>192</v>
      </c>
      <c r="C230" s="1">
        <v>3</v>
      </c>
      <c r="D230" s="2" t="s">
        <v>193</v>
      </c>
      <c r="E230" s="2" t="s">
        <v>117</v>
      </c>
      <c r="F230" s="1" t="s">
        <v>14</v>
      </c>
      <c r="G230" s="1">
        <v>1</v>
      </c>
      <c r="H230" s="1" t="s">
        <v>14</v>
      </c>
      <c r="I230" s="1" t="s">
        <v>14</v>
      </c>
      <c r="J230" s="1" t="s">
        <v>14</v>
      </c>
      <c r="K230" s="1" t="s">
        <v>14</v>
      </c>
      <c r="L230" s="1"/>
      <c r="M230" s="1">
        <v>20</v>
      </c>
      <c r="N230" s="3">
        <v>1</v>
      </c>
      <c r="O230">
        <f t="shared" si="15"/>
        <v>0</v>
      </c>
      <c r="P230">
        <f t="shared" si="16"/>
        <v>0</v>
      </c>
      <c r="Q230">
        <f t="shared" si="17"/>
        <v>1</v>
      </c>
      <c r="R230">
        <f t="shared" si="18"/>
        <v>0</v>
      </c>
      <c r="S230">
        <f t="shared" si="19"/>
        <v>0</v>
      </c>
    </row>
    <row r="231" spans="1:19">
      <c r="A231">
        <v>25</v>
      </c>
      <c r="B231" s="1" t="s">
        <v>141</v>
      </c>
      <c r="C231" s="1">
        <v>2</v>
      </c>
      <c r="D231" s="2" t="s">
        <v>193</v>
      </c>
      <c r="E231" s="2" t="s">
        <v>117</v>
      </c>
      <c r="F231" s="1">
        <v>14</v>
      </c>
      <c r="G231" s="1">
        <v>6</v>
      </c>
      <c r="H231" s="1" t="s">
        <v>332</v>
      </c>
      <c r="I231" s="1" t="s">
        <v>332</v>
      </c>
      <c r="J231" s="1" t="s">
        <v>332</v>
      </c>
      <c r="K231" s="1" t="s">
        <v>332</v>
      </c>
      <c r="L231" s="7"/>
      <c r="M231" s="8">
        <v>50</v>
      </c>
      <c r="N231" s="3">
        <v>20</v>
      </c>
      <c r="O231">
        <f t="shared" si="15"/>
        <v>1</v>
      </c>
      <c r="P231">
        <f t="shared" si="16"/>
        <v>21</v>
      </c>
      <c r="Q231">
        <f t="shared" si="17"/>
        <v>2</v>
      </c>
      <c r="R231">
        <f t="shared" si="18"/>
        <v>3</v>
      </c>
      <c r="S231">
        <f t="shared" si="19"/>
        <v>2.5</v>
      </c>
    </row>
    <row r="232" spans="1:19">
      <c r="A232">
        <v>26</v>
      </c>
      <c r="B232" s="1" t="s">
        <v>258</v>
      </c>
      <c r="C232" s="1">
        <v>2</v>
      </c>
      <c r="D232" s="2" t="s">
        <v>261</v>
      </c>
      <c r="E232" s="2"/>
      <c r="F232" s="1">
        <v>4</v>
      </c>
      <c r="G232" s="1" t="s">
        <v>14</v>
      </c>
      <c r="H232" s="1" t="s">
        <v>14</v>
      </c>
      <c r="I232" s="1" t="s">
        <v>14</v>
      </c>
      <c r="J232" s="1" t="s">
        <v>14</v>
      </c>
      <c r="K232" s="1" t="s">
        <v>14</v>
      </c>
      <c r="L232" s="1"/>
      <c r="M232" s="1">
        <v>100</v>
      </c>
      <c r="N232" s="3">
        <v>4</v>
      </c>
      <c r="O232">
        <f t="shared" si="15"/>
        <v>0</v>
      </c>
      <c r="P232">
        <f t="shared" si="16"/>
        <v>0</v>
      </c>
      <c r="Q232">
        <f t="shared" si="17"/>
        <v>1</v>
      </c>
      <c r="R232">
        <f t="shared" si="18"/>
        <v>0</v>
      </c>
      <c r="S232">
        <f t="shared" si="19"/>
        <v>0</v>
      </c>
    </row>
    <row r="233" spans="1:19">
      <c r="A233">
        <v>25</v>
      </c>
      <c r="B233" s="1" t="s">
        <v>217</v>
      </c>
      <c r="C233" s="1">
        <v>4</v>
      </c>
      <c r="D233" s="2" t="s">
        <v>348</v>
      </c>
      <c r="E233" s="2" t="s">
        <v>52</v>
      </c>
      <c r="F233" s="1">
        <v>13</v>
      </c>
      <c r="G233" s="1" t="s">
        <v>332</v>
      </c>
      <c r="H233" s="1" t="s">
        <v>332</v>
      </c>
      <c r="I233" s="1" t="s">
        <v>332</v>
      </c>
      <c r="J233" s="1" t="s">
        <v>332</v>
      </c>
      <c r="K233" s="1" t="s">
        <v>332</v>
      </c>
      <c r="L233" s="7"/>
      <c r="M233" s="8">
        <v>93</v>
      </c>
      <c r="N233" s="3">
        <v>13</v>
      </c>
      <c r="O233">
        <f t="shared" si="15"/>
        <v>0</v>
      </c>
      <c r="P233">
        <f t="shared" si="16"/>
        <v>0</v>
      </c>
      <c r="Q233">
        <f t="shared" si="17"/>
        <v>1</v>
      </c>
      <c r="R233">
        <f t="shared" si="18"/>
        <v>0</v>
      </c>
      <c r="S233">
        <f t="shared" si="19"/>
        <v>0</v>
      </c>
    </row>
    <row r="234" spans="1:19">
      <c r="A234">
        <v>26</v>
      </c>
      <c r="B234" s="1" t="s">
        <v>163</v>
      </c>
      <c r="C234" s="1">
        <v>3</v>
      </c>
      <c r="D234" s="2" t="s">
        <v>167</v>
      </c>
      <c r="E234" s="2" t="s">
        <v>168</v>
      </c>
      <c r="F234" s="1">
        <v>7</v>
      </c>
      <c r="G234" s="1" t="s">
        <v>14</v>
      </c>
      <c r="H234" s="1" t="s">
        <v>14</v>
      </c>
      <c r="I234" s="1" t="s">
        <v>14</v>
      </c>
      <c r="J234" s="1" t="s">
        <v>14</v>
      </c>
      <c r="K234" s="1" t="s">
        <v>14</v>
      </c>
      <c r="L234" s="1"/>
      <c r="M234" s="1">
        <v>117</v>
      </c>
      <c r="N234" s="3">
        <v>7</v>
      </c>
      <c r="O234">
        <f t="shared" si="15"/>
        <v>0</v>
      </c>
      <c r="P234">
        <f t="shared" si="16"/>
        <v>0</v>
      </c>
      <c r="Q234">
        <f t="shared" si="17"/>
        <v>1</v>
      </c>
      <c r="R234">
        <f t="shared" si="18"/>
        <v>0</v>
      </c>
      <c r="S234">
        <f t="shared" si="19"/>
        <v>0</v>
      </c>
    </row>
    <row r="235" spans="1:19">
      <c r="A235">
        <v>26</v>
      </c>
      <c r="B235" s="1" t="s">
        <v>53</v>
      </c>
      <c r="C235" s="1">
        <v>1</v>
      </c>
      <c r="D235" s="2" t="s">
        <v>298</v>
      </c>
      <c r="E235" s="2" t="s">
        <v>299</v>
      </c>
      <c r="F235" s="1">
        <v>11</v>
      </c>
      <c r="G235" s="1" t="s">
        <v>14</v>
      </c>
      <c r="H235" s="1" t="s">
        <v>14</v>
      </c>
      <c r="I235" s="1" t="s">
        <v>14</v>
      </c>
      <c r="J235" s="1" t="s">
        <v>14</v>
      </c>
      <c r="K235" s="1" t="s">
        <v>14</v>
      </c>
      <c r="L235" s="1"/>
      <c r="M235" s="1">
        <v>69</v>
      </c>
      <c r="N235" s="3">
        <v>11</v>
      </c>
      <c r="O235">
        <f t="shared" si="15"/>
        <v>0</v>
      </c>
      <c r="P235">
        <f t="shared" si="16"/>
        <v>0</v>
      </c>
      <c r="Q235">
        <f t="shared" si="17"/>
        <v>1</v>
      </c>
      <c r="R235">
        <f t="shared" si="18"/>
        <v>0</v>
      </c>
      <c r="S235">
        <f t="shared" si="19"/>
        <v>0</v>
      </c>
    </row>
    <row r="236" spans="1:19">
      <c r="A236">
        <v>26</v>
      </c>
      <c r="B236" s="1" t="s">
        <v>141</v>
      </c>
      <c r="C236" s="1">
        <v>2</v>
      </c>
      <c r="D236" s="2" t="s">
        <v>237</v>
      </c>
      <c r="E236" s="2"/>
      <c r="F236" s="1">
        <v>14</v>
      </c>
      <c r="G236" s="1">
        <v>6</v>
      </c>
      <c r="H236" s="1" t="s">
        <v>14</v>
      </c>
      <c r="I236" s="1" t="s">
        <v>14</v>
      </c>
      <c r="J236" s="1" t="s">
        <v>14</v>
      </c>
      <c r="K236" s="1" t="s">
        <v>14</v>
      </c>
      <c r="L236" s="1"/>
      <c r="M236" s="1">
        <v>65</v>
      </c>
      <c r="N236" s="3">
        <v>20</v>
      </c>
      <c r="O236">
        <f t="shared" si="15"/>
        <v>0</v>
      </c>
      <c r="P236">
        <f t="shared" si="16"/>
        <v>0</v>
      </c>
      <c r="Q236">
        <f t="shared" si="17"/>
        <v>2</v>
      </c>
      <c r="R236">
        <f t="shared" si="18"/>
        <v>0</v>
      </c>
      <c r="S236">
        <f t="shared" si="19"/>
        <v>0</v>
      </c>
    </row>
    <row r="237" spans="1:19">
      <c r="A237">
        <v>26</v>
      </c>
      <c r="B237" s="1" t="s">
        <v>47</v>
      </c>
      <c r="C237" s="1">
        <v>2</v>
      </c>
      <c r="D237" s="2" t="s">
        <v>223</v>
      </c>
      <c r="E237" s="2" t="s">
        <v>68</v>
      </c>
      <c r="F237" s="1">
        <v>13</v>
      </c>
      <c r="G237" s="1">
        <v>4</v>
      </c>
      <c r="H237" s="1">
        <v>16</v>
      </c>
      <c r="I237" s="1">
        <v>4</v>
      </c>
      <c r="J237" s="1" t="s">
        <v>14</v>
      </c>
      <c r="K237" s="1" t="s">
        <v>14</v>
      </c>
      <c r="L237" s="1"/>
      <c r="M237" s="1">
        <v>84</v>
      </c>
      <c r="N237" s="3">
        <v>37</v>
      </c>
      <c r="O237">
        <f t="shared" si="15"/>
        <v>0</v>
      </c>
      <c r="P237">
        <f t="shared" si="16"/>
        <v>0</v>
      </c>
      <c r="Q237">
        <f t="shared" si="17"/>
        <v>4</v>
      </c>
      <c r="R237">
        <f t="shared" si="18"/>
        <v>0</v>
      </c>
      <c r="S237">
        <f t="shared" si="19"/>
        <v>0</v>
      </c>
    </row>
    <row r="238" spans="1:19">
      <c r="A238">
        <v>25</v>
      </c>
      <c r="B238" s="1" t="s">
        <v>434</v>
      </c>
      <c r="C238" s="1">
        <v>1</v>
      </c>
      <c r="D238" s="2" t="s">
        <v>223</v>
      </c>
      <c r="E238" s="2" t="s">
        <v>68</v>
      </c>
      <c r="F238" s="1">
        <v>10</v>
      </c>
      <c r="G238" s="1" t="s">
        <v>332</v>
      </c>
      <c r="H238" s="1" t="s">
        <v>332</v>
      </c>
      <c r="I238" s="1" t="s">
        <v>332</v>
      </c>
      <c r="J238" s="1" t="s">
        <v>332</v>
      </c>
      <c r="K238" s="1" t="s">
        <v>332</v>
      </c>
      <c r="L238" s="7"/>
      <c r="M238" s="8">
        <v>77</v>
      </c>
      <c r="N238" s="3">
        <v>10</v>
      </c>
      <c r="O238">
        <f t="shared" si="15"/>
        <v>1</v>
      </c>
      <c r="P238">
        <f t="shared" si="16"/>
        <v>47</v>
      </c>
      <c r="Q238">
        <f t="shared" si="17"/>
        <v>1</v>
      </c>
      <c r="R238">
        <f t="shared" si="18"/>
        <v>5</v>
      </c>
      <c r="S238">
        <f t="shared" si="19"/>
        <v>1.5</v>
      </c>
    </row>
    <row r="239" spans="1:19">
      <c r="A239">
        <v>26</v>
      </c>
      <c r="B239" s="1" t="s">
        <v>159</v>
      </c>
      <c r="C239" s="1">
        <v>3</v>
      </c>
      <c r="D239" s="2" t="s">
        <v>162</v>
      </c>
      <c r="E239" s="2" t="s">
        <v>68</v>
      </c>
      <c r="F239" s="1" t="s">
        <v>14</v>
      </c>
      <c r="G239" s="1">
        <v>2</v>
      </c>
      <c r="H239" s="1">
        <v>6</v>
      </c>
      <c r="I239" s="1" t="s">
        <v>14</v>
      </c>
      <c r="J239" s="1" t="s">
        <v>14</v>
      </c>
      <c r="K239" s="1" t="s">
        <v>14</v>
      </c>
      <c r="L239" s="1"/>
      <c r="M239" s="1">
        <v>80</v>
      </c>
      <c r="N239" s="3">
        <v>8</v>
      </c>
      <c r="O239">
        <f t="shared" si="15"/>
        <v>0</v>
      </c>
      <c r="P239">
        <f t="shared" si="16"/>
        <v>0</v>
      </c>
      <c r="Q239">
        <f t="shared" si="17"/>
        <v>2</v>
      </c>
      <c r="R239">
        <f t="shared" si="18"/>
        <v>0</v>
      </c>
      <c r="S239">
        <f t="shared" si="19"/>
        <v>0</v>
      </c>
    </row>
    <row r="240" spans="1:19">
      <c r="A240">
        <v>26</v>
      </c>
      <c r="B240" s="1" t="s">
        <v>15</v>
      </c>
      <c r="C240" s="1">
        <v>4</v>
      </c>
      <c r="D240" s="2" t="s">
        <v>18</v>
      </c>
      <c r="E240" s="2" t="s">
        <v>19</v>
      </c>
      <c r="F240" s="1">
        <v>21</v>
      </c>
      <c r="G240" s="1">
        <v>16</v>
      </c>
      <c r="H240" s="1">
        <v>21</v>
      </c>
      <c r="I240" s="1">
        <v>18</v>
      </c>
      <c r="J240" s="1" t="s">
        <v>14</v>
      </c>
      <c r="K240" s="1" t="s">
        <v>14</v>
      </c>
      <c r="L240" s="1"/>
      <c r="M240" s="1">
        <v>73</v>
      </c>
      <c r="N240" s="3">
        <v>76</v>
      </c>
      <c r="O240">
        <f t="shared" si="15"/>
        <v>0</v>
      </c>
      <c r="P240">
        <f t="shared" si="16"/>
        <v>0</v>
      </c>
      <c r="Q240">
        <f t="shared" si="17"/>
        <v>4</v>
      </c>
      <c r="R240">
        <f t="shared" si="18"/>
        <v>0</v>
      </c>
      <c r="S240">
        <f t="shared" si="19"/>
        <v>0</v>
      </c>
    </row>
    <row r="241" spans="1:19">
      <c r="A241">
        <v>25</v>
      </c>
      <c r="B241" s="1" t="s">
        <v>50</v>
      </c>
      <c r="C241" s="1">
        <v>3</v>
      </c>
      <c r="D241" s="2" t="s">
        <v>18</v>
      </c>
      <c r="E241" s="2" t="s">
        <v>19</v>
      </c>
      <c r="F241" s="1">
        <v>11</v>
      </c>
      <c r="G241" s="1">
        <v>11</v>
      </c>
      <c r="H241" s="1" t="s">
        <v>332</v>
      </c>
      <c r="I241" s="1" t="s">
        <v>332</v>
      </c>
      <c r="J241" s="1" t="s">
        <v>332</v>
      </c>
      <c r="K241" s="1" t="s">
        <v>332</v>
      </c>
      <c r="L241" s="7"/>
      <c r="M241" s="8">
        <v>54</v>
      </c>
      <c r="N241" s="3">
        <v>22</v>
      </c>
      <c r="O241">
        <f t="shared" si="15"/>
        <v>1</v>
      </c>
      <c r="P241">
        <f t="shared" si="16"/>
        <v>98</v>
      </c>
      <c r="Q241">
        <f t="shared" si="17"/>
        <v>2</v>
      </c>
      <c r="R241">
        <f t="shared" si="18"/>
        <v>6</v>
      </c>
      <c r="S241">
        <f t="shared" si="19"/>
        <v>3.5</v>
      </c>
    </row>
    <row r="242" spans="1:19">
      <c r="A242">
        <v>25</v>
      </c>
      <c r="B242" s="1" t="s">
        <v>376</v>
      </c>
      <c r="C242" s="1">
        <v>3</v>
      </c>
      <c r="D242" s="2" t="s">
        <v>379</v>
      </c>
      <c r="E242" s="2" t="s">
        <v>380</v>
      </c>
      <c r="F242" s="1">
        <v>7</v>
      </c>
      <c r="G242" s="1" t="s">
        <v>332</v>
      </c>
      <c r="H242" s="1" t="s">
        <v>332</v>
      </c>
      <c r="I242" s="1" t="s">
        <v>332</v>
      </c>
      <c r="J242" s="1" t="s">
        <v>332</v>
      </c>
      <c r="K242" s="1" t="s">
        <v>332</v>
      </c>
      <c r="L242" s="7"/>
      <c r="M242" s="8">
        <v>47</v>
      </c>
      <c r="N242" s="3">
        <v>7</v>
      </c>
      <c r="O242">
        <f t="shared" si="15"/>
        <v>0</v>
      </c>
      <c r="P242">
        <f t="shared" si="16"/>
        <v>0</v>
      </c>
      <c r="Q242">
        <f t="shared" si="17"/>
        <v>1</v>
      </c>
      <c r="R242">
        <f t="shared" si="18"/>
        <v>0</v>
      </c>
      <c r="S242">
        <f t="shared" si="19"/>
        <v>0</v>
      </c>
    </row>
    <row r="243" spans="1:19">
      <c r="A243">
        <v>26</v>
      </c>
      <c r="B243" s="1" t="s">
        <v>307</v>
      </c>
      <c r="C243" s="1">
        <v>1</v>
      </c>
      <c r="D243" s="2" t="s">
        <v>309</v>
      </c>
      <c r="E243" s="2"/>
      <c r="F243" s="1">
        <v>8</v>
      </c>
      <c r="G243" s="1" t="s">
        <v>14</v>
      </c>
      <c r="H243" s="1" t="s">
        <v>14</v>
      </c>
      <c r="I243" s="1" t="s">
        <v>14</v>
      </c>
      <c r="J243" s="1" t="s">
        <v>14</v>
      </c>
      <c r="K243" s="1" t="s">
        <v>14</v>
      </c>
      <c r="L243" s="1"/>
      <c r="M243" s="1">
        <v>50</v>
      </c>
      <c r="N243" s="3">
        <v>8</v>
      </c>
      <c r="O243">
        <f t="shared" si="15"/>
        <v>0</v>
      </c>
      <c r="P243">
        <f t="shared" si="16"/>
        <v>0</v>
      </c>
      <c r="Q243">
        <f t="shared" si="17"/>
        <v>1</v>
      </c>
      <c r="R243">
        <f t="shared" si="18"/>
        <v>0</v>
      </c>
      <c r="S243">
        <f t="shared" si="19"/>
        <v>0</v>
      </c>
    </row>
    <row r="244" spans="1:19">
      <c r="A244">
        <v>25</v>
      </c>
      <c r="B244" s="1" t="s">
        <v>374</v>
      </c>
      <c r="C244" s="1">
        <v>3</v>
      </c>
      <c r="D244" s="2" t="s">
        <v>375</v>
      </c>
      <c r="E244" s="2" t="s">
        <v>113</v>
      </c>
      <c r="F244" s="1">
        <v>8</v>
      </c>
      <c r="G244" s="1" t="s">
        <v>332</v>
      </c>
      <c r="H244" s="1" t="s">
        <v>332</v>
      </c>
      <c r="I244" s="1" t="s">
        <v>332</v>
      </c>
      <c r="J244" s="1" t="s">
        <v>332</v>
      </c>
      <c r="K244" s="1" t="s">
        <v>332</v>
      </c>
      <c r="L244" s="7"/>
      <c r="M244" s="8">
        <v>80</v>
      </c>
      <c r="N244" s="3">
        <v>8</v>
      </c>
      <c r="O244">
        <f t="shared" si="15"/>
        <v>0</v>
      </c>
      <c r="P244">
        <f t="shared" si="16"/>
        <v>0</v>
      </c>
      <c r="Q244">
        <f t="shared" si="17"/>
        <v>1</v>
      </c>
      <c r="R244">
        <f t="shared" si="18"/>
        <v>0</v>
      </c>
      <c r="S244">
        <f t="shared" si="19"/>
        <v>0</v>
      </c>
    </row>
    <row r="245" spans="1:19">
      <c r="A245">
        <v>25</v>
      </c>
      <c r="B245" s="1" t="s">
        <v>5</v>
      </c>
      <c r="C245" s="1">
        <v>4</v>
      </c>
      <c r="D245" s="2" t="s">
        <v>330</v>
      </c>
      <c r="E245" s="2" t="s">
        <v>331</v>
      </c>
      <c r="F245" s="1">
        <v>14</v>
      </c>
      <c r="G245" s="1">
        <v>30</v>
      </c>
      <c r="H245" s="1">
        <v>10</v>
      </c>
      <c r="I245" s="1">
        <v>7</v>
      </c>
      <c r="J245" s="1" t="s">
        <v>332</v>
      </c>
      <c r="K245" s="1">
        <v>9</v>
      </c>
      <c r="L245" s="7"/>
      <c r="M245" s="8">
        <v>74</v>
      </c>
      <c r="N245" s="3">
        <v>70</v>
      </c>
      <c r="O245">
        <f t="shared" si="15"/>
        <v>0</v>
      </c>
      <c r="P245">
        <f t="shared" si="16"/>
        <v>0</v>
      </c>
      <c r="Q245">
        <f t="shared" si="17"/>
        <v>5</v>
      </c>
      <c r="R245">
        <f t="shared" si="18"/>
        <v>0</v>
      </c>
      <c r="S245">
        <f t="shared" si="19"/>
        <v>0</v>
      </c>
    </row>
    <row r="246" spans="1:19">
      <c r="A246">
        <v>26</v>
      </c>
      <c r="B246" s="1" t="s">
        <v>5</v>
      </c>
      <c r="C246" s="1">
        <v>2</v>
      </c>
      <c r="D246" s="2" t="s">
        <v>197</v>
      </c>
      <c r="E246" s="2" t="s">
        <v>198</v>
      </c>
      <c r="F246" s="1">
        <v>25</v>
      </c>
      <c r="G246" s="1">
        <v>29</v>
      </c>
      <c r="H246" s="1">
        <v>28</v>
      </c>
      <c r="I246" s="1">
        <v>16</v>
      </c>
      <c r="J246" s="1">
        <v>19</v>
      </c>
      <c r="K246" s="1">
        <v>22</v>
      </c>
      <c r="L246" s="1"/>
      <c r="M246" s="1">
        <v>72</v>
      </c>
      <c r="N246" s="3">
        <v>139</v>
      </c>
      <c r="O246">
        <f t="shared" si="15"/>
        <v>0</v>
      </c>
      <c r="P246">
        <f t="shared" si="16"/>
        <v>0</v>
      </c>
      <c r="Q246">
        <f t="shared" si="17"/>
        <v>6</v>
      </c>
      <c r="R246">
        <f t="shared" si="18"/>
        <v>0</v>
      </c>
      <c r="S246">
        <f t="shared" si="19"/>
        <v>0</v>
      </c>
    </row>
    <row r="247" spans="1:19">
      <c r="A247">
        <v>25</v>
      </c>
      <c r="B247" s="1" t="s">
        <v>239</v>
      </c>
      <c r="C247" s="1">
        <v>1</v>
      </c>
      <c r="D247" s="2" t="s">
        <v>437</v>
      </c>
      <c r="E247" s="2" t="s">
        <v>359</v>
      </c>
      <c r="F247" s="1">
        <v>6</v>
      </c>
      <c r="G247" s="1" t="s">
        <v>332</v>
      </c>
      <c r="H247" s="1">
        <v>3</v>
      </c>
      <c r="I247" s="1" t="s">
        <v>332</v>
      </c>
      <c r="J247" s="1" t="s">
        <v>332</v>
      </c>
      <c r="K247" s="1" t="s">
        <v>332</v>
      </c>
      <c r="L247" s="7"/>
      <c r="M247" s="8">
        <v>45</v>
      </c>
      <c r="N247" s="3">
        <v>9</v>
      </c>
      <c r="O247">
        <f t="shared" si="15"/>
        <v>0</v>
      </c>
      <c r="P247">
        <f t="shared" si="16"/>
        <v>0</v>
      </c>
      <c r="Q247">
        <f t="shared" si="17"/>
        <v>2</v>
      </c>
      <c r="R247">
        <f t="shared" si="18"/>
        <v>0</v>
      </c>
      <c r="S247">
        <f t="shared" si="19"/>
        <v>0</v>
      </c>
    </row>
    <row r="248" spans="1:19">
      <c r="A248">
        <v>26</v>
      </c>
      <c r="B248" s="1" t="s">
        <v>37</v>
      </c>
      <c r="C248" s="1">
        <v>4</v>
      </c>
      <c r="D248" s="2" t="s">
        <v>38</v>
      </c>
      <c r="E248" s="2" t="s">
        <v>39</v>
      </c>
      <c r="F248" s="1">
        <v>17</v>
      </c>
      <c r="G248" s="1">
        <v>13</v>
      </c>
      <c r="H248" s="1" t="s">
        <v>14</v>
      </c>
      <c r="I248" s="1" t="s">
        <v>14</v>
      </c>
      <c r="J248" s="1" t="s">
        <v>14</v>
      </c>
      <c r="K248" s="1" t="s">
        <v>14</v>
      </c>
      <c r="L248" s="1"/>
      <c r="M248" s="1">
        <v>97</v>
      </c>
      <c r="N248" s="3">
        <v>30</v>
      </c>
      <c r="O248">
        <f t="shared" si="15"/>
        <v>0</v>
      </c>
      <c r="P248">
        <f t="shared" si="16"/>
        <v>0</v>
      </c>
      <c r="Q248">
        <f t="shared" si="17"/>
        <v>2</v>
      </c>
      <c r="R248">
        <f t="shared" si="18"/>
        <v>0</v>
      </c>
      <c r="S248">
        <f t="shared" si="19"/>
        <v>0</v>
      </c>
    </row>
    <row r="249" spans="1:19">
      <c r="A249">
        <v>25</v>
      </c>
      <c r="B249" s="1" t="s">
        <v>209</v>
      </c>
      <c r="C249" s="1">
        <v>4</v>
      </c>
      <c r="D249" s="2" t="s">
        <v>342</v>
      </c>
      <c r="E249" s="2" t="s">
        <v>343</v>
      </c>
      <c r="F249" s="1">
        <v>20</v>
      </c>
      <c r="G249" s="1" t="s">
        <v>332</v>
      </c>
      <c r="H249" s="1" t="s">
        <v>332</v>
      </c>
      <c r="I249" s="1" t="s">
        <v>332</v>
      </c>
      <c r="J249" s="1" t="s">
        <v>332</v>
      </c>
      <c r="K249" s="1" t="s">
        <v>332</v>
      </c>
      <c r="L249" s="7"/>
      <c r="M249" s="8">
        <v>57</v>
      </c>
      <c r="N249" s="3">
        <v>20</v>
      </c>
      <c r="O249">
        <f t="shared" si="15"/>
        <v>0</v>
      </c>
      <c r="P249">
        <f t="shared" si="16"/>
        <v>0</v>
      </c>
      <c r="Q249">
        <f t="shared" si="17"/>
        <v>1</v>
      </c>
      <c r="R249">
        <f t="shared" si="18"/>
        <v>0</v>
      </c>
      <c r="S249">
        <f t="shared" si="19"/>
        <v>0</v>
      </c>
    </row>
    <row r="250" spans="1:19">
      <c r="A250">
        <v>25</v>
      </c>
      <c r="B250" s="1" t="s">
        <v>386</v>
      </c>
      <c r="C250" s="1">
        <v>2</v>
      </c>
      <c r="D250" s="2" t="s">
        <v>415</v>
      </c>
      <c r="E250" s="2" t="s">
        <v>416</v>
      </c>
      <c r="F250" s="1">
        <v>4</v>
      </c>
      <c r="G250" s="1" t="s">
        <v>332</v>
      </c>
      <c r="H250" s="1">
        <v>4</v>
      </c>
      <c r="I250" s="1" t="s">
        <v>332</v>
      </c>
      <c r="J250" s="1" t="s">
        <v>332</v>
      </c>
      <c r="K250" s="1" t="s">
        <v>332</v>
      </c>
      <c r="L250" s="7"/>
      <c r="M250" s="8">
        <v>50</v>
      </c>
      <c r="N250" s="3">
        <v>8</v>
      </c>
      <c r="O250">
        <f t="shared" si="15"/>
        <v>0</v>
      </c>
      <c r="P250">
        <f t="shared" si="16"/>
        <v>0</v>
      </c>
      <c r="Q250">
        <f t="shared" si="17"/>
        <v>2</v>
      </c>
      <c r="R250">
        <f t="shared" si="18"/>
        <v>0</v>
      </c>
      <c r="S250">
        <f t="shared" si="19"/>
        <v>0</v>
      </c>
    </row>
    <row r="251" spans="1:19">
      <c r="A251">
        <v>25</v>
      </c>
      <c r="B251" s="1" t="s">
        <v>383</v>
      </c>
      <c r="C251" s="1">
        <v>2</v>
      </c>
      <c r="D251" s="2" t="s">
        <v>414</v>
      </c>
      <c r="E251" s="2" t="s">
        <v>267</v>
      </c>
      <c r="F251" s="1">
        <v>9</v>
      </c>
      <c r="G251" s="1" t="s">
        <v>332</v>
      </c>
      <c r="H251" s="1" t="s">
        <v>332</v>
      </c>
      <c r="I251" s="1" t="s">
        <v>332</v>
      </c>
      <c r="J251" s="1" t="s">
        <v>332</v>
      </c>
      <c r="K251" s="1" t="s">
        <v>332</v>
      </c>
      <c r="L251" s="7"/>
      <c r="M251" s="8">
        <v>23</v>
      </c>
      <c r="N251" s="3">
        <v>9</v>
      </c>
      <c r="O251">
        <f t="shared" si="15"/>
        <v>0</v>
      </c>
      <c r="P251">
        <f t="shared" si="16"/>
        <v>0</v>
      </c>
      <c r="Q251">
        <f t="shared" si="17"/>
        <v>1</v>
      </c>
      <c r="R251">
        <f t="shared" si="18"/>
        <v>0</v>
      </c>
      <c r="S251">
        <f t="shared" si="19"/>
        <v>0</v>
      </c>
    </row>
    <row r="252" spans="1:19">
      <c r="A252">
        <v>26</v>
      </c>
      <c r="B252" s="1" t="s">
        <v>47</v>
      </c>
      <c r="C252" s="1">
        <v>4</v>
      </c>
      <c r="D252" s="2" t="s">
        <v>48</v>
      </c>
      <c r="E252" s="2" t="s">
        <v>49</v>
      </c>
      <c r="F252" s="1">
        <v>16</v>
      </c>
      <c r="G252" s="1">
        <v>4</v>
      </c>
      <c r="H252" s="1">
        <v>2</v>
      </c>
      <c r="I252" s="1" t="s">
        <v>14</v>
      </c>
      <c r="J252" s="1" t="s">
        <v>14</v>
      </c>
      <c r="K252" s="1" t="s">
        <v>14</v>
      </c>
      <c r="L252" s="1"/>
      <c r="M252" s="1">
        <v>85</v>
      </c>
      <c r="N252" s="3">
        <v>22</v>
      </c>
      <c r="O252">
        <f t="shared" si="15"/>
        <v>0</v>
      </c>
      <c r="P252">
        <f t="shared" si="16"/>
        <v>0</v>
      </c>
      <c r="Q252">
        <f t="shared" si="17"/>
        <v>3</v>
      </c>
      <c r="R252">
        <f t="shared" si="18"/>
        <v>0</v>
      </c>
      <c r="S252">
        <f t="shared" si="19"/>
        <v>0</v>
      </c>
    </row>
    <row r="253" spans="1:19">
      <c r="A253">
        <v>25</v>
      </c>
      <c r="B253" s="1" t="s">
        <v>372</v>
      </c>
      <c r="C253" s="1">
        <v>3</v>
      </c>
      <c r="D253" s="2" t="s">
        <v>48</v>
      </c>
      <c r="E253" s="2" t="s">
        <v>49</v>
      </c>
      <c r="F253" s="1" t="s">
        <v>332</v>
      </c>
      <c r="G253" s="1" t="s">
        <v>332</v>
      </c>
      <c r="H253" s="1" t="s">
        <v>332</v>
      </c>
      <c r="I253" s="1">
        <v>2</v>
      </c>
      <c r="J253" s="1">
        <v>7</v>
      </c>
      <c r="K253" s="1" t="s">
        <v>332</v>
      </c>
      <c r="L253" s="7"/>
      <c r="M253" s="8">
        <v>69</v>
      </c>
      <c r="N253" s="3">
        <v>9</v>
      </c>
      <c r="O253">
        <f t="shared" si="15"/>
        <v>1</v>
      </c>
      <c r="P253">
        <f t="shared" si="16"/>
        <v>31</v>
      </c>
      <c r="Q253">
        <f t="shared" si="17"/>
        <v>2</v>
      </c>
      <c r="R253">
        <f t="shared" si="18"/>
        <v>5</v>
      </c>
      <c r="S253">
        <f t="shared" si="19"/>
        <v>3.5</v>
      </c>
    </row>
    <row r="254" spans="1:19">
      <c r="A254">
        <v>26</v>
      </c>
      <c r="B254" s="1" t="s">
        <v>174</v>
      </c>
      <c r="C254" s="1">
        <v>3</v>
      </c>
      <c r="D254" s="2" t="s">
        <v>177</v>
      </c>
      <c r="E254" s="2" t="s">
        <v>178</v>
      </c>
      <c r="F254" s="1">
        <v>5</v>
      </c>
      <c r="G254" s="1" t="s">
        <v>14</v>
      </c>
      <c r="H254" s="1" t="s">
        <v>14</v>
      </c>
      <c r="I254" s="1" t="s">
        <v>14</v>
      </c>
      <c r="J254" s="1" t="s">
        <v>14</v>
      </c>
      <c r="K254" s="1" t="s">
        <v>14</v>
      </c>
      <c r="L254" s="1"/>
      <c r="M254" s="1">
        <v>63</v>
      </c>
      <c r="N254" s="3">
        <v>5</v>
      </c>
      <c r="O254">
        <f t="shared" si="15"/>
        <v>0</v>
      </c>
      <c r="P254">
        <f t="shared" si="16"/>
        <v>0</v>
      </c>
      <c r="Q254">
        <f t="shared" si="17"/>
        <v>1</v>
      </c>
      <c r="R254">
        <f t="shared" si="18"/>
        <v>0</v>
      </c>
      <c r="S254">
        <f t="shared" si="19"/>
        <v>0</v>
      </c>
    </row>
    <row r="255" spans="1:19">
      <c r="A255">
        <v>25</v>
      </c>
      <c r="B255" s="1" t="s">
        <v>137</v>
      </c>
      <c r="C255" s="1">
        <v>2</v>
      </c>
      <c r="D255" s="2" t="s">
        <v>177</v>
      </c>
      <c r="E255" s="2" t="s">
        <v>178</v>
      </c>
      <c r="F255" s="1">
        <v>19</v>
      </c>
      <c r="G255" s="1">
        <v>5</v>
      </c>
      <c r="H255" s="1" t="s">
        <v>332</v>
      </c>
      <c r="I255" s="1" t="s">
        <v>332</v>
      </c>
      <c r="J255" s="1" t="s">
        <v>332</v>
      </c>
      <c r="K255" s="1" t="s">
        <v>332</v>
      </c>
      <c r="L255" s="7"/>
      <c r="M255" s="8">
        <v>59</v>
      </c>
      <c r="N255" s="3">
        <v>24</v>
      </c>
      <c r="O255">
        <f t="shared" si="15"/>
        <v>1</v>
      </c>
      <c r="P255">
        <f t="shared" si="16"/>
        <v>29</v>
      </c>
      <c r="Q255">
        <f t="shared" si="17"/>
        <v>2</v>
      </c>
      <c r="R255">
        <f t="shared" si="18"/>
        <v>3</v>
      </c>
      <c r="S255">
        <f t="shared" si="19"/>
        <v>2.5</v>
      </c>
    </row>
    <row r="256" spans="1:19">
      <c r="A256">
        <v>26</v>
      </c>
      <c r="B256" s="1" t="s">
        <v>209</v>
      </c>
      <c r="C256" s="1">
        <v>2</v>
      </c>
      <c r="D256" s="2" t="s">
        <v>210</v>
      </c>
      <c r="E256" s="2" t="s">
        <v>146</v>
      </c>
      <c r="F256" s="1">
        <v>15</v>
      </c>
      <c r="G256" s="1">
        <v>16</v>
      </c>
      <c r="H256" s="1">
        <v>16</v>
      </c>
      <c r="I256" s="1">
        <v>11</v>
      </c>
      <c r="J256" s="1">
        <v>10</v>
      </c>
      <c r="K256" s="1" t="s">
        <v>14</v>
      </c>
      <c r="L256" s="1"/>
      <c r="M256" s="1">
        <v>76</v>
      </c>
      <c r="N256" s="3">
        <v>68</v>
      </c>
      <c r="O256">
        <f t="shared" si="15"/>
        <v>0</v>
      </c>
      <c r="P256">
        <f t="shared" si="16"/>
        <v>0</v>
      </c>
      <c r="Q256">
        <f t="shared" si="17"/>
        <v>5</v>
      </c>
      <c r="R256">
        <f t="shared" si="18"/>
        <v>0</v>
      </c>
      <c r="S256">
        <f t="shared" si="19"/>
        <v>0</v>
      </c>
    </row>
    <row r="257" spans="1:19">
      <c r="A257">
        <v>25</v>
      </c>
      <c r="B257" s="1" t="s">
        <v>392</v>
      </c>
      <c r="C257" s="1">
        <v>1</v>
      </c>
      <c r="D257" s="2" t="s">
        <v>210</v>
      </c>
      <c r="E257" s="2" t="s">
        <v>146</v>
      </c>
      <c r="F257" s="1">
        <v>13</v>
      </c>
      <c r="G257" s="1">
        <v>9</v>
      </c>
      <c r="H257" s="1">
        <v>5</v>
      </c>
      <c r="I257" s="1">
        <v>10</v>
      </c>
      <c r="J257" s="1">
        <v>3</v>
      </c>
      <c r="K257" s="1">
        <v>5</v>
      </c>
      <c r="L257" s="7"/>
      <c r="M257" s="8">
        <v>55</v>
      </c>
      <c r="N257" s="3">
        <v>45</v>
      </c>
      <c r="O257">
        <f t="shared" si="15"/>
        <v>1</v>
      </c>
      <c r="P257">
        <f t="shared" si="16"/>
        <v>113</v>
      </c>
      <c r="Q257">
        <f t="shared" si="17"/>
        <v>6</v>
      </c>
      <c r="R257">
        <f t="shared" si="18"/>
        <v>11</v>
      </c>
      <c r="S257">
        <f t="shared" si="19"/>
        <v>1.5</v>
      </c>
    </row>
    <row r="258" spans="1:19">
      <c r="A258">
        <v>26</v>
      </c>
      <c r="B258" s="1" t="s">
        <v>53</v>
      </c>
      <c r="C258" s="1">
        <v>4</v>
      </c>
      <c r="D258" s="2" t="s">
        <v>57</v>
      </c>
      <c r="E258" s="2" t="s">
        <v>49</v>
      </c>
      <c r="F258" s="1">
        <v>15</v>
      </c>
      <c r="G258" s="1">
        <v>1</v>
      </c>
      <c r="H258" s="1" t="s">
        <v>14</v>
      </c>
      <c r="I258" s="1">
        <v>2</v>
      </c>
      <c r="J258" s="1" t="s">
        <v>14</v>
      </c>
      <c r="K258" s="1" t="s">
        <v>14</v>
      </c>
      <c r="L258" s="1"/>
      <c r="M258" s="1">
        <v>60</v>
      </c>
      <c r="N258" s="3">
        <v>18</v>
      </c>
      <c r="O258">
        <f t="shared" si="15"/>
        <v>0</v>
      </c>
      <c r="P258">
        <f t="shared" si="16"/>
        <v>0</v>
      </c>
      <c r="Q258">
        <f t="shared" si="17"/>
        <v>3</v>
      </c>
      <c r="R258">
        <f t="shared" si="18"/>
        <v>0</v>
      </c>
      <c r="S258">
        <f t="shared" si="19"/>
        <v>0</v>
      </c>
    </row>
    <row r="259" spans="1:19">
      <c r="A259">
        <v>25</v>
      </c>
      <c r="B259" s="1" t="s">
        <v>228</v>
      </c>
      <c r="C259" s="1">
        <v>3</v>
      </c>
      <c r="D259" s="2" t="s">
        <v>57</v>
      </c>
      <c r="E259" s="2" t="s">
        <v>49</v>
      </c>
      <c r="F259" s="1" t="s">
        <v>332</v>
      </c>
      <c r="G259" s="1" t="s">
        <v>332</v>
      </c>
      <c r="H259" s="1" t="s">
        <v>332</v>
      </c>
      <c r="I259" s="1" t="s">
        <v>332</v>
      </c>
      <c r="J259" s="1">
        <v>6</v>
      </c>
      <c r="K259" s="1">
        <v>9</v>
      </c>
      <c r="L259" s="7"/>
      <c r="M259" s="8">
        <v>48</v>
      </c>
      <c r="N259" s="3">
        <v>15</v>
      </c>
      <c r="O259">
        <f t="shared" si="15"/>
        <v>1</v>
      </c>
      <c r="P259">
        <f t="shared" si="16"/>
        <v>33</v>
      </c>
      <c r="Q259">
        <f t="shared" si="17"/>
        <v>2</v>
      </c>
      <c r="R259">
        <f t="shared" si="18"/>
        <v>5</v>
      </c>
      <c r="S259">
        <f t="shared" si="19"/>
        <v>3.5</v>
      </c>
    </row>
    <row r="260" spans="1:19">
      <c r="A260">
        <v>26</v>
      </c>
      <c r="B260" s="1" t="s">
        <v>141</v>
      </c>
      <c r="C260" s="1">
        <v>3</v>
      </c>
      <c r="D260" s="2" t="s">
        <v>142</v>
      </c>
      <c r="E260" s="2" t="s">
        <v>143</v>
      </c>
      <c r="F260" s="1">
        <v>14</v>
      </c>
      <c r="G260" s="1">
        <v>3</v>
      </c>
      <c r="H260" s="1" t="s">
        <v>14</v>
      </c>
      <c r="I260" s="1" t="s">
        <v>14</v>
      </c>
      <c r="J260" s="1" t="s">
        <v>14</v>
      </c>
      <c r="K260" s="1" t="s">
        <v>14</v>
      </c>
      <c r="L260" s="1"/>
      <c r="M260" s="1">
        <v>74</v>
      </c>
      <c r="N260" s="3">
        <v>17</v>
      </c>
      <c r="O260">
        <f t="shared" ref="O260:O291" si="20">IF(D260=D259,1,0)*COUNT(N260)</f>
        <v>0</v>
      </c>
      <c r="P260">
        <f t="shared" ref="P260:P291" si="21">(N260+N259)*O260</f>
        <v>0</v>
      </c>
      <c r="Q260">
        <f t="shared" ref="Q260:Q291" si="22">COUNT(F260:K260)</f>
        <v>2</v>
      </c>
      <c r="R260">
        <f t="shared" ref="R260:R291" si="23">(Q259+Q260)*O260</f>
        <v>0</v>
      </c>
      <c r="S260">
        <f t="shared" ref="S260:S291" si="24">O260*(C260+C259)/2</f>
        <v>0</v>
      </c>
    </row>
    <row r="261" spans="1:19">
      <c r="A261">
        <v>25</v>
      </c>
      <c r="B261" s="1" t="s">
        <v>5</v>
      </c>
      <c r="C261" s="1">
        <v>2</v>
      </c>
      <c r="D261" s="2" t="s">
        <v>142</v>
      </c>
      <c r="E261" s="2" t="s">
        <v>143</v>
      </c>
      <c r="F261" s="1">
        <v>7</v>
      </c>
      <c r="G261" s="1">
        <v>25</v>
      </c>
      <c r="H261" s="1">
        <v>27</v>
      </c>
      <c r="I261" s="1">
        <v>27</v>
      </c>
      <c r="J261" s="1">
        <v>24</v>
      </c>
      <c r="K261" s="1">
        <v>24</v>
      </c>
      <c r="L261" s="7"/>
      <c r="M261" s="8">
        <v>65</v>
      </c>
      <c r="N261" s="3">
        <v>134</v>
      </c>
      <c r="O261">
        <f t="shared" si="20"/>
        <v>1</v>
      </c>
      <c r="P261">
        <f t="shared" si="21"/>
        <v>151</v>
      </c>
      <c r="Q261">
        <f t="shared" si="22"/>
        <v>6</v>
      </c>
      <c r="R261">
        <f t="shared" si="23"/>
        <v>8</v>
      </c>
      <c r="S261">
        <f t="shared" si="24"/>
        <v>2.5</v>
      </c>
    </row>
    <row r="262" spans="1:19">
      <c r="A262">
        <v>26</v>
      </c>
      <c r="B262" s="1" t="s">
        <v>139</v>
      </c>
      <c r="C262" s="1">
        <v>3</v>
      </c>
      <c r="D262" s="2" t="s">
        <v>140</v>
      </c>
      <c r="E262" s="2" t="s">
        <v>96</v>
      </c>
      <c r="F262" s="1">
        <v>18</v>
      </c>
      <c r="G262" s="1" t="s">
        <v>14</v>
      </c>
      <c r="H262" s="1" t="s">
        <v>14</v>
      </c>
      <c r="I262" s="1" t="s">
        <v>14</v>
      </c>
      <c r="J262" s="1" t="s">
        <v>14</v>
      </c>
      <c r="K262" s="1" t="s">
        <v>14</v>
      </c>
      <c r="L262" s="1"/>
      <c r="M262" s="1">
        <v>72</v>
      </c>
      <c r="N262" s="3">
        <v>18</v>
      </c>
      <c r="O262">
        <f t="shared" si="20"/>
        <v>0</v>
      </c>
      <c r="P262">
        <f t="shared" si="21"/>
        <v>0</v>
      </c>
      <c r="Q262">
        <f t="shared" si="22"/>
        <v>1</v>
      </c>
      <c r="R262">
        <f t="shared" si="23"/>
        <v>0</v>
      </c>
      <c r="S262">
        <f t="shared" si="24"/>
        <v>0</v>
      </c>
    </row>
    <row r="263" spans="1:19">
      <c r="A263">
        <v>25</v>
      </c>
      <c r="B263" s="1" t="s">
        <v>120</v>
      </c>
      <c r="C263" s="1">
        <v>1</v>
      </c>
      <c r="D263" s="2" t="s">
        <v>426</v>
      </c>
      <c r="E263" s="2" t="s">
        <v>195</v>
      </c>
      <c r="F263" s="1">
        <v>12</v>
      </c>
      <c r="G263" s="1">
        <v>17</v>
      </c>
      <c r="H263" s="1">
        <v>3</v>
      </c>
      <c r="I263" s="1" t="s">
        <v>332</v>
      </c>
      <c r="J263" s="1" t="s">
        <v>332</v>
      </c>
      <c r="K263" s="1" t="s">
        <v>332</v>
      </c>
      <c r="L263" s="7"/>
      <c r="M263" s="8">
        <v>45</v>
      </c>
      <c r="N263" s="3">
        <v>32</v>
      </c>
      <c r="O263">
        <f t="shared" si="20"/>
        <v>0</v>
      </c>
      <c r="P263">
        <f t="shared" si="21"/>
        <v>0</v>
      </c>
      <c r="Q263">
        <f t="shared" si="22"/>
        <v>3</v>
      </c>
      <c r="R263">
        <f t="shared" si="23"/>
        <v>0</v>
      </c>
      <c r="S263">
        <f t="shared" si="24"/>
        <v>0</v>
      </c>
    </row>
    <row r="264" spans="1:19">
      <c r="A264">
        <v>26</v>
      </c>
      <c r="B264" s="1" t="s">
        <v>214</v>
      </c>
      <c r="C264" s="1">
        <v>2</v>
      </c>
      <c r="D264" s="2" t="s">
        <v>215</v>
      </c>
      <c r="E264" s="2" t="s">
        <v>216</v>
      </c>
      <c r="F264" s="1">
        <v>16</v>
      </c>
      <c r="G264" s="1">
        <v>16</v>
      </c>
      <c r="H264" s="1">
        <v>9</v>
      </c>
      <c r="I264" s="1">
        <v>10</v>
      </c>
      <c r="J264" s="1">
        <v>2</v>
      </c>
      <c r="K264" s="1" t="s">
        <v>14</v>
      </c>
      <c r="L264" s="1"/>
      <c r="M264" s="1">
        <v>66</v>
      </c>
      <c r="N264" s="3">
        <v>53</v>
      </c>
      <c r="O264">
        <f t="shared" si="20"/>
        <v>0</v>
      </c>
      <c r="P264">
        <f t="shared" si="21"/>
        <v>0</v>
      </c>
      <c r="Q264">
        <f t="shared" si="22"/>
        <v>5</v>
      </c>
      <c r="R264">
        <f t="shared" si="23"/>
        <v>0</v>
      </c>
      <c r="S264">
        <f t="shared" si="24"/>
        <v>0</v>
      </c>
    </row>
    <row r="265" spans="1:19">
      <c r="A265">
        <v>25</v>
      </c>
      <c r="B265" s="1" t="s">
        <v>34</v>
      </c>
      <c r="C265" s="1">
        <v>1</v>
      </c>
      <c r="D265" s="2" t="s">
        <v>215</v>
      </c>
      <c r="E265" s="2" t="s">
        <v>216</v>
      </c>
      <c r="F265" s="1" t="s">
        <v>332</v>
      </c>
      <c r="G265" s="1">
        <v>7</v>
      </c>
      <c r="H265" s="1">
        <v>9</v>
      </c>
      <c r="I265" s="1" t="s">
        <v>332</v>
      </c>
      <c r="J265" s="1">
        <v>11</v>
      </c>
      <c r="K265" s="1">
        <v>15</v>
      </c>
      <c r="L265" s="7"/>
      <c r="M265" s="8">
        <v>55</v>
      </c>
      <c r="N265" s="3">
        <v>42</v>
      </c>
      <c r="O265">
        <f t="shared" si="20"/>
        <v>1</v>
      </c>
      <c r="P265">
        <f t="shared" si="21"/>
        <v>95</v>
      </c>
      <c r="Q265">
        <f t="shared" si="22"/>
        <v>4</v>
      </c>
      <c r="R265">
        <f t="shared" si="23"/>
        <v>9</v>
      </c>
      <c r="S265">
        <f t="shared" si="24"/>
        <v>1.5</v>
      </c>
    </row>
    <row r="266" spans="1:19">
      <c r="A266">
        <v>25</v>
      </c>
      <c r="B266" s="1" t="s">
        <v>434</v>
      </c>
      <c r="C266" s="1">
        <v>1</v>
      </c>
      <c r="D266" s="2" t="s">
        <v>435</v>
      </c>
      <c r="E266" s="2" t="s">
        <v>436</v>
      </c>
      <c r="F266" s="1">
        <v>10</v>
      </c>
      <c r="G266" s="1" t="s">
        <v>332</v>
      </c>
      <c r="H266" s="1" t="s">
        <v>332</v>
      </c>
      <c r="I266" s="1" t="s">
        <v>332</v>
      </c>
      <c r="J266" s="1" t="s">
        <v>332</v>
      </c>
      <c r="K266" s="1" t="s">
        <v>332</v>
      </c>
      <c r="L266" s="7"/>
      <c r="M266" s="8">
        <v>59</v>
      </c>
      <c r="N266" s="3">
        <v>10</v>
      </c>
      <c r="O266">
        <f t="shared" si="20"/>
        <v>0</v>
      </c>
      <c r="P266">
        <f t="shared" si="21"/>
        <v>0</v>
      </c>
      <c r="Q266">
        <f t="shared" si="22"/>
        <v>1</v>
      </c>
      <c r="R266">
        <f t="shared" si="23"/>
        <v>0</v>
      </c>
      <c r="S266">
        <f t="shared" si="24"/>
        <v>0</v>
      </c>
    </row>
    <row r="267" spans="1:19">
      <c r="A267">
        <v>26</v>
      </c>
      <c r="B267" s="1" t="s">
        <v>81</v>
      </c>
      <c r="C267" s="1">
        <v>4</v>
      </c>
      <c r="D267" s="2" t="s">
        <v>84</v>
      </c>
      <c r="E267" s="2" t="s">
        <v>85</v>
      </c>
      <c r="F267" s="1">
        <v>2</v>
      </c>
      <c r="G267" s="1" t="s">
        <v>14</v>
      </c>
      <c r="H267" s="1" t="s">
        <v>14</v>
      </c>
      <c r="I267" s="1" t="s">
        <v>14</v>
      </c>
      <c r="J267" s="1" t="s">
        <v>14</v>
      </c>
      <c r="K267" s="1" t="s">
        <v>14</v>
      </c>
      <c r="L267" s="1"/>
      <c r="M267" s="1">
        <v>100</v>
      </c>
      <c r="N267" s="3">
        <v>2</v>
      </c>
      <c r="O267">
        <f t="shared" si="20"/>
        <v>0</v>
      </c>
      <c r="P267">
        <f t="shared" si="21"/>
        <v>0</v>
      </c>
      <c r="Q267">
        <f t="shared" si="22"/>
        <v>1</v>
      </c>
      <c r="R267">
        <f t="shared" si="23"/>
        <v>0</v>
      </c>
      <c r="S267">
        <f t="shared" si="24"/>
        <v>0</v>
      </c>
    </row>
    <row r="268" spans="1:19">
      <c r="A268">
        <v>26</v>
      </c>
      <c r="B268" s="1" t="s">
        <v>133</v>
      </c>
      <c r="C268" s="1">
        <v>3</v>
      </c>
      <c r="D268" s="2" t="s">
        <v>135</v>
      </c>
      <c r="E268" s="2" t="s">
        <v>136</v>
      </c>
      <c r="F268" s="1">
        <v>12</v>
      </c>
      <c r="G268" s="1">
        <v>9</v>
      </c>
      <c r="H268" s="1" t="s">
        <v>14</v>
      </c>
      <c r="I268" s="1" t="s">
        <v>14</v>
      </c>
      <c r="J268" s="1" t="s">
        <v>14</v>
      </c>
      <c r="K268" s="1" t="s">
        <v>14</v>
      </c>
      <c r="L268" s="1"/>
      <c r="M268" s="1">
        <v>44</v>
      </c>
      <c r="N268" s="3">
        <v>21</v>
      </c>
      <c r="O268">
        <f t="shared" si="20"/>
        <v>0</v>
      </c>
      <c r="P268">
        <f t="shared" si="21"/>
        <v>0</v>
      </c>
      <c r="Q268">
        <f t="shared" si="22"/>
        <v>2</v>
      </c>
      <c r="R268">
        <f t="shared" si="23"/>
        <v>0</v>
      </c>
      <c r="S268">
        <f t="shared" si="24"/>
        <v>0</v>
      </c>
    </row>
    <row r="269" spans="1:19">
      <c r="A269">
        <v>25</v>
      </c>
      <c r="B269" s="1" t="s">
        <v>406</v>
      </c>
      <c r="C269" s="1">
        <v>2</v>
      </c>
      <c r="D269" s="2" t="s">
        <v>135</v>
      </c>
      <c r="E269" s="2" t="s">
        <v>136</v>
      </c>
      <c r="F269" s="1">
        <v>12</v>
      </c>
      <c r="G269" s="1">
        <v>7</v>
      </c>
      <c r="H269" s="1" t="s">
        <v>332</v>
      </c>
      <c r="I269" s="1" t="s">
        <v>332</v>
      </c>
      <c r="J269" s="1" t="s">
        <v>332</v>
      </c>
      <c r="K269" s="1" t="s">
        <v>332</v>
      </c>
      <c r="L269" s="7"/>
      <c r="M269" s="8">
        <v>43</v>
      </c>
      <c r="N269" s="3">
        <v>19</v>
      </c>
      <c r="O269">
        <f t="shared" si="20"/>
        <v>1</v>
      </c>
      <c r="P269">
        <f t="shared" si="21"/>
        <v>40</v>
      </c>
      <c r="Q269">
        <f t="shared" si="22"/>
        <v>2</v>
      </c>
      <c r="R269">
        <f t="shared" si="23"/>
        <v>4</v>
      </c>
      <c r="S269">
        <f t="shared" si="24"/>
        <v>2.5</v>
      </c>
    </row>
    <row r="270" spans="1:19">
      <c r="A270">
        <v>26</v>
      </c>
      <c r="B270" s="1" t="s">
        <v>29</v>
      </c>
      <c r="C270" s="1">
        <v>4</v>
      </c>
      <c r="D270" s="2" t="s">
        <v>32</v>
      </c>
      <c r="E270" s="2" t="s">
        <v>33</v>
      </c>
      <c r="F270" s="1">
        <v>21</v>
      </c>
      <c r="G270" s="1">
        <v>14</v>
      </c>
      <c r="H270" s="1">
        <v>11</v>
      </c>
      <c r="I270" s="1" t="s">
        <v>14</v>
      </c>
      <c r="J270" s="1" t="s">
        <v>14</v>
      </c>
      <c r="K270" s="1" t="s">
        <v>14</v>
      </c>
      <c r="L270" s="1"/>
      <c r="M270" s="1">
        <v>73</v>
      </c>
      <c r="N270" s="3">
        <v>46</v>
      </c>
      <c r="O270">
        <f t="shared" si="20"/>
        <v>0</v>
      </c>
      <c r="P270">
        <f t="shared" si="21"/>
        <v>0</v>
      </c>
      <c r="Q270">
        <f t="shared" si="22"/>
        <v>3</v>
      </c>
      <c r="R270">
        <f t="shared" si="23"/>
        <v>0</v>
      </c>
      <c r="S270">
        <f t="shared" si="24"/>
        <v>0</v>
      </c>
    </row>
    <row r="271" spans="1:19">
      <c r="A271">
        <v>25</v>
      </c>
      <c r="B271" s="1" t="s">
        <v>100</v>
      </c>
      <c r="C271" s="1">
        <v>3</v>
      </c>
      <c r="D271" s="2" t="s">
        <v>32</v>
      </c>
      <c r="E271" s="2" t="s">
        <v>33</v>
      </c>
      <c r="F271" s="1">
        <v>12</v>
      </c>
      <c r="G271" s="1">
        <v>19</v>
      </c>
      <c r="H271" s="1">
        <v>15</v>
      </c>
      <c r="I271" s="1">
        <v>9</v>
      </c>
      <c r="J271" s="1">
        <v>15</v>
      </c>
      <c r="K271" s="1">
        <v>15</v>
      </c>
      <c r="L271" s="7"/>
      <c r="M271" s="8">
        <v>80</v>
      </c>
      <c r="N271" s="3">
        <v>85</v>
      </c>
      <c r="O271">
        <f t="shared" si="20"/>
        <v>1</v>
      </c>
      <c r="P271">
        <f t="shared" si="21"/>
        <v>131</v>
      </c>
      <c r="Q271">
        <f t="shared" si="22"/>
        <v>6</v>
      </c>
      <c r="R271">
        <f t="shared" si="23"/>
        <v>9</v>
      </c>
      <c r="S271">
        <f t="shared" si="24"/>
        <v>3.5</v>
      </c>
    </row>
    <row r="272" spans="1:19">
      <c r="A272">
        <v>26</v>
      </c>
      <c r="B272" s="1" t="s">
        <v>163</v>
      </c>
      <c r="C272" s="1">
        <v>3</v>
      </c>
      <c r="D272" s="2" t="s">
        <v>166</v>
      </c>
      <c r="E272" s="2"/>
      <c r="F272" s="1">
        <v>7</v>
      </c>
      <c r="G272" s="1" t="s">
        <v>14</v>
      </c>
      <c r="H272" s="1" t="s">
        <v>14</v>
      </c>
      <c r="I272" s="1" t="s">
        <v>14</v>
      </c>
      <c r="J272" s="1" t="s">
        <v>14</v>
      </c>
      <c r="K272" s="1" t="s">
        <v>14</v>
      </c>
      <c r="L272" s="1"/>
      <c r="M272" s="1">
        <v>54</v>
      </c>
      <c r="N272" s="3">
        <v>7</v>
      </c>
      <c r="O272">
        <f t="shared" si="20"/>
        <v>0</v>
      </c>
      <c r="P272">
        <f t="shared" si="21"/>
        <v>0</v>
      </c>
      <c r="Q272">
        <f t="shared" si="22"/>
        <v>1</v>
      </c>
      <c r="R272">
        <f t="shared" si="23"/>
        <v>0</v>
      </c>
      <c r="S272">
        <f t="shared" si="24"/>
        <v>0</v>
      </c>
    </row>
    <row r="273" spans="1:19">
      <c r="A273">
        <v>26</v>
      </c>
      <c r="B273" s="1" t="s">
        <v>254</v>
      </c>
      <c r="C273" s="1">
        <v>2</v>
      </c>
      <c r="D273" s="2" t="s">
        <v>256</v>
      </c>
      <c r="E273" s="2" t="s">
        <v>257</v>
      </c>
      <c r="F273" s="1">
        <v>6</v>
      </c>
      <c r="G273" s="1" t="s">
        <v>14</v>
      </c>
      <c r="H273" s="1" t="s">
        <v>14</v>
      </c>
      <c r="I273" s="1" t="s">
        <v>14</v>
      </c>
      <c r="J273" s="1" t="s">
        <v>14</v>
      </c>
      <c r="K273" s="1" t="s">
        <v>14</v>
      </c>
      <c r="L273" s="1"/>
      <c r="M273" s="1">
        <v>50</v>
      </c>
      <c r="N273" s="3">
        <v>6</v>
      </c>
      <c r="O273">
        <f t="shared" si="20"/>
        <v>0</v>
      </c>
      <c r="P273">
        <f t="shared" si="21"/>
        <v>0</v>
      </c>
      <c r="Q273">
        <f t="shared" si="22"/>
        <v>1</v>
      </c>
      <c r="R273">
        <f t="shared" si="23"/>
        <v>0</v>
      </c>
      <c r="S273">
        <f t="shared" si="24"/>
        <v>0</v>
      </c>
    </row>
    <row r="274" spans="1:19">
      <c r="A274">
        <v>26</v>
      </c>
      <c r="B274" s="1" t="s">
        <v>154</v>
      </c>
      <c r="C274" s="1">
        <v>3</v>
      </c>
      <c r="D274" s="2" t="s">
        <v>155</v>
      </c>
      <c r="E274" s="2" t="s">
        <v>156</v>
      </c>
      <c r="F274" s="1">
        <v>10</v>
      </c>
      <c r="G274" s="1">
        <v>2</v>
      </c>
      <c r="H274" s="1" t="s">
        <v>14</v>
      </c>
      <c r="I274" s="1" t="s">
        <v>14</v>
      </c>
      <c r="J274" s="1" t="s">
        <v>14</v>
      </c>
      <c r="K274" s="1" t="s">
        <v>14</v>
      </c>
      <c r="L274" s="1"/>
      <c r="M274" s="1">
        <v>48</v>
      </c>
      <c r="N274" s="3">
        <v>12</v>
      </c>
      <c r="O274">
        <f t="shared" si="20"/>
        <v>0</v>
      </c>
      <c r="P274">
        <f t="shared" si="21"/>
        <v>0</v>
      </c>
      <c r="Q274">
        <f t="shared" si="22"/>
        <v>2</v>
      </c>
      <c r="R274">
        <f t="shared" si="23"/>
        <v>0</v>
      </c>
      <c r="S274">
        <f t="shared" si="24"/>
        <v>0</v>
      </c>
    </row>
    <row r="275" spans="1:19">
      <c r="A275">
        <v>26</v>
      </c>
      <c r="B275" s="1" t="s">
        <v>79</v>
      </c>
      <c r="C275" s="1">
        <v>4</v>
      </c>
      <c r="D275" s="2" t="s">
        <v>80</v>
      </c>
      <c r="E275" s="2"/>
      <c r="F275" s="1">
        <v>3</v>
      </c>
      <c r="G275" s="1" t="s">
        <v>14</v>
      </c>
      <c r="H275" s="1" t="s">
        <v>14</v>
      </c>
      <c r="I275" s="1" t="s">
        <v>14</v>
      </c>
      <c r="J275" s="1" t="s">
        <v>14</v>
      </c>
      <c r="K275" s="1" t="s">
        <v>14</v>
      </c>
      <c r="L275" s="1"/>
      <c r="M275" s="1">
        <v>50</v>
      </c>
      <c r="N275" s="3">
        <v>3</v>
      </c>
      <c r="O275">
        <f t="shared" si="20"/>
        <v>0</v>
      </c>
      <c r="P275">
        <f t="shared" si="21"/>
        <v>0</v>
      </c>
      <c r="Q275">
        <f t="shared" si="22"/>
        <v>1</v>
      </c>
      <c r="R275">
        <f t="shared" si="23"/>
        <v>0</v>
      </c>
      <c r="S275">
        <f t="shared" si="24"/>
        <v>0</v>
      </c>
    </row>
    <row r="276" spans="1:19">
      <c r="A276">
        <v>26</v>
      </c>
      <c r="B276" s="1" t="s">
        <v>107</v>
      </c>
      <c r="C276" s="1">
        <v>3</v>
      </c>
      <c r="D276" s="2" t="s">
        <v>109</v>
      </c>
      <c r="E276" s="2" t="s">
        <v>110</v>
      </c>
      <c r="F276" s="1">
        <v>15</v>
      </c>
      <c r="G276" s="1">
        <v>10</v>
      </c>
      <c r="H276" s="1">
        <v>14</v>
      </c>
      <c r="I276" s="1">
        <v>5</v>
      </c>
      <c r="J276" s="1">
        <v>11</v>
      </c>
      <c r="K276" s="1">
        <v>4</v>
      </c>
      <c r="L276" s="1"/>
      <c r="M276" s="1">
        <v>71</v>
      </c>
      <c r="N276" s="3">
        <v>59</v>
      </c>
      <c r="O276">
        <f t="shared" si="20"/>
        <v>0</v>
      </c>
      <c r="P276">
        <f t="shared" si="21"/>
        <v>0</v>
      </c>
      <c r="Q276">
        <f t="shared" si="22"/>
        <v>6</v>
      </c>
      <c r="R276">
        <f t="shared" si="23"/>
        <v>0</v>
      </c>
      <c r="S276">
        <f t="shared" si="24"/>
        <v>0</v>
      </c>
    </row>
    <row r="277" spans="1:19">
      <c r="A277">
        <v>25</v>
      </c>
      <c r="B277" s="1" t="s">
        <v>97</v>
      </c>
      <c r="C277" s="1">
        <v>2</v>
      </c>
      <c r="D277" s="2" t="s">
        <v>109</v>
      </c>
      <c r="E277" s="2" t="s">
        <v>110</v>
      </c>
      <c r="F277" s="1">
        <v>14</v>
      </c>
      <c r="G277" s="1">
        <v>17</v>
      </c>
      <c r="H277" s="1" t="s">
        <v>332</v>
      </c>
      <c r="I277" s="1">
        <v>23</v>
      </c>
      <c r="J277" s="1">
        <v>12</v>
      </c>
      <c r="K277" s="1">
        <v>11</v>
      </c>
      <c r="L277" s="7"/>
      <c r="M277" s="8">
        <v>65</v>
      </c>
      <c r="N277" s="3">
        <v>77</v>
      </c>
      <c r="O277">
        <f t="shared" si="20"/>
        <v>1</v>
      </c>
      <c r="P277">
        <f t="shared" si="21"/>
        <v>136</v>
      </c>
      <c r="Q277">
        <f t="shared" si="22"/>
        <v>5</v>
      </c>
      <c r="R277">
        <f t="shared" si="23"/>
        <v>11</v>
      </c>
      <c r="S277">
        <f t="shared" si="24"/>
        <v>2.5</v>
      </c>
    </row>
    <row r="278" spans="1:19">
      <c r="A278">
        <v>26</v>
      </c>
      <c r="B278" s="1" t="s">
        <v>26</v>
      </c>
      <c r="C278" s="1">
        <v>4</v>
      </c>
      <c r="D278" s="2" t="s">
        <v>27</v>
      </c>
      <c r="E278" s="2" t="s">
        <v>28</v>
      </c>
      <c r="F278" s="1">
        <v>24</v>
      </c>
      <c r="G278" s="1">
        <v>15</v>
      </c>
      <c r="H278" s="1">
        <v>11</v>
      </c>
      <c r="I278" s="1" t="s">
        <v>14</v>
      </c>
      <c r="J278" s="1" t="s">
        <v>14</v>
      </c>
      <c r="K278" s="1" t="s">
        <v>14</v>
      </c>
      <c r="L278" s="1"/>
      <c r="M278" s="1">
        <v>83</v>
      </c>
      <c r="N278" s="3">
        <v>50</v>
      </c>
      <c r="O278">
        <f t="shared" si="20"/>
        <v>0</v>
      </c>
      <c r="P278">
        <f t="shared" si="21"/>
        <v>0</v>
      </c>
      <c r="Q278">
        <f t="shared" si="22"/>
        <v>3</v>
      </c>
      <c r="R278">
        <f t="shared" si="23"/>
        <v>0</v>
      </c>
      <c r="S278">
        <f t="shared" si="24"/>
        <v>0</v>
      </c>
    </row>
    <row r="279" spans="1:19">
      <c r="A279">
        <v>25</v>
      </c>
      <c r="B279" s="1" t="s">
        <v>47</v>
      </c>
      <c r="C279" s="1">
        <v>3</v>
      </c>
      <c r="D279" s="2" t="s">
        <v>27</v>
      </c>
      <c r="E279" s="2" t="s">
        <v>362</v>
      </c>
      <c r="F279" s="1">
        <v>12</v>
      </c>
      <c r="G279" s="1">
        <v>12</v>
      </c>
      <c r="H279" s="1" t="s">
        <v>332</v>
      </c>
      <c r="I279" s="1" t="s">
        <v>332</v>
      </c>
      <c r="J279" s="1" t="s">
        <v>332</v>
      </c>
      <c r="K279" s="1" t="s">
        <v>332</v>
      </c>
      <c r="L279" s="7"/>
      <c r="M279" s="8">
        <v>50</v>
      </c>
      <c r="N279" s="3">
        <v>24</v>
      </c>
      <c r="O279">
        <f t="shared" si="20"/>
        <v>1</v>
      </c>
      <c r="P279">
        <f t="shared" si="21"/>
        <v>74</v>
      </c>
      <c r="Q279">
        <f t="shared" si="22"/>
        <v>2</v>
      </c>
      <c r="R279">
        <f t="shared" si="23"/>
        <v>5</v>
      </c>
      <c r="S279">
        <f t="shared" si="24"/>
        <v>3.5</v>
      </c>
    </row>
    <row r="280" spans="1:19">
      <c r="A280">
        <v>26</v>
      </c>
      <c r="B280" s="1" t="s">
        <v>313</v>
      </c>
      <c r="C280" s="1">
        <v>1</v>
      </c>
      <c r="D280" s="2" t="s">
        <v>320</v>
      </c>
      <c r="E280" s="2"/>
      <c r="F280" s="1">
        <v>4</v>
      </c>
      <c r="G280" s="1" t="s">
        <v>14</v>
      </c>
      <c r="H280" s="1" t="s">
        <v>14</v>
      </c>
      <c r="I280" s="1" t="s">
        <v>14</v>
      </c>
      <c r="J280" s="1" t="s">
        <v>14</v>
      </c>
      <c r="K280" s="1" t="s">
        <v>14</v>
      </c>
      <c r="L280" s="1"/>
      <c r="M280" s="1">
        <v>100</v>
      </c>
      <c r="N280" s="3">
        <v>4</v>
      </c>
      <c r="O280">
        <f t="shared" si="20"/>
        <v>0</v>
      </c>
      <c r="P280">
        <f t="shared" si="21"/>
        <v>0</v>
      </c>
      <c r="Q280">
        <f t="shared" si="22"/>
        <v>1</v>
      </c>
      <c r="R280">
        <f t="shared" si="23"/>
        <v>0</v>
      </c>
      <c r="S280">
        <f t="shared" si="24"/>
        <v>0</v>
      </c>
    </row>
    <row r="281" spans="1:19">
      <c r="A281">
        <v>25</v>
      </c>
      <c r="B281" s="1" t="s">
        <v>442</v>
      </c>
      <c r="C281" s="1">
        <v>1</v>
      </c>
      <c r="D281" s="2" t="s">
        <v>443</v>
      </c>
      <c r="E281" s="2" t="s">
        <v>234</v>
      </c>
      <c r="F281" s="1">
        <v>2</v>
      </c>
      <c r="G281" s="1" t="s">
        <v>332</v>
      </c>
      <c r="H281" s="1" t="s">
        <v>332</v>
      </c>
      <c r="I281" s="1" t="s">
        <v>332</v>
      </c>
      <c r="J281" s="1" t="s">
        <v>332</v>
      </c>
      <c r="K281" s="1" t="s">
        <v>332</v>
      </c>
      <c r="L281" s="7"/>
      <c r="M281" s="8">
        <v>50</v>
      </c>
      <c r="N281" s="3">
        <v>2</v>
      </c>
      <c r="O281">
        <f t="shared" si="20"/>
        <v>0</v>
      </c>
      <c r="P281">
        <f t="shared" si="21"/>
        <v>0</v>
      </c>
      <c r="Q281">
        <f t="shared" si="22"/>
        <v>1</v>
      </c>
      <c r="R281">
        <f t="shared" si="23"/>
        <v>0</v>
      </c>
      <c r="S281">
        <f t="shared" si="24"/>
        <v>0</v>
      </c>
    </row>
    <row r="282" spans="1:19">
      <c r="A282">
        <v>26</v>
      </c>
      <c r="B282" s="1" t="s">
        <v>86</v>
      </c>
      <c r="C282" s="1">
        <v>4</v>
      </c>
      <c r="D282" s="2" t="s">
        <v>87</v>
      </c>
      <c r="E282" s="2" t="s">
        <v>83</v>
      </c>
      <c r="F282" s="1" t="s">
        <v>14</v>
      </c>
      <c r="G282" s="1" t="s">
        <v>14</v>
      </c>
      <c r="H282" s="1">
        <v>1</v>
      </c>
      <c r="I282" s="1" t="s">
        <v>14</v>
      </c>
      <c r="J282" s="1" t="s">
        <v>14</v>
      </c>
      <c r="K282" s="1" t="s">
        <v>14</v>
      </c>
      <c r="L282" s="1"/>
      <c r="M282" s="1">
        <v>50</v>
      </c>
      <c r="N282" s="3">
        <v>1</v>
      </c>
      <c r="O282">
        <f t="shared" si="20"/>
        <v>0</v>
      </c>
      <c r="P282">
        <f t="shared" si="21"/>
        <v>0</v>
      </c>
      <c r="Q282">
        <f t="shared" si="22"/>
        <v>1</v>
      </c>
      <c r="R282">
        <f t="shared" si="23"/>
        <v>0</v>
      </c>
      <c r="S282">
        <f t="shared" si="24"/>
        <v>0</v>
      </c>
    </row>
    <row r="283" spans="1:19">
      <c r="A283">
        <v>25</v>
      </c>
      <c r="B283" s="1" t="s">
        <v>144</v>
      </c>
      <c r="C283" s="1">
        <v>3</v>
      </c>
      <c r="D283" s="2" t="s">
        <v>87</v>
      </c>
      <c r="E283" s="2" t="s">
        <v>83</v>
      </c>
      <c r="F283" s="1">
        <v>5</v>
      </c>
      <c r="G283" s="1">
        <v>0</v>
      </c>
      <c r="H283" s="1">
        <v>3</v>
      </c>
      <c r="I283" s="1">
        <v>2</v>
      </c>
      <c r="J283" s="1" t="s">
        <v>332</v>
      </c>
      <c r="K283" s="1" t="s">
        <v>332</v>
      </c>
      <c r="L283" s="7"/>
      <c r="M283" s="8">
        <v>42</v>
      </c>
      <c r="N283" s="3">
        <v>10</v>
      </c>
      <c r="O283">
        <f t="shared" si="20"/>
        <v>1</v>
      </c>
      <c r="P283">
        <f t="shared" si="21"/>
        <v>11</v>
      </c>
      <c r="Q283">
        <f t="shared" si="22"/>
        <v>4</v>
      </c>
      <c r="R283">
        <f t="shared" si="23"/>
        <v>5</v>
      </c>
      <c r="S283">
        <f t="shared" si="24"/>
        <v>3.5</v>
      </c>
    </row>
    <row r="284" spans="1:19">
      <c r="A284">
        <v>25</v>
      </c>
      <c r="B284" s="1" t="s">
        <v>408</v>
      </c>
      <c r="C284" s="1">
        <v>1</v>
      </c>
      <c r="D284" s="2" t="s">
        <v>438</v>
      </c>
      <c r="E284" s="2" t="s">
        <v>220</v>
      </c>
      <c r="F284" s="1">
        <v>8</v>
      </c>
      <c r="G284" s="1" t="s">
        <v>332</v>
      </c>
      <c r="H284" s="1" t="s">
        <v>332</v>
      </c>
      <c r="I284" s="1" t="s">
        <v>332</v>
      </c>
      <c r="J284" s="1" t="s">
        <v>332</v>
      </c>
      <c r="K284" s="1" t="s">
        <v>332</v>
      </c>
      <c r="L284" s="7"/>
      <c r="M284" s="8">
        <v>100</v>
      </c>
      <c r="N284" s="3">
        <v>8</v>
      </c>
      <c r="O284">
        <f t="shared" si="20"/>
        <v>0</v>
      </c>
      <c r="P284">
        <f t="shared" si="21"/>
        <v>0</v>
      </c>
      <c r="Q284">
        <f t="shared" si="22"/>
        <v>1</v>
      </c>
      <c r="R284">
        <f t="shared" si="23"/>
        <v>0</v>
      </c>
      <c r="S284">
        <f t="shared" si="24"/>
        <v>0</v>
      </c>
    </row>
    <row r="285" spans="1:19">
      <c r="A285">
        <v>26</v>
      </c>
      <c r="B285" s="1" t="s">
        <v>313</v>
      </c>
      <c r="C285" s="1">
        <v>1</v>
      </c>
      <c r="D285" s="2" t="s">
        <v>318</v>
      </c>
      <c r="E285" s="2" t="s">
        <v>319</v>
      </c>
      <c r="F285" s="1">
        <v>4</v>
      </c>
      <c r="G285" s="1" t="s">
        <v>14</v>
      </c>
      <c r="H285" s="1" t="s">
        <v>14</v>
      </c>
      <c r="I285" s="1" t="s">
        <v>14</v>
      </c>
      <c r="J285" s="1" t="s">
        <v>14</v>
      </c>
      <c r="K285" s="1" t="s">
        <v>14</v>
      </c>
      <c r="L285" s="1"/>
      <c r="M285" s="1">
        <v>50</v>
      </c>
      <c r="N285" s="3">
        <v>4</v>
      </c>
      <c r="O285">
        <f t="shared" si="20"/>
        <v>0</v>
      </c>
      <c r="P285">
        <f t="shared" si="21"/>
        <v>0</v>
      </c>
      <c r="Q285">
        <f t="shared" si="22"/>
        <v>1</v>
      </c>
      <c r="R285">
        <f t="shared" si="23"/>
        <v>0</v>
      </c>
      <c r="S285">
        <f t="shared" si="24"/>
        <v>0</v>
      </c>
    </row>
    <row r="286" spans="1:19">
      <c r="A286">
        <v>26</v>
      </c>
      <c r="B286" s="1" t="s">
        <v>303</v>
      </c>
      <c r="C286" s="1">
        <v>1</v>
      </c>
      <c r="D286" s="2" t="s">
        <v>304</v>
      </c>
      <c r="E286" s="2" t="s">
        <v>296</v>
      </c>
      <c r="F286" s="1">
        <v>10</v>
      </c>
      <c r="G286" s="1" t="s">
        <v>14</v>
      </c>
      <c r="H286" s="1" t="s">
        <v>14</v>
      </c>
      <c r="I286" s="1" t="s">
        <v>14</v>
      </c>
      <c r="J286" s="1" t="s">
        <v>14</v>
      </c>
      <c r="K286" s="1" t="s">
        <v>14</v>
      </c>
      <c r="L286" s="1"/>
      <c r="M286" s="1">
        <v>38</v>
      </c>
      <c r="N286" s="3">
        <v>10</v>
      </c>
      <c r="O286">
        <f t="shared" si="20"/>
        <v>0</v>
      </c>
      <c r="P286">
        <f t="shared" si="21"/>
        <v>0</v>
      </c>
      <c r="Q286">
        <f t="shared" si="22"/>
        <v>1</v>
      </c>
      <c r="R286">
        <f t="shared" si="23"/>
        <v>0</v>
      </c>
      <c r="S286">
        <f t="shared" si="24"/>
        <v>0</v>
      </c>
    </row>
    <row r="287" spans="1:19">
      <c r="A287">
        <v>25</v>
      </c>
      <c r="B287" s="1" t="s">
        <v>429</v>
      </c>
      <c r="C287" s="1">
        <v>1</v>
      </c>
      <c r="D287" s="2" t="s">
        <v>432</v>
      </c>
      <c r="E287" s="2" t="s">
        <v>433</v>
      </c>
      <c r="F287" s="1">
        <v>10</v>
      </c>
      <c r="G287" s="1" t="s">
        <v>332</v>
      </c>
      <c r="H287" s="1">
        <v>2</v>
      </c>
      <c r="I287" s="1" t="s">
        <v>332</v>
      </c>
      <c r="J287" s="1" t="s">
        <v>332</v>
      </c>
      <c r="K287" s="1" t="s">
        <v>332</v>
      </c>
      <c r="L287" s="7"/>
      <c r="M287" s="8">
        <v>57</v>
      </c>
      <c r="N287" s="3">
        <v>12</v>
      </c>
      <c r="O287">
        <f t="shared" si="20"/>
        <v>0</v>
      </c>
      <c r="P287">
        <f t="shared" si="21"/>
        <v>0</v>
      </c>
      <c r="Q287">
        <f t="shared" si="22"/>
        <v>2</v>
      </c>
      <c r="R287">
        <f t="shared" si="23"/>
        <v>0</v>
      </c>
      <c r="S287">
        <f t="shared" si="24"/>
        <v>0</v>
      </c>
    </row>
    <row r="288" spans="1:19">
      <c r="A288">
        <v>26</v>
      </c>
      <c r="B288" s="1" t="s">
        <v>120</v>
      </c>
      <c r="C288" s="1">
        <v>2</v>
      </c>
      <c r="D288" s="2" t="s">
        <v>219</v>
      </c>
      <c r="E288" s="2" t="s">
        <v>220</v>
      </c>
      <c r="F288" s="1">
        <v>14</v>
      </c>
      <c r="G288" s="1">
        <v>8</v>
      </c>
      <c r="H288" s="1">
        <v>7</v>
      </c>
      <c r="I288" s="1">
        <v>4</v>
      </c>
      <c r="J288" s="1">
        <v>6</v>
      </c>
      <c r="K288" s="1">
        <v>6</v>
      </c>
      <c r="L288" s="1"/>
      <c r="M288" s="1">
        <v>78</v>
      </c>
      <c r="N288" s="3">
        <v>45</v>
      </c>
      <c r="O288">
        <f t="shared" si="20"/>
        <v>0</v>
      </c>
      <c r="P288">
        <f t="shared" si="21"/>
        <v>0</v>
      </c>
      <c r="Q288">
        <f t="shared" si="22"/>
        <v>6</v>
      </c>
      <c r="R288">
        <f t="shared" si="23"/>
        <v>0</v>
      </c>
      <c r="S288">
        <f t="shared" si="24"/>
        <v>0</v>
      </c>
    </row>
    <row r="289" spans="1:19">
      <c r="A289">
        <v>25</v>
      </c>
      <c r="B289" s="1" t="s">
        <v>214</v>
      </c>
      <c r="C289" s="1">
        <v>1</v>
      </c>
      <c r="D289" s="2" t="s">
        <v>219</v>
      </c>
      <c r="E289" s="2" t="s">
        <v>220</v>
      </c>
      <c r="F289" s="1">
        <v>9</v>
      </c>
      <c r="G289" s="1">
        <v>8</v>
      </c>
      <c r="H289" s="1">
        <v>1</v>
      </c>
      <c r="I289" s="1">
        <v>5</v>
      </c>
      <c r="J289" s="1">
        <v>7</v>
      </c>
      <c r="K289" s="1">
        <v>7</v>
      </c>
      <c r="L289" s="7"/>
      <c r="M289" s="8">
        <v>59</v>
      </c>
      <c r="N289" s="3">
        <v>37</v>
      </c>
      <c r="O289">
        <f t="shared" si="20"/>
        <v>1</v>
      </c>
      <c r="P289">
        <f t="shared" si="21"/>
        <v>82</v>
      </c>
      <c r="Q289">
        <f t="shared" si="22"/>
        <v>6</v>
      </c>
      <c r="R289">
        <f t="shared" si="23"/>
        <v>12</v>
      </c>
      <c r="S289">
        <f t="shared" si="24"/>
        <v>1.5</v>
      </c>
    </row>
    <row r="290" spans="1:19">
      <c r="A290">
        <v>25</v>
      </c>
      <c r="B290" s="1" t="s">
        <v>376</v>
      </c>
      <c r="C290" s="1">
        <v>3</v>
      </c>
      <c r="D290" s="2" t="s">
        <v>381</v>
      </c>
      <c r="E290" s="2" t="s">
        <v>382</v>
      </c>
      <c r="F290" s="1">
        <v>7</v>
      </c>
      <c r="G290" s="1" t="s">
        <v>332</v>
      </c>
      <c r="H290" s="1" t="s">
        <v>332</v>
      </c>
      <c r="I290" s="1" t="s">
        <v>332</v>
      </c>
      <c r="J290" s="1" t="s">
        <v>332</v>
      </c>
      <c r="K290" s="1" t="s">
        <v>332</v>
      </c>
      <c r="L290" s="7"/>
      <c r="M290" s="8">
        <v>88</v>
      </c>
      <c r="N290" s="3">
        <v>7</v>
      </c>
      <c r="O290">
        <f t="shared" si="20"/>
        <v>0</v>
      </c>
      <c r="P290">
        <f t="shared" si="21"/>
        <v>0</v>
      </c>
      <c r="Q290">
        <f t="shared" si="22"/>
        <v>1</v>
      </c>
      <c r="R290">
        <f t="shared" si="23"/>
        <v>0</v>
      </c>
      <c r="S290">
        <f t="shared" si="24"/>
        <v>0</v>
      </c>
    </row>
    <row r="291" spans="1:19">
      <c r="A291">
        <v>25</v>
      </c>
      <c r="B291" s="1" t="s">
        <v>442</v>
      </c>
      <c r="C291" s="1">
        <v>1</v>
      </c>
      <c r="D291" s="2" t="s">
        <v>444</v>
      </c>
      <c r="E291" s="2" t="s">
        <v>359</v>
      </c>
      <c r="F291" s="1" t="s">
        <v>332</v>
      </c>
      <c r="G291" s="1">
        <v>2</v>
      </c>
      <c r="H291" s="1">
        <v>0</v>
      </c>
      <c r="I291" s="1" t="s">
        <v>332</v>
      </c>
      <c r="J291" s="1" t="s">
        <v>332</v>
      </c>
      <c r="K291" s="1" t="s">
        <v>332</v>
      </c>
      <c r="L291" s="7"/>
      <c r="M291" s="8">
        <v>25</v>
      </c>
      <c r="N291" s="3">
        <v>2</v>
      </c>
      <c r="O291">
        <f t="shared" si="20"/>
        <v>0</v>
      </c>
      <c r="P291">
        <f t="shared" si="21"/>
        <v>0</v>
      </c>
      <c r="Q291">
        <f t="shared" si="22"/>
        <v>2</v>
      </c>
      <c r="R291">
        <f t="shared" si="23"/>
        <v>0</v>
      </c>
      <c r="S291">
        <f t="shared" si="24"/>
        <v>0</v>
      </c>
    </row>
  </sheetData>
  <sortState ref="A1:N290">
    <sortCondition ref="D167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5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4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2" bestFit="1" customWidth="1"/>
    <col min="5" max="5" width="20" bestFit="1" customWidth="1"/>
    <col min="6" max="6" width="29.42578125" bestFit="1" customWidth="1"/>
    <col min="7" max="12" width="3" bestFit="1" customWidth="1"/>
    <col min="13" max="14" width="4.5703125" bestFit="1" customWidth="1"/>
    <col min="15" max="16" width="4" bestFit="1" customWidth="1"/>
    <col min="17" max="17" width="3.5703125" customWidth="1"/>
    <col min="18" max="18" width="5" bestFit="1" customWidth="1"/>
  </cols>
  <sheetData>
    <row r="1" spans="1:18">
      <c r="A1" s="4" t="s">
        <v>327</v>
      </c>
      <c r="B1" s="4">
        <f>SUM(B2:B385)</f>
        <v>44</v>
      </c>
      <c r="C1" s="1"/>
      <c r="D1" s="1"/>
      <c r="E1" s="2" t="s">
        <v>0</v>
      </c>
      <c r="F1" s="2" t="s">
        <v>1</v>
      </c>
      <c r="G1" s="1">
        <v>35</v>
      </c>
      <c r="H1" s="1">
        <v>35</v>
      </c>
      <c r="I1" s="1">
        <v>36</v>
      </c>
      <c r="J1" s="1">
        <v>34</v>
      </c>
      <c r="K1" s="1">
        <v>35</v>
      </c>
      <c r="L1" s="1">
        <v>33</v>
      </c>
      <c r="M1" s="9">
        <f>AVERAGE(O2:O400)</f>
        <v>40.680327868852459</v>
      </c>
      <c r="N1" s="8">
        <v>100</v>
      </c>
      <c r="O1" s="3">
        <v>208</v>
      </c>
      <c r="P1" s="5">
        <f>SUM(P2:P400)</f>
        <v>14</v>
      </c>
      <c r="Q1" s="15">
        <f>AVERAGE(Q2:Q400)</f>
        <v>3.2459016393442623</v>
      </c>
      <c r="R1" s="5">
        <f>MAX(R2:R1000)</f>
        <v>1980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2</v>
      </c>
      <c r="E2" s="2" t="s">
        <v>92</v>
      </c>
      <c r="F2" s="2" t="s">
        <v>64</v>
      </c>
      <c r="G2" s="1">
        <v>24</v>
      </c>
      <c r="H2" s="1">
        <v>31</v>
      </c>
      <c r="I2" s="1">
        <v>27</v>
      </c>
      <c r="J2" s="1">
        <v>32</v>
      </c>
      <c r="K2" s="1">
        <v>32</v>
      </c>
      <c r="L2" s="1">
        <v>32</v>
      </c>
      <c r="M2" s="7"/>
      <c r="N2" s="8">
        <v>88</v>
      </c>
      <c r="O2" s="3">
        <v>178</v>
      </c>
      <c r="P2">
        <f>IF(O2&gt;=($O$1/2),1,0)</f>
        <v>1</v>
      </c>
      <c r="Q2">
        <f>COUNT(G2:L2)</f>
        <v>6</v>
      </c>
      <c r="R2">
        <f>O2*A2</f>
        <v>178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4</v>
      </c>
      <c r="E3" s="2" t="s">
        <v>329</v>
      </c>
      <c r="F3" s="2" t="s">
        <v>83</v>
      </c>
      <c r="G3" s="1">
        <v>31</v>
      </c>
      <c r="H3" s="1">
        <v>29</v>
      </c>
      <c r="I3" s="1">
        <v>30</v>
      </c>
      <c r="J3" s="1">
        <v>23</v>
      </c>
      <c r="K3" s="1">
        <v>31</v>
      </c>
      <c r="L3" s="1">
        <v>7</v>
      </c>
      <c r="M3" s="7"/>
      <c r="N3" s="8">
        <v>94</v>
      </c>
      <c r="O3" s="3">
        <v>151</v>
      </c>
      <c r="P3">
        <f t="shared" ref="P3:P66" si="1">IF(O3&gt;=($O$1/2),1,0)</f>
        <v>1</v>
      </c>
      <c r="Q3">
        <f t="shared" ref="Q3:Q66" si="2">COUNT(G3:L3)</f>
        <v>6</v>
      </c>
      <c r="R3">
        <f t="shared" ref="R3:R66" si="3">O3*A3</f>
        <v>302</v>
      </c>
    </row>
    <row r="4" spans="1:18">
      <c r="A4" s="1">
        <v>3</v>
      </c>
      <c r="B4" s="1">
        <f t="shared" si="0"/>
        <v>1</v>
      </c>
      <c r="C4" s="1" t="s">
        <v>2</v>
      </c>
      <c r="D4" s="1">
        <v>1</v>
      </c>
      <c r="E4" s="2" t="s">
        <v>419</v>
      </c>
      <c r="F4" s="2" t="s">
        <v>52</v>
      </c>
      <c r="G4" s="1">
        <v>19</v>
      </c>
      <c r="H4" s="1">
        <v>30</v>
      </c>
      <c r="I4" s="1">
        <v>20</v>
      </c>
      <c r="J4" s="1">
        <v>23</v>
      </c>
      <c r="K4" s="1">
        <v>22</v>
      </c>
      <c r="L4" s="1">
        <v>30</v>
      </c>
      <c r="M4" s="7"/>
      <c r="N4" s="8">
        <v>75</v>
      </c>
      <c r="O4" s="3">
        <v>144</v>
      </c>
      <c r="P4">
        <f t="shared" si="1"/>
        <v>1</v>
      </c>
      <c r="Q4">
        <f t="shared" si="2"/>
        <v>6</v>
      </c>
      <c r="R4">
        <f t="shared" si="3"/>
        <v>432</v>
      </c>
    </row>
    <row r="5" spans="1:18">
      <c r="A5" s="1">
        <v>4</v>
      </c>
      <c r="B5" s="1">
        <f t="shared" si="0"/>
        <v>1</v>
      </c>
      <c r="C5" s="1" t="s">
        <v>2</v>
      </c>
      <c r="D5" s="1">
        <v>3</v>
      </c>
      <c r="E5" s="2" t="s">
        <v>51</v>
      </c>
      <c r="F5" s="2" t="s">
        <v>52</v>
      </c>
      <c r="G5" s="1">
        <v>30</v>
      </c>
      <c r="H5" s="1">
        <v>26</v>
      </c>
      <c r="I5" s="1">
        <v>27</v>
      </c>
      <c r="J5" s="1">
        <v>4</v>
      </c>
      <c r="K5" s="1">
        <v>26</v>
      </c>
      <c r="L5" s="1">
        <v>23</v>
      </c>
      <c r="M5" s="7"/>
      <c r="N5" s="8">
        <v>78</v>
      </c>
      <c r="O5" s="3">
        <v>136</v>
      </c>
      <c r="P5">
        <f t="shared" si="1"/>
        <v>1</v>
      </c>
      <c r="Q5">
        <f t="shared" si="2"/>
        <v>6</v>
      </c>
      <c r="R5">
        <f t="shared" si="3"/>
        <v>544</v>
      </c>
    </row>
    <row r="6" spans="1:18">
      <c r="A6" s="1">
        <v>5</v>
      </c>
      <c r="B6" s="1">
        <f t="shared" si="0"/>
        <v>1</v>
      </c>
      <c r="C6" s="1" t="s">
        <v>5</v>
      </c>
      <c r="D6" s="1">
        <v>2</v>
      </c>
      <c r="E6" s="2" t="s">
        <v>142</v>
      </c>
      <c r="F6" s="2" t="s">
        <v>143</v>
      </c>
      <c r="G6" s="1">
        <v>7</v>
      </c>
      <c r="H6" s="1">
        <v>25</v>
      </c>
      <c r="I6" s="1">
        <v>27</v>
      </c>
      <c r="J6" s="1">
        <v>27</v>
      </c>
      <c r="K6" s="1">
        <v>24</v>
      </c>
      <c r="L6" s="1">
        <v>24</v>
      </c>
      <c r="M6" s="7"/>
      <c r="N6" s="8">
        <v>65</v>
      </c>
      <c r="O6" s="3">
        <v>134</v>
      </c>
      <c r="P6">
        <f t="shared" si="1"/>
        <v>1</v>
      </c>
      <c r="Q6">
        <f t="shared" si="2"/>
        <v>6</v>
      </c>
      <c r="R6">
        <f t="shared" si="3"/>
        <v>670</v>
      </c>
    </row>
    <row r="7" spans="1:18">
      <c r="A7" s="1">
        <v>6</v>
      </c>
      <c r="B7" s="1">
        <f t="shared" si="0"/>
        <v>1</v>
      </c>
      <c r="C7" s="1" t="s">
        <v>5</v>
      </c>
      <c r="D7" s="1">
        <v>1</v>
      </c>
      <c r="E7" s="2" t="s">
        <v>205</v>
      </c>
      <c r="F7" s="2" t="s">
        <v>420</v>
      </c>
      <c r="G7" s="1">
        <v>17</v>
      </c>
      <c r="H7" s="1">
        <v>18</v>
      </c>
      <c r="I7" s="1">
        <v>21</v>
      </c>
      <c r="J7" s="1">
        <v>22</v>
      </c>
      <c r="K7" s="1">
        <v>29</v>
      </c>
      <c r="L7" s="1">
        <v>22</v>
      </c>
      <c r="M7" s="7"/>
      <c r="N7" s="8">
        <v>64</v>
      </c>
      <c r="O7" s="3">
        <v>129</v>
      </c>
      <c r="P7">
        <f t="shared" si="1"/>
        <v>1</v>
      </c>
      <c r="Q7">
        <f t="shared" si="2"/>
        <v>6</v>
      </c>
      <c r="R7">
        <f t="shared" si="3"/>
        <v>774</v>
      </c>
    </row>
    <row r="8" spans="1:18">
      <c r="A8" s="1">
        <v>7</v>
      </c>
      <c r="B8" s="1">
        <f t="shared" si="0"/>
        <v>1</v>
      </c>
      <c r="C8" s="1" t="s">
        <v>8</v>
      </c>
      <c r="D8" s="1">
        <v>1</v>
      </c>
      <c r="E8" s="2" t="s">
        <v>196</v>
      </c>
      <c r="F8" s="2" t="s">
        <v>83</v>
      </c>
      <c r="G8" s="1">
        <v>14</v>
      </c>
      <c r="H8" s="1">
        <v>12</v>
      </c>
      <c r="I8" s="1">
        <v>21</v>
      </c>
      <c r="J8" s="1">
        <v>23</v>
      </c>
      <c r="K8" s="1">
        <v>29</v>
      </c>
      <c r="L8" s="1">
        <v>28</v>
      </c>
      <c r="M8" s="7"/>
      <c r="N8" s="8">
        <v>66</v>
      </c>
      <c r="O8" s="3">
        <v>127</v>
      </c>
      <c r="P8">
        <f t="shared" si="1"/>
        <v>1</v>
      </c>
      <c r="Q8">
        <f t="shared" si="2"/>
        <v>6</v>
      </c>
      <c r="R8">
        <f t="shared" si="3"/>
        <v>889</v>
      </c>
    </row>
    <row r="9" spans="1:18">
      <c r="A9" s="1">
        <v>8</v>
      </c>
      <c r="B9" s="1">
        <f t="shared" si="0"/>
        <v>1</v>
      </c>
      <c r="C9" s="1" t="s">
        <v>5</v>
      </c>
      <c r="D9" s="1">
        <v>3</v>
      </c>
      <c r="E9" s="2" t="s">
        <v>45</v>
      </c>
      <c r="F9" s="2" t="s">
        <v>46</v>
      </c>
      <c r="G9" s="1">
        <v>18</v>
      </c>
      <c r="H9" s="1">
        <v>29</v>
      </c>
      <c r="I9" s="1">
        <v>14</v>
      </c>
      <c r="J9" s="1">
        <v>18</v>
      </c>
      <c r="K9" s="1">
        <v>18</v>
      </c>
      <c r="L9" s="1">
        <v>28</v>
      </c>
      <c r="M9" s="7"/>
      <c r="N9" s="8">
        <v>78</v>
      </c>
      <c r="O9" s="3">
        <v>125</v>
      </c>
      <c r="P9">
        <f t="shared" si="1"/>
        <v>1</v>
      </c>
      <c r="Q9">
        <f t="shared" si="2"/>
        <v>6</v>
      </c>
      <c r="R9">
        <f t="shared" si="3"/>
        <v>1000</v>
      </c>
    </row>
    <row r="10" spans="1:18">
      <c r="A10" s="1">
        <v>9</v>
      </c>
      <c r="B10" s="1">
        <f t="shared" si="0"/>
        <v>1</v>
      </c>
      <c r="C10" s="1" t="s">
        <v>8</v>
      </c>
      <c r="D10" s="1">
        <v>2</v>
      </c>
      <c r="E10" s="2" t="s">
        <v>91</v>
      </c>
      <c r="F10" s="2" t="s">
        <v>389</v>
      </c>
      <c r="G10" s="1">
        <v>24</v>
      </c>
      <c r="H10" s="1">
        <v>18</v>
      </c>
      <c r="I10" s="1">
        <v>21</v>
      </c>
      <c r="J10" s="1">
        <v>23</v>
      </c>
      <c r="K10" s="1">
        <v>16</v>
      </c>
      <c r="L10" s="1">
        <v>23</v>
      </c>
      <c r="M10" s="7"/>
      <c r="N10" s="8">
        <v>59</v>
      </c>
      <c r="O10" s="3">
        <v>125</v>
      </c>
      <c r="P10">
        <f t="shared" si="1"/>
        <v>1</v>
      </c>
      <c r="Q10">
        <f t="shared" si="2"/>
        <v>6</v>
      </c>
      <c r="R10">
        <f t="shared" si="3"/>
        <v>1125</v>
      </c>
    </row>
    <row r="11" spans="1:18">
      <c r="A11" s="1">
        <v>10</v>
      </c>
      <c r="B11" s="1">
        <f t="shared" si="0"/>
        <v>1</v>
      </c>
      <c r="C11" s="1" t="s">
        <v>11</v>
      </c>
      <c r="D11" s="1">
        <v>1</v>
      </c>
      <c r="E11" s="2" t="s">
        <v>199</v>
      </c>
      <c r="F11" s="2" t="s">
        <v>71</v>
      </c>
      <c r="G11" s="1">
        <v>20</v>
      </c>
      <c r="H11" s="1">
        <v>21</v>
      </c>
      <c r="I11" s="1">
        <v>19</v>
      </c>
      <c r="J11" s="1">
        <v>21</v>
      </c>
      <c r="K11" s="1">
        <v>21</v>
      </c>
      <c r="L11" s="1">
        <v>17</v>
      </c>
      <c r="M11" s="7"/>
      <c r="N11" s="8">
        <v>59</v>
      </c>
      <c r="O11" s="3">
        <v>119</v>
      </c>
      <c r="P11">
        <f t="shared" si="1"/>
        <v>1</v>
      </c>
      <c r="Q11">
        <f t="shared" si="2"/>
        <v>6</v>
      </c>
      <c r="R11">
        <f t="shared" si="3"/>
        <v>1190</v>
      </c>
    </row>
    <row r="12" spans="1:18">
      <c r="A12" s="1">
        <v>11</v>
      </c>
      <c r="B12" s="1">
        <f t="shared" si="0"/>
        <v>1</v>
      </c>
      <c r="C12" s="1" t="s">
        <v>97</v>
      </c>
      <c r="D12" s="1">
        <v>1</v>
      </c>
      <c r="E12" s="2" t="s">
        <v>421</v>
      </c>
      <c r="F12" s="2" t="s">
        <v>422</v>
      </c>
      <c r="G12" s="1">
        <v>15</v>
      </c>
      <c r="H12" s="1">
        <v>18</v>
      </c>
      <c r="I12" s="1">
        <v>17</v>
      </c>
      <c r="J12" s="1">
        <v>21</v>
      </c>
      <c r="K12" s="1">
        <v>26</v>
      </c>
      <c r="L12" s="1">
        <v>21</v>
      </c>
      <c r="M12" s="7"/>
      <c r="N12" s="8">
        <v>62</v>
      </c>
      <c r="O12" s="3">
        <v>118</v>
      </c>
      <c r="P12">
        <f t="shared" si="1"/>
        <v>1</v>
      </c>
      <c r="Q12">
        <f t="shared" si="2"/>
        <v>6</v>
      </c>
      <c r="R12">
        <f t="shared" si="3"/>
        <v>1298</v>
      </c>
    </row>
    <row r="13" spans="1:18">
      <c r="A13" s="1">
        <v>12</v>
      </c>
      <c r="B13" s="1">
        <f t="shared" si="0"/>
        <v>1</v>
      </c>
      <c r="C13" s="1" t="s">
        <v>8</v>
      </c>
      <c r="D13" s="1">
        <v>3</v>
      </c>
      <c r="E13" s="2" t="s">
        <v>3</v>
      </c>
      <c r="F13" s="2" t="s">
        <v>4</v>
      </c>
      <c r="G13" s="1">
        <v>25</v>
      </c>
      <c r="H13" s="1">
        <v>29</v>
      </c>
      <c r="I13" s="1" t="s">
        <v>332</v>
      </c>
      <c r="J13" s="1">
        <v>21</v>
      </c>
      <c r="K13" s="1">
        <v>18</v>
      </c>
      <c r="L13" s="1">
        <v>24</v>
      </c>
      <c r="M13" s="7"/>
      <c r="N13" s="8">
        <v>72</v>
      </c>
      <c r="O13" s="3">
        <v>117</v>
      </c>
      <c r="P13">
        <f t="shared" si="1"/>
        <v>1</v>
      </c>
      <c r="Q13">
        <f t="shared" si="2"/>
        <v>5</v>
      </c>
      <c r="R13">
        <f t="shared" si="3"/>
        <v>1404</v>
      </c>
    </row>
    <row r="14" spans="1:18">
      <c r="A14" s="1">
        <v>13</v>
      </c>
      <c r="B14" s="1">
        <f t="shared" si="0"/>
        <v>1</v>
      </c>
      <c r="C14" s="1" t="s">
        <v>11</v>
      </c>
      <c r="D14" s="1">
        <v>3</v>
      </c>
      <c r="E14" s="2" t="s">
        <v>59</v>
      </c>
      <c r="F14" s="2" t="s">
        <v>60</v>
      </c>
      <c r="G14" s="1">
        <v>18</v>
      </c>
      <c r="H14" s="1">
        <v>23</v>
      </c>
      <c r="I14" s="1">
        <v>10</v>
      </c>
      <c r="J14" s="1">
        <v>19</v>
      </c>
      <c r="K14" s="1">
        <v>21</v>
      </c>
      <c r="L14" s="1">
        <v>14</v>
      </c>
      <c r="M14" s="7"/>
      <c r="N14" s="8">
        <v>54</v>
      </c>
      <c r="O14" s="3">
        <v>105</v>
      </c>
      <c r="P14">
        <f t="shared" si="1"/>
        <v>1</v>
      </c>
      <c r="Q14">
        <f t="shared" si="2"/>
        <v>6</v>
      </c>
      <c r="R14">
        <f t="shared" si="3"/>
        <v>1365</v>
      </c>
    </row>
    <row r="15" spans="1:18">
      <c r="A15" s="1">
        <v>14</v>
      </c>
      <c r="B15" s="1">
        <f t="shared" si="0"/>
        <v>1</v>
      </c>
      <c r="C15" s="1" t="s">
        <v>100</v>
      </c>
      <c r="D15" s="1">
        <v>1</v>
      </c>
      <c r="E15" s="2" t="s">
        <v>423</v>
      </c>
      <c r="F15" s="2" t="s">
        <v>146</v>
      </c>
      <c r="G15" s="1">
        <v>17</v>
      </c>
      <c r="H15" s="1">
        <v>25</v>
      </c>
      <c r="I15" s="1">
        <v>16</v>
      </c>
      <c r="J15" s="1">
        <v>18</v>
      </c>
      <c r="K15" s="1">
        <v>14</v>
      </c>
      <c r="L15" s="1">
        <v>15</v>
      </c>
      <c r="M15" s="7"/>
      <c r="N15" s="8">
        <v>60</v>
      </c>
      <c r="O15" s="3">
        <v>105</v>
      </c>
      <c r="P15">
        <f t="shared" si="1"/>
        <v>1</v>
      </c>
      <c r="Q15">
        <f t="shared" si="2"/>
        <v>6</v>
      </c>
      <c r="R15">
        <f t="shared" si="3"/>
        <v>1470</v>
      </c>
    </row>
    <row r="16" spans="1:18">
      <c r="A16" s="1">
        <v>15</v>
      </c>
      <c r="B16" s="1">
        <f t="shared" si="0"/>
        <v>1</v>
      </c>
      <c r="C16" s="1" t="s">
        <v>11</v>
      </c>
      <c r="D16" s="1">
        <v>2</v>
      </c>
      <c r="E16" s="2" t="s">
        <v>390</v>
      </c>
      <c r="F16" s="2" t="s">
        <v>99</v>
      </c>
      <c r="G16" s="1">
        <v>31</v>
      </c>
      <c r="H16" s="1">
        <v>22</v>
      </c>
      <c r="I16" s="1" t="s">
        <v>332</v>
      </c>
      <c r="J16" s="1">
        <v>12</v>
      </c>
      <c r="K16" s="1">
        <v>9</v>
      </c>
      <c r="L16" s="1">
        <v>22</v>
      </c>
      <c r="M16" s="7"/>
      <c r="N16" s="8">
        <v>73</v>
      </c>
      <c r="O16" s="3">
        <v>96</v>
      </c>
      <c r="P16">
        <f t="shared" si="1"/>
        <v>0</v>
      </c>
      <c r="Q16">
        <f t="shared" si="2"/>
        <v>5</v>
      </c>
      <c r="R16">
        <f t="shared" si="3"/>
        <v>1440</v>
      </c>
    </row>
    <row r="17" spans="1:18">
      <c r="A17" s="1">
        <v>16</v>
      </c>
      <c r="B17" s="1">
        <f t="shared" si="0"/>
        <v>1</v>
      </c>
      <c r="C17" s="1" t="s">
        <v>20</v>
      </c>
      <c r="D17" s="1">
        <v>1</v>
      </c>
      <c r="E17" s="2" t="s">
        <v>200</v>
      </c>
      <c r="F17" s="2" t="s">
        <v>201</v>
      </c>
      <c r="G17" s="1">
        <v>13</v>
      </c>
      <c r="H17" s="1">
        <v>21</v>
      </c>
      <c r="I17" s="1">
        <v>19</v>
      </c>
      <c r="J17" s="1">
        <v>15</v>
      </c>
      <c r="K17" s="1">
        <v>15</v>
      </c>
      <c r="L17" s="1">
        <v>11</v>
      </c>
      <c r="M17" s="7"/>
      <c r="N17" s="8">
        <v>59</v>
      </c>
      <c r="O17" s="3">
        <v>94</v>
      </c>
      <c r="P17">
        <f t="shared" si="1"/>
        <v>0</v>
      </c>
      <c r="Q17">
        <f t="shared" si="2"/>
        <v>6</v>
      </c>
      <c r="R17">
        <f t="shared" si="3"/>
        <v>1504</v>
      </c>
    </row>
    <row r="18" spans="1:18">
      <c r="A18" s="1">
        <v>17</v>
      </c>
      <c r="B18" s="1">
        <f t="shared" si="0"/>
        <v>1</v>
      </c>
      <c r="C18" s="1" t="s">
        <v>97</v>
      </c>
      <c r="D18" s="1">
        <v>3</v>
      </c>
      <c r="E18" s="2" t="s">
        <v>355</v>
      </c>
      <c r="F18" s="2" t="s">
        <v>178</v>
      </c>
      <c r="G18" s="1">
        <v>14</v>
      </c>
      <c r="H18" s="1">
        <v>18</v>
      </c>
      <c r="I18" s="1">
        <v>18</v>
      </c>
      <c r="J18" s="1">
        <v>20</v>
      </c>
      <c r="K18" s="1">
        <v>14</v>
      </c>
      <c r="L18" s="1">
        <v>4</v>
      </c>
      <c r="M18" s="7"/>
      <c r="N18" s="8">
        <v>72</v>
      </c>
      <c r="O18" s="3">
        <v>88</v>
      </c>
      <c r="P18">
        <f t="shared" si="1"/>
        <v>0</v>
      </c>
      <c r="Q18">
        <f t="shared" si="2"/>
        <v>6</v>
      </c>
      <c r="R18">
        <f t="shared" si="3"/>
        <v>1496</v>
      </c>
    </row>
    <row r="19" spans="1:18">
      <c r="A19" s="1">
        <v>18</v>
      </c>
      <c r="B19" s="1">
        <f t="shared" si="0"/>
        <v>1</v>
      </c>
      <c r="C19" s="1" t="s">
        <v>100</v>
      </c>
      <c r="D19" s="1">
        <v>3</v>
      </c>
      <c r="E19" s="2" t="s">
        <v>32</v>
      </c>
      <c r="F19" s="2" t="s">
        <v>33</v>
      </c>
      <c r="G19" s="1">
        <v>12</v>
      </c>
      <c r="H19" s="1">
        <v>19</v>
      </c>
      <c r="I19" s="1">
        <v>15</v>
      </c>
      <c r="J19" s="1">
        <v>9</v>
      </c>
      <c r="K19" s="1">
        <v>15</v>
      </c>
      <c r="L19" s="1">
        <v>15</v>
      </c>
      <c r="M19" s="7"/>
      <c r="N19" s="8">
        <v>80</v>
      </c>
      <c r="O19" s="3">
        <v>85</v>
      </c>
      <c r="P19">
        <f t="shared" si="1"/>
        <v>0</v>
      </c>
      <c r="Q19">
        <f t="shared" si="2"/>
        <v>6</v>
      </c>
      <c r="R19">
        <f t="shared" si="3"/>
        <v>1530</v>
      </c>
    </row>
    <row r="20" spans="1:18">
      <c r="A20" s="1">
        <v>19</v>
      </c>
      <c r="B20" s="1">
        <f t="shared" si="0"/>
        <v>1</v>
      </c>
      <c r="C20" s="1" t="s">
        <v>97</v>
      </c>
      <c r="D20" s="1">
        <v>2</v>
      </c>
      <c r="E20" s="2" t="s">
        <v>109</v>
      </c>
      <c r="F20" s="2" t="s">
        <v>110</v>
      </c>
      <c r="G20" s="1">
        <v>14</v>
      </c>
      <c r="H20" s="1">
        <v>17</v>
      </c>
      <c r="I20" s="1" t="s">
        <v>332</v>
      </c>
      <c r="J20" s="1">
        <v>23</v>
      </c>
      <c r="K20" s="1">
        <v>12</v>
      </c>
      <c r="L20" s="1">
        <v>11</v>
      </c>
      <c r="M20" s="7"/>
      <c r="N20" s="8">
        <v>65</v>
      </c>
      <c r="O20" s="3">
        <v>77</v>
      </c>
      <c r="P20">
        <f t="shared" si="1"/>
        <v>0</v>
      </c>
      <c r="Q20">
        <f t="shared" si="2"/>
        <v>5</v>
      </c>
      <c r="R20">
        <f t="shared" si="3"/>
        <v>1463</v>
      </c>
    </row>
    <row r="21" spans="1:18">
      <c r="A21" s="1">
        <v>20</v>
      </c>
      <c r="B21" s="1">
        <f t="shared" si="0"/>
        <v>1</v>
      </c>
      <c r="C21" s="1" t="s">
        <v>100</v>
      </c>
      <c r="D21" s="1">
        <v>2</v>
      </c>
      <c r="E21" s="2" t="s">
        <v>95</v>
      </c>
      <c r="F21" s="2" t="s">
        <v>96</v>
      </c>
      <c r="G21" s="1">
        <v>19</v>
      </c>
      <c r="H21" s="1">
        <v>14</v>
      </c>
      <c r="I21" s="1">
        <v>17</v>
      </c>
      <c r="J21" s="1">
        <v>15</v>
      </c>
      <c r="K21" s="1" t="s">
        <v>332</v>
      </c>
      <c r="L21" s="1">
        <v>10</v>
      </c>
      <c r="M21" s="7"/>
      <c r="N21" s="8">
        <v>64</v>
      </c>
      <c r="O21" s="3">
        <v>75</v>
      </c>
      <c r="P21">
        <f t="shared" si="1"/>
        <v>0</v>
      </c>
      <c r="Q21">
        <f t="shared" si="2"/>
        <v>5</v>
      </c>
      <c r="R21">
        <f t="shared" si="3"/>
        <v>1500</v>
      </c>
    </row>
    <row r="22" spans="1:18">
      <c r="A22" s="1">
        <v>21</v>
      </c>
      <c r="B22" s="1">
        <f t="shared" si="0"/>
        <v>1</v>
      </c>
      <c r="C22" s="1" t="s">
        <v>20</v>
      </c>
      <c r="D22" s="1">
        <v>3</v>
      </c>
      <c r="E22" s="2" t="s">
        <v>356</v>
      </c>
      <c r="F22" s="2" t="s">
        <v>71</v>
      </c>
      <c r="G22" s="1">
        <v>14</v>
      </c>
      <c r="H22" s="1">
        <v>15</v>
      </c>
      <c r="I22" s="1">
        <v>10</v>
      </c>
      <c r="J22" s="1">
        <v>9</v>
      </c>
      <c r="K22" s="1">
        <v>12</v>
      </c>
      <c r="L22" s="1">
        <v>13</v>
      </c>
      <c r="M22" s="7"/>
      <c r="N22" s="8">
        <v>82</v>
      </c>
      <c r="O22" s="3">
        <v>73</v>
      </c>
      <c r="P22">
        <f t="shared" si="1"/>
        <v>0</v>
      </c>
      <c r="Q22">
        <f t="shared" si="2"/>
        <v>6</v>
      </c>
      <c r="R22">
        <f t="shared" si="3"/>
        <v>1533</v>
      </c>
    </row>
    <row r="23" spans="1:18">
      <c r="A23" s="1">
        <v>22</v>
      </c>
      <c r="B23" s="1">
        <f t="shared" si="0"/>
        <v>1</v>
      </c>
      <c r="C23" s="1" t="s">
        <v>23</v>
      </c>
      <c r="D23" s="1">
        <v>3</v>
      </c>
      <c r="E23" s="2" t="s">
        <v>54</v>
      </c>
      <c r="F23" s="2" t="s">
        <v>55</v>
      </c>
      <c r="G23" s="1">
        <v>2</v>
      </c>
      <c r="H23" s="1">
        <v>18</v>
      </c>
      <c r="I23" s="1">
        <v>21</v>
      </c>
      <c r="J23" s="1">
        <v>15</v>
      </c>
      <c r="K23" s="1">
        <v>15</v>
      </c>
      <c r="L23" s="1" t="s">
        <v>332</v>
      </c>
      <c r="M23" s="7"/>
      <c r="N23" s="8">
        <v>63</v>
      </c>
      <c r="O23" s="3">
        <v>71</v>
      </c>
      <c r="P23">
        <f t="shared" si="1"/>
        <v>0</v>
      </c>
      <c r="Q23">
        <f t="shared" si="2"/>
        <v>5</v>
      </c>
      <c r="R23">
        <f>O23*A23</f>
        <v>1562</v>
      </c>
    </row>
    <row r="24" spans="1:18">
      <c r="A24" s="1">
        <v>23</v>
      </c>
      <c r="B24" s="1">
        <f t="shared" si="0"/>
        <v>1</v>
      </c>
      <c r="C24" s="1" t="s">
        <v>5</v>
      </c>
      <c r="D24" s="1">
        <v>4</v>
      </c>
      <c r="E24" s="2" t="s">
        <v>330</v>
      </c>
      <c r="F24" s="2" t="s">
        <v>331</v>
      </c>
      <c r="G24" s="1">
        <v>14</v>
      </c>
      <c r="H24" s="1">
        <v>30</v>
      </c>
      <c r="I24" s="1">
        <v>10</v>
      </c>
      <c r="J24" s="1">
        <v>7</v>
      </c>
      <c r="K24" s="1" t="s">
        <v>332</v>
      </c>
      <c r="L24" s="1">
        <v>9</v>
      </c>
      <c r="M24" s="7"/>
      <c r="N24" s="8">
        <v>74</v>
      </c>
      <c r="O24" s="3">
        <v>70</v>
      </c>
      <c r="P24">
        <f t="shared" si="1"/>
        <v>0</v>
      </c>
      <c r="Q24">
        <f t="shared" si="2"/>
        <v>5</v>
      </c>
      <c r="R24">
        <f t="shared" si="3"/>
        <v>1610</v>
      </c>
    </row>
    <row r="25" spans="1:18">
      <c r="A25" s="1">
        <v>24</v>
      </c>
      <c r="B25" s="1">
        <f t="shared" si="0"/>
        <v>1</v>
      </c>
      <c r="C25" s="1" t="s">
        <v>20</v>
      </c>
      <c r="D25" s="1">
        <v>2</v>
      </c>
      <c r="E25" s="2" t="s">
        <v>93</v>
      </c>
      <c r="F25" s="2" t="s">
        <v>391</v>
      </c>
      <c r="G25" s="1">
        <v>14</v>
      </c>
      <c r="H25" s="1">
        <v>7</v>
      </c>
      <c r="I25" s="1">
        <v>11</v>
      </c>
      <c r="J25" s="1">
        <v>10</v>
      </c>
      <c r="K25" s="1">
        <v>18</v>
      </c>
      <c r="L25" s="1">
        <v>10</v>
      </c>
      <c r="M25" s="7"/>
      <c r="N25" s="8">
        <v>66</v>
      </c>
      <c r="O25" s="3">
        <v>70</v>
      </c>
      <c r="P25">
        <f t="shared" si="1"/>
        <v>0</v>
      </c>
      <c r="Q25">
        <f t="shared" si="2"/>
        <v>6</v>
      </c>
      <c r="R25">
        <f t="shared" si="3"/>
        <v>1680</v>
      </c>
    </row>
    <row r="26" spans="1:18">
      <c r="A26" s="1">
        <v>25</v>
      </c>
      <c r="B26" s="1">
        <f t="shared" si="0"/>
        <v>1</v>
      </c>
      <c r="C26" s="1" t="s">
        <v>26</v>
      </c>
      <c r="D26" s="1">
        <v>3</v>
      </c>
      <c r="E26" s="2" t="s">
        <v>70</v>
      </c>
      <c r="F26" s="2" t="s">
        <v>71</v>
      </c>
      <c r="G26" s="1">
        <v>15</v>
      </c>
      <c r="H26" s="1">
        <v>13</v>
      </c>
      <c r="I26" s="1">
        <v>9</v>
      </c>
      <c r="J26" s="1">
        <v>6</v>
      </c>
      <c r="K26" s="1">
        <v>8</v>
      </c>
      <c r="L26" s="1">
        <v>18</v>
      </c>
      <c r="M26" s="7"/>
      <c r="N26" s="8">
        <v>80</v>
      </c>
      <c r="O26" s="3">
        <v>69</v>
      </c>
      <c r="P26">
        <f t="shared" si="1"/>
        <v>0</v>
      </c>
      <c r="Q26">
        <f t="shared" si="2"/>
        <v>6</v>
      </c>
      <c r="R26">
        <f t="shared" si="3"/>
        <v>1725</v>
      </c>
    </row>
    <row r="27" spans="1:18">
      <c r="A27" s="1">
        <v>26</v>
      </c>
      <c r="B27" s="1">
        <f t="shared" si="0"/>
        <v>1</v>
      </c>
      <c r="C27" s="1" t="s">
        <v>8</v>
      </c>
      <c r="D27" s="1">
        <v>4</v>
      </c>
      <c r="E27" s="2" t="s">
        <v>333</v>
      </c>
      <c r="F27" s="2" t="s">
        <v>276</v>
      </c>
      <c r="G27" s="1">
        <v>23</v>
      </c>
      <c r="H27" s="1">
        <v>20</v>
      </c>
      <c r="I27" s="1">
        <v>10</v>
      </c>
      <c r="J27" s="1">
        <v>10</v>
      </c>
      <c r="K27" s="1">
        <v>4</v>
      </c>
      <c r="L27" s="1" t="s">
        <v>332</v>
      </c>
      <c r="M27" s="7"/>
      <c r="N27" s="8">
        <v>58</v>
      </c>
      <c r="O27" s="3">
        <v>67</v>
      </c>
      <c r="P27">
        <f t="shared" si="1"/>
        <v>0</v>
      </c>
      <c r="Q27">
        <f t="shared" si="2"/>
        <v>5</v>
      </c>
      <c r="R27">
        <f t="shared" si="3"/>
        <v>1742</v>
      </c>
    </row>
    <row r="28" spans="1:18">
      <c r="A28" s="1">
        <v>27</v>
      </c>
      <c r="B28" s="1">
        <f t="shared" si="0"/>
        <v>1</v>
      </c>
      <c r="C28" s="1" t="s">
        <v>209</v>
      </c>
      <c r="D28" s="1">
        <v>3</v>
      </c>
      <c r="E28" s="2" t="s">
        <v>357</v>
      </c>
      <c r="F28" s="2" t="s">
        <v>358</v>
      </c>
      <c r="G28" s="1">
        <v>18</v>
      </c>
      <c r="H28" s="1">
        <v>19</v>
      </c>
      <c r="I28" s="1">
        <v>14</v>
      </c>
      <c r="J28" s="1">
        <v>8</v>
      </c>
      <c r="K28" s="1">
        <v>6</v>
      </c>
      <c r="L28" s="1" t="s">
        <v>332</v>
      </c>
      <c r="M28" s="7"/>
      <c r="N28" s="8">
        <v>49</v>
      </c>
      <c r="O28" s="3">
        <v>65</v>
      </c>
      <c r="P28">
        <f t="shared" si="1"/>
        <v>0</v>
      </c>
      <c r="Q28">
        <f t="shared" si="2"/>
        <v>5</v>
      </c>
      <c r="R28">
        <f t="shared" si="3"/>
        <v>1755</v>
      </c>
    </row>
    <row r="29" spans="1:18">
      <c r="A29" s="1">
        <v>28</v>
      </c>
      <c r="B29" s="1">
        <f t="shared" si="0"/>
        <v>1</v>
      </c>
      <c r="C29" s="1" t="s">
        <v>11</v>
      </c>
      <c r="D29" s="1">
        <v>4</v>
      </c>
      <c r="E29" s="2" t="s">
        <v>334</v>
      </c>
      <c r="F29" s="2" t="s">
        <v>7</v>
      </c>
      <c r="G29" s="1">
        <v>10</v>
      </c>
      <c r="H29" s="1">
        <v>24</v>
      </c>
      <c r="I29" s="1">
        <v>8</v>
      </c>
      <c r="J29" s="1">
        <v>19</v>
      </c>
      <c r="K29" s="1" t="s">
        <v>332</v>
      </c>
      <c r="L29" s="1" t="s">
        <v>332</v>
      </c>
      <c r="M29" s="7"/>
      <c r="N29" s="8">
        <v>75</v>
      </c>
      <c r="O29" s="3">
        <v>61</v>
      </c>
      <c r="P29">
        <f t="shared" si="1"/>
        <v>0</v>
      </c>
      <c r="Q29">
        <f t="shared" si="2"/>
        <v>4</v>
      </c>
      <c r="R29">
        <f t="shared" si="3"/>
        <v>1708</v>
      </c>
    </row>
    <row r="30" spans="1:18">
      <c r="A30" s="1">
        <v>29</v>
      </c>
      <c r="B30" s="1">
        <f t="shared" si="0"/>
        <v>1</v>
      </c>
      <c r="C30" s="1" t="s">
        <v>111</v>
      </c>
      <c r="D30" s="1">
        <v>3</v>
      </c>
      <c r="E30" s="2" t="s">
        <v>65</v>
      </c>
      <c r="F30" s="2" t="s">
        <v>66</v>
      </c>
      <c r="G30" s="1">
        <v>10</v>
      </c>
      <c r="H30" s="1">
        <v>8</v>
      </c>
      <c r="I30" s="1">
        <v>13</v>
      </c>
      <c r="J30" s="1">
        <v>8</v>
      </c>
      <c r="K30" s="1">
        <v>9</v>
      </c>
      <c r="L30" s="1">
        <v>10</v>
      </c>
      <c r="M30" s="7"/>
      <c r="N30" s="8">
        <v>48</v>
      </c>
      <c r="O30" s="3">
        <v>58</v>
      </c>
      <c r="P30">
        <f t="shared" si="1"/>
        <v>0</v>
      </c>
      <c r="Q30">
        <f t="shared" si="2"/>
        <v>6</v>
      </c>
      <c r="R30">
        <f t="shared" si="3"/>
        <v>1682</v>
      </c>
    </row>
    <row r="31" spans="1:18">
      <c r="A31" s="1">
        <v>30</v>
      </c>
      <c r="B31" s="1">
        <f t="shared" si="0"/>
        <v>1</v>
      </c>
      <c r="C31" s="1" t="s">
        <v>23</v>
      </c>
      <c r="D31" s="1">
        <v>2</v>
      </c>
      <c r="E31" s="2" t="s">
        <v>112</v>
      </c>
      <c r="F31" s="2" t="s">
        <v>113</v>
      </c>
      <c r="G31" s="1">
        <v>11</v>
      </c>
      <c r="H31" s="1">
        <v>8</v>
      </c>
      <c r="I31" s="1">
        <v>7</v>
      </c>
      <c r="J31" s="1">
        <v>10</v>
      </c>
      <c r="K31" s="1">
        <v>10</v>
      </c>
      <c r="L31" s="1">
        <v>12</v>
      </c>
      <c r="M31" s="7"/>
      <c r="N31" s="8">
        <v>50</v>
      </c>
      <c r="O31" s="3">
        <v>58</v>
      </c>
      <c r="P31">
        <f t="shared" si="1"/>
        <v>0</v>
      </c>
      <c r="Q31">
        <f t="shared" si="2"/>
        <v>6</v>
      </c>
      <c r="R31">
        <f t="shared" si="3"/>
        <v>1740</v>
      </c>
    </row>
    <row r="32" spans="1:18">
      <c r="A32" s="1">
        <v>31</v>
      </c>
      <c r="B32" s="1">
        <f t="shared" si="0"/>
        <v>1</v>
      </c>
      <c r="C32" s="1" t="s">
        <v>34</v>
      </c>
      <c r="D32" s="1">
        <v>3</v>
      </c>
      <c r="E32" s="2" t="s">
        <v>30</v>
      </c>
      <c r="F32" s="2" t="s">
        <v>31</v>
      </c>
      <c r="G32" s="1">
        <v>16</v>
      </c>
      <c r="H32" s="1">
        <v>13</v>
      </c>
      <c r="I32" s="1">
        <v>10</v>
      </c>
      <c r="J32" s="1">
        <v>7</v>
      </c>
      <c r="K32" s="1">
        <v>8</v>
      </c>
      <c r="L32" s="1">
        <v>2</v>
      </c>
      <c r="M32" s="7"/>
      <c r="N32" s="8">
        <v>62</v>
      </c>
      <c r="O32" s="3">
        <v>56</v>
      </c>
      <c r="P32">
        <f t="shared" si="1"/>
        <v>0</v>
      </c>
      <c r="Q32">
        <f t="shared" si="2"/>
        <v>6</v>
      </c>
      <c r="R32">
        <f t="shared" si="3"/>
        <v>1736</v>
      </c>
    </row>
    <row r="33" spans="1:18">
      <c r="A33" s="1">
        <v>32</v>
      </c>
      <c r="B33" s="1">
        <f t="shared" si="0"/>
        <v>1</v>
      </c>
      <c r="C33" s="1" t="s">
        <v>26</v>
      </c>
      <c r="D33" s="1">
        <v>2</v>
      </c>
      <c r="E33" s="2" t="s">
        <v>134</v>
      </c>
      <c r="F33" s="2" t="s">
        <v>49</v>
      </c>
      <c r="G33" s="1">
        <v>22</v>
      </c>
      <c r="H33" s="1">
        <v>13</v>
      </c>
      <c r="I33" s="1">
        <v>6</v>
      </c>
      <c r="J33" s="1">
        <v>5</v>
      </c>
      <c r="K33" s="1">
        <v>8</v>
      </c>
      <c r="L33" s="1" t="s">
        <v>332</v>
      </c>
      <c r="M33" s="7"/>
      <c r="N33" s="8">
        <v>68</v>
      </c>
      <c r="O33" s="3">
        <v>54</v>
      </c>
      <c r="P33">
        <f t="shared" si="1"/>
        <v>0</v>
      </c>
      <c r="Q33">
        <f t="shared" si="2"/>
        <v>5</v>
      </c>
      <c r="R33">
        <f t="shared" si="3"/>
        <v>1728</v>
      </c>
    </row>
    <row r="34" spans="1:18">
      <c r="A34" s="1">
        <v>33</v>
      </c>
      <c r="B34" s="1">
        <f t="shared" ref="B34:B65" si="4">IF(O34&gt;=A34,1,0)</f>
        <v>1</v>
      </c>
      <c r="C34" s="1" t="s">
        <v>392</v>
      </c>
      <c r="D34" s="1">
        <v>2</v>
      </c>
      <c r="E34" s="2" t="s">
        <v>393</v>
      </c>
      <c r="F34" s="2" t="s">
        <v>394</v>
      </c>
      <c r="G34" s="1">
        <v>19</v>
      </c>
      <c r="H34" s="1">
        <v>27</v>
      </c>
      <c r="I34" s="1" t="s">
        <v>332</v>
      </c>
      <c r="J34" s="1">
        <v>6</v>
      </c>
      <c r="K34" s="1" t="s">
        <v>332</v>
      </c>
      <c r="L34" s="1" t="s">
        <v>332</v>
      </c>
      <c r="M34" s="7"/>
      <c r="N34" s="8">
        <v>88</v>
      </c>
      <c r="O34" s="3">
        <v>52</v>
      </c>
      <c r="P34">
        <f t="shared" si="1"/>
        <v>0</v>
      </c>
      <c r="Q34">
        <f t="shared" si="2"/>
        <v>3</v>
      </c>
      <c r="R34">
        <f t="shared" si="3"/>
        <v>1716</v>
      </c>
    </row>
    <row r="35" spans="1:18">
      <c r="A35" s="1">
        <v>34</v>
      </c>
      <c r="B35" s="1">
        <f t="shared" si="4"/>
        <v>1</v>
      </c>
      <c r="C35" s="1" t="s">
        <v>392</v>
      </c>
      <c r="D35" s="1">
        <v>2</v>
      </c>
      <c r="E35" s="2" t="s">
        <v>103</v>
      </c>
      <c r="F35" s="2" t="s">
        <v>395</v>
      </c>
      <c r="G35" s="1" t="s">
        <v>332</v>
      </c>
      <c r="H35" s="1">
        <v>16</v>
      </c>
      <c r="I35" s="1">
        <v>12</v>
      </c>
      <c r="J35" s="1">
        <v>14</v>
      </c>
      <c r="K35" s="1" t="s">
        <v>332</v>
      </c>
      <c r="L35" s="1">
        <v>10</v>
      </c>
      <c r="M35" s="7"/>
      <c r="N35" s="8">
        <v>43</v>
      </c>
      <c r="O35" s="3">
        <v>52</v>
      </c>
      <c r="P35">
        <f t="shared" si="1"/>
        <v>0</v>
      </c>
      <c r="Q35">
        <f t="shared" si="2"/>
        <v>4</v>
      </c>
      <c r="R35">
        <f t="shared" si="3"/>
        <v>1768</v>
      </c>
    </row>
    <row r="36" spans="1:18">
      <c r="A36" s="1">
        <v>35</v>
      </c>
      <c r="B36" s="1">
        <f t="shared" si="4"/>
        <v>1</v>
      </c>
      <c r="C36" s="1" t="s">
        <v>23</v>
      </c>
      <c r="D36" s="1">
        <v>1</v>
      </c>
      <c r="E36" s="2" t="s">
        <v>226</v>
      </c>
      <c r="F36" s="2" t="s">
        <v>227</v>
      </c>
      <c r="G36" s="1">
        <v>6</v>
      </c>
      <c r="H36" s="1">
        <v>14</v>
      </c>
      <c r="I36" s="1">
        <v>8</v>
      </c>
      <c r="J36" s="1">
        <v>4</v>
      </c>
      <c r="K36" s="1">
        <v>11</v>
      </c>
      <c r="L36" s="1">
        <v>9</v>
      </c>
      <c r="M36" s="7"/>
      <c r="N36" s="8">
        <v>88</v>
      </c>
      <c r="O36" s="3">
        <v>52</v>
      </c>
      <c r="P36">
        <f t="shared" si="1"/>
        <v>0</v>
      </c>
      <c r="Q36">
        <f t="shared" si="2"/>
        <v>6</v>
      </c>
      <c r="R36">
        <f t="shared" si="3"/>
        <v>1820</v>
      </c>
    </row>
    <row r="37" spans="1:18">
      <c r="A37" s="1">
        <v>36</v>
      </c>
      <c r="B37" s="1">
        <f t="shared" si="4"/>
        <v>1</v>
      </c>
      <c r="C37" s="1" t="s">
        <v>214</v>
      </c>
      <c r="D37" s="1">
        <v>3</v>
      </c>
      <c r="E37" s="2" t="s">
        <v>43</v>
      </c>
      <c r="F37" s="2" t="s">
        <v>359</v>
      </c>
      <c r="G37" s="1">
        <v>13</v>
      </c>
      <c r="H37" s="1">
        <v>5</v>
      </c>
      <c r="I37" s="1">
        <v>4</v>
      </c>
      <c r="J37" s="1">
        <v>12</v>
      </c>
      <c r="K37" s="1">
        <v>8</v>
      </c>
      <c r="L37" s="1">
        <v>9</v>
      </c>
      <c r="M37" s="7"/>
      <c r="N37" s="8">
        <v>56</v>
      </c>
      <c r="O37" s="3">
        <v>51</v>
      </c>
      <c r="P37">
        <f t="shared" si="1"/>
        <v>0</v>
      </c>
      <c r="Q37">
        <f t="shared" si="2"/>
        <v>6</v>
      </c>
      <c r="R37">
        <f t="shared" si="3"/>
        <v>1836</v>
      </c>
    </row>
    <row r="38" spans="1:18">
      <c r="A38" s="1">
        <v>37</v>
      </c>
      <c r="B38" s="1">
        <f t="shared" si="4"/>
        <v>1</v>
      </c>
      <c r="C38" s="1" t="s">
        <v>34</v>
      </c>
      <c r="D38" s="1">
        <v>2</v>
      </c>
      <c r="E38" s="2" t="s">
        <v>396</v>
      </c>
      <c r="F38" s="2" t="s">
        <v>276</v>
      </c>
      <c r="G38" s="1">
        <v>16</v>
      </c>
      <c r="H38" s="1">
        <v>11</v>
      </c>
      <c r="I38" s="1">
        <v>5</v>
      </c>
      <c r="J38" s="1">
        <v>5</v>
      </c>
      <c r="K38" s="1" t="s">
        <v>332</v>
      </c>
      <c r="L38" s="1">
        <v>13</v>
      </c>
      <c r="M38" s="7"/>
      <c r="N38" s="8">
        <v>70</v>
      </c>
      <c r="O38" s="3">
        <v>50</v>
      </c>
      <c r="P38">
        <f t="shared" si="1"/>
        <v>0</v>
      </c>
      <c r="Q38">
        <f t="shared" si="2"/>
        <v>5</v>
      </c>
      <c r="R38">
        <f t="shared" si="3"/>
        <v>1850</v>
      </c>
    </row>
    <row r="39" spans="1:18">
      <c r="A39" s="1">
        <v>38</v>
      </c>
      <c r="B39" s="1">
        <f t="shared" si="4"/>
        <v>1</v>
      </c>
      <c r="C39" s="1" t="s">
        <v>217</v>
      </c>
      <c r="D39" s="1">
        <v>3</v>
      </c>
      <c r="E39" s="2" t="s">
        <v>360</v>
      </c>
      <c r="F39" s="2" t="s">
        <v>184</v>
      </c>
      <c r="G39" s="1" t="s">
        <v>332</v>
      </c>
      <c r="H39" s="1" t="s">
        <v>332</v>
      </c>
      <c r="I39" s="1">
        <v>21</v>
      </c>
      <c r="J39" s="1">
        <v>16</v>
      </c>
      <c r="K39" s="1">
        <v>6</v>
      </c>
      <c r="L39" s="1">
        <v>6</v>
      </c>
      <c r="M39" s="7"/>
      <c r="N39" s="8">
        <v>64</v>
      </c>
      <c r="O39" s="3">
        <v>49</v>
      </c>
      <c r="P39">
        <f t="shared" si="1"/>
        <v>0</v>
      </c>
      <c r="Q39">
        <f t="shared" si="2"/>
        <v>4</v>
      </c>
      <c r="R39">
        <f t="shared" si="3"/>
        <v>1862</v>
      </c>
    </row>
    <row r="40" spans="1:18">
      <c r="A40" s="1">
        <v>39</v>
      </c>
      <c r="B40" s="1">
        <f t="shared" si="4"/>
        <v>1</v>
      </c>
      <c r="C40" s="1" t="s">
        <v>120</v>
      </c>
      <c r="D40" s="1">
        <v>3</v>
      </c>
      <c r="E40" s="2" t="s">
        <v>361</v>
      </c>
      <c r="F40" s="2" t="s">
        <v>184</v>
      </c>
      <c r="G40" s="1" t="s">
        <v>332</v>
      </c>
      <c r="H40" s="1" t="s">
        <v>332</v>
      </c>
      <c r="I40" s="1">
        <v>20</v>
      </c>
      <c r="J40" s="1">
        <v>16</v>
      </c>
      <c r="K40" s="1">
        <v>12</v>
      </c>
      <c r="L40" s="1" t="s">
        <v>332</v>
      </c>
      <c r="M40" s="7"/>
      <c r="N40" s="8">
        <v>53</v>
      </c>
      <c r="O40" s="3">
        <v>48</v>
      </c>
      <c r="P40">
        <f t="shared" si="1"/>
        <v>0</v>
      </c>
      <c r="Q40">
        <f t="shared" si="2"/>
        <v>3</v>
      </c>
      <c r="R40">
        <f t="shared" si="3"/>
        <v>1872</v>
      </c>
    </row>
    <row r="41" spans="1:18">
      <c r="A41" s="1">
        <v>40</v>
      </c>
      <c r="B41" s="1">
        <f t="shared" si="4"/>
        <v>1</v>
      </c>
      <c r="C41" s="1" t="s">
        <v>397</v>
      </c>
      <c r="D41" s="1">
        <v>2</v>
      </c>
      <c r="E41" s="2" t="s">
        <v>145</v>
      </c>
      <c r="F41" s="2" t="s">
        <v>146</v>
      </c>
      <c r="G41" s="1">
        <v>8</v>
      </c>
      <c r="H41" s="1">
        <v>19</v>
      </c>
      <c r="I41" s="1" t="s">
        <v>332</v>
      </c>
      <c r="J41" s="1">
        <v>12</v>
      </c>
      <c r="K41" s="1">
        <v>8</v>
      </c>
      <c r="L41" s="1" t="s">
        <v>332</v>
      </c>
      <c r="M41" s="7"/>
      <c r="N41" s="8">
        <v>48</v>
      </c>
      <c r="O41" s="3">
        <v>47</v>
      </c>
      <c r="P41">
        <f t="shared" si="1"/>
        <v>0</v>
      </c>
      <c r="Q41">
        <f t="shared" si="2"/>
        <v>4</v>
      </c>
      <c r="R41">
        <f t="shared" si="3"/>
        <v>1880</v>
      </c>
    </row>
    <row r="42" spans="1:18">
      <c r="A42" s="1">
        <v>41</v>
      </c>
      <c r="B42" s="1">
        <f t="shared" si="4"/>
        <v>1</v>
      </c>
      <c r="C42" s="1" t="s">
        <v>397</v>
      </c>
      <c r="D42" s="1">
        <v>2</v>
      </c>
      <c r="E42" s="2" t="s">
        <v>194</v>
      </c>
      <c r="F42" s="2" t="s">
        <v>195</v>
      </c>
      <c r="G42" s="1">
        <v>2</v>
      </c>
      <c r="H42" s="1">
        <v>12</v>
      </c>
      <c r="I42" s="1">
        <v>9</v>
      </c>
      <c r="J42" s="1">
        <v>14</v>
      </c>
      <c r="K42" s="1">
        <v>2</v>
      </c>
      <c r="L42" s="1">
        <v>8</v>
      </c>
      <c r="M42" s="7"/>
      <c r="N42" s="8">
        <v>48</v>
      </c>
      <c r="O42" s="3">
        <v>47</v>
      </c>
      <c r="P42">
        <f t="shared" si="1"/>
        <v>0</v>
      </c>
      <c r="Q42">
        <f t="shared" si="2"/>
        <v>6</v>
      </c>
      <c r="R42">
        <f t="shared" si="3"/>
        <v>1927</v>
      </c>
    </row>
    <row r="43" spans="1:18">
      <c r="A43" s="1">
        <v>42</v>
      </c>
      <c r="B43" s="1">
        <f t="shared" si="4"/>
        <v>1</v>
      </c>
      <c r="C43" s="1" t="s">
        <v>26</v>
      </c>
      <c r="D43" s="1">
        <v>1</v>
      </c>
      <c r="E43" s="2" t="s">
        <v>206</v>
      </c>
      <c r="F43" s="2" t="s">
        <v>207</v>
      </c>
      <c r="G43" s="1">
        <v>11</v>
      </c>
      <c r="H43" s="1">
        <v>13</v>
      </c>
      <c r="I43" s="1">
        <v>7</v>
      </c>
      <c r="J43" s="1">
        <v>8</v>
      </c>
      <c r="K43" s="1">
        <v>4</v>
      </c>
      <c r="L43" s="1">
        <v>4</v>
      </c>
      <c r="M43" s="7"/>
      <c r="N43" s="8">
        <v>41</v>
      </c>
      <c r="O43" s="3">
        <v>47</v>
      </c>
      <c r="P43">
        <f t="shared" si="1"/>
        <v>0</v>
      </c>
      <c r="Q43">
        <f t="shared" si="2"/>
        <v>6</v>
      </c>
      <c r="R43">
        <f t="shared" si="3"/>
        <v>1974</v>
      </c>
    </row>
    <row r="44" spans="1:18">
      <c r="A44" s="1">
        <v>43</v>
      </c>
      <c r="B44" s="1">
        <f t="shared" si="4"/>
        <v>1</v>
      </c>
      <c r="C44" s="1" t="s">
        <v>392</v>
      </c>
      <c r="D44" s="1">
        <v>1</v>
      </c>
      <c r="E44" s="2" t="s">
        <v>424</v>
      </c>
      <c r="F44" s="2" t="s">
        <v>425</v>
      </c>
      <c r="G44" s="1">
        <v>13</v>
      </c>
      <c r="H44" s="1">
        <v>17</v>
      </c>
      <c r="I44" s="1" t="s">
        <v>332</v>
      </c>
      <c r="J44" s="1">
        <v>8</v>
      </c>
      <c r="K44" s="1">
        <v>7</v>
      </c>
      <c r="L44" s="1" t="s">
        <v>332</v>
      </c>
      <c r="M44" s="7"/>
      <c r="N44" s="8">
        <v>54</v>
      </c>
      <c r="O44" s="3">
        <v>45</v>
      </c>
      <c r="P44">
        <f t="shared" si="1"/>
        <v>0</v>
      </c>
      <c r="Q44">
        <f t="shared" si="2"/>
        <v>4</v>
      </c>
      <c r="R44">
        <f t="shared" si="3"/>
        <v>1935</v>
      </c>
    </row>
    <row r="45" spans="1:18">
      <c r="A45" s="1">
        <v>44</v>
      </c>
      <c r="B45" s="1">
        <f t="shared" si="4"/>
        <v>1</v>
      </c>
      <c r="C45" s="1" t="s">
        <v>392</v>
      </c>
      <c r="D45" s="1">
        <v>1</v>
      </c>
      <c r="E45" s="2" t="s">
        <v>210</v>
      </c>
      <c r="F45" s="2" t="s">
        <v>146</v>
      </c>
      <c r="G45" s="1">
        <v>13</v>
      </c>
      <c r="H45" s="1">
        <v>9</v>
      </c>
      <c r="I45" s="1">
        <v>5</v>
      </c>
      <c r="J45" s="1">
        <v>10</v>
      </c>
      <c r="K45" s="1">
        <v>3</v>
      </c>
      <c r="L45" s="1">
        <v>5</v>
      </c>
      <c r="M45" s="7"/>
      <c r="N45" s="8">
        <v>55</v>
      </c>
      <c r="O45" s="3">
        <v>45</v>
      </c>
      <c r="P45">
        <f t="shared" si="1"/>
        <v>0</v>
      </c>
      <c r="Q45">
        <f t="shared" si="2"/>
        <v>6</v>
      </c>
      <c r="R45">
        <f t="shared" si="3"/>
        <v>1980</v>
      </c>
    </row>
    <row r="46" spans="1:18">
      <c r="A46" s="1">
        <v>45</v>
      </c>
      <c r="B46" s="1">
        <f t="shared" si="4"/>
        <v>0</v>
      </c>
      <c r="C46" s="1" t="s">
        <v>97</v>
      </c>
      <c r="D46" s="1">
        <v>4</v>
      </c>
      <c r="E46" s="2" t="s">
        <v>335</v>
      </c>
      <c r="F46" s="2"/>
      <c r="G46" s="1" t="s">
        <v>332</v>
      </c>
      <c r="H46" s="1">
        <v>9</v>
      </c>
      <c r="I46" s="1">
        <v>6</v>
      </c>
      <c r="J46" s="1">
        <v>11</v>
      </c>
      <c r="K46" s="1">
        <v>8</v>
      </c>
      <c r="L46" s="1">
        <v>10</v>
      </c>
      <c r="M46" s="7"/>
      <c r="N46" s="8">
        <v>42</v>
      </c>
      <c r="O46" s="3">
        <v>44</v>
      </c>
      <c r="P46">
        <f t="shared" si="1"/>
        <v>0</v>
      </c>
      <c r="Q46">
        <f t="shared" si="2"/>
        <v>5</v>
      </c>
      <c r="R46">
        <f t="shared" si="3"/>
        <v>1980</v>
      </c>
    </row>
    <row r="47" spans="1:18">
      <c r="A47" s="1">
        <v>46</v>
      </c>
      <c r="B47" s="1">
        <f t="shared" si="4"/>
        <v>0</v>
      </c>
      <c r="C47" s="1" t="s">
        <v>34</v>
      </c>
      <c r="D47" s="1">
        <v>1</v>
      </c>
      <c r="E47" s="2" t="s">
        <v>215</v>
      </c>
      <c r="F47" s="2" t="s">
        <v>216</v>
      </c>
      <c r="G47" s="1" t="s">
        <v>332</v>
      </c>
      <c r="H47" s="1">
        <v>7</v>
      </c>
      <c r="I47" s="1">
        <v>9</v>
      </c>
      <c r="J47" s="1" t="s">
        <v>332</v>
      </c>
      <c r="K47" s="1">
        <v>11</v>
      </c>
      <c r="L47" s="1">
        <v>15</v>
      </c>
      <c r="M47" s="7"/>
      <c r="N47" s="8">
        <v>55</v>
      </c>
      <c r="O47" s="3">
        <v>42</v>
      </c>
      <c r="P47">
        <f t="shared" si="1"/>
        <v>0</v>
      </c>
      <c r="Q47">
        <f t="shared" si="2"/>
        <v>4</v>
      </c>
      <c r="R47">
        <f t="shared" si="3"/>
        <v>1932</v>
      </c>
    </row>
    <row r="48" spans="1:18">
      <c r="A48" s="1">
        <v>47</v>
      </c>
      <c r="B48" s="1">
        <f t="shared" si="4"/>
        <v>0</v>
      </c>
      <c r="C48" s="1" t="s">
        <v>100</v>
      </c>
      <c r="D48" s="1">
        <v>4</v>
      </c>
      <c r="E48" s="2" t="s">
        <v>336</v>
      </c>
      <c r="F48" s="2" t="s">
        <v>130</v>
      </c>
      <c r="G48" s="1">
        <v>14</v>
      </c>
      <c r="H48" s="1">
        <v>19</v>
      </c>
      <c r="I48" s="1">
        <v>7</v>
      </c>
      <c r="J48" s="1" t="s">
        <v>332</v>
      </c>
      <c r="K48" s="1" t="s">
        <v>332</v>
      </c>
      <c r="L48" s="1" t="s">
        <v>332</v>
      </c>
      <c r="M48" s="7"/>
      <c r="N48" s="8">
        <v>55</v>
      </c>
      <c r="O48" s="3">
        <v>40</v>
      </c>
      <c r="P48">
        <f t="shared" si="1"/>
        <v>0</v>
      </c>
      <c r="Q48">
        <f t="shared" si="2"/>
        <v>3</v>
      </c>
      <c r="R48">
        <f t="shared" si="3"/>
        <v>1880</v>
      </c>
    </row>
    <row r="49" spans="1:18">
      <c r="A49" s="1">
        <v>48</v>
      </c>
      <c r="B49" s="1">
        <f t="shared" si="4"/>
        <v>0</v>
      </c>
      <c r="C49" s="1" t="s">
        <v>20</v>
      </c>
      <c r="D49" s="1">
        <v>4</v>
      </c>
      <c r="E49" s="2" t="s">
        <v>337</v>
      </c>
      <c r="F49" s="2" t="s">
        <v>113</v>
      </c>
      <c r="G49" s="1">
        <v>2</v>
      </c>
      <c r="H49" s="1">
        <v>8</v>
      </c>
      <c r="I49" s="1">
        <v>16</v>
      </c>
      <c r="J49" s="1">
        <v>13</v>
      </c>
      <c r="K49" s="1" t="s">
        <v>332</v>
      </c>
      <c r="L49" s="1" t="s">
        <v>332</v>
      </c>
      <c r="M49" s="7"/>
      <c r="N49" s="8">
        <v>68</v>
      </c>
      <c r="O49" s="3">
        <v>39</v>
      </c>
      <c r="P49">
        <f t="shared" si="1"/>
        <v>0</v>
      </c>
      <c r="Q49">
        <f t="shared" si="2"/>
        <v>4</v>
      </c>
      <c r="R49">
        <f t="shared" si="3"/>
        <v>1872</v>
      </c>
    </row>
    <row r="50" spans="1:18">
      <c r="A50" s="1">
        <v>49</v>
      </c>
      <c r="B50" s="1">
        <f t="shared" si="4"/>
        <v>0</v>
      </c>
      <c r="C50" s="1" t="s">
        <v>214</v>
      </c>
      <c r="D50" s="1">
        <v>1</v>
      </c>
      <c r="E50" s="2" t="s">
        <v>219</v>
      </c>
      <c r="F50" s="2" t="s">
        <v>220</v>
      </c>
      <c r="G50" s="1">
        <v>9</v>
      </c>
      <c r="H50" s="1">
        <v>8</v>
      </c>
      <c r="I50" s="1">
        <v>1</v>
      </c>
      <c r="J50" s="1">
        <v>5</v>
      </c>
      <c r="K50" s="1">
        <v>7</v>
      </c>
      <c r="L50" s="1">
        <v>7</v>
      </c>
      <c r="M50" s="7"/>
      <c r="N50" s="8">
        <v>59</v>
      </c>
      <c r="O50" s="3">
        <v>37</v>
      </c>
      <c r="P50">
        <f t="shared" si="1"/>
        <v>0</v>
      </c>
      <c r="Q50">
        <f t="shared" si="2"/>
        <v>6</v>
      </c>
      <c r="R50">
        <f t="shared" si="3"/>
        <v>1813</v>
      </c>
    </row>
    <row r="51" spans="1:18">
      <c r="A51" s="1">
        <v>50</v>
      </c>
      <c r="B51" s="1">
        <f t="shared" si="4"/>
        <v>0</v>
      </c>
      <c r="C51" s="1" t="s">
        <v>123</v>
      </c>
      <c r="D51" s="1">
        <v>3</v>
      </c>
      <c r="E51" s="2" t="s">
        <v>21</v>
      </c>
      <c r="F51" s="2" t="s">
        <v>22</v>
      </c>
      <c r="G51" s="1" t="s">
        <v>332</v>
      </c>
      <c r="H51" s="1">
        <v>18</v>
      </c>
      <c r="I51" s="1">
        <v>10</v>
      </c>
      <c r="J51" s="1" t="s">
        <v>332</v>
      </c>
      <c r="K51" s="1">
        <v>7</v>
      </c>
      <c r="L51" s="1" t="s">
        <v>332</v>
      </c>
      <c r="M51" s="7"/>
      <c r="N51" s="8">
        <v>64</v>
      </c>
      <c r="O51" s="3">
        <v>35</v>
      </c>
      <c r="P51">
        <f t="shared" si="1"/>
        <v>0</v>
      </c>
      <c r="Q51">
        <f t="shared" si="2"/>
        <v>3</v>
      </c>
      <c r="R51">
        <f t="shared" si="3"/>
        <v>1750</v>
      </c>
    </row>
    <row r="52" spans="1:18">
      <c r="A52" s="1">
        <v>51</v>
      </c>
      <c r="B52" s="1">
        <f t="shared" si="4"/>
        <v>0</v>
      </c>
      <c r="C52" s="1" t="s">
        <v>120</v>
      </c>
      <c r="D52" s="1">
        <v>2</v>
      </c>
      <c r="E52" s="2" t="s">
        <v>152</v>
      </c>
      <c r="F52" s="2" t="s">
        <v>153</v>
      </c>
      <c r="G52" s="1">
        <v>17</v>
      </c>
      <c r="H52" s="1">
        <v>8</v>
      </c>
      <c r="I52" s="1">
        <v>2</v>
      </c>
      <c r="J52" s="1" t="s">
        <v>332</v>
      </c>
      <c r="K52" s="1">
        <v>1</v>
      </c>
      <c r="L52" s="1">
        <v>7</v>
      </c>
      <c r="M52" s="7"/>
      <c r="N52" s="8">
        <v>47</v>
      </c>
      <c r="O52" s="3">
        <v>35</v>
      </c>
      <c r="P52">
        <f t="shared" si="1"/>
        <v>0</v>
      </c>
      <c r="Q52">
        <f t="shared" si="2"/>
        <v>5</v>
      </c>
      <c r="R52">
        <f t="shared" si="3"/>
        <v>1785</v>
      </c>
    </row>
    <row r="53" spans="1:18">
      <c r="A53" s="1">
        <v>52</v>
      </c>
      <c r="B53" s="1">
        <f t="shared" si="4"/>
        <v>0</v>
      </c>
      <c r="C53" s="1" t="s">
        <v>217</v>
      </c>
      <c r="D53" s="1">
        <v>1</v>
      </c>
      <c r="E53" s="2" t="s">
        <v>249</v>
      </c>
      <c r="F53" s="2" t="s">
        <v>250</v>
      </c>
      <c r="G53" s="1">
        <v>11</v>
      </c>
      <c r="H53" s="1">
        <v>9</v>
      </c>
      <c r="I53" s="1">
        <v>5</v>
      </c>
      <c r="J53" s="1">
        <v>8</v>
      </c>
      <c r="K53" s="1" t="s">
        <v>332</v>
      </c>
      <c r="L53" s="1">
        <v>2</v>
      </c>
      <c r="M53" s="7"/>
      <c r="N53" s="8">
        <v>49</v>
      </c>
      <c r="O53" s="3">
        <v>35</v>
      </c>
      <c r="P53">
        <f t="shared" si="1"/>
        <v>0</v>
      </c>
      <c r="Q53">
        <f t="shared" si="2"/>
        <v>5</v>
      </c>
      <c r="R53">
        <f t="shared" si="3"/>
        <v>1820</v>
      </c>
    </row>
    <row r="54" spans="1:18">
      <c r="A54" s="1">
        <v>53</v>
      </c>
      <c r="B54" s="1">
        <f t="shared" si="4"/>
        <v>0</v>
      </c>
      <c r="C54" s="1" t="s">
        <v>123</v>
      </c>
      <c r="D54" s="1">
        <v>2</v>
      </c>
      <c r="E54" s="2" t="s">
        <v>398</v>
      </c>
      <c r="F54" s="2" t="s">
        <v>146</v>
      </c>
      <c r="G54" s="1">
        <v>14</v>
      </c>
      <c r="H54" s="1">
        <v>19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50</v>
      </c>
      <c r="O54" s="3">
        <v>33</v>
      </c>
      <c r="P54">
        <f t="shared" si="1"/>
        <v>0</v>
      </c>
      <c r="Q54">
        <f t="shared" si="2"/>
        <v>2</v>
      </c>
      <c r="R54">
        <f t="shared" si="3"/>
        <v>1749</v>
      </c>
    </row>
    <row r="55" spans="1:18">
      <c r="A55" s="1">
        <v>54</v>
      </c>
      <c r="B55" s="1">
        <f t="shared" si="4"/>
        <v>0</v>
      </c>
      <c r="C55" s="1" t="s">
        <v>399</v>
      </c>
      <c r="D55" s="1">
        <v>2</v>
      </c>
      <c r="E55" s="2" t="s">
        <v>400</v>
      </c>
      <c r="F55" s="2" t="s">
        <v>153</v>
      </c>
      <c r="G55" s="1">
        <v>11</v>
      </c>
      <c r="H55" s="1">
        <v>11</v>
      </c>
      <c r="I55" s="1">
        <v>9</v>
      </c>
      <c r="J55" s="1">
        <v>1</v>
      </c>
      <c r="K55" s="1" t="s">
        <v>332</v>
      </c>
      <c r="L55" s="1" t="s">
        <v>332</v>
      </c>
      <c r="M55" s="7"/>
      <c r="N55" s="8">
        <v>29</v>
      </c>
      <c r="O55" s="3">
        <v>32</v>
      </c>
      <c r="P55">
        <f t="shared" si="1"/>
        <v>0</v>
      </c>
      <c r="Q55">
        <f t="shared" si="2"/>
        <v>4</v>
      </c>
      <c r="R55">
        <f t="shared" si="3"/>
        <v>1728</v>
      </c>
    </row>
    <row r="56" spans="1:18">
      <c r="A56" s="1">
        <v>55</v>
      </c>
      <c r="B56" s="1">
        <f t="shared" si="4"/>
        <v>0</v>
      </c>
      <c r="C56" s="1" t="s">
        <v>399</v>
      </c>
      <c r="D56" s="1">
        <v>2</v>
      </c>
      <c r="E56" s="2" t="s">
        <v>116</v>
      </c>
      <c r="F56" s="2" t="s">
        <v>117</v>
      </c>
      <c r="G56" s="1">
        <v>17</v>
      </c>
      <c r="H56" s="1">
        <v>15</v>
      </c>
      <c r="I56" s="1" t="s">
        <v>332</v>
      </c>
      <c r="J56" s="1" t="s">
        <v>332</v>
      </c>
      <c r="K56" s="1" t="s">
        <v>332</v>
      </c>
      <c r="L56" s="1" t="s">
        <v>332</v>
      </c>
      <c r="M56" s="7"/>
      <c r="N56" s="8">
        <v>65</v>
      </c>
      <c r="O56" s="3">
        <v>32</v>
      </c>
      <c r="P56">
        <f t="shared" si="1"/>
        <v>0</v>
      </c>
      <c r="Q56">
        <f t="shared" si="2"/>
        <v>2</v>
      </c>
      <c r="R56">
        <f t="shared" si="3"/>
        <v>1760</v>
      </c>
    </row>
    <row r="57" spans="1:18">
      <c r="A57" s="1">
        <v>56</v>
      </c>
      <c r="B57" s="1">
        <f t="shared" si="4"/>
        <v>0</v>
      </c>
      <c r="C57" s="1" t="s">
        <v>399</v>
      </c>
      <c r="D57" s="1">
        <v>2</v>
      </c>
      <c r="E57" s="2" t="s">
        <v>129</v>
      </c>
      <c r="F57" s="2" t="s">
        <v>130</v>
      </c>
      <c r="G57" s="1" t="s">
        <v>332</v>
      </c>
      <c r="H57" s="1">
        <v>12</v>
      </c>
      <c r="I57" s="1" t="s">
        <v>332</v>
      </c>
      <c r="J57" s="1">
        <v>9</v>
      </c>
      <c r="K57" s="1">
        <v>6</v>
      </c>
      <c r="L57" s="1">
        <v>5</v>
      </c>
      <c r="M57" s="7"/>
      <c r="N57" s="8">
        <v>82</v>
      </c>
      <c r="O57" s="3">
        <v>32</v>
      </c>
      <c r="P57">
        <f t="shared" si="1"/>
        <v>0</v>
      </c>
      <c r="Q57">
        <f t="shared" si="2"/>
        <v>4</v>
      </c>
      <c r="R57">
        <f t="shared" si="3"/>
        <v>1792</v>
      </c>
    </row>
    <row r="58" spans="1:18">
      <c r="A58" s="1">
        <v>57</v>
      </c>
      <c r="B58" s="1">
        <f t="shared" si="4"/>
        <v>0</v>
      </c>
      <c r="C58" s="1" t="s">
        <v>120</v>
      </c>
      <c r="D58" s="1">
        <v>1</v>
      </c>
      <c r="E58" s="2" t="s">
        <v>426</v>
      </c>
      <c r="F58" s="2" t="s">
        <v>195</v>
      </c>
      <c r="G58" s="1">
        <v>12</v>
      </c>
      <c r="H58" s="1">
        <v>17</v>
      </c>
      <c r="I58" s="1">
        <v>3</v>
      </c>
      <c r="J58" s="1" t="s">
        <v>332</v>
      </c>
      <c r="K58" s="1" t="s">
        <v>332</v>
      </c>
      <c r="L58" s="1" t="s">
        <v>332</v>
      </c>
      <c r="M58" s="7"/>
      <c r="N58" s="8">
        <v>45</v>
      </c>
      <c r="O58" s="3">
        <v>32</v>
      </c>
      <c r="P58">
        <f t="shared" si="1"/>
        <v>0</v>
      </c>
      <c r="Q58">
        <f t="shared" si="2"/>
        <v>3</v>
      </c>
      <c r="R58">
        <f t="shared" si="3"/>
        <v>1824</v>
      </c>
    </row>
    <row r="59" spans="1:18">
      <c r="A59" s="1">
        <v>58</v>
      </c>
      <c r="B59" s="1">
        <f t="shared" si="4"/>
        <v>0</v>
      </c>
      <c r="C59" s="1" t="s">
        <v>228</v>
      </c>
      <c r="D59" s="1">
        <v>2</v>
      </c>
      <c r="E59" s="2" t="s">
        <v>401</v>
      </c>
      <c r="F59" s="2" t="s">
        <v>402</v>
      </c>
      <c r="G59" s="1">
        <v>16</v>
      </c>
      <c r="H59" s="1">
        <v>15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57</v>
      </c>
      <c r="O59" s="3">
        <v>31</v>
      </c>
      <c r="P59">
        <f t="shared" si="1"/>
        <v>0</v>
      </c>
      <c r="Q59">
        <f t="shared" si="2"/>
        <v>2</v>
      </c>
      <c r="R59">
        <f t="shared" si="3"/>
        <v>1798</v>
      </c>
    </row>
    <row r="60" spans="1:18">
      <c r="A60" s="1">
        <v>59</v>
      </c>
      <c r="B60" s="1">
        <f t="shared" si="4"/>
        <v>0</v>
      </c>
      <c r="C60" s="1" t="s">
        <v>338</v>
      </c>
      <c r="D60" s="1">
        <v>4</v>
      </c>
      <c r="E60" s="2" t="s">
        <v>339</v>
      </c>
      <c r="F60" s="2" t="s">
        <v>340</v>
      </c>
      <c r="G60" s="1">
        <v>20</v>
      </c>
      <c r="H60" s="1">
        <v>6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48</v>
      </c>
      <c r="O60" s="3">
        <v>26</v>
      </c>
      <c r="P60">
        <f t="shared" si="1"/>
        <v>0</v>
      </c>
      <c r="Q60">
        <f t="shared" si="2"/>
        <v>2</v>
      </c>
      <c r="R60">
        <f t="shared" si="3"/>
        <v>1534</v>
      </c>
    </row>
    <row r="61" spans="1:18">
      <c r="A61" s="1">
        <v>60</v>
      </c>
      <c r="B61" s="1">
        <f t="shared" si="4"/>
        <v>0</v>
      </c>
      <c r="C61" s="1" t="s">
        <v>338</v>
      </c>
      <c r="D61" s="1">
        <v>4</v>
      </c>
      <c r="E61" s="2" t="s">
        <v>341</v>
      </c>
      <c r="F61" s="2" t="s">
        <v>201</v>
      </c>
      <c r="G61" s="1">
        <v>16</v>
      </c>
      <c r="H61" s="1">
        <v>10</v>
      </c>
      <c r="I61" s="1" t="s">
        <v>332</v>
      </c>
      <c r="J61" s="1" t="s">
        <v>332</v>
      </c>
      <c r="K61" s="1" t="s">
        <v>332</v>
      </c>
      <c r="L61" s="1" t="s">
        <v>332</v>
      </c>
      <c r="M61" s="7"/>
      <c r="N61" s="8">
        <v>65</v>
      </c>
      <c r="O61" s="3">
        <v>26</v>
      </c>
      <c r="P61">
        <f t="shared" si="1"/>
        <v>0</v>
      </c>
      <c r="Q61">
        <f t="shared" si="2"/>
        <v>2</v>
      </c>
      <c r="R61">
        <f t="shared" si="3"/>
        <v>1560</v>
      </c>
    </row>
    <row r="62" spans="1:18">
      <c r="A62" s="1">
        <v>61</v>
      </c>
      <c r="B62" s="1">
        <f t="shared" si="4"/>
        <v>0</v>
      </c>
      <c r="C62" s="1" t="s">
        <v>123</v>
      </c>
      <c r="D62" s="1">
        <v>1</v>
      </c>
      <c r="E62" s="2" t="s">
        <v>427</v>
      </c>
      <c r="F62" s="2" t="s">
        <v>428</v>
      </c>
      <c r="G62" s="1">
        <v>9</v>
      </c>
      <c r="H62" s="1">
        <v>17</v>
      </c>
      <c r="I62" s="1" t="s">
        <v>332</v>
      </c>
      <c r="J62" s="1" t="s">
        <v>332</v>
      </c>
      <c r="K62" s="1" t="s">
        <v>332</v>
      </c>
      <c r="L62" s="1" t="s">
        <v>332</v>
      </c>
      <c r="M62" s="7"/>
      <c r="N62" s="8">
        <v>76</v>
      </c>
      <c r="O62" s="3">
        <v>26</v>
      </c>
      <c r="P62">
        <f t="shared" si="1"/>
        <v>0</v>
      </c>
      <c r="Q62">
        <f t="shared" si="2"/>
        <v>2</v>
      </c>
      <c r="R62">
        <f t="shared" si="3"/>
        <v>1586</v>
      </c>
    </row>
    <row r="63" spans="1:18">
      <c r="A63" s="1">
        <v>62</v>
      </c>
      <c r="B63" s="1">
        <f t="shared" si="4"/>
        <v>0</v>
      </c>
      <c r="C63" s="1" t="s">
        <v>230</v>
      </c>
      <c r="D63" s="1">
        <v>2</v>
      </c>
      <c r="E63" s="2" t="s">
        <v>403</v>
      </c>
      <c r="F63" s="2" t="s">
        <v>404</v>
      </c>
      <c r="G63" s="1">
        <v>25</v>
      </c>
      <c r="H63" s="1" t="s">
        <v>332</v>
      </c>
      <c r="I63" s="1" t="s">
        <v>332</v>
      </c>
      <c r="J63" s="1" t="s">
        <v>332</v>
      </c>
      <c r="K63" s="1" t="s">
        <v>332</v>
      </c>
      <c r="L63" s="1" t="s">
        <v>332</v>
      </c>
      <c r="M63" s="7"/>
      <c r="N63" s="8">
        <v>64</v>
      </c>
      <c r="O63" s="3">
        <v>25</v>
      </c>
      <c r="P63">
        <f t="shared" si="1"/>
        <v>0</v>
      </c>
      <c r="Q63">
        <f t="shared" si="2"/>
        <v>1</v>
      </c>
      <c r="R63">
        <f t="shared" si="3"/>
        <v>1550</v>
      </c>
    </row>
    <row r="64" spans="1:18">
      <c r="A64" s="1">
        <v>63</v>
      </c>
      <c r="B64" s="1">
        <f t="shared" si="4"/>
        <v>0</v>
      </c>
      <c r="C64" s="1" t="s">
        <v>47</v>
      </c>
      <c r="D64" s="1">
        <v>3</v>
      </c>
      <c r="E64" s="2" t="s">
        <v>27</v>
      </c>
      <c r="F64" s="2" t="s">
        <v>362</v>
      </c>
      <c r="G64" s="1">
        <v>12</v>
      </c>
      <c r="H64" s="1">
        <v>12</v>
      </c>
      <c r="I64" s="1" t="s">
        <v>332</v>
      </c>
      <c r="J64" s="1" t="s">
        <v>332</v>
      </c>
      <c r="K64" s="1" t="s">
        <v>332</v>
      </c>
      <c r="L64" s="1" t="s">
        <v>332</v>
      </c>
      <c r="M64" s="7"/>
      <c r="N64" s="8">
        <v>50</v>
      </c>
      <c r="O64" s="3">
        <v>24</v>
      </c>
      <c r="P64">
        <f t="shared" si="1"/>
        <v>0</v>
      </c>
      <c r="Q64">
        <f t="shared" si="2"/>
        <v>2</v>
      </c>
      <c r="R64">
        <f t="shared" si="3"/>
        <v>1512</v>
      </c>
    </row>
    <row r="65" spans="1:18">
      <c r="A65" s="1">
        <v>64</v>
      </c>
      <c r="B65" s="1">
        <f t="shared" si="4"/>
        <v>0</v>
      </c>
      <c r="C65" s="1" t="s">
        <v>137</v>
      </c>
      <c r="D65" s="1">
        <v>2</v>
      </c>
      <c r="E65" s="2" t="s">
        <v>177</v>
      </c>
      <c r="F65" s="2" t="s">
        <v>178</v>
      </c>
      <c r="G65" s="1">
        <v>19</v>
      </c>
      <c r="H65" s="1">
        <v>5</v>
      </c>
      <c r="I65" s="1" t="s">
        <v>332</v>
      </c>
      <c r="J65" s="1" t="s">
        <v>332</v>
      </c>
      <c r="K65" s="1" t="s">
        <v>332</v>
      </c>
      <c r="L65" s="1" t="s">
        <v>332</v>
      </c>
      <c r="M65" s="7"/>
      <c r="N65" s="8">
        <v>59</v>
      </c>
      <c r="O65" s="3">
        <v>24</v>
      </c>
      <c r="P65">
        <f t="shared" si="1"/>
        <v>0</v>
      </c>
      <c r="Q65">
        <f t="shared" si="2"/>
        <v>2</v>
      </c>
      <c r="R65">
        <f t="shared" si="3"/>
        <v>1536</v>
      </c>
    </row>
    <row r="66" spans="1:18">
      <c r="A66" s="1">
        <v>65</v>
      </c>
      <c r="B66" s="1">
        <f t="shared" ref="B66:B97" si="5">IF(O66&gt;=A66,1,0)</f>
        <v>0</v>
      </c>
      <c r="C66" s="1" t="s">
        <v>47</v>
      </c>
      <c r="D66" s="1">
        <v>1</v>
      </c>
      <c r="E66" s="2" t="s">
        <v>72</v>
      </c>
      <c r="F66" s="2" t="s">
        <v>73</v>
      </c>
      <c r="G66" s="1">
        <v>6</v>
      </c>
      <c r="H66" s="1">
        <v>11</v>
      </c>
      <c r="I66" s="1">
        <v>6</v>
      </c>
      <c r="J66" s="1" t="s">
        <v>332</v>
      </c>
      <c r="K66" s="1" t="s">
        <v>332</v>
      </c>
      <c r="L66" s="1" t="s">
        <v>332</v>
      </c>
      <c r="M66" s="7"/>
      <c r="N66" s="8">
        <v>72</v>
      </c>
      <c r="O66" s="3">
        <v>23</v>
      </c>
      <c r="P66">
        <f t="shared" si="1"/>
        <v>0</v>
      </c>
      <c r="Q66">
        <f t="shared" si="2"/>
        <v>3</v>
      </c>
      <c r="R66">
        <f t="shared" si="3"/>
        <v>1495</v>
      </c>
    </row>
    <row r="67" spans="1:18">
      <c r="A67" s="1">
        <v>66</v>
      </c>
      <c r="B67" s="1">
        <f t="shared" si="5"/>
        <v>0</v>
      </c>
      <c r="C67" s="1" t="s">
        <v>50</v>
      </c>
      <c r="D67" s="1">
        <v>3</v>
      </c>
      <c r="E67" s="2" t="s">
        <v>18</v>
      </c>
      <c r="F67" s="2" t="s">
        <v>19</v>
      </c>
      <c r="G67" s="1">
        <v>11</v>
      </c>
      <c r="H67" s="1">
        <v>11</v>
      </c>
      <c r="I67" s="1" t="s">
        <v>332</v>
      </c>
      <c r="J67" s="1" t="s">
        <v>332</v>
      </c>
      <c r="K67" s="1" t="s">
        <v>332</v>
      </c>
      <c r="L67" s="1" t="s">
        <v>332</v>
      </c>
      <c r="M67" s="7"/>
      <c r="N67" s="8">
        <v>54</v>
      </c>
      <c r="O67" s="3">
        <v>22</v>
      </c>
      <c r="P67">
        <f t="shared" ref="P67:P123" si="6">IF(O67&gt;=($O$1/2),1,0)</f>
        <v>0</v>
      </c>
      <c r="Q67">
        <f t="shared" ref="Q67:Q123" si="7">COUNT(G67:L67)</f>
        <v>2</v>
      </c>
      <c r="R67">
        <f t="shared" ref="R67:R123" si="8">O67*A67</f>
        <v>1452</v>
      </c>
    </row>
    <row r="68" spans="1:18">
      <c r="A68" s="1">
        <v>67</v>
      </c>
      <c r="B68" s="1">
        <f t="shared" si="5"/>
        <v>0</v>
      </c>
      <c r="C68" s="1" t="s">
        <v>139</v>
      </c>
      <c r="D68" s="1">
        <v>2</v>
      </c>
      <c r="E68" s="2" t="s">
        <v>405</v>
      </c>
      <c r="F68" s="2" t="s">
        <v>153</v>
      </c>
      <c r="G68" s="1">
        <v>8</v>
      </c>
      <c r="H68" s="1">
        <v>11</v>
      </c>
      <c r="I68" s="1" t="s">
        <v>332</v>
      </c>
      <c r="J68" s="1" t="s">
        <v>332</v>
      </c>
      <c r="K68" s="1" t="s">
        <v>332</v>
      </c>
      <c r="L68" s="1">
        <v>3</v>
      </c>
      <c r="M68" s="7"/>
      <c r="N68" s="8">
        <v>48</v>
      </c>
      <c r="O68" s="3">
        <v>22</v>
      </c>
      <c r="P68">
        <f t="shared" si="6"/>
        <v>0</v>
      </c>
      <c r="Q68">
        <f t="shared" si="7"/>
        <v>3</v>
      </c>
      <c r="R68">
        <f t="shared" si="8"/>
        <v>1474</v>
      </c>
    </row>
    <row r="69" spans="1:18">
      <c r="A69" s="1">
        <v>68</v>
      </c>
      <c r="B69" s="1">
        <f t="shared" si="5"/>
        <v>0</v>
      </c>
      <c r="C69" s="1" t="s">
        <v>209</v>
      </c>
      <c r="D69" s="1">
        <v>4</v>
      </c>
      <c r="E69" s="2" t="s">
        <v>342</v>
      </c>
      <c r="F69" s="2" t="s">
        <v>343</v>
      </c>
      <c r="G69" s="1">
        <v>20</v>
      </c>
      <c r="H69" s="1" t="s">
        <v>332</v>
      </c>
      <c r="I69" s="1" t="s">
        <v>332</v>
      </c>
      <c r="J69" s="1" t="s">
        <v>332</v>
      </c>
      <c r="K69" s="1" t="s">
        <v>332</v>
      </c>
      <c r="L69" s="1" t="s">
        <v>332</v>
      </c>
      <c r="M69" s="7"/>
      <c r="N69" s="8">
        <v>57</v>
      </c>
      <c r="O69" s="3">
        <v>20</v>
      </c>
      <c r="P69">
        <f t="shared" si="6"/>
        <v>0</v>
      </c>
      <c r="Q69">
        <f t="shared" si="7"/>
        <v>1</v>
      </c>
      <c r="R69">
        <f t="shared" si="8"/>
        <v>1360</v>
      </c>
    </row>
    <row r="70" spans="1:18">
      <c r="A70" s="1">
        <v>69</v>
      </c>
      <c r="B70" s="1">
        <f t="shared" si="5"/>
        <v>0</v>
      </c>
      <c r="C70" s="1" t="s">
        <v>141</v>
      </c>
      <c r="D70" s="1">
        <v>2</v>
      </c>
      <c r="E70" s="2" t="s">
        <v>193</v>
      </c>
      <c r="F70" s="2" t="s">
        <v>117</v>
      </c>
      <c r="G70" s="1">
        <v>14</v>
      </c>
      <c r="H70" s="1">
        <v>6</v>
      </c>
      <c r="I70" s="1" t="s">
        <v>332</v>
      </c>
      <c r="J70" s="1" t="s">
        <v>332</v>
      </c>
      <c r="K70" s="1" t="s">
        <v>332</v>
      </c>
      <c r="L70" s="1" t="s">
        <v>332</v>
      </c>
      <c r="M70" s="7"/>
      <c r="N70" s="8">
        <v>50</v>
      </c>
      <c r="O70" s="3">
        <v>20</v>
      </c>
      <c r="P70">
        <f t="shared" si="6"/>
        <v>0</v>
      </c>
      <c r="Q70">
        <f t="shared" si="7"/>
        <v>2</v>
      </c>
      <c r="R70">
        <f t="shared" si="8"/>
        <v>1380</v>
      </c>
    </row>
    <row r="71" spans="1:18">
      <c r="A71" s="1">
        <v>70</v>
      </c>
      <c r="B71" s="1">
        <f t="shared" si="5"/>
        <v>0</v>
      </c>
      <c r="C71" s="1" t="s">
        <v>406</v>
      </c>
      <c r="D71" s="1">
        <v>2</v>
      </c>
      <c r="E71" s="2" t="s">
        <v>407</v>
      </c>
      <c r="F71" s="2" t="s">
        <v>68</v>
      </c>
      <c r="G71" s="1">
        <v>19</v>
      </c>
      <c r="H71" s="1" t="s">
        <v>332</v>
      </c>
      <c r="I71" s="1" t="s">
        <v>332</v>
      </c>
      <c r="J71" s="1" t="s">
        <v>332</v>
      </c>
      <c r="K71" s="1" t="s">
        <v>332</v>
      </c>
      <c r="L71" s="1" t="s">
        <v>332</v>
      </c>
      <c r="M71" s="7"/>
      <c r="N71" s="8">
        <v>83</v>
      </c>
      <c r="O71" s="3">
        <v>19</v>
      </c>
      <c r="P71">
        <f t="shared" si="6"/>
        <v>0</v>
      </c>
      <c r="Q71">
        <f t="shared" si="7"/>
        <v>1</v>
      </c>
      <c r="R71">
        <f t="shared" si="8"/>
        <v>1330</v>
      </c>
    </row>
    <row r="72" spans="1:18">
      <c r="A72" s="1">
        <v>71</v>
      </c>
      <c r="B72" s="1">
        <f t="shared" si="5"/>
        <v>0</v>
      </c>
      <c r="C72" s="1" t="s">
        <v>406</v>
      </c>
      <c r="D72" s="1">
        <v>2</v>
      </c>
      <c r="E72" s="2" t="s">
        <v>135</v>
      </c>
      <c r="F72" s="2" t="s">
        <v>136</v>
      </c>
      <c r="G72" s="1">
        <v>12</v>
      </c>
      <c r="H72" s="1">
        <v>7</v>
      </c>
      <c r="I72" s="1" t="s">
        <v>332</v>
      </c>
      <c r="J72" s="1" t="s">
        <v>332</v>
      </c>
      <c r="K72" s="1" t="s">
        <v>332</v>
      </c>
      <c r="L72" s="1" t="s">
        <v>332</v>
      </c>
      <c r="M72" s="7"/>
      <c r="N72" s="8">
        <v>43</v>
      </c>
      <c r="O72" s="3">
        <v>19</v>
      </c>
      <c r="P72">
        <f t="shared" si="6"/>
        <v>0</v>
      </c>
      <c r="Q72">
        <f t="shared" si="7"/>
        <v>2</v>
      </c>
      <c r="R72">
        <f t="shared" si="8"/>
        <v>1349</v>
      </c>
    </row>
    <row r="73" spans="1:18">
      <c r="A73" s="1">
        <v>72</v>
      </c>
      <c r="B73" s="1">
        <f t="shared" si="5"/>
        <v>0</v>
      </c>
      <c r="C73" s="1" t="s">
        <v>50</v>
      </c>
      <c r="D73" s="1">
        <v>1</v>
      </c>
      <c r="E73" s="2" t="s">
        <v>240</v>
      </c>
      <c r="F73" s="2" t="s">
        <v>241</v>
      </c>
      <c r="G73" s="1">
        <v>9</v>
      </c>
      <c r="H73" s="1">
        <v>10</v>
      </c>
      <c r="I73" s="1" t="s">
        <v>332</v>
      </c>
      <c r="J73" s="1" t="s">
        <v>332</v>
      </c>
      <c r="K73" s="1" t="s">
        <v>332</v>
      </c>
      <c r="L73" s="1" t="s">
        <v>332</v>
      </c>
      <c r="M73" s="7"/>
      <c r="N73" s="8">
        <v>38</v>
      </c>
      <c r="O73" s="3">
        <v>19</v>
      </c>
      <c r="P73">
        <f t="shared" si="6"/>
        <v>0</v>
      </c>
      <c r="Q73">
        <f t="shared" si="7"/>
        <v>2</v>
      </c>
      <c r="R73">
        <f t="shared" si="8"/>
        <v>1368</v>
      </c>
    </row>
    <row r="74" spans="1:18">
      <c r="A74" s="1">
        <v>73</v>
      </c>
      <c r="B74" s="1">
        <f t="shared" si="5"/>
        <v>0</v>
      </c>
      <c r="C74" s="1" t="s">
        <v>111</v>
      </c>
      <c r="D74" s="1">
        <v>4</v>
      </c>
      <c r="E74" s="2" t="s">
        <v>344</v>
      </c>
      <c r="F74" s="2" t="s">
        <v>78</v>
      </c>
      <c r="G74" s="1">
        <v>6</v>
      </c>
      <c r="H74" s="1">
        <v>8</v>
      </c>
      <c r="I74" s="1">
        <v>4</v>
      </c>
      <c r="J74" s="1" t="s">
        <v>332</v>
      </c>
      <c r="K74" s="1" t="s">
        <v>332</v>
      </c>
      <c r="L74" s="1" t="s">
        <v>332</v>
      </c>
      <c r="M74" s="7"/>
      <c r="N74" s="8">
        <v>69</v>
      </c>
      <c r="O74" s="3">
        <v>18</v>
      </c>
      <c r="P74">
        <f t="shared" si="6"/>
        <v>0</v>
      </c>
      <c r="Q74">
        <f t="shared" si="7"/>
        <v>3</v>
      </c>
      <c r="R74">
        <f t="shared" si="8"/>
        <v>1314</v>
      </c>
    </row>
    <row r="75" spans="1:18">
      <c r="A75" s="1">
        <v>74</v>
      </c>
      <c r="B75" s="1">
        <f t="shared" si="5"/>
        <v>0</v>
      </c>
      <c r="C75" s="1" t="s">
        <v>408</v>
      </c>
      <c r="D75" s="1">
        <v>2</v>
      </c>
      <c r="E75" s="2" t="s">
        <v>409</v>
      </c>
      <c r="F75" s="2" t="s">
        <v>394</v>
      </c>
      <c r="G75" s="1">
        <v>12</v>
      </c>
      <c r="H75" s="1">
        <v>6</v>
      </c>
      <c r="I75" s="1" t="s">
        <v>332</v>
      </c>
      <c r="J75" s="1" t="s">
        <v>332</v>
      </c>
      <c r="K75" s="1" t="s">
        <v>332</v>
      </c>
      <c r="L75" s="1" t="s">
        <v>332</v>
      </c>
      <c r="M75" s="7"/>
      <c r="N75" s="8">
        <v>26</v>
      </c>
      <c r="O75" s="3">
        <v>18</v>
      </c>
      <c r="P75">
        <f t="shared" si="6"/>
        <v>0</v>
      </c>
      <c r="Q75">
        <f t="shared" si="7"/>
        <v>2</v>
      </c>
      <c r="R75">
        <f t="shared" si="8"/>
        <v>1332</v>
      </c>
    </row>
    <row r="76" spans="1:18">
      <c r="A76" s="1">
        <v>75</v>
      </c>
      <c r="B76" s="1">
        <f t="shared" si="5"/>
        <v>0</v>
      </c>
      <c r="C76" s="1" t="s">
        <v>131</v>
      </c>
      <c r="D76" s="1">
        <v>3</v>
      </c>
      <c r="E76" s="2" t="s">
        <v>363</v>
      </c>
      <c r="F76" s="2" t="s">
        <v>364</v>
      </c>
      <c r="G76" s="1">
        <v>16</v>
      </c>
      <c r="H76" s="1">
        <v>1</v>
      </c>
      <c r="I76" s="1" t="s">
        <v>332</v>
      </c>
      <c r="J76" s="1" t="s">
        <v>332</v>
      </c>
      <c r="K76" s="1" t="s">
        <v>332</v>
      </c>
      <c r="L76" s="1" t="s">
        <v>332</v>
      </c>
      <c r="M76" s="7"/>
      <c r="N76" s="8">
        <v>63</v>
      </c>
      <c r="O76" s="3">
        <v>17</v>
      </c>
      <c r="P76">
        <f t="shared" si="6"/>
        <v>0</v>
      </c>
      <c r="Q76">
        <f t="shared" si="7"/>
        <v>2</v>
      </c>
      <c r="R76">
        <f t="shared" si="8"/>
        <v>1275</v>
      </c>
    </row>
    <row r="77" spans="1:18">
      <c r="A77" s="1">
        <v>76</v>
      </c>
      <c r="B77" s="1">
        <f t="shared" si="5"/>
        <v>0</v>
      </c>
      <c r="C77" s="1" t="s">
        <v>374</v>
      </c>
      <c r="D77" s="1">
        <v>2</v>
      </c>
      <c r="E77" s="2" t="s">
        <v>410</v>
      </c>
      <c r="F77" s="2" t="s">
        <v>153</v>
      </c>
      <c r="G77" s="1">
        <v>9</v>
      </c>
      <c r="H77" s="1">
        <v>5</v>
      </c>
      <c r="I77" s="1">
        <v>3</v>
      </c>
      <c r="J77" s="1" t="s">
        <v>332</v>
      </c>
      <c r="K77" s="1" t="s">
        <v>332</v>
      </c>
      <c r="L77" s="1" t="s">
        <v>332</v>
      </c>
      <c r="M77" s="7"/>
      <c r="N77" s="8">
        <v>32</v>
      </c>
      <c r="O77" s="3">
        <v>17</v>
      </c>
      <c r="P77">
        <f t="shared" si="6"/>
        <v>0</v>
      </c>
      <c r="Q77">
        <f t="shared" si="7"/>
        <v>3</v>
      </c>
      <c r="R77">
        <f t="shared" si="8"/>
        <v>1292</v>
      </c>
    </row>
    <row r="78" spans="1:18">
      <c r="A78" s="1">
        <v>77</v>
      </c>
      <c r="B78" s="1">
        <f t="shared" si="5"/>
        <v>0</v>
      </c>
      <c r="C78" s="1" t="s">
        <v>131</v>
      </c>
      <c r="D78" s="1">
        <v>1</v>
      </c>
      <c r="E78" s="2" t="s">
        <v>252</v>
      </c>
      <c r="F78" s="2" t="s">
        <v>253</v>
      </c>
      <c r="G78" s="1">
        <v>9</v>
      </c>
      <c r="H78" s="1" t="s">
        <v>332</v>
      </c>
      <c r="I78" s="1">
        <v>2</v>
      </c>
      <c r="J78" s="1">
        <v>6</v>
      </c>
      <c r="K78" s="1" t="s">
        <v>332</v>
      </c>
      <c r="L78" s="1" t="s">
        <v>332</v>
      </c>
      <c r="M78" s="7"/>
      <c r="N78" s="8">
        <v>53</v>
      </c>
      <c r="O78" s="3">
        <v>17</v>
      </c>
      <c r="P78">
        <f t="shared" si="6"/>
        <v>0</v>
      </c>
      <c r="Q78">
        <f t="shared" si="7"/>
        <v>3</v>
      </c>
      <c r="R78">
        <f t="shared" si="8"/>
        <v>1309</v>
      </c>
    </row>
    <row r="79" spans="1:18">
      <c r="A79" s="1">
        <v>78</v>
      </c>
      <c r="B79" s="1">
        <f t="shared" si="5"/>
        <v>0</v>
      </c>
      <c r="C79" s="1" t="s">
        <v>34</v>
      </c>
      <c r="D79" s="1">
        <v>4</v>
      </c>
      <c r="E79" s="2" t="s">
        <v>345</v>
      </c>
      <c r="F79" s="2" t="s">
        <v>83</v>
      </c>
      <c r="G79" s="1">
        <v>5</v>
      </c>
      <c r="H79" s="1">
        <v>11</v>
      </c>
      <c r="I79" s="1" t="s">
        <v>332</v>
      </c>
      <c r="J79" s="1" t="s">
        <v>332</v>
      </c>
      <c r="K79" s="1" t="s">
        <v>332</v>
      </c>
      <c r="L79" s="1" t="s">
        <v>332</v>
      </c>
      <c r="M79" s="7"/>
      <c r="N79" s="8">
        <v>67</v>
      </c>
      <c r="O79" s="3">
        <v>16</v>
      </c>
      <c r="P79">
        <f t="shared" si="6"/>
        <v>0</v>
      </c>
      <c r="Q79">
        <f t="shared" si="7"/>
        <v>2</v>
      </c>
      <c r="R79">
        <f t="shared" si="8"/>
        <v>1248</v>
      </c>
    </row>
    <row r="80" spans="1:18">
      <c r="A80" s="1">
        <v>79</v>
      </c>
      <c r="B80" s="1">
        <f t="shared" si="5"/>
        <v>0</v>
      </c>
      <c r="C80" s="1" t="s">
        <v>228</v>
      </c>
      <c r="D80" s="1">
        <v>3</v>
      </c>
      <c r="E80" s="2" t="s">
        <v>57</v>
      </c>
      <c r="F80" s="2" t="s">
        <v>49</v>
      </c>
      <c r="G80" s="1" t="s">
        <v>332</v>
      </c>
      <c r="H80" s="1" t="s">
        <v>332</v>
      </c>
      <c r="I80" s="1" t="s">
        <v>332</v>
      </c>
      <c r="J80" s="1" t="s">
        <v>332</v>
      </c>
      <c r="K80" s="1">
        <v>6</v>
      </c>
      <c r="L80" s="1">
        <v>9</v>
      </c>
      <c r="M80" s="7"/>
      <c r="N80" s="8">
        <v>48</v>
      </c>
      <c r="O80" s="3">
        <v>15</v>
      </c>
      <c r="P80">
        <f t="shared" si="6"/>
        <v>0</v>
      </c>
      <c r="Q80">
        <f t="shared" si="7"/>
        <v>2</v>
      </c>
      <c r="R80">
        <f t="shared" si="8"/>
        <v>1185</v>
      </c>
    </row>
    <row r="81" spans="1:18">
      <c r="A81" s="1">
        <v>80</v>
      </c>
      <c r="B81" s="1">
        <f t="shared" si="5"/>
        <v>0</v>
      </c>
      <c r="C81" s="1" t="s">
        <v>228</v>
      </c>
      <c r="D81" s="1">
        <v>1</v>
      </c>
      <c r="E81" s="2" t="s">
        <v>251</v>
      </c>
      <c r="F81" s="2" t="s">
        <v>216</v>
      </c>
      <c r="G81" s="1">
        <v>6</v>
      </c>
      <c r="H81" s="1">
        <v>7</v>
      </c>
      <c r="I81" s="1">
        <v>2</v>
      </c>
      <c r="J81" s="1" t="s">
        <v>332</v>
      </c>
      <c r="K81" s="1" t="s">
        <v>332</v>
      </c>
      <c r="L81" s="1" t="s">
        <v>332</v>
      </c>
      <c r="M81" s="7"/>
      <c r="N81" s="8">
        <v>44</v>
      </c>
      <c r="O81" s="3">
        <v>15</v>
      </c>
      <c r="P81">
        <f t="shared" si="6"/>
        <v>0</v>
      </c>
      <c r="Q81">
        <f t="shared" si="7"/>
        <v>3</v>
      </c>
      <c r="R81">
        <f t="shared" si="8"/>
        <v>1200</v>
      </c>
    </row>
    <row r="82" spans="1:18">
      <c r="A82" s="1">
        <v>81</v>
      </c>
      <c r="B82" s="1">
        <f t="shared" si="5"/>
        <v>0</v>
      </c>
      <c r="C82" s="1" t="s">
        <v>214</v>
      </c>
      <c r="D82" s="1">
        <v>4</v>
      </c>
      <c r="E82" s="2" t="s">
        <v>346</v>
      </c>
      <c r="F82" s="2" t="s">
        <v>347</v>
      </c>
      <c r="G82" s="1">
        <v>9</v>
      </c>
      <c r="H82" s="1">
        <v>5</v>
      </c>
      <c r="I82" s="1" t="s">
        <v>332</v>
      </c>
      <c r="J82" s="1" t="s">
        <v>332</v>
      </c>
      <c r="K82" s="1" t="s">
        <v>332</v>
      </c>
      <c r="L82" s="1" t="s">
        <v>332</v>
      </c>
      <c r="M82" s="7"/>
      <c r="N82" s="8">
        <v>56</v>
      </c>
      <c r="O82" s="3">
        <v>14</v>
      </c>
      <c r="P82">
        <f t="shared" si="6"/>
        <v>0</v>
      </c>
      <c r="Q82">
        <f t="shared" si="7"/>
        <v>2</v>
      </c>
      <c r="R82">
        <f t="shared" si="8"/>
        <v>1134</v>
      </c>
    </row>
    <row r="83" spans="1:18">
      <c r="A83" s="1">
        <v>82</v>
      </c>
      <c r="B83" s="1">
        <f t="shared" si="5"/>
        <v>0</v>
      </c>
      <c r="C83" s="1" t="s">
        <v>230</v>
      </c>
      <c r="D83" s="1">
        <v>3</v>
      </c>
      <c r="E83" s="2" t="s">
        <v>40</v>
      </c>
      <c r="F83" s="2" t="s">
        <v>41</v>
      </c>
      <c r="G83" s="1">
        <v>14</v>
      </c>
      <c r="H83" s="1" t="s">
        <v>332</v>
      </c>
      <c r="I83" s="1" t="s">
        <v>332</v>
      </c>
      <c r="J83" s="1" t="s">
        <v>332</v>
      </c>
      <c r="K83" s="1" t="s">
        <v>332</v>
      </c>
      <c r="L83" s="1" t="s">
        <v>332</v>
      </c>
      <c r="M83" s="7"/>
      <c r="N83" s="8">
        <v>82</v>
      </c>
      <c r="O83" s="3">
        <v>14</v>
      </c>
      <c r="P83">
        <f t="shared" si="6"/>
        <v>0</v>
      </c>
      <c r="Q83">
        <f t="shared" si="7"/>
        <v>1</v>
      </c>
      <c r="R83">
        <f t="shared" si="8"/>
        <v>1148</v>
      </c>
    </row>
    <row r="84" spans="1:18">
      <c r="A84" s="1">
        <v>83</v>
      </c>
      <c r="B84" s="1">
        <f t="shared" si="5"/>
        <v>0</v>
      </c>
      <c r="C84" s="1" t="s">
        <v>74</v>
      </c>
      <c r="D84" s="1">
        <v>2</v>
      </c>
      <c r="E84" s="2" t="s">
        <v>411</v>
      </c>
      <c r="F84" s="2" t="s">
        <v>41</v>
      </c>
      <c r="G84" s="1">
        <v>6</v>
      </c>
      <c r="H84" s="1">
        <v>8</v>
      </c>
      <c r="I84" s="1" t="s">
        <v>332</v>
      </c>
      <c r="J84" s="1" t="s">
        <v>332</v>
      </c>
      <c r="K84" s="1" t="s">
        <v>332</v>
      </c>
      <c r="L84" s="1" t="s">
        <v>332</v>
      </c>
      <c r="M84" s="7"/>
      <c r="N84" s="8">
        <v>50</v>
      </c>
      <c r="O84" s="3">
        <v>14</v>
      </c>
      <c r="P84">
        <f t="shared" si="6"/>
        <v>0</v>
      </c>
      <c r="Q84">
        <f t="shared" si="7"/>
        <v>2</v>
      </c>
      <c r="R84">
        <f t="shared" si="8"/>
        <v>1162</v>
      </c>
    </row>
    <row r="85" spans="1:18">
      <c r="A85" s="1">
        <v>84</v>
      </c>
      <c r="B85" s="1">
        <f t="shared" si="5"/>
        <v>0</v>
      </c>
      <c r="C85" s="1" t="s">
        <v>217</v>
      </c>
      <c r="D85" s="1">
        <v>4</v>
      </c>
      <c r="E85" s="2" t="s">
        <v>348</v>
      </c>
      <c r="F85" s="2" t="s">
        <v>52</v>
      </c>
      <c r="G85" s="1">
        <v>13</v>
      </c>
      <c r="H85" s="1" t="s">
        <v>332</v>
      </c>
      <c r="I85" s="1" t="s">
        <v>332</v>
      </c>
      <c r="J85" s="1" t="s">
        <v>332</v>
      </c>
      <c r="K85" s="1" t="s">
        <v>332</v>
      </c>
      <c r="L85" s="1" t="s">
        <v>332</v>
      </c>
      <c r="M85" s="7"/>
      <c r="N85" s="8">
        <v>93</v>
      </c>
      <c r="O85" s="3">
        <v>13</v>
      </c>
      <c r="P85">
        <f t="shared" si="6"/>
        <v>0</v>
      </c>
      <c r="Q85">
        <f t="shared" si="7"/>
        <v>1</v>
      </c>
      <c r="R85">
        <f t="shared" si="8"/>
        <v>1092</v>
      </c>
    </row>
    <row r="86" spans="1:18">
      <c r="A86" s="1">
        <v>85</v>
      </c>
      <c r="B86" s="1">
        <f t="shared" si="5"/>
        <v>0</v>
      </c>
      <c r="C86" s="1" t="s">
        <v>429</v>
      </c>
      <c r="D86" s="1">
        <v>1</v>
      </c>
      <c r="E86" s="2" t="s">
        <v>430</v>
      </c>
      <c r="F86" s="2" t="s">
        <v>350</v>
      </c>
      <c r="G86" s="1">
        <v>12</v>
      </c>
      <c r="H86" s="1" t="s">
        <v>332</v>
      </c>
      <c r="I86" s="1" t="s">
        <v>332</v>
      </c>
      <c r="J86" s="1" t="s">
        <v>332</v>
      </c>
      <c r="K86" s="1" t="s">
        <v>332</v>
      </c>
      <c r="L86" s="1" t="s">
        <v>332</v>
      </c>
      <c r="M86" s="7"/>
      <c r="N86" s="8">
        <v>44</v>
      </c>
      <c r="O86" s="3">
        <v>12</v>
      </c>
      <c r="P86">
        <f t="shared" si="6"/>
        <v>0</v>
      </c>
      <c r="Q86">
        <f t="shared" si="7"/>
        <v>1</v>
      </c>
      <c r="R86">
        <f t="shared" si="8"/>
        <v>1020</v>
      </c>
    </row>
    <row r="87" spans="1:18">
      <c r="A87" s="1">
        <v>86</v>
      </c>
      <c r="B87" s="1">
        <f t="shared" si="5"/>
        <v>0</v>
      </c>
      <c r="C87" s="1" t="s">
        <v>429</v>
      </c>
      <c r="D87" s="1">
        <v>1</v>
      </c>
      <c r="E87" s="2" t="s">
        <v>431</v>
      </c>
      <c r="F87" s="2" t="s">
        <v>99</v>
      </c>
      <c r="G87" s="1">
        <v>12</v>
      </c>
      <c r="H87" s="1" t="s">
        <v>332</v>
      </c>
      <c r="I87" s="1" t="s">
        <v>332</v>
      </c>
      <c r="J87" s="1" t="s">
        <v>332</v>
      </c>
      <c r="K87" s="1" t="s">
        <v>332</v>
      </c>
      <c r="L87" s="1" t="s">
        <v>332</v>
      </c>
      <c r="M87" s="7"/>
      <c r="N87" s="8">
        <v>39</v>
      </c>
      <c r="O87" s="3">
        <v>12</v>
      </c>
      <c r="P87">
        <f t="shared" si="6"/>
        <v>0</v>
      </c>
      <c r="Q87">
        <f t="shared" si="7"/>
        <v>1</v>
      </c>
      <c r="R87">
        <f t="shared" si="8"/>
        <v>1032</v>
      </c>
    </row>
    <row r="88" spans="1:18">
      <c r="A88" s="1">
        <v>87</v>
      </c>
      <c r="B88" s="1">
        <f t="shared" si="5"/>
        <v>0</v>
      </c>
      <c r="C88" s="1" t="s">
        <v>429</v>
      </c>
      <c r="D88" s="1">
        <v>1</v>
      </c>
      <c r="E88" s="2" t="s">
        <v>432</v>
      </c>
      <c r="F88" s="2" t="s">
        <v>433</v>
      </c>
      <c r="G88" s="1">
        <v>10</v>
      </c>
      <c r="H88" s="1" t="s">
        <v>332</v>
      </c>
      <c r="I88" s="1">
        <v>2</v>
      </c>
      <c r="J88" s="1" t="s">
        <v>332</v>
      </c>
      <c r="K88" s="1" t="s">
        <v>332</v>
      </c>
      <c r="L88" s="1" t="s">
        <v>332</v>
      </c>
      <c r="M88" s="7"/>
      <c r="N88" s="8">
        <v>57</v>
      </c>
      <c r="O88" s="3">
        <v>12</v>
      </c>
      <c r="P88">
        <f t="shared" si="6"/>
        <v>0</v>
      </c>
      <c r="Q88">
        <f t="shared" si="7"/>
        <v>2</v>
      </c>
      <c r="R88">
        <f t="shared" si="8"/>
        <v>1044</v>
      </c>
    </row>
    <row r="89" spans="1:18">
      <c r="A89" s="1">
        <v>88</v>
      </c>
      <c r="B89" s="1">
        <f t="shared" si="5"/>
        <v>0</v>
      </c>
      <c r="C89" s="1" t="s">
        <v>120</v>
      </c>
      <c r="D89" s="1">
        <v>4</v>
      </c>
      <c r="E89" s="2" t="s">
        <v>349</v>
      </c>
      <c r="F89" s="2" t="s">
        <v>350</v>
      </c>
      <c r="G89" s="1">
        <v>11</v>
      </c>
      <c r="H89" s="1" t="s">
        <v>332</v>
      </c>
      <c r="I89" s="1" t="s">
        <v>332</v>
      </c>
      <c r="J89" s="1" t="s">
        <v>332</v>
      </c>
      <c r="K89" s="1" t="s">
        <v>332</v>
      </c>
      <c r="L89" s="1" t="s">
        <v>332</v>
      </c>
      <c r="M89" s="7"/>
      <c r="N89" s="8">
        <v>69</v>
      </c>
      <c r="O89" s="3">
        <v>11</v>
      </c>
      <c r="P89">
        <f t="shared" si="6"/>
        <v>0</v>
      </c>
      <c r="Q89">
        <f t="shared" si="7"/>
        <v>1</v>
      </c>
      <c r="R89">
        <f t="shared" si="8"/>
        <v>968</v>
      </c>
    </row>
    <row r="90" spans="1:18">
      <c r="A90" s="1">
        <v>89</v>
      </c>
      <c r="B90" s="1">
        <f t="shared" si="5"/>
        <v>0</v>
      </c>
      <c r="C90" s="1" t="s">
        <v>365</v>
      </c>
      <c r="D90" s="1">
        <v>3</v>
      </c>
      <c r="E90" s="2" t="s">
        <v>366</v>
      </c>
      <c r="F90" s="2" t="s">
        <v>367</v>
      </c>
      <c r="G90" s="1">
        <v>8</v>
      </c>
      <c r="H90" s="1">
        <v>1</v>
      </c>
      <c r="I90" s="1">
        <v>2</v>
      </c>
      <c r="J90" s="1" t="s">
        <v>332</v>
      </c>
      <c r="K90" s="1" t="s">
        <v>332</v>
      </c>
      <c r="L90" s="1" t="s">
        <v>332</v>
      </c>
      <c r="M90" s="7"/>
      <c r="N90" s="8">
        <v>35</v>
      </c>
      <c r="O90" s="3">
        <v>11</v>
      </c>
      <c r="P90">
        <f t="shared" si="6"/>
        <v>0</v>
      </c>
      <c r="Q90">
        <f t="shared" si="7"/>
        <v>3</v>
      </c>
      <c r="R90">
        <f t="shared" si="8"/>
        <v>979</v>
      </c>
    </row>
    <row r="91" spans="1:18">
      <c r="A91" s="1">
        <v>90</v>
      </c>
      <c r="B91" s="1">
        <f t="shared" si="5"/>
        <v>0</v>
      </c>
      <c r="C91" s="1" t="s">
        <v>365</v>
      </c>
      <c r="D91" s="1">
        <v>3</v>
      </c>
      <c r="E91" s="2" t="s">
        <v>368</v>
      </c>
      <c r="F91" s="2" t="s">
        <v>369</v>
      </c>
      <c r="G91" s="1">
        <v>11</v>
      </c>
      <c r="H91" s="1" t="s">
        <v>332</v>
      </c>
      <c r="I91" s="1" t="s">
        <v>332</v>
      </c>
      <c r="J91" s="1" t="s">
        <v>332</v>
      </c>
      <c r="K91" s="1" t="s">
        <v>332</v>
      </c>
      <c r="L91" s="1" t="s">
        <v>332</v>
      </c>
      <c r="M91" s="7"/>
      <c r="N91" s="8">
        <v>92</v>
      </c>
      <c r="O91" s="3">
        <v>11</v>
      </c>
      <c r="P91">
        <f t="shared" si="6"/>
        <v>0</v>
      </c>
      <c r="Q91">
        <f t="shared" si="7"/>
        <v>1</v>
      </c>
      <c r="R91">
        <f t="shared" si="8"/>
        <v>990</v>
      </c>
    </row>
    <row r="92" spans="1:18">
      <c r="A92" s="1">
        <v>91</v>
      </c>
      <c r="B92" s="1">
        <f t="shared" si="5"/>
        <v>0</v>
      </c>
      <c r="C92" s="1" t="s">
        <v>365</v>
      </c>
      <c r="D92" s="1">
        <v>3</v>
      </c>
      <c r="E92" s="2" t="s">
        <v>370</v>
      </c>
      <c r="F92" s="2" t="s">
        <v>371</v>
      </c>
      <c r="G92" s="1">
        <v>11</v>
      </c>
      <c r="H92" s="1" t="s">
        <v>332</v>
      </c>
      <c r="I92" s="1" t="s">
        <v>332</v>
      </c>
      <c r="J92" s="1" t="s">
        <v>332</v>
      </c>
      <c r="K92" s="1" t="s">
        <v>332</v>
      </c>
      <c r="L92" s="1" t="s">
        <v>332</v>
      </c>
      <c r="M92" s="7"/>
      <c r="N92" s="8">
        <v>92</v>
      </c>
      <c r="O92" s="3">
        <v>11</v>
      </c>
      <c r="P92">
        <f t="shared" si="6"/>
        <v>0</v>
      </c>
      <c r="Q92">
        <f t="shared" si="7"/>
        <v>1</v>
      </c>
      <c r="R92">
        <f t="shared" si="8"/>
        <v>1001</v>
      </c>
    </row>
    <row r="93" spans="1:18">
      <c r="A93" s="1">
        <v>92</v>
      </c>
      <c r="B93" s="1">
        <f t="shared" si="5"/>
        <v>0</v>
      </c>
      <c r="C93" s="1" t="s">
        <v>76</v>
      </c>
      <c r="D93" s="1">
        <v>2</v>
      </c>
      <c r="E93" s="2" t="s">
        <v>412</v>
      </c>
      <c r="F93" s="2" t="s">
        <v>276</v>
      </c>
      <c r="G93" s="1">
        <v>6</v>
      </c>
      <c r="H93" s="1">
        <v>5</v>
      </c>
      <c r="I93" s="1" t="s">
        <v>332</v>
      </c>
      <c r="J93" s="1" t="s">
        <v>332</v>
      </c>
      <c r="K93" s="1" t="s">
        <v>332</v>
      </c>
      <c r="L93" s="1" t="s">
        <v>332</v>
      </c>
      <c r="M93" s="7"/>
      <c r="N93" s="8">
        <v>39</v>
      </c>
      <c r="O93" s="3">
        <v>11</v>
      </c>
      <c r="P93">
        <f t="shared" si="6"/>
        <v>0</v>
      </c>
      <c r="Q93">
        <f t="shared" si="7"/>
        <v>2</v>
      </c>
      <c r="R93">
        <f t="shared" si="8"/>
        <v>1012</v>
      </c>
    </row>
    <row r="94" spans="1:18">
      <c r="A94" s="1">
        <v>93</v>
      </c>
      <c r="B94" s="1">
        <f t="shared" si="5"/>
        <v>0</v>
      </c>
      <c r="C94" s="1" t="s">
        <v>123</v>
      </c>
      <c r="D94" s="1">
        <v>4</v>
      </c>
      <c r="E94" s="2" t="s">
        <v>351</v>
      </c>
      <c r="F94" s="2" t="s">
        <v>343</v>
      </c>
      <c r="G94" s="1">
        <v>10</v>
      </c>
      <c r="H94" s="1" t="s">
        <v>332</v>
      </c>
      <c r="I94" s="1" t="s">
        <v>332</v>
      </c>
      <c r="J94" s="1" t="s">
        <v>332</v>
      </c>
      <c r="K94" s="1" t="s">
        <v>332</v>
      </c>
      <c r="L94" s="1" t="s">
        <v>332</v>
      </c>
      <c r="M94" s="7"/>
      <c r="N94" s="8">
        <v>83</v>
      </c>
      <c r="O94" s="3">
        <v>10</v>
      </c>
      <c r="P94">
        <f t="shared" si="6"/>
        <v>0</v>
      </c>
      <c r="Q94">
        <f t="shared" si="7"/>
        <v>1</v>
      </c>
      <c r="R94">
        <f t="shared" si="8"/>
        <v>930</v>
      </c>
    </row>
    <row r="95" spans="1:18">
      <c r="A95" s="1">
        <v>94</v>
      </c>
      <c r="B95" s="1">
        <f t="shared" si="5"/>
        <v>0</v>
      </c>
      <c r="C95" s="1" t="s">
        <v>144</v>
      </c>
      <c r="D95" s="1">
        <v>3</v>
      </c>
      <c r="E95" s="2" t="s">
        <v>87</v>
      </c>
      <c r="F95" s="2" t="s">
        <v>83</v>
      </c>
      <c r="G95" s="1">
        <v>5</v>
      </c>
      <c r="H95" s="1">
        <v>0</v>
      </c>
      <c r="I95" s="1">
        <v>3</v>
      </c>
      <c r="J95" s="1">
        <v>2</v>
      </c>
      <c r="K95" s="1" t="s">
        <v>332</v>
      </c>
      <c r="L95" s="1" t="s">
        <v>332</v>
      </c>
      <c r="M95" s="7"/>
      <c r="N95" s="8">
        <v>42</v>
      </c>
      <c r="O95" s="3">
        <v>10</v>
      </c>
      <c r="P95">
        <f t="shared" si="6"/>
        <v>0</v>
      </c>
      <c r="Q95">
        <f t="shared" si="7"/>
        <v>4</v>
      </c>
      <c r="R95">
        <f t="shared" si="8"/>
        <v>940</v>
      </c>
    </row>
    <row r="96" spans="1:18">
      <c r="A96" s="1">
        <v>95</v>
      </c>
      <c r="B96" s="1">
        <f t="shared" si="5"/>
        <v>0</v>
      </c>
      <c r="C96" s="1" t="s">
        <v>413</v>
      </c>
      <c r="D96" s="1">
        <v>2</v>
      </c>
      <c r="E96" s="2" t="s">
        <v>121</v>
      </c>
      <c r="F96" s="2" t="s">
        <v>122</v>
      </c>
      <c r="G96" s="1">
        <v>7</v>
      </c>
      <c r="H96" s="1">
        <v>3</v>
      </c>
      <c r="I96" s="1" t="s">
        <v>332</v>
      </c>
      <c r="J96" s="1" t="s">
        <v>332</v>
      </c>
      <c r="K96" s="1" t="s">
        <v>332</v>
      </c>
      <c r="L96" s="1" t="s">
        <v>332</v>
      </c>
      <c r="M96" s="7"/>
      <c r="N96" s="8">
        <v>42</v>
      </c>
      <c r="O96" s="3">
        <v>10</v>
      </c>
      <c r="P96">
        <f t="shared" si="6"/>
        <v>0</v>
      </c>
      <c r="Q96">
        <f t="shared" si="7"/>
        <v>2</v>
      </c>
      <c r="R96">
        <f t="shared" si="8"/>
        <v>950</v>
      </c>
    </row>
    <row r="97" spans="1:18">
      <c r="A97" s="1">
        <v>96</v>
      </c>
      <c r="B97" s="1">
        <f t="shared" si="5"/>
        <v>0</v>
      </c>
      <c r="C97" s="1" t="s">
        <v>413</v>
      </c>
      <c r="D97" s="1">
        <v>2</v>
      </c>
      <c r="E97" s="2" t="s">
        <v>182</v>
      </c>
      <c r="F97" s="2" t="s">
        <v>68</v>
      </c>
      <c r="G97" s="1">
        <v>10</v>
      </c>
      <c r="H97" s="1" t="s">
        <v>332</v>
      </c>
      <c r="I97" s="1" t="s">
        <v>332</v>
      </c>
      <c r="J97" s="1" t="s">
        <v>332</v>
      </c>
      <c r="K97" s="1" t="s">
        <v>332</v>
      </c>
      <c r="L97" s="1" t="s">
        <v>332</v>
      </c>
      <c r="M97" s="7"/>
      <c r="N97" s="8">
        <v>83</v>
      </c>
      <c r="O97" s="3">
        <v>10</v>
      </c>
      <c r="P97">
        <f t="shared" si="6"/>
        <v>0</v>
      </c>
      <c r="Q97">
        <f t="shared" si="7"/>
        <v>1</v>
      </c>
      <c r="R97">
        <f t="shared" si="8"/>
        <v>960</v>
      </c>
    </row>
    <row r="98" spans="1:18">
      <c r="A98" s="1">
        <v>97</v>
      </c>
      <c r="B98" s="1">
        <f t="shared" ref="B98:B123" si="9">IF(O98&gt;=A98,1,0)</f>
        <v>0</v>
      </c>
      <c r="C98" s="1" t="s">
        <v>434</v>
      </c>
      <c r="D98" s="1">
        <v>1</v>
      </c>
      <c r="E98" s="2" t="s">
        <v>435</v>
      </c>
      <c r="F98" s="2" t="s">
        <v>436</v>
      </c>
      <c r="G98" s="1">
        <v>10</v>
      </c>
      <c r="H98" s="1" t="s">
        <v>332</v>
      </c>
      <c r="I98" s="1" t="s">
        <v>332</v>
      </c>
      <c r="J98" s="1" t="s">
        <v>332</v>
      </c>
      <c r="K98" s="1" t="s">
        <v>332</v>
      </c>
      <c r="L98" s="1" t="s">
        <v>332</v>
      </c>
      <c r="M98" s="7"/>
      <c r="N98" s="8">
        <v>59</v>
      </c>
      <c r="O98" s="3">
        <v>10</v>
      </c>
      <c r="P98">
        <f t="shared" si="6"/>
        <v>0</v>
      </c>
      <c r="Q98">
        <f t="shared" si="7"/>
        <v>1</v>
      </c>
      <c r="R98">
        <f t="shared" si="8"/>
        <v>970</v>
      </c>
    </row>
    <row r="99" spans="1:18">
      <c r="A99" s="1">
        <v>98</v>
      </c>
      <c r="B99" s="1">
        <f t="shared" si="9"/>
        <v>0</v>
      </c>
      <c r="C99" s="1" t="s">
        <v>434</v>
      </c>
      <c r="D99" s="1">
        <v>1</v>
      </c>
      <c r="E99" s="2" t="s">
        <v>223</v>
      </c>
      <c r="F99" s="2" t="s">
        <v>68</v>
      </c>
      <c r="G99" s="1">
        <v>10</v>
      </c>
      <c r="H99" s="1" t="s">
        <v>332</v>
      </c>
      <c r="I99" s="1" t="s">
        <v>332</v>
      </c>
      <c r="J99" s="1" t="s">
        <v>332</v>
      </c>
      <c r="K99" s="1" t="s">
        <v>332</v>
      </c>
      <c r="L99" s="1" t="s">
        <v>332</v>
      </c>
      <c r="M99" s="7"/>
      <c r="N99" s="8">
        <v>77</v>
      </c>
      <c r="O99" s="3">
        <v>10</v>
      </c>
      <c r="P99">
        <f t="shared" si="6"/>
        <v>0</v>
      </c>
      <c r="Q99">
        <f t="shared" si="7"/>
        <v>1</v>
      </c>
      <c r="R99">
        <f t="shared" si="8"/>
        <v>980</v>
      </c>
    </row>
    <row r="100" spans="1:18">
      <c r="A100" s="1">
        <v>99</v>
      </c>
      <c r="B100" s="1">
        <f t="shared" si="9"/>
        <v>0</v>
      </c>
      <c r="C100" s="1" t="s">
        <v>372</v>
      </c>
      <c r="D100" s="1">
        <v>3</v>
      </c>
      <c r="E100" s="2" t="s">
        <v>48</v>
      </c>
      <c r="F100" s="2" t="s">
        <v>49</v>
      </c>
      <c r="G100" s="1" t="s">
        <v>332</v>
      </c>
      <c r="H100" s="1" t="s">
        <v>332</v>
      </c>
      <c r="I100" s="1" t="s">
        <v>332</v>
      </c>
      <c r="J100" s="1">
        <v>2</v>
      </c>
      <c r="K100" s="1">
        <v>7</v>
      </c>
      <c r="L100" s="1" t="s">
        <v>332</v>
      </c>
      <c r="M100" s="7"/>
      <c r="N100" s="8">
        <v>69</v>
      </c>
      <c r="O100" s="3">
        <v>9</v>
      </c>
      <c r="P100">
        <f t="shared" si="6"/>
        <v>0</v>
      </c>
      <c r="Q100">
        <f t="shared" si="7"/>
        <v>2</v>
      </c>
      <c r="R100">
        <f t="shared" si="8"/>
        <v>891</v>
      </c>
    </row>
    <row r="101" spans="1:18">
      <c r="A101" s="1">
        <v>100</v>
      </c>
      <c r="B101" s="1">
        <f t="shared" si="9"/>
        <v>0</v>
      </c>
      <c r="C101" s="1" t="s">
        <v>372</v>
      </c>
      <c r="D101" s="1">
        <v>3</v>
      </c>
      <c r="E101" s="2" t="s">
        <v>373</v>
      </c>
      <c r="F101" s="2" t="s">
        <v>83</v>
      </c>
      <c r="G101" s="1">
        <v>6</v>
      </c>
      <c r="H101" s="1">
        <v>2</v>
      </c>
      <c r="I101" s="1">
        <v>1</v>
      </c>
      <c r="J101" s="1" t="s">
        <v>332</v>
      </c>
      <c r="K101" s="1" t="s">
        <v>332</v>
      </c>
      <c r="L101" s="1" t="s">
        <v>332</v>
      </c>
      <c r="M101" s="7"/>
      <c r="N101" s="8">
        <v>35</v>
      </c>
      <c r="O101" s="3">
        <v>9</v>
      </c>
      <c r="P101">
        <f t="shared" si="6"/>
        <v>0</v>
      </c>
      <c r="Q101">
        <f t="shared" si="7"/>
        <v>3</v>
      </c>
      <c r="R101">
        <f t="shared" si="8"/>
        <v>900</v>
      </c>
    </row>
    <row r="102" spans="1:18">
      <c r="A102" s="1">
        <v>101</v>
      </c>
      <c r="B102" s="1">
        <f t="shared" si="9"/>
        <v>0</v>
      </c>
      <c r="C102" s="1" t="s">
        <v>383</v>
      </c>
      <c r="D102" s="1">
        <v>2</v>
      </c>
      <c r="E102" s="2" t="s">
        <v>414</v>
      </c>
      <c r="F102" s="2" t="s">
        <v>267</v>
      </c>
      <c r="G102" s="1">
        <v>9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1" t="s">
        <v>332</v>
      </c>
      <c r="M102" s="7"/>
      <c r="N102" s="8">
        <v>23</v>
      </c>
      <c r="O102" s="3">
        <v>9</v>
      </c>
      <c r="P102">
        <f t="shared" si="6"/>
        <v>0</v>
      </c>
      <c r="Q102">
        <f t="shared" si="7"/>
        <v>1</v>
      </c>
      <c r="R102">
        <f t="shared" si="8"/>
        <v>909</v>
      </c>
    </row>
    <row r="103" spans="1:18">
      <c r="A103" s="1">
        <v>102</v>
      </c>
      <c r="B103" s="1">
        <f t="shared" si="9"/>
        <v>0</v>
      </c>
      <c r="C103" s="1" t="s">
        <v>239</v>
      </c>
      <c r="D103" s="1">
        <v>1</v>
      </c>
      <c r="E103" s="2" t="s">
        <v>437</v>
      </c>
      <c r="F103" s="2" t="s">
        <v>359</v>
      </c>
      <c r="G103" s="1">
        <v>6</v>
      </c>
      <c r="H103" s="1" t="s">
        <v>332</v>
      </c>
      <c r="I103" s="1">
        <v>3</v>
      </c>
      <c r="J103" s="1" t="s">
        <v>332</v>
      </c>
      <c r="K103" s="1" t="s">
        <v>332</v>
      </c>
      <c r="L103" s="1" t="s">
        <v>332</v>
      </c>
      <c r="M103" s="7"/>
      <c r="N103" s="8">
        <v>45</v>
      </c>
      <c r="O103" s="3">
        <v>9</v>
      </c>
      <c r="P103">
        <f t="shared" si="6"/>
        <v>0</v>
      </c>
      <c r="Q103">
        <f t="shared" si="7"/>
        <v>2</v>
      </c>
      <c r="R103">
        <f t="shared" si="8"/>
        <v>918</v>
      </c>
    </row>
    <row r="104" spans="1:18">
      <c r="A104" s="1">
        <v>103</v>
      </c>
      <c r="B104" s="1">
        <f t="shared" si="9"/>
        <v>0</v>
      </c>
      <c r="C104" s="1" t="s">
        <v>374</v>
      </c>
      <c r="D104" s="1">
        <v>3</v>
      </c>
      <c r="E104" s="2" t="s">
        <v>375</v>
      </c>
      <c r="F104" s="2" t="s">
        <v>113</v>
      </c>
      <c r="G104" s="1">
        <v>8</v>
      </c>
      <c r="H104" s="1" t="s">
        <v>332</v>
      </c>
      <c r="I104" s="1" t="s">
        <v>332</v>
      </c>
      <c r="J104" s="1" t="s">
        <v>332</v>
      </c>
      <c r="K104" s="1" t="s">
        <v>332</v>
      </c>
      <c r="L104" s="1" t="s">
        <v>332</v>
      </c>
      <c r="M104" s="7"/>
      <c r="N104" s="8">
        <v>80</v>
      </c>
      <c r="O104" s="3">
        <v>8</v>
      </c>
      <c r="P104">
        <f t="shared" si="6"/>
        <v>0</v>
      </c>
      <c r="Q104">
        <f t="shared" si="7"/>
        <v>1</v>
      </c>
      <c r="R104">
        <f t="shared" si="8"/>
        <v>824</v>
      </c>
    </row>
    <row r="105" spans="1:18">
      <c r="A105" s="1">
        <v>104</v>
      </c>
      <c r="B105" s="1">
        <f t="shared" si="9"/>
        <v>0</v>
      </c>
      <c r="C105" s="1" t="s">
        <v>386</v>
      </c>
      <c r="D105" s="1">
        <v>2</v>
      </c>
      <c r="E105" s="2" t="s">
        <v>415</v>
      </c>
      <c r="F105" s="2" t="s">
        <v>416</v>
      </c>
      <c r="G105" s="1">
        <v>4</v>
      </c>
      <c r="H105" s="1" t="s">
        <v>332</v>
      </c>
      <c r="I105" s="1">
        <v>4</v>
      </c>
      <c r="J105" s="1" t="s">
        <v>332</v>
      </c>
      <c r="K105" s="1" t="s">
        <v>332</v>
      </c>
      <c r="L105" s="1" t="s">
        <v>332</v>
      </c>
      <c r="M105" s="7"/>
      <c r="N105" s="8">
        <v>50</v>
      </c>
      <c r="O105" s="3">
        <v>8</v>
      </c>
      <c r="P105">
        <f t="shared" si="6"/>
        <v>0</v>
      </c>
      <c r="Q105">
        <f t="shared" si="7"/>
        <v>2</v>
      </c>
      <c r="R105">
        <f t="shared" si="8"/>
        <v>832</v>
      </c>
    </row>
    <row r="106" spans="1:18">
      <c r="A106" s="1">
        <v>105</v>
      </c>
      <c r="B106" s="1">
        <f t="shared" si="9"/>
        <v>0</v>
      </c>
      <c r="C106" s="1" t="s">
        <v>408</v>
      </c>
      <c r="D106" s="1">
        <v>1</v>
      </c>
      <c r="E106" s="2" t="s">
        <v>438</v>
      </c>
      <c r="F106" s="2" t="s">
        <v>220</v>
      </c>
      <c r="G106" s="1">
        <v>8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1" t="s">
        <v>332</v>
      </c>
      <c r="M106" s="7"/>
      <c r="N106" s="8">
        <v>100</v>
      </c>
      <c r="O106" s="3">
        <v>8</v>
      </c>
      <c r="P106">
        <f t="shared" si="6"/>
        <v>0</v>
      </c>
      <c r="Q106">
        <f t="shared" si="7"/>
        <v>1</v>
      </c>
      <c r="R106">
        <f t="shared" si="8"/>
        <v>840</v>
      </c>
    </row>
    <row r="107" spans="1:18">
      <c r="A107" s="1">
        <v>106</v>
      </c>
      <c r="B107" s="1">
        <f t="shared" si="9"/>
        <v>0</v>
      </c>
      <c r="C107" s="1" t="s">
        <v>376</v>
      </c>
      <c r="D107" s="1">
        <v>3</v>
      </c>
      <c r="E107" s="2" t="s">
        <v>377</v>
      </c>
      <c r="F107" s="2" t="s">
        <v>378</v>
      </c>
      <c r="G107" s="1">
        <v>7</v>
      </c>
      <c r="H107" s="1" t="s">
        <v>332</v>
      </c>
      <c r="I107" s="1" t="s">
        <v>332</v>
      </c>
      <c r="J107" s="1" t="s">
        <v>332</v>
      </c>
      <c r="K107" s="1" t="s">
        <v>332</v>
      </c>
      <c r="L107" s="1" t="s">
        <v>332</v>
      </c>
      <c r="M107" s="7"/>
      <c r="N107" s="8">
        <v>88</v>
      </c>
      <c r="O107" s="3">
        <v>7</v>
      </c>
      <c r="P107">
        <f t="shared" si="6"/>
        <v>0</v>
      </c>
      <c r="Q107">
        <f t="shared" si="7"/>
        <v>1</v>
      </c>
      <c r="R107">
        <f t="shared" si="8"/>
        <v>742</v>
      </c>
    </row>
    <row r="108" spans="1:18">
      <c r="A108" s="1">
        <v>107</v>
      </c>
      <c r="B108" s="1">
        <f t="shared" si="9"/>
        <v>0</v>
      </c>
      <c r="C108" s="1" t="s">
        <v>376</v>
      </c>
      <c r="D108" s="1">
        <v>3</v>
      </c>
      <c r="E108" s="2" t="s">
        <v>379</v>
      </c>
      <c r="F108" s="2" t="s">
        <v>380</v>
      </c>
      <c r="G108" s="1">
        <v>7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1" t="s">
        <v>332</v>
      </c>
      <c r="M108" s="7"/>
      <c r="N108" s="8">
        <v>47</v>
      </c>
      <c r="O108" s="3">
        <v>7</v>
      </c>
      <c r="P108">
        <f t="shared" si="6"/>
        <v>0</v>
      </c>
      <c r="Q108">
        <f t="shared" si="7"/>
        <v>1</v>
      </c>
      <c r="R108">
        <f t="shared" si="8"/>
        <v>749</v>
      </c>
    </row>
    <row r="109" spans="1:18">
      <c r="A109" s="1">
        <v>108</v>
      </c>
      <c r="B109" s="1">
        <f t="shared" si="9"/>
        <v>0</v>
      </c>
      <c r="C109" s="1" t="s">
        <v>376</v>
      </c>
      <c r="D109" s="1">
        <v>3</v>
      </c>
      <c r="E109" s="2" t="s">
        <v>82</v>
      </c>
      <c r="F109" s="2" t="s">
        <v>83</v>
      </c>
      <c r="G109" s="1" t="s">
        <v>332</v>
      </c>
      <c r="H109" s="1" t="s">
        <v>332</v>
      </c>
      <c r="I109" s="1" t="s">
        <v>332</v>
      </c>
      <c r="J109" s="1">
        <v>7</v>
      </c>
      <c r="K109" s="1" t="s">
        <v>332</v>
      </c>
      <c r="L109" s="1" t="s">
        <v>332</v>
      </c>
      <c r="M109" s="7"/>
      <c r="N109" s="8">
        <v>70</v>
      </c>
      <c r="O109" s="3">
        <v>7</v>
      </c>
      <c r="P109">
        <f t="shared" si="6"/>
        <v>0</v>
      </c>
      <c r="Q109">
        <f t="shared" si="7"/>
        <v>1</v>
      </c>
      <c r="R109">
        <f t="shared" si="8"/>
        <v>756</v>
      </c>
    </row>
    <row r="110" spans="1:18">
      <c r="A110" s="1">
        <v>109</v>
      </c>
      <c r="B110" s="1">
        <f t="shared" si="9"/>
        <v>0</v>
      </c>
      <c r="C110" s="1" t="s">
        <v>376</v>
      </c>
      <c r="D110" s="1">
        <v>3</v>
      </c>
      <c r="E110" s="2" t="s">
        <v>381</v>
      </c>
      <c r="F110" s="2" t="s">
        <v>382</v>
      </c>
      <c r="G110" s="1">
        <v>7</v>
      </c>
      <c r="H110" s="1" t="s">
        <v>332</v>
      </c>
      <c r="I110" s="1" t="s">
        <v>332</v>
      </c>
      <c r="J110" s="1" t="s">
        <v>332</v>
      </c>
      <c r="K110" s="1" t="s">
        <v>332</v>
      </c>
      <c r="L110" s="1" t="s">
        <v>332</v>
      </c>
      <c r="M110" s="7"/>
      <c r="N110" s="8">
        <v>88</v>
      </c>
      <c r="O110" s="3">
        <v>7</v>
      </c>
      <c r="P110">
        <f t="shared" si="6"/>
        <v>0</v>
      </c>
      <c r="Q110">
        <f t="shared" si="7"/>
        <v>1</v>
      </c>
      <c r="R110">
        <f t="shared" si="8"/>
        <v>763</v>
      </c>
    </row>
    <row r="111" spans="1:18">
      <c r="A111" s="1">
        <v>110</v>
      </c>
      <c r="B111" s="1">
        <f t="shared" si="9"/>
        <v>0</v>
      </c>
      <c r="C111" s="1" t="s">
        <v>374</v>
      </c>
      <c r="D111" s="1">
        <v>1</v>
      </c>
      <c r="E111" s="2" t="s">
        <v>439</v>
      </c>
      <c r="F111" s="2" t="s">
        <v>130</v>
      </c>
      <c r="G111" s="1">
        <v>7</v>
      </c>
      <c r="H111" s="1" t="s">
        <v>332</v>
      </c>
      <c r="I111" s="1" t="s">
        <v>332</v>
      </c>
      <c r="J111" s="1" t="s">
        <v>332</v>
      </c>
      <c r="K111" s="1" t="s">
        <v>332</v>
      </c>
      <c r="L111" s="1" t="s">
        <v>332</v>
      </c>
      <c r="M111" s="7"/>
      <c r="N111" s="8">
        <v>58</v>
      </c>
      <c r="O111" s="3">
        <v>7</v>
      </c>
      <c r="P111">
        <f t="shared" si="6"/>
        <v>0</v>
      </c>
      <c r="Q111">
        <f t="shared" si="7"/>
        <v>1</v>
      </c>
      <c r="R111">
        <f t="shared" si="8"/>
        <v>770</v>
      </c>
    </row>
    <row r="112" spans="1:18">
      <c r="A112" s="1">
        <v>111</v>
      </c>
      <c r="B112" s="1">
        <f t="shared" si="9"/>
        <v>0</v>
      </c>
      <c r="C112" s="1" t="s">
        <v>383</v>
      </c>
      <c r="D112" s="1">
        <v>3</v>
      </c>
      <c r="E112" s="2" t="s">
        <v>384</v>
      </c>
      <c r="F112" s="2" t="s">
        <v>385</v>
      </c>
      <c r="G112" s="1">
        <v>6</v>
      </c>
      <c r="H112" s="1" t="s">
        <v>332</v>
      </c>
      <c r="I112" s="1" t="s">
        <v>332</v>
      </c>
      <c r="J112" s="1" t="s">
        <v>332</v>
      </c>
      <c r="K112" s="1" t="s">
        <v>332</v>
      </c>
      <c r="L112" s="1" t="s">
        <v>332</v>
      </c>
      <c r="M112" s="7"/>
      <c r="N112" s="8">
        <v>50</v>
      </c>
      <c r="O112" s="3">
        <v>6</v>
      </c>
      <c r="P112">
        <f t="shared" si="6"/>
        <v>0</v>
      </c>
      <c r="Q112">
        <f t="shared" si="7"/>
        <v>1</v>
      </c>
      <c r="R112">
        <f t="shared" si="8"/>
        <v>666</v>
      </c>
    </row>
    <row r="113" spans="1:18">
      <c r="A113" s="1">
        <v>112</v>
      </c>
      <c r="B113" s="1">
        <f t="shared" si="9"/>
        <v>0</v>
      </c>
      <c r="C113" s="1" t="s">
        <v>321</v>
      </c>
      <c r="D113" s="1">
        <v>2</v>
      </c>
      <c r="E113" s="2" t="s">
        <v>417</v>
      </c>
      <c r="F113" s="2" t="s">
        <v>52</v>
      </c>
      <c r="G113" s="1">
        <v>6</v>
      </c>
      <c r="H113" s="1" t="s">
        <v>332</v>
      </c>
      <c r="I113" s="1" t="s">
        <v>332</v>
      </c>
      <c r="J113" s="1" t="s">
        <v>332</v>
      </c>
      <c r="K113" s="1" t="s">
        <v>332</v>
      </c>
      <c r="L113" s="1" t="s">
        <v>332</v>
      </c>
      <c r="M113" s="7"/>
      <c r="N113" s="8">
        <v>46</v>
      </c>
      <c r="O113" s="3">
        <v>6</v>
      </c>
      <c r="P113">
        <f t="shared" si="6"/>
        <v>0</v>
      </c>
      <c r="Q113">
        <f t="shared" si="7"/>
        <v>1</v>
      </c>
      <c r="R113">
        <f t="shared" si="8"/>
        <v>672</v>
      </c>
    </row>
    <row r="114" spans="1:18">
      <c r="A114" s="1">
        <v>113</v>
      </c>
      <c r="B114" s="1">
        <f t="shared" si="9"/>
        <v>0</v>
      </c>
      <c r="C114" s="1" t="s">
        <v>323</v>
      </c>
      <c r="D114" s="1">
        <v>2</v>
      </c>
      <c r="E114" s="2" t="s">
        <v>418</v>
      </c>
      <c r="F114" s="2" t="s">
        <v>22</v>
      </c>
      <c r="G114" s="1">
        <v>4</v>
      </c>
      <c r="H114" s="1">
        <v>1</v>
      </c>
      <c r="I114" s="1" t="s">
        <v>332</v>
      </c>
      <c r="J114" s="1" t="s">
        <v>332</v>
      </c>
      <c r="K114" s="1" t="s">
        <v>332</v>
      </c>
      <c r="L114" s="1" t="s">
        <v>332</v>
      </c>
      <c r="M114" s="7"/>
      <c r="N114" s="8">
        <v>36</v>
      </c>
      <c r="O114" s="3">
        <v>5</v>
      </c>
      <c r="P114">
        <f t="shared" si="6"/>
        <v>0</v>
      </c>
      <c r="Q114">
        <f t="shared" si="7"/>
        <v>2</v>
      </c>
      <c r="R114">
        <f t="shared" si="8"/>
        <v>565</v>
      </c>
    </row>
    <row r="115" spans="1:18">
      <c r="A115" s="1">
        <v>114</v>
      </c>
      <c r="B115" s="1">
        <f t="shared" si="9"/>
        <v>0</v>
      </c>
      <c r="C115" s="1" t="s">
        <v>74</v>
      </c>
      <c r="D115" s="1">
        <v>1</v>
      </c>
      <c r="E115" s="2" t="s">
        <v>440</v>
      </c>
      <c r="F115" s="2" t="s">
        <v>441</v>
      </c>
      <c r="G115" s="1">
        <v>4</v>
      </c>
      <c r="H115" s="1" t="s">
        <v>332</v>
      </c>
      <c r="I115" s="1" t="s">
        <v>332</v>
      </c>
      <c r="J115" s="1" t="s">
        <v>332</v>
      </c>
      <c r="K115" s="1" t="s">
        <v>332</v>
      </c>
      <c r="L115" s="1" t="s">
        <v>332</v>
      </c>
      <c r="M115" s="7"/>
      <c r="N115" s="8">
        <v>100</v>
      </c>
      <c r="O115" s="3">
        <v>4</v>
      </c>
      <c r="P115">
        <f t="shared" si="6"/>
        <v>0</v>
      </c>
      <c r="Q115">
        <f t="shared" si="7"/>
        <v>1</v>
      </c>
      <c r="R115">
        <f t="shared" si="8"/>
        <v>456</v>
      </c>
    </row>
    <row r="116" spans="1:18">
      <c r="A116" s="1">
        <v>115</v>
      </c>
      <c r="B116" s="1">
        <f t="shared" si="9"/>
        <v>0</v>
      </c>
      <c r="C116" s="1" t="s">
        <v>386</v>
      </c>
      <c r="D116" s="1">
        <v>3</v>
      </c>
      <c r="E116" s="2" t="s">
        <v>387</v>
      </c>
      <c r="F116" s="2" t="s">
        <v>371</v>
      </c>
      <c r="G116" s="1">
        <v>3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1" t="s">
        <v>332</v>
      </c>
      <c r="M116" s="7"/>
      <c r="N116" s="8">
        <v>75</v>
      </c>
      <c r="O116" s="3">
        <v>3</v>
      </c>
      <c r="P116">
        <f t="shared" si="6"/>
        <v>0</v>
      </c>
      <c r="Q116">
        <f t="shared" si="7"/>
        <v>1</v>
      </c>
      <c r="R116">
        <f t="shared" si="8"/>
        <v>345</v>
      </c>
    </row>
    <row r="117" spans="1:18">
      <c r="A117" s="1">
        <v>116</v>
      </c>
      <c r="B117" s="1">
        <f t="shared" si="9"/>
        <v>0</v>
      </c>
      <c r="C117" s="1" t="s">
        <v>442</v>
      </c>
      <c r="D117" s="1">
        <v>1</v>
      </c>
      <c r="E117" s="2" t="s">
        <v>443</v>
      </c>
      <c r="F117" s="2" t="s">
        <v>234</v>
      </c>
      <c r="G117" s="1">
        <v>2</v>
      </c>
      <c r="H117" s="1" t="s">
        <v>332</v>
      </c>
      <c r="I117" s="1" t="s">
        <v>332</v>
      </c>
      <c r="J117" s="1" t="s">
        <v>332</v>
      </c>
      <c r="K117" s="1" t="s">
        <v>332</v>
      </c>
      <c r="L117" s="1" t="s">
        <v>332</v>
      </c>
      <c r="M117" s="7"/>
      <c r="N117" s="8">
        <v>50</v>
      </c>
      <c r="O117" s="3">
        <v>2</v>
      </c>
      <c r="P117">
        <f t="shared" si="6"/>
        <v>0</v>
      </c>
      <c r="Q117">
        <f t="shared" si="7"/>
        <v>1</v>
      </c>
      <c r="R117">
        <f t="shared" si="8"/>
        <v>232</v>
      </c>
    </row>
    <row r="118" spans="1:18">
      <c r="A118" s="1">
        <v>117</v>
      </c>
      <c r="B118" s="1">
        <f t="shared" si="9"/>
        <v>0</v>
      </c>
      <c r="C118" s="1" t="s">
        <v>442</v>
      </c>
      <c r="D118" s="1">
        <v>1</v>
      </c>
      <c r="E118" s="2" t="s">
        <v>444</v>
      </c>
      <c r="F118" s="2" t="s">
        <v>359</v>
      </c>
      <c r="G118" s="1" t="s">
        <v>332</v>
      </c>
      <c r="H118" s="1">
        <v>2</v>
      </c>
      <c r="I118" s="1">
        <v>0</v>
      </c>
      <c r="J118" s="1" t="s">
        <v>332</v>
      </c>
      <c r="K118" s="1" t="s">
        <v>332</v>
      </c>
      <c r="L118" s="1" t="s">
        <v>332</v>
      </c>
      <c r="M118" s="7"/>
      <c r="N118" s="8">
        <v>25</v>
      </c>
      <c r="O118" s="3">
        <v>2</v>
      </c>
      <c r="P118">
        <f t="shared" si="6"/>
        <v>0</v>
      </c>
      <c r="Q118">
        <f t="shared" si="7"/>
        <v>2</v>
      </c>
      <c r="R118">
        <f t="shared" si="8"/>
        <v>234</v>
      </c>
    </row>
    <row r="119" spans="1:18">
      <c r="A119" s="1">
        <v>118</v>
      </c>
      <c r="B119" s="1">
        <f t="shared" si="9"/>
        <v>0</v>
      </c>
      <c r="C119" s="1" t="s">
        <v>47</v>
      </c>
      <c r="D119" s="1">
        <v>4</v>
      </c>
      <c r="E119" s="2" t="s">
        <v>352</v>
      </c>
      <c r="F119" s="2" t="s">
        <v>353</v>
      </c>
      <c r="G119" s="1">
        <v>1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1" t="s">
        <v>332</v>
      </c>
      <c r="M119" s="7"/>
      <c r="N119" s="8">
        <v>50</v>
      </c>
      <c r="O119" s="3">
        <v>1</v>
      </c>
      <c r="P119">
        <f t="shared" si="6"/>
        <v>0</v>
      </c>
      <c r="Q119">
        <f t="shared" si="7"/>
        <v>1</v>
      </c>
      <c r="R119">
        <f t="shared" si="8"/>
        <v>118</v>
      </c>
    </row>
    <row r="120" spans="1:18">
      <c r="A120" s="1">
        <v>119</v>
      </c>
      <c r="B120" s="1">
        <f t="shared" si="9"/>
        <v>0</v>
      </c>
      <c r="C120" s="1" t="s">
        <v>321</v>
      </c>
      <c r="D120" s="1">
        <v>3</v>
      </c>
      <c r="E120" s="2" t="s">
        <v>388</v>
      </c>
      <c r="F120" s="2" t="s">
        <v>225</v>
      </c>
      <c r="G120" s="1">
        <v>1</v>
      </c>
      <c r="H120" s="1" t="s">
        <v>332</v>
      </c>
      <c r="I120" s="1" t="s">
        <v>332</v>
      </c>
      <c r="J120" s="1" t="s">
        <v>332</v>
      </c>
      <c r="K120" s="1" t="s">
        <v>332</v>
      </c>
      <c r="L120" s="1" t="s">
        <v>332</v>
      </c>
      <c r="M120" s="7"/>
      <c r="N120" s="8">
        <v>50</v>
      </c>
      <c r="O120" s="3">
        <v>1</v>
      </c>
      <c r="P120">
        <f t="shared" si="6"/>
        <v>0</v>
      </c>
      <c r="Q120">
        <f t="shared" si="7"/>
        <v>1</v>
      </c>
      <c r="R120">
        <f t="shared" si="8"/>
        <v>119</v>
      </c>
    </row>
    <row r="121" spans="1:18">
      <c r="A121" s="1">
        <v>120</v>
      </c>
      <c r="B121" s="1">
        <f t="shared" si="9"/>
        <v>0</v>
      </c>
      <c r="C121" s="1" t="s">
        <v>50</v>
      </c>
      <c r="D121" s="1">
        <v>4</v>
      </c>
      <c r="E121" s="2" t="s">
        <v>354</v>
      </c>
      <c r="F121" s="2" t="s">
        <v>158</v>
      </c>
      <c r="G121" s="1" t="s">
        <v>332</v>
      </c>
      <c r="H121" s="1" t="s">
        <v>332</v>
      </c>
      <c r="I121" s="1">
        <v>0</v>
      </c>
      <c r="J121" s="1" t="s">
        <v>332</v>
      </c>
      <c r="K121" s="1" t="s">
        <v>332</v>
      </c>
      <c r="L121" s="1" t="s">
        <v>332</v>
      </c>
      <c r="M121" s="7"/>
      <c r="N121" s="8">
        <v>0</v>
      </c>
      <c r="O121" s="3">
        <v>0</v>
      </c>
      <c r="P121">
        <f t="shared" si="6"/>
        <v>0</v>
      </c>
      <c r="Q121">
        <f t="shared" si="7"/>
        <v>1</v>
      </c>
      <c r="R121">
        <f t="shared" si="8"/>
        <v>0</v>
      </c>
    </row>
    <row r="122" spans="1:18">
      <c r="A122" s="1">
        <v>121</v>
      </c>
      <c r="B122" s="1">
        <f t="shared" si="9"/>
        <v>0</v>
      </c>
      <c r="C122" s="1" t="s">
        <v>445</v>
      </c>
      <c r="D122" s="1">
        <v>1</v>
      </c>
      <c r="E122" s="2" t="s">
        <v>279</v>
      </c>
      <c r="F122" s="2" t="s">
        <v>359</v>
      </c>
      <c r="G122" s="1" t="s">
        <v>332</v>
      </c>
      <c r="H122" s="1" t="s">
        <v>332</v>
      </c>
      <c r="I122" s="1">
        <v>0</v>
      </c>
      <c r="J122" s="1" t="s">
        <v>332</v>
      </c>
      <c r="K122" s="1" t="s">
        <v>332</v>
      </c>
      <c r="L122" s="1" t="s">
        <v>332</v>
      </c>
      <c r="M122" s="7"/>
      <c r="N122" s="8">
        <v>0</v>
      </c>
      <c r="O122" s="3">
        <v>0</v>
      </c>
      <c r="P122">
        <f t="shared" si="6"/>
        <v>0</v>
      </c>
      <c r="Q122">
        <f t="shared" si="7"/>
        <v>1</v>
      </c>
      <c r="R122">
        <f t="shared" si="8"/>
        <v>0</v>
      </c>
    </row>
    <row r="123" spans="1:18">
      <c r="A123" s="1">
        <v>122</v>
      </c>
      <c r="B123" s="1">
        <f t="shared" si="9"/>
        <v>0</v>
      </c>
      <c r="C123" s="1" t="s">
        <v>445</v>
      </c>
      <c r="D123" s="1">
        <v>1</v>
      </c>
      <c r="E123" s="2" t="s">
        <v>446</v>
      </c>
      <c r="F123" s="2" t="s">
        <v>359</v>
      </c>
      <c r="G123" s="1" t="s">
        <v>332</v>
      </c>
      <c r="H123" s="1" t="s">
        <v>332</v>
      </c>
      <c r="I123" s="1">
        <v>0</v>
      </c>
      <c r="J123" s="1" t="s">
        <v>332</v>
      </c>
      <c r="K123" s="1" t="s">
        <v>332</v>
      </c>
      <c r="L123" s="1" t="s">
        <v>332</v>
      </c>
      <c r="M123" s="7"/>
      <c r="N123" s="8">
        <v>0</v>
      </c>
      <c r="O123" s="3">
        <v>0</v>
      </c>
      <c r="P123">
        <f t="shared" si="6"/>
        <v>0</v>
      </c>
      <c r="Q123">
        <f t="shared" si="7"/>
        <v>1</v>
      </c>
      <c r="R123">
        <f t="shared" si="8"/>
        <v>0</v>
      </c>
    </row>
    <row r="124" spans="1:18">
      <c r="A124" s="1"/>
      <c r="B124" s="1"/>
    </row>
    <row r="125" spans="1:18">
      <c r="A125" s="1"/>
      <c r="B125" s="1"/>
    </row>
    <row r="126" spans="1:18">
      <c r="A126" s="1"/>
      <c r="B126" s="1"/>
    </row>
    <row r="127" spans="1:18">
      <c r="A127" s="1"/>
      <c r="B127" s="1"/>
    </row>
    <row r="128" spans="1:18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</sheetData>
  <sortState ref="A1:O154">
    <sortCondition descending="1" ref="O2"/>
  </sortState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91"/>
  <sheetViews>
    <sheetView workbookViewId="0"/>
  </sheetViews>
  <sheetFormatPr defaultRowHeight="15"/>
  <cols>
    <col min="1" max="1" width="3" bestFit="1" customWidth="1"/>
    <col min="2" max="2" width="8" bestFit="1" customWidth="1"/>
    <col min="3" max="3" width="2" bestFit="1" customWidth="1"/>
    <col min="4" max="4" width="26.28515625" bestFit="1" customWidth="1"/>
    <col min="5" max="5" width="29.42578125" bestFit="1" customWidth="1"/>
    <col min="6" max="11" width="3" bestFit="1" customWidth="1"/>
    <col min="12" max="12" width="2.7109375" customWidth="1"/>
    <col min="13" max="13" width="4.5703125" bestFit="1" customWidth="1"/>
    <col min="14" max="14" width="4" bestFit="1" customWidth="1"/>
    <col min="15" max="15" width="3" bestFit="1" customWidth="1"/>
    <col min="16" max="16" width="5" bestFit="1" customWidth="1"/>
    <col min="17" max="17" width="2" bestFit="1" customWidth="1"/>
    <col min="18" max="19" width="4.5703125" bestFit="1" customWidth="1"/>
  </cols>
  <sheetData>
    <row r="1" spans="1:19">
      <c r="O1">
        <f>SUM(O2:O400)</f>
        <v>24</v>
      </c>
      <c r="P1">
        <f>SUM(P2:P400)/O1/2</f>
        <v>36.583333333333336</v>
      </c>
      <c r="R1" s="11">
        <f>SUM(R2:R400)/O1/2</f>
        <v>3.375</v>
      </c>
      <c r="S1" s="11"/>
    </row>
    <row r="2" spans="1:19">
      <c r="A2" s="1">
        <v>25</v>
      </c>
      <c r="B2" s="1" t="s">
        <v>399</v>
      </c>
      <c r="C2" s="1">
        <v>2</v>
      </c>
      <c r="D2" s="2" t="s">
        <v>116</v>
      </c>
      <c r="E2" s="2" t="s">
        <v>117</v>
      </c>
      <c r="F2" s="1">
        <v>17</v>
      </c>
      <c r="G2" s="1">
        <v>15</v>
      </c>
      <c r="H2" s="1" t="s">
        <v>332</v>
      </c>
      <c r="I2" s="1" t="s">
        <v>332</v>
      </c>
      <c r="J2" s="1" t="s">
        <v>332</v>
      </c>
      <c r="K2" s="1" t="s">
        <v>332</v>
      </c>
      <c r="L2" s="7"/>
      <c r="M2" s="8">
        <v>65</v>
      </c>
      <c r="N2" s="3">
        <v>32</v>
      </c>
      <c r="Q2">
        <f>COUNT(F2:K2)</f>
        <v>2</v>
      </c>
    </row>
    <row r="3" spans="1:19">
      <c r="A3" s="1">
        <v>25</v>
      </c>
      <c r="B3" s="1" t="s">
        <v>111</v>
      </c>
      <c r="C3" s="1">
        <v>3</v>
      </c>
      <c r="D3" s="2" t="s">
        <v>65</v>
      </c>
      <c r="E3" s="2" t="s">
        <v>66</v>
      </c>
      <c r="F3" s="1">
        <v>10</v>
      </c>
      <c r="G3" s="1">
        <v>8</v>
      </c>
      <c r="H3" s="1">
        <v>13</v>
      </c>
      <c r="I3" s="1">
        <v>8</v>
      </c>
      <c r="J3" s="1">
        <v>9</v>
      </c>
      <c r="K3" s="1">
        <v>10</v>
      </c>
      <c r="L3" s="7"/>
      <c r="M3" s="8">
        <v>48</v>
      </c>
      <c r="N3" s="3">
        <v>58</v>
      </c>
      <c r="O3">
        <f>IF(D3=D2,1,0)*COUNT(N3)</f>
        <v>0</v>
      </c>
      <c r="P3">
        <f>(N3+N2)*O3</f>
        <v>0</v>
      </c>
      <c r="Q3">
        <f>COUNT(F3:K3)</f>
        <v>6</v>
      </c>
      <c r="R3">
        <f>(Q2+Q3)*O3</f>
        <v>0</v>
      </c>
      <c r="S3">
        <f>O3*(C3+C2)/2</f>
        <v>0</v>
      </c>
    </row>
    <row r="4" spans="1:19">
      <c r="A4" s="1">
        <v>25</v>
      </c>
      <c r="B4" s="1" t="s">
        <v>120</v>
      </c>
      <c r="C4" s="1">
        <v>4</v>
      </c>
      <c r="D4" s="2" t="s">
        <v>349</v>
      </c>
      <c r="E4" s="2" t="s">
        <v>350</v>
      </c>
      <c r="F4" s="1">
        <v>11</v>
      </c>
      <c r="G4" s="1" t="s">
        <v>332</v>
      </c>
      <c r="H4" s="1" t="s">
        <v>332</v>
      </c>
      <c r="I4" s="1" t="s">
        <v>332</v>
      </c>
      <c r="J4" s="1" t="s">
        <v>332</v>
      </c>
      <c r="K4" s="1" t="s">
        <v>332</v>
      </c>
      <c r="L4" s="7"/>
      <c r="M4" s="8">
        <v>69</v>
      </c>
      <c r="N4" s="3">
        <v>11</v>
      </c>
      <c r="O4">
        <f t="shared" ref="O4:O67" si="0">IF(D4=D3,1,0)*COUNT(N4)</f>
        <v>0</v>
      </c>
      <c r="P4">
        <f t="shared" ref="P4:P67" si="1">(N4+N3)*O4</f>
        <v>0</v>
      </c>
      <c r="Q4">
        <f t="shared" ref="Q4:Q67" si="2">COUNT(F4:K4)</f>
        <v>1</v>
      </c>
      <c r="R4">
        <f t="shared" ref="R4:R67" si="3">(Q3+Q4)*O4</f>
        <v>0</v>
      </c>
      <c r="S4">
        <f t="shared" ref="S4:S67" si="4">O4*(C4+C3)/2</f>
        <v>0</v>
      </c>
    </row>
    <row r="5" spans="1:19">
      <c r="A5" s="1">
        <v>24</v>
      </c>
      <c r="B5" s="1" t="s">
        <v>217</v>
      </c>
      <c r="C5" s="1">
        <v>3</v>
      </c>
      <c r="D5" s="2" t="s">
        <v>349</v>
      </c>
      <c r="E5" s="2" t="s">
        <v>350</v>
      </c>
      <c r="F5" s="1">
        <v>4</v>
      </c>
      <c r="G5" s="1" t="s">
        <v>332</v>
      </c>
      <c r="H5" s="1">
        <v>1</v>
      </c>
      <c r="I5" s="1" t="s">
        <v>332</v>
      </c>
      <c r="J5" s="1" t="s">
        <v>332</v>
      </c>
      <c r="K5" s="1" t="s">
        <v>332</v>
      </c>
      <c r="L5" s="7"/>
      <c r="M5" s="8">
        <v>42</v>
      </c>
      <c r="N5" s="3">
        <v>5</v>
      </c>
      <c r="O5">
        <f t="shared" si="0"/>
        <v>1</v>
      </c>
      <c r="P5">
        <f t="shared" si="1"/>
        <v>16</v>
      </c>
      <c r="Q5">
        <f t="shared" si="2"/>
        <v>2</v>
      </c>
      <c r="R5">
        <f t="shared" si="3"/>
        <v>3</v>
      </c>
      <c r="S5">
        <f t="shared" si="4"/>
        <v>3.5</v>
      </c>
    </row>
    <row r="6" spans="1:19">
      <c r="A6" s="1">
        <v>25</v>
      </c>
      <c r="B6" s="1" t="s">
        <v>429</v>
      </c>
      <c r="C6" s="1">
        <v>1</v>
      </c>
      <c r="D6" s="2" t="s">
        <v>431</v>
      </c>
      <c r="E6" s="2" t="s">
        <v>99</v>
      </c>
      <c r="F6" s="1">
        <v>12</v>
      </c>
      <c r="G6" s="1" t="s">
        <v>332</v>
      </c>
      <c r="H6" s="1" t="s">
        <v>332</v>
      </c>
      <c r="I6" s="1" t="s">
        <v>332</v>
      </c>
      <c r="J6" s="1" t="s">
        <v>332</v>
      </c>
      <c r="K6" s="1" t="s">
        <v>332</v>
      </c>
      <c r="L6" s="7"/>
      <c r="M6" s="8">
        <v>39</v>
      </c>
      <c r="N6" s="3">
        <v>12</v>
      </c>
      <c r="O6">
        <f t="shared" si="0"/>
        <v>0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</row>
    <row r="7" spans="1:19">
      <c r="A7" s="1">
        <v>25</v>
      </c>
      <c r="B7" s="1" t="s">
        <v>383</v>
      </c>
      <c r="C7" s="1">
        <v>3</v>
      </c>
      <c r="D7" s="2" t="s">
        <v>384</v>
      </c>
      <c r="E7" s="2" t="s">
        <v>385</v>
      </c>
      <c r="F7" s="1">
        <v>6</v>
      </c>
      <c r="G7" s="1" t="s">
        <v>332</v>
      </c>
      <c r="H7" s="1" t="s">
        <v>332</v>
      </c>
      <c r="I7" s="1" t="s">
        <v>332</v>
      </c>
      <c r="J7" s="1" t="s">
        <v>332</v>
      </c>
      <c r="K7" s="1" t="s">
        <v>332</v>
      </c>
      <c r="L7" s="7"/>
      <c r="M7" s="8">
        <v>50</v>
      </c>
      <c r="N7" s="3">
        <v>6</v>
      </c>
      <c r="O7">
        <f t="shared" si="0"/>
        <v>0</v>
      </c>
      <c r="P7">
        <f t="shared" si="1"/>
        <v>0</v>
      </c>
      <c r="Q7">
        <f t="shared" si="2"/>
        <v>1</v>
      </c>
      <c r="R7">
        <f t="shared" si="3"/>
        <v>0</v>
      </c>
      <c r="S7">
        <f t="shared" si="4"/>
        <v>0</v>
      </c>
    </row>
    <row r="8" spans="1:19">
      <c r="A8" s="1">
        <v>25</v>
      </c>
      <c r="B8" s="1" t="s">
        <v>392</v>
      </c>
      <c r="C8" s="1">
        <v>1</v>
      </c>
      <c r="D8" s="2" t="s">
        <v>424</v>
      </c>
      <c r="E8" s="2" t="s">
        <v>425</v>
      </c>
      <c r="F8" s="1">
        <v>13</v>
      </c>
      <c r="G8" s="1">
        <v>17</v>
      </c>
      <c r="H8" s="1" t="s">
        <v>332</v>
      </c>
      <c r="I8" s="1">
        <v>8</v>
      </c>
      <c r="J8" s="1">
        <v>7</v>
      </c>
      <c r="K8" s="1" t="s">
        <v>332</v>
      </c>
      <c r="L8" s="7"/>
      <c r="M8" s="8">
        <v>54</v>
      </c>
      <c r="N8" s="3">
        <v>45</v>
      </c>
      <c r="O8">
        <f t="shared" si="0"/>
        <v>0</v>
      </c>
      <c r="P8">
        <f t="shared" si="1"/>
        <v>0</v>
      </c>
      <c r="Q8">
        <f t="shared" si="2"/>
        <v>4</v>
      </c>
      <c r="R8">
        <f t="shared" si="3"/>
        <v>0</v>
      </c>
      <c r="S8">
        <f t="shared" si="4"/>
        <v>0</v>
      </c>
    </row>
    <row r="9" spans="1:19">
      <c r="A9" s="1">
        <v>24</v>
      </c>
      <c r="B9" s="1" t="s">
        <v>458</v>
      </c>
      <c r="C9" s="1">
        <v>4</v>
      </c>
      <c r="D9" s="2" t="s">
        <v>459</v>
      </c>
      <c r="E9" s="2" t="s">
        <v>22</v>
      </c>
      <c r="F9" s="1">
        <v>5</v>
      </c>
      <c r="G9" s="1" t="s">
        <v>332</v>
      </c>
      <c r="H9" s="1" t="s">
        <v>332</v>
      </c>
      <c r="I9" s="1" t="s">
        <v>332</v>
      </c>
      <c r="J9" s="1" t="s">
        <v>332</v>
      </c>
      <c r="K9" s="1" t="s">
        <v>332</v>
      </c>
      <c r="L9" s="7"/>
      <c r="M9" s="8">
        <v>50</v>
      </c>
      <c r="N9" s="3">
        <v>5</v>
      </c>
      <c r="O9">
        <f t="shared" si="0"/>
        <v>0</v>
      </c>
      <c r="P9">
        <f t="shared" si="1"/>
        <v>0</v>
      </c>
      <c r="Q9">
        <f t="shared" si="2"/>
        <v>1</v>
      </c>
      <c r="R9">
        <f t="shared" si="3"/>
        <v>0</v>
      </c>
      <c r="S9">
        <f t="shared" si="4"/>
        <v>0</v>
      </c>
    </row>
    <row r="10" spans="1:19">
      <c r="A10" s="1">
        <v>24</v>
      </c>
      <c r="B10" s="1" t="s">
        <v>476</v>
      </c>
      <c r="C10" s="1">
        <v>3</v>
      </c>
      <c r="D10" s="2" t="s">
        <v>478</v>
      </c>
      <c r="E10" s="2" t="s">
        <v>371</v>
      </c>
      <c r="F10" s="1">
        <v>7</v>
      </c>
      <c r="G10" s="1" t="s">
        <v>332</v>
      </c>
      <c r="H10" s="1" t="s">
        <v>332</v>
      </c>
      <c r="I10" s="1" t="s">
        <v>332</v>
      </c>
      <c r="J10" s="1" t="s">
        <v>332</v>
      </c>
      <c r="K10" s="1" t="s">
        <v>332</v>
      </c>
      <c r="L10" s="7"/>
      <c r="M10" s="8">
        <v>41</v>
      </c>
      <c r="N10" s="3">
        <v>7</v>
      </c>
      <c r="O10">
        <f t="shared" si="0"/>
        <v>0</v>
      </c>
      <c r="P10">
        <f t="shared" si="1"/>
        <v>0</v>
      </c>
      <c r="Q10">
        <f t="shared" si="2"/>
        <v>1</v>
      </c>
      <c r="R10">
        <f t="shared" si="3"/>
        <v>0</v>
      </c>
      <c r="S10">
        <f t="shared" si="4"/>
        <v>0</v>
      </c>
    </row>
    <row r="11" spans="1:19">
      <c r="A11" s="1">
        <v>25</v>
      </c>
      <c r="B11" s="1" t="s">
        <v>50</v>
      </c>
      <c r="C11" s="1">
        <v>1</v>
      </c>
      <c r="D11" s="2" t="s">
        <v>240</v>
      </c>
      <c r="E11" s="2" t="s">
        <v>241</v>
      </c>
      <c r="F11" s="1">
        <v>9</v>
      </c>
      <c r="G11" s="1">
        <v>10</v>
      </c>
      <c r="H11" s="1" t="s">
        <v>332</v>
      </c>
      <c r="I11" s="1" t="s">
        <v>332</v>
      </c>
      <c r="J11" s="1" t="s">
        <v>332</v>
      </c>
      <c r="K11" s="1" t="s">
        <v>332</v>
      </c>
      <c r="L11" s="7"/>
      <c r="M11" s="8">
        <v>38</v>
      </c>
      <c r="N11" s="3">
        <v>19</v>
      </c>
      <c r="O11">
        <f t="shared" si="0"/>
        <v>0</v>
      </c>
      <c r="P11">
        <f t="shared" si="1"/>
        <v>0</v>
      </c>
      <c r="Q11">
        <f t="shared" si="2"/>
        <v>2</v>
      </c>
      <c r="R11">
        <f t="shared" si="3"/>
        <v>0</v>
      </c>
      <c r="S11">
        <f t="shared" si="4"/>
        <v>0</v>
      </c>
    </row>
    <row r="12" spans="1:19">
      <c r="A12" s="1">
        <v>25</v>
      </c>
      <c r="B12" s="1" t="s">
        <v>321</v>
      </c>
      <c r="C12" s="1">
        <v>2</v>
      </c>
      <c r="D12" s="2" t="s">
        <v>417</v>
      </c>
      <c r="E12" s="2" t="s">
        <v>52</v>
      </c>
      <c r="F12" s="1">
        <v>6</v>
      </c>
      <c r="G12" s="1" t="s">
        <v>332</v>
      </c>
      <c r="H12" s="1" t="s">
        <v>332</v>
      </c>
      <c r="I12" s="1" t="s">
        <v>332</v>
      </c>
      <c r="J12" s="1" t="s">
        <v>332</v>
      </c>
      <c r="K12" s="1" t="s">
        <v>332</v>
      </c>
      <c r="L12" s="7"/>
      <c r="M12" s="8">
        <v>46</v>
      </c>
      <c r="N12" s="3">
        <v>6</v>
      </c>
      <c r="O12">
        <f t="shared" si="0"/>
        <v>0</v>
      </c>
      <c r="P12">
        <f t="shared" si="1"/>
        <v>0</v>
      </c>
      <c r="Q12">
        <f t="shared" si="2"/>
        <v>1</v>
      </c>
      <c r="R12">
        <f t="shared" si="3"/>
        <v>0</v>
      </c>
      <c r="S12">
        <f t="shared" si="4"/>
        <v>0</v>
      </c>
    </row>
    <row r="13" spans="1:19">
      <c r="A13" s="1">
        <v>25</v>
      </c>
      <c r="B13" s="1" t="s">
        <v>97</v>
      </c>
      <c r="C13" s="1">
        <v>1</v>
      </c>
      <c r="D13" s="2" t="s">
        <v>421</v>
      </c>
      <c r="E13" s="2" t="s">
        <v>422</v>
      </c>
      <c r="F13" s="1">
        <v>15</v>
      </c>
      <c r="G13" s="1">
        <v>18</v>
      </c>
      <c r="H13" s="1">
        <v>17</v>
      </c>
      <c r="I13" s="1">
        <v>21</v>
      </c>
      <c r="J13" s="1">
        <v>26</v>
      </c>
      <c r="K13" s="1">
        <v>21</v>
      </c>
      <c r="L13" s="7"/>
      <c r="M13" s="8">
        <v>62</v>
      </c>
      <c r="N13" s="3">
        <v>118</v>
      </c>
      <c r="O13">
        <f t="shared" si="0"/>
        <v>0</v>
      </c>
      <c r="P13">
        <f t="shared" si="1"/>
        <v>0</v>
      </c>
      <c r="Q13">
        <f t="shared" si="2"/>
        <v>6</v>
      </c>
      <c r="R13">
        <f t="shared" si="3"/>
        <v>0</v>
      </c>
      <c r="S13">
        <f t="shared" si="4"/>
        <v>0</v>
      </c>
    </row>
    <row r="14" spans="1:19">
      <c r="A14" s="1">
        <v>25</v>
      </c>
      <c r="B14" s="1" t="s">
        <v>406</v>
      </c>
      <c r="C14" s="1">
        <v>2</v>
      </c>
      <c r="D14" s="2" t="s">
        <v>407</v>
      </c>
      <c r="E14" s="2" t="s">
        <v>68</v>
      </c>
      <c r="F14" s="1">
        <v>19</v>
      </c>
      <c r="G14" s="1" t="s">
        <v>332</v>
      </c>
      <c r="H14" s="1" t="s">
        <v>332</v>
      </c>
      <c r="I14" s="1" t="s">
        <v>332</v>
      </c>
      <c r="J14" s="1" t="s">
        <v>332</v>
      </c>
      <c r="K14" s="1" t="s">
        <v>332</v>
      </c>
      <c r="L14" s="7"/>
      <c r="M14" s="8">
        <v>83</v>
      </c>
      <c r="N14" s="3">
        <v>19</v>
      </c>
      <c r="O14">
        <f t="shared" si="0"/>
        <v>0</v>
      </c>
      <c r="P14">
        <f t="shared" si="1"/>
        <v>0</v>
      </c>
      <c r="Q14">
        <f t="shared" si="2"/>
        <v>1</v>
      </c>
      <c r="R14">
        <f t="shared" si="3"/>
        <v>0</v>
      </c>
      <c r="S14">
        <f t="shared" si="4"/>
        <v>0</v>
      </c>
    </row>
    <row r="15" spans="1:19">
      <c r="A15" s="1">
        <v>25</v>
      </c>
      <c r="B15" s="1" t="s">
        <v>100</v>
      </c>
      <c r="C15" s="1">
        <v>4</v>
      </c>
      <c r="D15" s="2" t="s">
        <v>336</v>
      </c>
      <c r="E15" s="2" t="s">
        <v>130</v>
      </c>
      <c r="F15" s="1">
        <v>14</v>
      </c>
      <c r="G15" s="1">
        <v>19</v>
      </c>
      <c r="H15" s="1">
        <v>7</v>
      </c>
      <c r="I15" s="1" t="s">
        <v>332</v>
      </c>
      <c r="J15" s="1" t="s">
        <v>332</v>
      </c>
      <c r="K15" s="1" t="s">
        <v>332</v>
      </c>
      <c r="L15" s="7"/>
      <c r="M15" s="8">
        <v>55</v>
      </c>
      <c r="N15" s="3">
        <v>40</v>
      </c>
      <c r="O15">
        <f t="shared" si="0"/>
        <v>0</v>
      </c>
      <c r="P15">
        <f t="shared" si="1"/>
        <v>0</v>
      </c>
      <c r="Q15">
        <f t="shared" si="2"/>
        <v>3</v>
      </c>
      <c r="R15">
        <f t="shared" si="3"/>
        <v>0</v>
      </c>
      <c r="S15">
        <f t="shared" si="4"/>
        <v>0</v>
      </c>
    </row>
    <row r="16" spans="1:19">
      <c r="A16" s="1">
        <v>25</v>
      </c>
      <c r="B16" s="1" t="s">
        <v>392</v>
      </c>
      <c r="C16" s="1">
        <v>2</v>
      </c>
      <c r="D16" s="2" t="s">
        <v>103</v>
      </c>
      <c r="E16" s="2" t="s">
        <v>395</v>
      </c>
      <c r="F16" s="1" t="s">
        <v>332</v>
      </c>
      <c r="G16" s="1">
        <v>16</v>
      </c>
      <c r="H16" s="1">
        <v>12</v>
      </c>
      <c r="I16" s="1">
        <v>14</v>
      </c>
      <c r="J16" s="1" t="s">
        <v>332</v>
      </c>
      <c r="K16" s="1">
        <v>10</v>
      </c>
      <c r="L16" s="7"/>
      <c r="M16" s="8">
        <v>43</v>
      </c>
      <c r="N16" s="3">
        <v>52</v>
      </c>
      <c r="O16">
        <f t="shared" si="0"/>
        <v>0</v>
      </c>
      <c r="P16">
        <f t="shared" si="1"/>
        <v>0</v>
      </c>
      <c r="Q16">
        <f t="shared" si="2"/>
        <v>4</v>
      </c>
      <c r="R16">
        <f t="shared" si="3"/>
        <v>0</v>
      </c>
      <c r="S16">
        <f t="shared" si="4"/>
        <v>0</v>
      </c>
    </row>
    <row r="17" spans="1:19">
      <c r="A17" s="1">
        <v>25</v>
      </c>
      <c r="B17" s="1" t="s">
        <v>214</v>
      </c>
      <c r="C17" s="1">
        <v>4</v>
      </c>
      <c r="D17" s="2" t="s">
        <v>346</v>
      </c>
      <c r="E17" s="2" t="s">
        <v>347</v>
      </c>
      <c r="F17" s="1">
        <v>9</v>
      </c>
      <c r="G17" s="1">
        <v>5</v>
      </c>
      <c r="H17" s="1" t="s">
        <v>332</v>
      </c>
      <c r="I17" s="1" t="s">
        <v>332</v>
      </c>
      <c r="J17" s="1" t="s">
        <v>332</v>
      </c>
      <c r="K17" s="1" t="s">
        <v>332</v>
      </c>
      <c r="L17" s="7"/>
      <c r="M17" s="8">
        <v>56</v>
      </c>
      <c r="N17" s="3">
        <v>14</v>
      </c>
      <c r="O17">
        <f t="shared" si="0"/>
        <v>0</v>
      </c>
      <c r="P17">
        <f t="shared" si="1"/>
        <v>0</v>
      </c>
      <c r="Q17">
        <f t="shared" si="2"/>
        <v>2</v>
      </c>
      <c r="R17">
        <f t="shared" si="3"/>
        <v>0</v>
      </c>
      <c r="S17">
        <f t="shared" si="4"/>
        <v>0</v>
      </c>
    </row>
    <row r="18" spans="1:19">
      <c r="A18" s="1">
        <v>25</v>
      </c>
      <c r="B18" s="1" t="s">
        <v>413</v>
      </c>
      <c r="C18" s="1">
        <v>2</v>
      </c>
      <c r="D18" s="2" t="s">
        <v>182</v>
      </c>
      <c r="E18" s="2" t="s">
        <v>68</v>
      </c>
      <c r="F18" s="1">
        <v>10</v>
      </c>
      <c r="G18" s="1" t="s">
        <v>332</v>
      </c>
      <c r="H18" s="1" t="s">
        <v>332</v>
      </c>
      <c r="I18" s="1" t="s">
        <v>332</v>
      </c>
      <c r="J18" s="1" t="s">
        <v>332</v>
      </c>
      <c r="K18" s="1" t="s">
        <v>332</v>
      </c>
      <c r="L18" s="7"/>
      <c r="M18" s="8">
        <v>83</v>
      </c>
      <c r="N18" s="3">
        <v>10</v>
      </c>
      <c r="O18">
        <f t="shared" si="0"/>
        <v>0</v>
      </c>
      <c r="P18">
        <f t="shared" si="1"/>
        <v>0</v>
      </c>
      <c r="Q18">
        <f t="shared" si="2"/>
        <v>1</v>
      </c>
      <c r="R18">
        <f t="shared" si="3"/>
        <v>0</v>
      </c>
      <c r="S18">
        <f t="shared" si="4"/>
        <v>0</v>
      </c>
    </row>
    <row r="19" spans="1:19">
      <c r="A19" s="1">
        <v>25</v>
      </c>
      <c r="B19" s="1" t="s">
        <v>20</v>
      </c>
      <c r="C19" s="1">
        <v>3</v>
      </c>
      <c r="D19" s="2" t="s">
        <v>356</v>
      </c>
      <c r="E19" s="2" t="s">
        <v>71</v>
      </c>
      <c r="F19" s="1">
        <v>14</v>
      </c>
      <c r="G19" s="1">
        <v>15</v>
      </c>
      <c r="H19" s="1">
        <v>10</v>
      </c>
      <c r="I19" s="1">
        <v>9</v>
      </c>
      <c r="J19" s="1">
        <v>12</v>
      </c>
      <c r="K19" s="1">
        <v>13</v>
      </c>
      <c r="L19" s="7"/>
      <c r="M19" s="8">
        <v>82</v>
      </c>
      <c r="N19" s="3">
        <v>73</v>
      </c>
      <c r="O19">
        <f t="shared" si="0"/>
        <v>0</v>
      </c>
      <c r="P19">
        <f t="shared" si="1"/>
        <v>0</v>
      </c>
      <c r="Q19">
        <f t="shared" si="2"/>
        <v>6</v>
      </c>
      <c r="R19">
        <f t="shared" si="3"/>
        <v>0</v>
      </c>
      <c r="S19">
        <f t="shared" si="4"/>
        <v>0</v>
      </c>
    </row>
    <row r="20" spans="1:19">
      <c r="A20" s="1">
        <v>24</v>
      </c>
      <c r="B20" s="1" t="s">
        <v>8</v>
      </c>
      <c r="C20" s="1">
        <v>4</v>
      </c>
      <c r="D20" s="2" t="s">
        <v>449</v>
      </c>
      <c r="E20" s="2" t="s">
        <v>113</v>
      </c>
      <c r="F20" s="1">
        <v>10</v>
      </c>
      <c r="G20" s="1">
        <v>2</v>
      </c>
      <c r="H20" s="1">
        <v>4</v>
      </c>
      <c r="I20" s="1">
        <v>2</v>
      </c>
      <c r="J20" s="1">
        <v>5</v>
      </c>
      <c r="K20" s="1">
        <v>3</v>
      </c>
      <c r="L20" s="7"/>
      <c r="M20" s="8">
        <v>43</v>
      </c>
      <c r="N20" s="3">
        <v>26</v>
      </c>
      <c r="O20">
        <f t="shared" si="0"/>
        <v>0</v>
      </c>
      <c r="P20">
        <f t="shared" si="1"/>
        <v>0</v>
      </c>
      <c r="Q20">
        <f t="shared" si="2"/>
        <v>6</v>
      </c>
      <c r="R20">
        <f t="shared" si="3"/>
        <v>0</v>
      </c>
      <c r="S20">
        <f t="shared" si="4"/>
        <v>0</v>
      </c>
    </row>
    <row r="21" spans="1:19">
      <c r="A21" s="1">
        <v>24</v>
      </c>
      <c r="B21" s="1" t="s">
        <v>11</v>
      </c>
      <c r="C21" s="1">
        <v>1</v>
      </c>
      <c r="D21" s="2" t="s">
        <v>499</v>
      </c>
      <c r="E21" s="2" t="s">
        <v>500</v>
      </c>
      <c r="F21" s="1" t="s">
        <v>332</v>
      </c>
      <c r="G21" s="1" t="s">
        <v>332</v>
      </c>
      <c r="H21" s="1" t="s">
        <v>332</v>
      </c>
      <c r="I21" s="1" t="s">
        <v>332</v>
      </c>
      <c r="J21" s="1" t="s">
        <v>332</v>
      </c>
      <c r="K21" s="1">
        <v>9</v>
      </c>
      <c r="L21" s="7"/>
      <c r="M21" s="8">
        <v>31</v>
      </c>
      <c r="N21" s="3">
        <v>9</v>
      </c>
      <c r="O21">
        <f t="shared" si="0"/>
        <v>0</v>
      </c>
      <c r="P21">
        <f t="shared" si="1"/>
        <v>0</v>
      </c>
      <c r="Q21">
        <f t="shared" si="2"/>
        <v>1</v>
      </c>
      <c r="R21">
        <f t="shared" si="3"/>
        <v>0</v>
      </c>
      <c r="S21">
        <f t="shared" si="4"/>
        <v>0</v>
      </c>
    </row>
    <row r="22" spans="1:19">
      <c r="A22" s="1">
        <v>25</v>
      </c>
      <c r="B22" s="1" t="s">
        <v>97</v>
      </c>
      <c r="C22" s="1">
        <v>4</v>
      </c>
      <c r="D22" s="2" t="s">
        <v>335</v>
      </c>
      <c r="E22" s="2"/>
      <c r="F22" s="1" t="s">
        <v>332</v>
      </c>
      <c r="G22" s="1">
        <v>9</v>
      </c>
      <c r="H22" s="1">
        <v>6</v>
      </c>
      <c r="I22" s="1">
        <v>11</v>
      </c>
      <c r="J22" s="1">
        <v>8</v>
      </c>
      <c r="K22" s="1">
        <v>10</v>
      </c>
      <c r="L22" s="7"/>
      <c r="M22" s="8">
        <v>42</v>
      </c>
      <c r="N22" s="3">
        <v>44</v>
      </c>
      <c r="O22">
        <f t="shared" si="0"/>
        <v>0</v>
      </c>
      <c r="P22">
        <f t="shared" si="1"/>
        <v>0</v>
      </c>
      <c r="Q22">
        <f t="shared" si="2"/>
        <v>5</v>
      </c>
      <c r="R22">
        <f t="shared" si="3"/>
        <v>0</v>
      </c>
      <c r="S22">
        <f t="shared" si="4"/>
        <v>0</v>
      </c>
    </row>
    <row r="23" spans="1:19">
      <c r="A23" s="1">
        <v>25</v>
      </c>
      <c r="B23" s="1" t="s">
        <v>228</v>
      </c>
      <c r="C23" s="1">
        <v>2</v>
      </c>
      <c r="D23" s="2" t="s">
        <v>401</v>
      </c>
      <c r="E23" s="2" t="s">
        <v>402</v>
      </c>
      <c r="F23" s="1">
        <v>16</v>
      </c>
      <c r="G23" s="1">
        <v>15</v>
      </c>
      <c r="H23" s="1" t="s">
        <v>332</v>
      </c>
      <c r="I23" s="1" t="s">
        <v>332</v>
      </c>
      <c r="J23" s="1" t="s">
        <v>332</v>
      </c>
      <c r="K23" s="1" t="s">
        <v>332</v>
      </c>
      <c r="L23" s="7"/>
      <c r="M23" s="8">
        <v>57</v>
      </c>
      <c r="N23" s="3">
        <v>31</v>
      </c>
      <c r="O23">
        <f t="shared" si="0"/>
        <v>0</v>
      </c>
      <c r="P23">
        <f t="shared" si="1"/>
        <v>0</v>
      </c>
      <c r="Q23">
        <f t="shared" si="2"/>
        <v>2</v>
      </c>
      <c r="R23">
        <f t="shared" si="3"/>
        <v>0</v>
      </c>
      <c r="S23">
        <f t="shared" si="4"/>
        <v>0</v>
      </c>
    </row>
    <row r="24" spans="1:19">
      <c r="A24" s="1">
        <v>25</v>
      </c>
      <c r="B24" s="1" t="s">
        <v>230</v>
      </c>
      <c r="C24" s="1">
        <v>3</v>
      </c>
      <c r="D24" s="2" t="s">
        <v>40</v>
      </c>
      <c r="E24" s="2" t="s">
        <v>41</v>
      </c>
      <c r="F24" s="1">
        <v>14</v>
      </c>
      <c r="G24" s="1" t="s">
        <v>332</v>
      </c>
      <c r="H24" s="1" t="s">
        <v>332</v>
      </c>
      <c r="I24" s="1" t="s">
        <v>332</v>
      </c>
      <c r="J24" s="1" t="s">
        <v>332</v>
      </c>
      <c r="K24" s="1" t="s">
        <v>332</v>
      </c>
      <c r="L24" s="7"/>
      <c r="M24" s="8">
        <v>82</v>
      </c>
      <c r="N24" s="3">
        <v>14</v>
      </c>
      <c r="O24">
        <f t="shared" si="0"/>
        <v>0</v>
      </c>
      <c r="P24">
        <f t="shared" si="1"/>
        <v>0</v>
      </c>
      <c r="Q24">
        <f t="shared" si="2"/>
        <v>1</v>
      </c>
      <c r="R24">
        <f t="shared" si="3"/>
        <v>0</v>
      </c>
      <c r="S24">
        <f t="shared" si="4"/>
        <v>0</v>
      </c>
    </row>
    <row r="25" spans="1:19">
      <c r="A25" s="1">
        <v>25</v>
      </c>
      <c r="B25" s="1" t="s">
        <v>429</v>
      </c>
      <c r="C25" s="1">
        <v>1</v>
      </c>
      <c r="D25" s="2" t="s">
        <v>430</v>
      </c>
      <c r="E25" s="2" t="s">
        <v>350</v>
      </c>
      <c r="F25" s="1">
        <v>12</v>
      </c>
      <c r="G25" s="1" t="s">
        <v>332</v>
      </c>
      <c r="H25" s="1" t="s">
        <v>332</v>
      </c>
      <c r="I25" s="1" t="s">
        <v>332</v>
      </c>
      <c r="J25" s="1" t="s">
        <v>332</v>
      </c>
      <c r="K25" s="1" t="s">
        <v>332</v>
      </c>
      <c r="L25" s="7"/>
      <c r="M25" s="8">
        <v>44</v>
      </c>
      <c r="N25" s="3">
        <v>12</v>
      </c>
      <c r="O25">
        <f t="shared" si="0"/>
        <v>0</v>
      </c>
      <c r="P25">
        <f t="shared" si="1"/>
        <v>0</v>
      </c>
      <c r="Q25">
        <f t="shared" si="2"/>
        <v>1</v>
      </c>
      <c r="R25">
        <f t="shared" si="3"/>
        <v>0</v>
      </c>
      <c r="S25">
        <f t="shared" si="4"/>
        <v>0</v>
      </c>
    </row>
    <row r="26" spans="1:19">
      <c r="A26" s="1">
        <v>25</v>
      </c>
      <c r="B26" s="1" t="s">
        <v>100</v>
      </c>
      <c r="C26" s="1">
        <v>1</v>
      </c>
      <c r="D26" s="2" t="s">
        <v>423</v>
      </c>
      <c r="E26" s="2" t="s">
        <v>146</v>
      </c>
      <c r="F26" s="1">
        <v>17</v>
      </c>
      <c r="G26" s="1">
        <v>25</v>
      </c>
      <c r="H26" s="1">
        <v>16</v>
      </c>
      <c r="I26" s="1">
        <v>18</v>
      </c>
      <c r="J26" s="1">
        <v>14</v>
      </c>
      <c r="K26" s="1">
        <v>15</v>
      </c>
      <c r="L26" s="7"/>
      <c r="M26" s="8">
        <v>60</v>
      </c>
      <c r="N26" s="3">
        <v>105</v>
      </c>
      <c r="O26">
        <f t="shared" si="0"/>
        <v>0</v>
      </c>
      <c r="P26">
        <f t="shared" si="1"/>
        <v>0</v>
      </c>
      <c r="Q26">
        <f t="shared" si="2"/>
        <v>6</v>
      </c>
      <c r="R26">
        <f t="shared" si="3"/>
        <v>0</v>
      </c>
      <c r="S26">
        <f t="shared" si="4"/>
        <v>0</v>
      </c>
    </row>
    <row r="27" spans="1:19">
      <c r="A27" s="1">
        <v>25</v>
      </c>
      <c r="B27" s="1" t="s">
        <v>8</v>
      </c>
      <c r="C27" s="1">
        <v>1</v>
      </c>
      <c r="D27" s="2" t="s">
        <v>196</v>
      </c>
      <c r="E27" s="2" t="s">
        <v>83</v>
      </c>
      <c r="F27" s="1">
        <v>14</v>
      </c>
      <c r="G27" s="1">
        <v>12</v>
      </c>
      <c r="H27" s="1">
        <v>21</v>
      </c>
      <c r="I27" s="1">
        <v>23</v>
      </c>
      <c r="J27" s="1">
        <v>29</v>
      </c>
      <c r="K27" s="1">
        <v>28</v>
      </c>
      <c r="L27" s="7"/>
      <c r="M27" s="8">
        <v>66</v>
      </c>
      <c r="N27" s="3">
        <v>127</v>
      </c>
      <c r="O27">
        <f t="shared" si="0"/>
        <v>0</v>
      </c>
      <c r="P27">
        <f t="shared" si="1"/>
        <v>0</v>
      </c>
      <c r="Q27">
        <f t="shared" si="2"/>
        <v>6</v>
      </c>
      <c r="R27">
        <f t="shared" si="3"/>
        <v>0</v>
      </c>
      <c r="S27">
        <f t="shared" si="4"/>
        <v>0</v>
      </c>
    </row>
    <row r="28" spans="1:19">
      <c r="A28" s="1">
        <v>25</v>
      </c>
      <c r="B28" s="1" t="s">
        <v>5</v>
      </c>
      <c r="C28" s="1">
        <v>3</v>
      </c>
      <c r="D28" s="2" t="s">
        <v>45</v>
      </c>
      <c r="E28" s="2" t="s">
        <v>46</v>
      </c>
      <c r="F28" s="1">
        <v>18</v>
      </c>
      <c r="G28" s="1">
        <v>29</v>
      </c>
      <c r="H28" s="1">
        <v>14</v>
      </c>
      <c r="I28" s="1">
        <v>18</v>
      </c>
      <c r="J28" s="1">
        <v>18</v>
      </c>
      <c r="K28" s="1">
        <v>28</v>
      </c>
      <c r="L28" s="7"/>
      <c r="M28" s="8">
        <v>78</v>
      </c>
      <c r="N28" s="3">
        <v>125</v>
      </c>
      <c r="O28">
        <f t="shared" si="0"/>
        <v>0</v>
      </c>
      <c r="P28">
        <f t="shared" si="1"/>
        <v>0</v>
      </c>
      <c r="Q28">
        <f t="shared" si="2"/>
        <v>6</v>
      </c>
      <c r="R28">
        <f t="shared" si="3"/>
        <v>0</v>
      </c>
      <c r="S28">
        <f t="shared" si="4"/>
        <v>0</v>
      </c>
    </row>
    <row r="29" spans="1:19">
      <c r="A29" s="1">
        <v>24</v>
      </c>
      <c r="B29" s="1" t="s">
        <v>5</v>
      </c>
      <c r="C29" s="1">
        <v>2</v>
      </c>
      <c r="D29" s="2" t="s">
        <v>45</v>
      </c>
      <c r="E29" s="2" t="s">
        <v>46</v>
      </c>
      <c r="F29" s="1">
        <v>15</v>
      </c>
      <c r="G29" s="1">
        <v>6</v>
      </c>
      <c r="H29" s="1">
        <v>20</v>
      </c>
      <c r="I29" s="1">
        <v>14</v>
      </c>
      <c r="J29" s="1">
        <v>10</v>
      </c>
      <c r="K29" s="1">
        <v>17</v>
      </c>
      <c r="L29" s="7"/>
      <c r="M29" s="8">
        <v>71</v>
      </c>
      <c r="N29" s="3">
        <v>82</v>
      </c>
      <c r="O29">
        <f t="shared" si="0"/>
        <v>1</v>
      </c>
      <c r="P29">
        <f t="shared" si="1"/>
        <v>207</v>
      </c>
      <c r="Q29">
        <f t="shared" si="2"/>
        <v>6</v>
      </c>
      <c r="R29">
        <f t="shared" si="3"/>
        <v>12</v>
      </c>
      <c r="S29">
        <f t="shared" si="4"/>
        <v>2.5</v>
      </c>
    </row>
    <row r="30" spans="1:19">
      <c r="A30" s="1">
        <v>25</v>
      </c>
      <c r="B30" s="1" t="s">
        <v>445</v>
      </c>
      <c r="C30" s="1">
        <v>1</v>
      </c>
      <c r="D30" s="2" t="s">
        <v>279</v>
      </c>
      <c r="E30" s="2" t="s">
        <v>359</v>
      </c>
      <c r="F30" s="1" t="s">
        <v>332</v>
      </c>
      <c r="G30" s="1" t="s">
        <v>332</v>
      </c>
      <c r="H30" s="1">
        <v>0</v>
      </c>
      <c r="I30" s="1" t="s">
        <v>332</v>
      </c>
      <c r="J30" s="1" t="s">
        <v>332</v>
      </c>
      <c r="K30" s="1" t="s">
        <v>332</v>
      </c>
      <c r="L30" s="7"/>
      <c r="M30" s="8">
        <v>0</v>
      </c>
      <c r="N30" s="3">
        <v>0</v>
      </c>
      <c r="O30">
        <f t="shared" si="0"/>
        <v>0</v>
      </c>
      <c r="P30">
        <f t="shared" si="1"/>
        <v>0</v>
      </c>
      <c r="Q30">
        <f t="shared" si="2"/>
        <v>1</v>
      </c>
      <c r="R30">
        <f t="shared" si="3"/>
        <v>0</v>
      </c>
      <c r="S30">
        <f t="shared" si="4"/>
        <v>0</v>
      </c>
    </row>
    <row r="31" spans="1:19">
      <c r="A31" s="1">
        <v>24</v>
      </c>
      <c r="B31" s="1" t="s">
        <v>468</v>
      </c>
      <c r="C31" s="1">
        <v>3</v>
      </c>
      <c r="D31" s="2" t="s">
        <v>471</v>
      </c>
      <c r="E31" s="2" t="s">
        <v>472</v>
      </c>
      <c r="F31" s="1">
        <v>10</v>
      </c>
      <c r="G31" s="1">
        <v>6</v>
      </c>
      <c r="H31" s="1">
        <v>2</v>
      </c>
      <c r="I31" s="1" t="s">
        <v>332</v>
      </c>
      <c r="J31" s="1" t="s">
        <v>332</v>
      </c>
      <c r="K31" s="1" t="s">
        <v>332</v>
      </c>
      <c r="L31" s="7"/>
      <c r="M31" s="8">
        <v>60</v>
      </c>
      <c r="N31" s="3">
        <v>18</v>
      </c>
      <c r="O31">
        <f t="shared" si="0"/>
        <v>0</v>
      </c>
      <c r="P31">
        <f t="shared" si="1"/>
        <v>0</v>
      </c>
      <c r="Q31">
        <f t="shared" si="2"/>
        <v>3</v>
      </c>
      <c r="R31">
        <f t="shared" si="3"/>
        <v>0</v>
      </c>
      <c r="S31">
        <f t="shared" si="4"/>
        <v>0</v>
      </c>
    </row>
    <row r="32" spans="1:19">
      <c r="A32" s="1">
        <v>25</v>
      </c>
      <c r="B32" s="1" t="s">
        <v>445</v>
      </c>
      <c r="C32" s="1">
        <v>1</v>
      </c>
      <c r="D32" s="2" t="s">
        <v>446</v>
      </c>
      <c r="E32" s="2" t="s">
        <v>359</v>
      </c>
      <c r="F32" s="1" t="s">
        <v>332</v>
      </c>
      <c r="G32" s="1" t="s">
        <v>332</v>
      </c>
      <c r="H32" s="1">
        <v>0</v>
      </c>
      <c r="I32" s="1" t="s">
        <v>332</v>
      </c>
      <c r="J32" s="1" t="s">
        <v>332</v>
      </c>
      <c r="K32" s="1" t="s">
        <v>332</v>
      </c>
      <c r="L32" s="7"/>
      <c r="M32" s="8">
        <v>0</v>
      </c>
      <c r="N32" s="3">
        <v>0</v>
      </c>
      <c r="O32">
        <f t="shared" si="0"/>
        <v>0</v>
      </c>
      <c r="P32">
        <f t="shared" si="1"/>
        <v>0</v>
      </c>
      <c r="Q32">
        <f t="shared" si="2"/>
        <v>1</v>
      </c>
      <c r="R32">
        <f t="shared" si="3"/>
        <v>0</v>
      </c>
      <c r="S32">
        <f t="shared" si="4"/>
        <v>0</v>
      </c>
    </row>
    <row r="33" spans="1:19">
      <c r="A33" s="1">
        <v>24</v>
      </c>
      <c r="B33" s="1" t="s">
        <v>489</v>
      </c>
      <c r="C33" s="1">
        <v>2</v>
      </c>
      <c r="D33" s="2" t="s">
        <v>490</v>
      </c>
      <c r="E33" s="2" t="s">
        <v>472</v>
      </c>
      <c r="F33" s="1" t="s">
        <v>332</v>
      </c>
      <c r="G33" s="1">
        <v>5</v>
      </c>
      <c r="H33" s="1" t="s">
        <v>332</v>
      </c>
      <c r="I33" s="1" t="s">
        <v>332</v>
      </c>
      <c r="J33" s="1" t="s">
        <v>332</v>
      </c>
      <c r="K33" s="1" t="s">
        <v>332</v>
      </c>
      <c r="L33" s="7"/>
      <c r="M33" s="8">
        <v>20</v>
      </c>
      <c r="N33" s="3">
        <v>5</v>
      </c>
      <c r="O33">
        <f t="shared" si="0"/>
        <v>0</v>
      </c>
      <c r="P33">
        <f t="shared" si="1"/>
        <v>0</v>
      </c>
      <c r="Q33">
        <f t="shared" si="2"/>
        <v>1</v>
      </c>
      <c r="R33">
        <f t="shared" si="3"/>
        <v>0</v>
      </c>
      <c r="S33">
        <f t="shared" si="4"/>
        <v>0</v>
      </c>
    </row>
    <row r="34" spans="1:19">
      <c r="A34" s="1">
        <v>24</v>
      </c>
      <c r="B34" s="1" t="s">
        <v>120</v>
      </c>
      <c r="C34" s="1">
        <v>3</v>
      </c>
      <c r="D34" s="2" t="s">
        <v>479</v>
      </c>
      <c r="E34" s="2" t="s">
        <v>472</v>
      </c>
      <c r="F34" s="1" t="s">
        <v>332</v>
      </c>
      <c r="G34" s="1">
        <v>3</v>
      </c>
      <c r="H34" s="1" t="s">
        <v>332</v>
      </c>
      <c r="I34" s="1" t="s">
        <v>332</v>
      </c>
      <c r="J34" s="1" t="s">
        <v>332</v>
      </c>
      <c r="K34" s="1" t="s">
        <v>332</v>
      </c>
      <c r="L34" s="7"/>
      <c r="M34" s="8">
        <v>60</v>
      </c>
      <c r="N34" s="3">
        <v>3</v>
      </c>
      <c r="O34">
        <f t="shared" si="0"/>
        <v>0</v>
      </c>
      <c r="P34">
        <f t="shared" si="1"/>
        <v>0</v>
      </c>
      <c r="Q34">
        <f t="shared" si="2"/>
        <v>1</v>
      </c>
      <c r="R34">
        <f t="shared" si="3"/>
        <v>0</v>
      </c>
      <c r="S34">
        <f t="shared" si="4"/>
        <v>0</v>
      </c>
    </row>
    <row r="35" spans="1:19">
      <c r="A35" s="1">
        <v>25</v>
      </c>
      <c r="B35" s="1" t="s">
        <v>338</v>
      </c>
      <c r="C35" s="1">
        <v>4</v>
      </c>
      <c r="D35" s="2" t="s">
        <v>339</v>
      </c>
      <c r="E35" s="2" t="s">
        <v>340</v>
      </c>
      <c r="F35" s="1">
        <v>20</v>
      </c>
      <c r="G35" s="1">
        <v>6</v>
      </c>
      <c r="H35" s="1" t="s">
        <v>332</v>
      </c>
      <c r="I35" s="1" t="s">
        <v>332</v>
      </c>
      <c r="J35" s="1" t="s">
        <v>332</v>
      </c>
      <c r="K35" s="1" t="s">
        <v>332</v>
      </c>
      <c r="L35" s="7"/>
      <c r="M35" s="8">
        <v>48</v>
      </c>
      <c r="N35" s="3">
        <v>26</v>
      </c>
      <c r="O35">
        <f t="shared" si="0"/>
        <v>0</v>
      </c>
      <c r="P35">
        <f t="shared" si="1"/>
        <v>0</v>
      </c>
      <c r="Q35">
        <f t="shared" si="2"/>
        <v>2</v>
      </c>
      <c r="R35">
        <f t="shared" si="3"/>
        <v>0</v>
      </c>
      <c r="S35">
        <f t="shared" si="4"/>
        <v>0</v>
      </c>
    </row>
    <row r="36" spans="1:19">
      <c r="A36" s="1">
        <v>24</v>
      </c>
      <c r="B36" s="1" t="s">
        <v>26</v>
      </c>
      <c r="C36" s="1">
        <v>3</v>
      </c>
      <c r="D36" s="2" t="s">
        <v>339</v>
      </c>
      <c r="E36" s="2" t="s">
        <v>340</v>
      </c>
      <c r="F36" s="1">
        <v>11</v>
      </c>
      <c r="G36" s="1">
        <v>5</v>
      </c>
      <c r="H36" s="1" t="s">
        <v>332</v>
      </c>
      <c r="I36" s="1" t="s">
        <v>332</v>
      </c>
      <c r="J36" s="1" t="s">
        <v>332</v>
      </c>
      <c r="K36" s="1" t="s">
        <v>332</v>
      </c>
      <c r="L36" s="7"/>
      <c r="M36" s="8">
        <v>55</v>
      </c>
      <c r="N36" s="3">
        <v>16</v>
      </c>
      <c r="O36">
        <f t="shared" si="0"/>
        <v>1</v>
      </c>
      <c r="P36">
        <f t="shared" si="1"/>
        <v>42</v>
      </c>
      <c r="Q36">
        <f t="shared" si="2"/>
        <v>2</v>
      </c>
      <c r="R36">
        <f t="shared" si="3"/>
        <v>4</v>
      </c>
      <c r="S36">
        <f t="shared" si="4"/>
        <v>3.5</v>
      </c>
    </row>
    <row r="37" spans="1:19">
      <c r="A37" s="1">
        <v>25</v>
      </c>
      <c r="B37" s="1" t="s">
        <v>217</v>
      </c>
      <c r="C37" s="1">
        <v>3</v>
      </c>
      <c r="D37" s="2" t="s">
        <v>360</v>
      </c>
      <c r="E37" s="2" t="s">
        <v>184</v>
      </c>
      <c r="F37" s="1" t="s">
        <v>332</v>
      </c>
      <c r="G37" s="1" t="s">
        <v>332</v>
      </c>
      <c r="H37" s="1">
        <v>21</v>
      </c>
      <c r="I37" s="1">
        <v>16</v>
      </c>
      <c r="J37" s="1">
        <v>6</v>
      </c>
      <c r="K37" s="1">
        <v>6</v>
      </c>
      <c r="L37" s="7"/>
      <c r="M37" s="8">
        <v>64</v>
      </c>
      <c r="N37" s="3">
        <v>49</v>
      </c>
      <c r="O37">
        <f t="shared" si="0"/>
        <v>0</v>
      </c>
      <c r="P37">
        <f t="shared" si="1"/>
        <v>0</v>
      </c>
      <c r="Q37">
        <f t="shared" si="2"/>
        <v>4</v>
      </c>
      <c r="R37">
        <f t="shared" si="3"/>
        <v>0</v>
      </c>
      <c r="S37">
        <f t="shared" si="4"/>
        <v>0</v>
      </c>
    </row>
    <row r="38" spans="1:19">
      <c r="A38" s="1">
        <v>25</v>
      </c>
      <c r="B38" s="1" t="s">
        <v>20</v>
      </c>
      <c r="C38" s="1">
        <v>1</v>
      </c>
      <c r="D38" s="2" t="s">
        <v>200</v>
      </c>
      <c r="E38" s="2" t="s">
        <v>201</v>
      </c>
      <c r="F38" s="1">
        <v>13</v>
      </c>
      <c r="G38" s="1">
        <v>21</v>
      </c>
      <c r="H38" s="1">
        <v>19</v>
      </c>
      <c r="I38" s="1">
        <v>15</v>
      </c>
      <c r="J38" s="1">
        <v>15</v>
      </c>
      <c r="K38" s="1">
        <v>11</v>
      </c>
      <c r="L38" s="7"/>
      <c r="M38" s="8">
        <v>59</v>
      </c>
      <c r="N38" s="3">
        <v>94</v>
      </c>
      <c r="O38">
        <f t="shared" si="0"/>
        <v>0</v>
      </c>
      <c r="P38">
        <f t="shared" si="1"/>
        <v>0</v>
      </c>
      <c r="Q38">
        <f t="shared" si="2"/>
        <v>6</v>
      </c>
      <c r="R38">
        <f t="shared" si="3"/>
        <v>0</v>
      </c>
      <c r="S38">
        <f t="shared" si="4"/>
        <v>0</v>
      </c>
    </row>
    <row r="39" spans="1:19">
      <c r="A39" s="1">
        <v>25</v>
      </c>
      <c r="B39" s="1" t="s">
        <v>23</v>
      </c>
      <c r="C39" s="1">
        <v>3</v>
      </c>
      <c r="D39" s="2" t="s">
        <v>54</v>
      </c>
      <c r="E39" s="2" t="s">
        <v>55</v>
      </c>
      <c r="F39" s="1">
        <v>2</v>
      </c>
      <c r="G39" s="1">
        <v>18</v>
      </c>
      <c r="H39" s="1">
        <v>21</v>
      </c>
      <c r="I39" s="1">
        <v>15</v>
      </c>
      <c r="J39" s="1">
        <v>15</v>
      </c>
      <c r="K39" s="1" t="s">
        <v>332</v>
      </c>
      <c r="L39" s="7"/>
      <c r="M39" s="8">
        <v>63</v>
      </c>
      <c r="N39" s="3">
        <v>71</v>
      </c>
      <c r="O39">
        <f t="shared" si="0"/>
        <v>0</v>
      </c>
      <c r="P39">
        <f t="shared" si="1"/>
        <v>0</v>
      </c>
      <c r="Q39">
        <f t="shared" si="2"/>
        <v>5</v>
      </c>
      <c r="R39">
        <f t="shared" si="3"/>
        <v>0</v>
      </c>
      <c r="S39">
        <f t="shared" si="4"/>
        <v>0</v>
      </c>
    </row>
    <row r="40" spans="1:19">
      <c r="A40" s="1">
        <v>24</v>
      </c>
      <c r="B40" s="1" t="s">
        <v>23</v>
      </c>
      <c r="C40" s="1">
        <v>2</v>
      </c>
      <c r="D40" s="2" t="s">
        <v>54</v>
      </c>
      <c r="E40" s="2" t="s">
        <v>55</v>
      </c>
      <c r="F40" s="1">
        <v>10</v>
      </c>
      <c r="G40" s="1">
        <v>4</v>
      </c>
      <c r="H40" s="1">
        <v>4</v>
      </c>
      <c r="I40" s="1">
        <v>3</v>
      </c>
      <c r="J40" s="1">
        <v>4</v>
      </c>
      <c r="K40" s="1" t="s">
        <v>332</v>
      </c>
      <c r="L40" s="7"/>
      <c r="M40" s="8">
        <v>40</v>
      </c>
      <c r="N40" s="3">
        <v>25</v>
      </c>
      <c r="O40">
        <f t="shared" si="0"/>
        <v>1</v>
      </c>
      <c r="P40">
        <f t="shared" si="1"/>
        <v>96</v>
      </c>
      <c r="Q40">
        <f t="shared" si="2"/>
        <v>5</v>
      </c>
      <c r="R40">
        <f t="shared" si="3"/>
        <v>10</v>
      </c>
      <c r="S40">
        <f t="shared" si="4"/>
        <v>2.5</v>
      </c>
    </row>
    <row r="41" spans="1:19">
      <c r="A41" s="1">
        <v>25</v>
      </c>
      <c r="B41" s="1" t="s">
        <v>374</v>
      </c>
      <c r="C41" s="1">
        <v>1</v>
      </c>
      <c r="D41" s="2" t="s">
        <v>439</v>
      </c>
      <c r="E41" s="2" t="s">
        <v>130</v>
      </c>
      <c r="F41" s="1">
        <v>7</v>
      </c>
      <c r="G41" s="1" t="s">
        <v>332</v>
      </c>
      <c r="H41" s="1" t="s">
        <v>332</v>
      </c>
      <c r="I41" s="1" t="s">
        <v>332</v>
      </c>
      <c r="J41" s="1" t="s">
        <v>332</v>
      </c>
      <c r="K41" s="1" t="s">
        <v>332</v>
      </c>
      <c r="L41" s="7"/>
      <c r="M41" s="8">
        <v>58</v>
      </c>
      <c r="N41" s="3">
        <v>7</v>
      </c>
      <c r="O41">
        <f t="shared" si="0"/>
        <v>0</v>
      </c>
      <c r="P41">
        <f t="shared" si="1"/>
        <v>0</v>
      </c>
      <c r="Q41">
        <f t="shared" si="2"/>
        <v>1</v>
      </c>
      <c r="R41">
        <f t="shared" si="3"/>
        <v>0</v>
      </c>
      <c r="S41">
        <f t="shared" si="4"/>
        <v>0</v>
      </c>
    </row>
    <row r="42" spans="1:19">
      <c r="A42" s="1">
        <v>24</v>
      </c>
      <c r="B42" s="1" t="s">
        <v>458</v>
      </c>
      <c r="C42" s="1">
        <v>4</v>
      </c>
      <c r="D42" s="2" t="s">
        <v>460</v>
      </c>
      <c r="E42" s="2" t="s">
        <v>461</v>
      </c>
      <c r="F42" s="1">
        <v>5</v>
      </c>
      <c r="G42" s="1" t="s">
        <v>332</v>
      </c>
      <c r="H42" s="1" t="s">
        <v>332</v>
      </c>
      <c r="I42" s="1" t="s">
        <v>332</v>
      </c>
      <c r="J42" s="1" t="s">
        <v>332</v>
      </c>
      <c r="K42" s="1" t="s">
        <v>332</v>
      </c>
      <c r="L42" s="7"/>
      <c r="M42" s="8">
        <v>63</v>
      </c>
      <c r="N42" s="3">
        <v>5</v>
      </c>
      <c r="O42">
        <f t="shared" si="0"/>
        <v>0</v>
      </c>
      <c r="P42">
        <f t="shared" si="1"/>
        <v>0</v>
      </c>
      <c r="Q42">
        <f t="shared" si="2"/>
        <v>1</v>
      </c>
      <c r="R42">
        <f t="shared" si="3"/>
        <v>0</v>
      </c>
      <c r="S42">
        <f t="shared" si="4"/>
        <v>0</v>
      </c>
    </row>
    <row r="43" spans="1:19">
      <c r="A43" s="1">
        <v>25</v>
      </c>
      <c r="B43" s="1" t="s">
        <v>8</v>
      </c>
      <c r="C43" s="1">
        <v>4</v>
      </c>
      <c r="D43" s="2" t="s">
        <v>333</v>
      </c>
      <c r="E43" s="2" t="s">
        <v>276</v>
      </c>
      <c r="F43" s="1">
        <v>23</v>
      </c>
      <c r="G43" s="1">
        <v>20</v>
      </c>
      <c r="H43" s="1">
        <v>10</v>
      </c>
      <c r="I43" s="1">
        <v>10</v>
      </c>
      <c r="J43" s="1">
        <v>4</v>
      </c>
      <c r="K43" s="1" t="s">
        <v>332</v>
      </c>
      <c r="L43" s="7"/>
      <c r="M43" s="8">
        <v>58</v>
      </c>
      <c r="N43" s="3">
        <v>67</v>
      </c>
      <c r="O43">
        <f t="shared" si="0"/>
        <v>0</v>
      </c>
      <c r="P43">
        <f t="shared" si="1"/>
        <v>0</v>
      </c>
      <c r="Q43">
        <f t="shared" si="2"/>
        <v>5</v>
      </c>
      <c r="R43">
        <f t="shared" si="3"/>
        <v>0</v>
      </c>
      <c r="S43">
        <f t="shared" si="4"/>
        <v>0</v>
      </c>
    </row>
    <row r="44" spans="1:19">
      <c r="A44" s="1">
        <v>24</v>
      </c>
      <c r="B44" s="1" t="s">
        <v>8</v>
      </c>
      <c r="C44" s="1">
        <v>3</v>
      </c>
      <c r="D44" s="2" t="s">
        <v>333</v>
      </c>
      <c r="E44" s="2" t="s">
        <v>276</v>
      </c>
      <c r="F44" s="1">
        <v>16</v>
      </c>
      <c r="G44" s="1">
        <v>10</v>
      </c>
      <c r="H44" s="1">
        <v>6</v>
      </c>
      <c r="I44" s="1">
        <v>12</v>
      </c>
      <c r="J44" s="1">
        <v>5</v>
      </c>
      <c r="K44" s="1" t="s">
        <v>332</v>
      </c>
      <c r="L44" s="7"/>
      <c r="M44" s="8">
        <v>52</v>
      </c>
      <c r="N44" s="3">
        <v>49</v>
      </c>
      <c r="O44">
        <f t="shared" si="0"/>
        <v>1</v>
      </c>
      <c r="P44">
        <f t="shared" si="1"/>
        <v>116</v>
      </c>
      <c r="Q44">
        <f t="shared" si="2"/>
        <v>5</v>
      </c>
      <c r="R44">
        <f t="shared" si="3"/>
        <v>10</v>
      </c>
      <c r="S44">
        <f t="shared" si="4"/>
        <v>3.5</v>
      </c>
    </row>
    <row r="45" spans="1:19">
      <c r="A45" s="1">
        <v>25</v>
      </c>
      <c r="B45" s="1" t="s">
        <v>8</v>
      </c>
      <c r="C45" s="1">
        <v>2</v>
      </c>
      <c r="D45" s="2" t="s">
        <v>91</v>
      </c>
      <c r="E45" s="2" t="s">
        <v>389</v>
      </c>
      <c r="F45" s="1">
        <v>24</v>
      </c>
      <c r="G45" s="1">
        <v>18</v>
      </c>
      <c r="H45" s="1">
        <v>21</v>
      </c>
      <c r="I45" s="1">
        <v>23</v>
      </c>
      <c r="J45" s="1">
        <v>16</v>
      </c>
      <c r="K45" s="1">
        <v>23</v>
      </c>
      <c r="L45" s="7"/>
      <c r="M45" s="8">
        <v>59</v>
      </c>
      <c r="N45" s="3">
        <v>125</v>
      </c>
      <c r="O45">
        <f t="shared" si="0"/>
        <v>0</v>
      </c>
      <c r="P45">
        <f t="shared" si="1"/>
        <v>0</v>
      </c>
      <c r="Q45">
        <f t="shared" si="2"/>
        <v>6</v>
      </c>
      <c r="R45">
        <f t="shared" si="3"/>
        <v>0</v>
      </c>
      <c r="S45">
        <f t="shared" si="4"/>
        <v>0</v>
      </c>
    </row>
    <row r="46" spans="1:19">
      <c r="A46" s="1">
        <v>24</v>
      </c>
      <c r="B46" s="1" t="s">
        <v>468</v>
      </c>
      <c r="C46" s="1">
        <v>3</v>
      </c>
      <c r="D46" s="2" t="s">
        <v>469</v>
      </c>
      <c r="E46" s="2" t="s">
        <v>470</v>
      </c>
      <c r="F46" s="1">
        <v>12</v>
      </c>
      <c r="G46" s="1">
        <v>6</v>
      </c>
      <c r="H46" s="1" t="s">
        <v>332</v>
      </c>
      <c r="I46" s="1" t="s">
        <v>332</v>
      </c>
      <c r="J46" s="1" t="s">
        <v>332</v>
      </c>
      <c r="K46" s="1" t="s">
        <v>332</v>
      </c>
      <c r="L46" s="7"/>
      <c r="M46" s="8">
        <v>60</v>
      </c>
      <c r="N46" s="3">
        <v>18</v>
      </c>
      <c r="O46">
        <f t="shared" si="0"/>
        <v>0</v>
      </c>
      <c r="P46">
        <f t="shared" si="1"/>
        <v>0</v>
      </c>
      <c r="Q46">
        <f t="shared" si="2"/>
        <v>2</v>
      </c>
      <c r="R46">
        <f t="shared" si="3"/>
        <v>0</v>
      </c>
      <c r="S46">
        <f t="shared" si="4"/>
        <v>0</v>
      </c>
    </row>
    <row r="47" spans="1:19">
      <c r="A47" s="1">
        <v>24</v>
      </c>
      <c r="B47" s="1" t="s">
        <v>8</v>
      </c>
      <c r="C47" s="1">
        <v>2</v>
      </c>
      <c r="D47" s="2" t="s">
        <v>485</v>
      </c>
      <c r="E47" s="2" t="s">
        <v>7</v>
      </c>
      <c r="F47" s="1">
        <v>24</v>
      </c>
      <c r="G47" s="1">
        <v>15</v>
      </c>
      <c r="H47" s="1">
        <v>26</v>
      </c>
      <c r="I47" s="1" t="s">
        <v>332</v>
      </c>
      <c r="J47" s="1" t="s">
        <v>332</v>
      </c>
      <c r="K47" s="1" t="s">
        <v>332</v>
      </c>
      <c r="L47" s="7"/>
      <c r="M47" s="8">
        <v>67</v>
      </c>
      <c r="N47" s="3">
        <v>65</v>
      </c>
      <c r="O47">
        <f t="shared" si="0"/>
        <v>0</v>
      </c>
      <c r="P47">
        <f t="shared" si="1"/>
        <v>0</v>
      </c>
      <c r="Q47">
        <f t="shared" si="2"/>
        <v>3</v>
      </c>
      <c r="R47">
        <f t="shared" si="3"/>
        <v>0</v>
      </c>
      <c r="S47">
        <f t="shared" si="4"/>
        <v>0</v>
      </c>
    </row>
    <row r="48" spans="1:19">
      <c r="A48" s="1">
        <v>24</v>
      </c>
      <c r="B48" s="1" t="s">
        <v>2</v>
      </c>
      <c r="C48" s="1">
        <v>3</v>
      </c>
      <c r="D48" s="2" t="s">
        <v>465</v>
      </c>
      <c r="E48" s="2" t="s">
        <v>241</v>
      </c>
      <c r="F48" s="1">
        <v>28</v>
      </c>
      <c r="G48" s="1">
        <v>35</v>
      </c>
      <c r="H48" s="1">
        <v>20</v>
      </c>
      <c r="I48" s="1">
        <v>8</v>
      </c>
      <c r="J48" s="1">
        <v>5</v>
      </c>
      <c r="K48" s="1">
        <v>25</v>
      </c>
      <c r="L48" s="7" t="s">
        <v>466</v>
      </c>
      <c r="M48" s="8">
        <v>88</v>
      </c>
      <c r="N48" s="3">
        <v>121</v>
      </c>
      <c r="O48">
        <f t="shared" si="0"/>
        <v>0</v>
      </c>
      <c r="P48">
        <f t="shared" si="1"/>
        <v>0</v>
      </c>
      <c r="Q48">
        <f t="shared" si="2"/>
        <v>6</v>
      </c>
      <c r="R48">
        <f t="shared" si="3"/>
        <v>0</v>
      </c>
      <c r="S48">
        <f t="shared" si="4"/>
        <v>0</v>
      </c>
    </row>
    <row r="49" spans="1:19">
      <c r="A49" s="1">
        <v>24</v>
      </c>
      <c r="B49" s="1" t="s">
        <v>97</v>
      </c>
      <c r="C49" s="1">
        <v>4</v>
      </c>
      <c r="D49" s="2" t="s">
        <v>451</v>
      </c>
      <c r="E49" s="2" t="s">
        <v>22</v>
      </c>
      <c r="F49" s="1">
        <v>17</v>
      </c>
      <c r="G49" s="1" t="s">
        <v>332</v>
      </c>
      <c r="H49" s="1" t="s">
        <v>332</v>
      </c>
      <c r="I49" s="1" t="s">
        <v>332</v>
      </c>
      <c r="J49" s="1" t="s">
        <v>332</v>
      </c>
      <c r="K49" s="1" t="s">
        <v>332</v>
      </c>
      <c r="L49" s="7"/>
      <c r="M49" s="8">
        <v>65</v>
      </c>
      <c r="N49" s="3">
        <v>17</v>
      </c>
      <c r="O49">
        <f t="shared" si="0"/>
        <v>0</v>
      </c>
      <c r="P49">
        <f t="shared" si="1"/>
        <v>0</v>
      </c>
      <c r="Q49">
        <f t="shared" si="2"/>
        <v>1</v>
      </c>
      <c r="R49">
        <f t="shared" si="3"/>
        <v>0</v>
      </c>
      <c r="S49">
        <f t="shared" si="4"/>
        <v>0</v>
      </c>
    </row>
    <row r="50" spans="1:19">
      <c r="A50" s="1">
        <v>25</v>
      </c>
      <c r="B50" s="1" t="s">
        <v>139</v>
      </c>
      <c r="C50" s="1">
        <v>2</v>
      </c>
      <c r="D50" s="2" t="s">
        <v>405</v>
      </c>
      <c r="E50" s="2" t="s">
        <v>153</v>
      </c>
      <c r="F50" s="1">
        <v>8</v>
      </c>
      <c r="G50" s="1">
        <v>11</v>
      </c>
      <c r="H50" s="1" t="s">
        <v>332</v>
      </c>
      <c r="I50" s="1" t="s">
        <v>332</v>
      </c>
      <c r="J50" s="1" t="s">
        <v>332</v>
      </c>
      <c r="K50" s="1">
        <v>3</v>
      </c>
      <c r="L50" s="7"/>
      <c r="M50" s="8">
        <v>48</v>
      </c>
      <c r="N50" s="3">
        <v>22</v>
      </c>
      <c r="O50">
        <f t="shared" si="0"/>
        <v>0</v>
      </c>
      <c r="P50">
        <f t="shared" si="1"/>
        <v>0</v>
      </c>
      <c r="Q50">
        <f t="shared" si="2"/>
        <v>3</v>
      </c>
      <c r="R50">
        <f t="shared" si="3"/>
        <v>0</v>
      </c>
      <c r="S50">
        <f t="shared" si="4"/>
        <v>0</v>
      </c>
    </row>
    <row r="51" spans="1:19">
      <c r="A51" s="1">
        <v>24</v>
      </c>
      <c r="B51" s="1" t="s">
        <v>476</v>
      </c>
      <c r="C51" s="1">
        <v>3</v>
      </c>
      <c r="D51" s="2" t="s">
        <v>477</v>
      </c>
      <c r="E51" s="2" t="s">
        <v>41</v>
      </c>
      <c r="F51" s="1">
        <v>6</v>
      </c>
      <c r="G51" s="1">
        <v>1</v>
      </c>
      <c r="H51" s="1" t="s">
        <v>332</v>
      </c>
      <c r="I51" s="1" t="s">
        <v>332</v>
      </c>
      <c r="J51" s="1" t="s">
        <v>332</v>
      </c>
      <c r="K51" s="1" t="s">
        <v>332</v>
      </c>
      <c r="L51" s="7"/>
      <c r="M51" s="8">
        <v>41</v>
      </c>
      <c r="N51" s="3">
        <v>7</v>
      </c>
      <c r="O51">
        <f t="shared" si="0"/>
        <v>0</v>
      </c>
      <c r="P51">
        <f t="shared" si="1"/>
        <v>0</v>
      </c>
      <c r="Q51">
        <f t="shared" si="2"/>
        <v>2</v>
      </c>
      <c r="R51">
        <f t="shared" si="3"/>
        <v>0</v>
      </c>
      <c r="S51">
        <f t="shared" si="4"/>
        <v>0</v>
      </c>
    </row>
    <row r="52" spans="1:19">
      <c r="A52" s="1">
        <v>24</v>
      </c>
      <c r="B52" s="1" t="s">
        <v>131</v>
      </c>
      <c r="C52" s="1">
        <v>3</v>
      </c>
      <c r="D52" s="2" t="s">
        <v>483</v>
      </c>
      <c r="E52" s="2" t="s">
        <v>484</v>
      </c>
      <c r="F52" s="1" t="s">
        <v>332</v>
      </c>
      <c r="G52" s="1">
        <v>0</v>
      </c>
      <c r="H52" s="1" t="s">
        <v>332</v>
      </c>
      <c r="I52" s="1" t="s">
        <v>332</v>
      </c>
      <c r="J52" s="1" t="s">
        <v>332</v>
      </c>
      <c r="K52" s="1" t="s">
        <v>332</v>
      </c>
      <c r="L52" s="7"/>
      <c r="M52" s="8">
        <v>0</v>
      </c>
      <c r="N52" s="3">
        <v>0</v>
      </c>
      <c r="O52">
        <f t="shared" si="0"/>
        <v>0</v>
      </c>
      <c r="P52">
        <f t="shared" si="1"/>
        <v>0</v>
      </c>
      <c r="Q52">
        <f t="shared" si="2"/>
        <v>1</v>
      </c>
      <c r="R52">
        <f t="shared" si="3"/>
        <v>0</v>
      </c>
      <c r="S52">
        <f t="shared" si="4"/>
        <v>0</v>
      </c>
    </row>
    <row r="53" spans="1:19">
      <c r="A53" s="1">
        <v>25</v>
      </c>
      <c r="B53" s="1" t="s">
        <v>217</v>
      </c>
      <c r="C53" s="1">
        <v>1</v>
      </c>
      <c r="D53" s="2" t="s">
        <v>249</v>
      </c>
      <c r="E53" s="2" t="s">
        <v>250</v>
      </c>
      <c r="F53" s="1">
        <v>11</v>
      </c>
      <c r="G53" s="1">
        <v>9</v>
      </c>
      <c r="H53" s="1">
        <v>5</v>
      </c>
      <c r="I53" s="1">
        <v>8</v>
      </c>
      <c r="J53" s="1" t="s">
        <v>332</v>
      </c>
      <c r="K53" s="1">
        <v>2</v>
      </c>
      <c r="L53" s="7"/>
      <c r="M53" s="8">
        <v>49</v>
      </c>
      <c r="N53" s="3">
        <v>35</v>
      </c>
      <c r="O53">
        <f t="shared" si="0"/>
        <v>0</v>
      </c>
      <c r="P53">
        <f t="shared" si="1"/>
        <v>0</v>
      </c>
      <c r="Q53">
        <f t="shared" si="2"/>
        <v>5</v>
      </c>
      <c r="R53">
        <f t="shared" si="3"/>
        <v>0</v>
      </c>
      <c r="S53">
        <f t="shared" si="4"/>
        <v>0</v>
      </c>
    </row>
    <row r="54" spans="1:19">
      <c r="A54" s="1">
        <v>25</v>
      </c>
      <c r="B54" s="1" t="s">
        <v>323</v>
      </c>
      <c r="C54" s="1">
        <v>2</v>
      </c>
      <c r="D54" s="2" t="s">
        <v>418</v>
      </c>
      <c r="E54" s="2" t="s">
        <v>22</v>
      </c>
      <c r="F54" s="1">
        <v>4</v>
      </c>
      <c r="G54" s="1">
        <v>1</v>
      </c>
      <c r="H54" s="1" t="s">
        <v>332</v>
      </c>
      <c r="I54" s="1" t="s">
        <v>332</v>
      </c>
      <c r="J54" s="1" t="s">
        <v>332</v>
      </c>
      <c r="K54" s="1" t="s">
        <v>332</v>
      </c>
      <c r="L54" s="7"/>
      <c r="M54" s="8">
        <v>36</v>
      </c>
      <c r="N54" s="3">
        <v>5</v>
      </c>
      <c r="O54">
        <f t="shared" si="0"/>
        <v>0</v>
      </c>
      <c r="P54">
        <f t="shared" si="1"/>
        <v>0</v>
      </c>
      <c r="Q54">
        <f t="shared" si="2"/>
        <v>2</v>
      </c>
      <c r="R54">
        <f t="shared" si="3"/>
        <v>0</v>
      </c>
      <c r="S54">
        <f t="shared" si="4"/>
        <v>0</v>
      </c>
    </row>
    <row r="55" spans="1:19">
      <c r="A55" s="1">
        <v>24</v>
      </c>
      <c r="B55" s="1" t="s">
        <v>97</v>
      </c>
      <c r="C55" s="1">
        <v>1</v>
      </c>
      <c r="D55" s="2" t="s">
        <v>418</v>
      </c>
      <c r="E55" s="2" t="s">
        <v>22</v>
      </c>
      <c r="F55" s="1">
        <v>6</v>
      </c>
      <c r="G55" s="1" t="s">
        <v>332</v>
      </c>
      <c r="H55" s="1" t="s">
        <v>332</v>
      </c>
      <c r="I55" s="1" t="s">
        <v>332</v>
      </c>
      <c r="J55" s="1" t="s">
        <v>332</v>
      </c>
      <c r="K55" s="1" t="s">
        <v>332</v>
      </c>
      <c r="L55" s="7"/>
      <c r="M55" s="8">
        <v>60</v>
      </c>
      <c r="N55" s="3">
        <v>6</v>
      </c>
      <c r="O55">
        <f t="shared" si="0"/>
        <v>1</v>
      </c>
      <c r="P55">
        <f t="shared" si="1"/>
        <v>11</v>
      </c>
      <c r="Q55">
        <f t="shared" si="2"/>
        <v>1</v>
      </c>
      <c r="R55">
        <f t="shared" si="3"/>
        <v>3</v>
      </c>
      <c r="S55">
        <f t="shared" si="4"/>
        <v>1.5</v>
      </c>
    </row>
    <row r="56" spans="1:19">
      <c r="A56" s="1">
        <v>25</v>
      </c>
      <c r="B56" s="1" t="s">
        <v>386</v>
      </c>
      <c r="C56" s="1">
        <v>3</v>
      </c>
      <c r="D56" s="2" t="s">
        <v>387</v>
      </c>
      <c r="E56" s="2" t="s">
        <v>371</v>
      </c>
      <c r="F56" s="1">
        <v>3</v>
      </c>
      <c r="G56" s="1" t="s">
        <v>332</v>
      </c>
      <c r="H56" s="1" t="s">
        <v>332</v>
      </c>
      <c r="I56" s="1" t="s">
        <v>332</v>
      </c>
      <c r="J56" s="1" t="s">
        <v>332</v>
      </c>
      <c r="K56" s="1" t="s">
        <v>332</v>
      </c>
      <c r="L56" s="7"/>
      <c r="M56" s="8">
        <v>75</v>
      </c>
      <c r="N56" s="3">
        <v>3</v>
      </c>
      <c r="O56">
        <f t="shared" si="0"/>
        <v>0</v>
      </c>
      <c r="P56">
        <f t="shared" si="1"/>
        <v>0</v>
      </c>
      <c r="Q56">
        <f t="shared" si="2"/>
        <v>1</v>
      </c>
      <c r="R56">
        <f t="shared" si="3"/>
        <v>0</v>
      </c>
      <c r="S56">
        <f t="shared" si="4"/>
        <v>0</v>
      </c>
    </row>
    <row r="57" spans="1:19">
      <c r="A57" s="1">
        <v>24</v>
      </c>
      <c r="B57" s="1" t="s">
        <v>26</v>
      </c>
      <c r="C57" s="1">
        <v>2</v>
      </c>
      <c r="D57" s="2" t="s">
        <v>387</v>
      </c>
      <c r="E57" s="2" t="s">
        <v>371</v>
      </c>
      <c r="F57" s="1" t="s">
        <v>332</v>
      </c>
      <c r="G57" s="1" t="s">
        <v>332</v>
      </c>
      <c r="H57" s="1" t="s">
        <v>332</v>
      </c>
      <c r="I57" s="1">
        <v>10</v>
      </c>
      <c r="J57" s="1">
        <v>4</v>
      </c>
      <c r="K57" s="1">
        <v>5</v>
      </c>
      <c r="L57" s="7"/>
      <c r="M57" s="8">
        <v>70</v>
      </c>
      <c r="N57" s="3">
        <v>19</v>
      </c>
      <c r="O57">
        <f t="shared" si="0"/>
        <v>1</v>
      </c>
      <c r="P57">
        <f t="shared" si="1"/>
        <v>22</v>
      </c>
      <c r="Q57">
        <f t="shared" si="2"/>
        <v>3</v>
      </c>
      <c r="R57">
        <f t="shared" si="3"/>
        <v>4</v>
      </c>
      <c r="S57">
        <f t="shared" si="4"/>
        <v>2.5</v>
      </c>
    </row>
    <row r="58" spans="1:19">
      <c r="A58" s="1">
        <v>24</v>
      </c>
      <c r="B58" s="1" t="s">
        <v>2</v>
      </c>
      <c r="C58" s="1">
        <v>4</v>
      </c>
      <c r="D58" s="2" t="s">
        <v>447</v>
      </c>
      <c r="E58" s="2" t="s">
        <v>39</v>
      </c>
      <c r="F58" s="1" t="s">
        <v>332</v>
      </c>
      <c r="G58" s="1">
        <v>3</v>
      </c>
      <c r="H58" s="1">
        <v>4</v>
      </c>
      <c r="I58" s="1">
        <v>14</v>
      </c>
      <c r="J58" s="1">
        <v>22</v>
      </c>
      <c r="K58" s="1">
        <v>20</v>
      </c>
      <c r="L58" s="7"/>
      <c r="M58" s="8">
        <v>84</v>
      </c>
      <c r="N58" s="3">
        <v>63</v>
      </c>
      <c r="O58">
        <f t="shared" si="0"/>
        <v>0</v>
      </c>
      <c r="P58">
        <f t="shared" si="1"/>
        <v>0</v>
      </c>
      <c r="Q58">
        <f t="shared" si="2"/>
        <v>5</v>
      </c>
      <c r="R58">
        <f t="shared" si="3"/>
        <v>0</v>
      </c>
      <c r="S58">
        <f t="shared" si="4"/>
        <v>0</v>
      </c>
    </row>
    <row r="59" spans="1:19">
      <c r="A59" s="1">
        <v>25</v>
      </c>
      <c r="B59" s="1" t="s">
        <v>365</v>
      </c>
      <c r="C59" s="1">
        <v>3</v>
      </c>
      <c r="D59" s="2" t="s">
        <v>368</v>
      </c>
      <c r="E59" s="2" t="s">
        <v>369</v>
      </c>
      <c r="F59" s="1">
        <v>11</v>
      </c>
      <c r="G59" s="1" t="s">
        <v>332</v>
      </c>
      <c r="H59" s="1" t="s">
        <v>332</v>
      </c>
      <c r="I59" s="1" t="s">
        <v>332</v>
      </c>
      <c r="J59" s="1" t="s">
        <v>332</v>
      </c>
      <c r="K59" s="1" t="s">
        <v>332</v>
      </c>
      <c r="L59" s="7"/>
      <c r="M59" s="8">
        <v>92</v>
      </c>
      <c r="N59" s="3">
        <v>11</v>
      </c>
      <c r="O59">
        <f t="shared" si="0"/>
        <v>0</v>
      </c>
      <c r="P59">
        <f t="shared" si="1"/>
        <v>0</v>
      </c>
      <c r="Q59">
        <f t="shared" si="2"/>
        <v>1</v>
      </c>
      <c r="R59">
        <f t="shared" si="3"/>
        <v>0</v>
      </c>
      <c r="S59">
        <f t="shared" si="4"/>
        <v>0</v>
      </c>
    </row>
    <row r="60" spans="1:19">
      <c r="A60" s="1">
        <v>24</v>
      </c>
      <c r="B60" s="1" t="s">
        <v>5</v>
      </c>
      <c r="C60" s="1">
        <v>4</v>
      </c>
      <c r="D60" s="2" t="s">
        <v>448</v>
      </c>
      <c r="E60" s="2" t="s">
        <v>416</v>
      </c>
      <c r="F60" s="1">
        <v>9</v>
      </c>
      <c r="G60" s="1" t="s">
        <v>332</v>
      </c>
      <c r="H60" s="1">
        <v>9</v>
      </c>
      <c r="I60" s="1">
        <v>11</v>
      </c>
      <c r="J60" s="1" t="s">
        <v>332</v>
      </c>
      <c r="K60" s="1" t="s">
        <v>332</v>
      </c>
      <c r="L60" s="7"/>
      <c r="M60" s="8">
        <v>58</v>
      </c>
      <c r="N60" s="3">
        <v>29</v>
      </c>
      <c r="O60">
        <f t="shared" si="0"/>
        <v>0</v>
      </c>
      <c r="P60">
        <f t="shared" si="1"/>
        <v>0</v>
      </c>
      <c r="Q60">
        <f t="shared" si="2"/>
        <v>3</v>
      </c>
      <c r="R60">
        <f t="shared" si="3"/>
        <v>0</v>
      </c>
      <c r="S60">
        <f t="shared" si="4"/>
        <v>0</v>
      </c>
    </row>
    <row r="61" spans="1:19">
      <c r="A61" s="1">
        <v>25</v>
      </c>
      <c r="B61" s="1" t="s">
        <v>228</v>
      </c>
      <c r="C61" s="1">
        <v>1</v>
      </c>
      <c r="D61" s="2" t="s">
        <v>251</v>
      </c>
      <c r="E61" s="2" t="s">
        <v>216</v>
      </c>
      <c r="F61" s="1">
        <v>6</v>
      </c>
      <c r="G61" s="1">
        <v>7</v>
      </c>
      <c r="H61" s="1">
        <v>2</v>
      </c>
      <c r="I61" s="1" t="s">
        <v>332</v>
      </c>
      <c r="J61" s="1" t="s">
        <v>332</v>
      </c>
      <c r="K61" s="1" t="s">
        <v>332</v>
      </c>
      <c r="L61" s="7"/>
      <c r="M61" s="8">
        <v>44</v>
      </c>
      <c r="N61" s="3">
        <v>15</v>
      </c>
      <c r="O61">
        <f t="shared" si="0"/>
        <v>0</v>
      </c>
      <c r="P61">
        <f t="shared" si="1"/>
        <v>0</v>
      </c>
      <c r="Q61">
        <f t="shared" si="2"/>
        <v>3</v>
      </c>
      <c r="R61">
        <f t="shared" si="3"/>
        <v>0</v>
      </c>
      <c r="S61">
        <f t="shared" si="4"/>
        <v>0</v>
      </c>
    </row>
    <row r="62" spans="1:19">
      <c r="A62" s="1">
        <v>25</v>
      </c>
      <c r="B62" s="1" t="s">
        <v>397</v>
      </c>
      <c r="C62" s="1">
        <v>2</v>
      </c>
      <c r="D62" s="2" t="s">
        <v>145</v>
      </c>
      <c r="E62" s="2" t="s">
        <v>146</v>
      </c>
      <c r="F62" s="1">
        <v>8</v>
      </c>
      <c r="G62" s="1">
        <v>19</v>
      </c>
      <c r="H62" s="1" t="s">
        <v>332</v>
      </c>
      <c r="I62" s="1">
        <v>12</v>
      </c>
      <c r="J62" s="1">
        <v>8</v>
      </c>
      <c r="K62" s="1" t="s">
        <v>332</v>
      </c>
      <c r="L62" s="7"/>
      <c r="M62" s="8">
        <v>48</v>
      </c>
      <c r="N62" s="3">
        <v>47</v>
      </c>
      <c r="O62">
        <f t="shared" si="0"/>
        <v>0</v>
      </c>
      <c r="P62">
        <f t="shared" si="1"/>
        <v>0</v>
      </c>
      <c r="Q62">
        <f t="shared" si="2"/>
        <v>4</v>
      </c>
      <c r="R62">
        <f t="shared" si="3"/>
        <v>0</v>
      </c>
      <c r="S62">
        <f t="shared" si="4"/>
        <v>0</v>
      </c>
    </row>
    <row r="63" spans="1:19">
      <c r="A63" s="1">
        <v>25</v>
      </c>
      <c r="B63" s="1" t="s">
        <v>123</v>
      </c>
      <c r="C63" s="1">
        <v>4</v>
      </c>
      <c r="D63" s="2" t="s">
        <v>351</v>
      </c>
      <c r="E63" s="2" t="s">
        <v>343</v>
      </c>
      <c r="F63" s="1">
        <v>10</v>
      </c>
      <c r="G63" s="1" t="s">
        <v>332</v>
      </c>
      <c r="H63" s="1" t="s">
        <v>332</v>
      </c>
      <c r="I63" s="1" t="s">
        <v>332</v>
      </c>
      <c r="J63" s="1" t="s">
        <v>332</v>
      </c>
      <c r="K63" s="1" t="s">
        <v>332</v>
      </c>
      <c r="L63" s="7"/>
      <c r="M63" s="8">
        <v>83</v>
      </c>
      <c r="N63" s="3">
        <v>10</v>
      </c>
      <c r="O63">
        <f t="shared" si="0"/>
        <v>0</v>
      </c>
      <c r="P63">
        <f t="shared" si="1"/>
        <v>0</v>
      </c>
      <c r="Q63">
        <f t="shared" si="2"/>
        <v>1</v>
      </c>
      <c r="R63">
        <f t="shared" si="3"/>
        <v>0</v>
      </c>
      <c r="S63">
        <f t="shared" si="4"/>
        <v>0</v>
      </c>
    </row>
    <row r="64" spans="1:19">
      <c r="A64" s="1">
        <v>25</v>
      </c>
      <c r="B64" s="1" t="s">
        <v>26</v>
      </c>
      <c r="C64" s="1">
        <v>2</v>
      </c>
      <c r="D64" s="2" t="s">
        <v>134</v>
      </c>
      <c r="E64" s="2" t="s">
        <v>49</v>
      </c>
      <c r="F64" s="1">
        <v>22</v>
      </c>
      <c r="G64" s="1">
        <v>13</v>
      </c>
      <c r="H64" s="1">
        <v>6</v>
      </c>
      <c r="I64" s="1">
        <v>5</v>
      </c>
      <c r="J64" s="1">
        <v>8</v>
      </c>
      <c r="K64" s="1" t="s">
        <v>332</v>
      </c>
      <c r="L64" s="7"/>
      <c r="M64" s="8">
        <v>68</v>
      </c>
      <c r="N64" s="3">
        <v>54</v>
      </c>
      <c r="O64">
        <f t="shared" si="0"/>
        <v>0</v>
      </c>
      <c r="P64">
        <f t="shared" si="1"/>
        <v>0</v>
      </c>
      <c r="Q64">
        <f t="shared" si="2"/>
        <v>5</v>
      </c>
      <c r="R64">
        <f t="shared" si="3"/>
        <v>0</v>
      </c>
      <c r="S64">
        <f t="shared" si="4"/>
        <v>0</v>
      </c>
    </row>
    <row r="65" spans="1:19">
      <c r="A65" s="1">
        <v>25</v>
      </c>
      <c r="B65" s="1" t="s">
        <v>74</v>
      </c>
      <c r="C65" s="1">
        <v>1</v>
      </c>
      <c r="D65" s="2" t="s">
        <v>440</v>
      </c>
      <c r="E65" s="2" t="s">
        <v>441</v>
      </c>
      <c r="F65" s="1">
        <v>4</v>
      </c>
      <c r="G65" s="1" t="s">
        <v>332</v>
      </c>
      <c r="H65" s="1" t="s">
        <v>332</v>
      </c>
      <c r="I65" s="1" t="s">
        <v>332</v>
      </c>
      <c r="J65" s="1" t="s">
        <v>332</v>
      </c>
      <c r="K65" s="1" t="s">
        <v>332</v>
      </c>
      <c r="L65" s="7"/>
      <c r="M65" s="8">
        <v>100</v>
      </c>
      <c r="N65" s="3">
        <v>4</v>
      </c>
      <c r="O65">
        <f t="shared" si="0"/>
        <v>0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</row>
    <row r="66" spans="1:19">
      <c r="A66" s="1">
        <v>25</v>
      </c>
      <c r="B66" s="1" t="s">
        <v>11</v>
      </c>
      <c r="C66" s="1">
        <v>3</v>
      </c>
      <c r="D66" s="2" t="s">
        <v>59</v>
      </c>
      <c r="E66" s="2" t="s">
        <v>60</v>
      </c>
      <c r="F66" s="1">
        <v>18</v>
      </c>
      <c r="G66" s="1">
        <v>23</v>
      </c>
      <c r="H66" s="1">
        <v>10</v>
      </c>
      <c r="I66" s="1">
        <v>19</v>
      </c>
      <c r="J66" s="1">
        <v>21</v>
      </c>
      <c r="K66" s="1">
        <v>14</v>
      </c>
      <c r="L66" s="7"/>
      <c r="M66" s="8">
        <v>54</v>
      </c>
      <c r="N66" s="3">
        <v>105</v>
      </c>
      <c r="O66">
        <f t="shared" si="0"/>
        <v>0</v>
      </c>
      <c r="P66">
        <f t="shared" si="1"/>
        <v>0</v>
      </c>
      <c r="Q66">
        <f t="shared" si="2"/>
        <v>6</v>
      </c>
      <c r="R66">
        <f t="shared" si="3"/>
        <v>0</v>
      </c>
      <c r="S66">
        <f t="shared" si="4"/>
        <v>0</v>
      </c>
    </row>
    <row r="67" spans="1:19">
      <c r="A67" s="1">
        <v>25</v>
      </c>
      <c r="B67" s="1" t="s">
        <v>11</v>
      </c>
      <c r="C67" s="1">
        <v>2</v>
      </c>
      <c r="D67" s="2" t="s">
        <v>390</v>
      </c>
      <c r="E67" s="2" t="s">
        <v>99</v>
      </c>
      <c r="F67" s="1">
        <v>31</v>
      </c>
      <c r="G67" s="1">
        <v>22</v>
      </c>
      <c r="H67" s="1" t="s">
        <v>332</v>
      </c>
      <c r="I67" s="1">
        <v>12</v>
      </c>
      <c r="J67" s="1">
        <v>9</v>
      </c>
      <c r="K67" s="1">
        <v>22</v>
      </c>
      <c r="L67" s="7"/>
      <c r="M67" s="8">
        <v>73</v>
      </c>
      <c r="N67" s="3">
        <v>96</v>
      </c>
      <c r="O67">
        <f t="shared" si="0"/>
        <v>0</v>
      </c>
      <c r="P67">
        <f t="shared" si="1"/>
        <v>0</v>
      </c>
      <c r="Q67">
        <f t="shared" si="2"/>
        <v>5</v>
      </c>
      <c r="R67">
        <f t="shared" si="3"/>
        <v>0</v>
      </c>
      <c r="S67">
        <f t="shared" si="4"/>
        <v>0</v>
      </c>
    </row>
    <row r="68" spans="1:19">
      <c r="A68" s="1">
        <v>24</v>
      </c>
      <c r="B68" s="1" t="s">
        <v>111</v>
      </c>
      <c r="C68" s="1">
        <v>2</v>
      </c>
      <c r="D68" s="2" t="s">
        <v>487</v>
      </c>
      <c r="E68" s="2" t="s">
        <v>359</v>
      </c>
      <c r="F68" s="1">
        <v>11</v>
      </c>
      <c r="G68" s="1" t="s">
        <v>332</v>
      </c>
      <c r="H68" s="1" t="s">
        <v>332</v>
      </c>
      <c r="I68" s="1" t="s">
        <v>332</v>
      </c>
      <c r="J68" s="1" t="s">
        <v>332</v>
      </c>
      <c r="K68" s="1" t="s">
        <v>332</v>
      </c>
      <c r="L68" s="7"/>
      <c r="M68" s="8">
        <v>85</v>
      </c>
      <c r="N68" s="3">
        <v>11</v>
      </c>
      <c r="O68">
        <f t="shared" ref="O68:O131" si="5">IF(D68=D67,1,0)*COUNT(N68)</f>
        <v>0</v>
      </c>
      <c r="P68">
        <f t="shared" ref="P68:P131" si="6">(N68+N67)*O68</f>
        <v>0</v>
      </c>
      <c r="Q68">
        <f t="shared" ref="Q68:Q131" si="7">COUNT(F68:K68)</f>
        <v>1</v>
      </c>
      <c r="R68">
        <f t="shared" ref="R68:R131" si="8">(Q67+Q68)*O68</f>
        <v>0</v>
      </c>
      <c r="S68">
        <f t="shared" ref="S68:S131" si="9">O68*(C68+C67)/2</f>
        <v>0</v>
      </c>
    </row>
    <row r="69" spans="1:19">
      <c r="A69" s="1">
        <v>24</v>
      </c>
      <c r="B69" s="1" t="s">
        <v>217</v>
      </c>
      <c r="C69" s="1">
        <v>4</v>
      </c>
      <c r="D69" s="2" t="s">
        <v>464</v>
      </c>
      <c r="E69" s="2" t="s">
        <v>113</v>
      </c>
      <c r="F69" s="1" t="s">
        <v>332</v>
      </c>
      <c r="G69" s="1" t="s">
        <v>332</v>
      </c>
      <c r="H69" s="1">
        <v>3</v>
      </c>
      <c r="I69" s="1" t="s">
        <v>332</v>
      </c>
      <c r="J69" s="1" t="s">
        <v>332</v>
      </c>
      <c r="K69" s="1" t="s">
        <v>332</v>
      </c>
      <c r="L69" s="7"/>
      <c r="M69" s="8">
        <v>50</v>
      </c>
      <c r="N69" s="3">
        <v>3</v>
      </c>
      <c r="O69">
        <f t="shared" si="5"/>
        <v>0</v>
      </c>
      <c r="P69">
        <f t="shared" si="6"/>
        <v>0</v>
      </c>
      <c r="Q69">
        <f t="shared" si="7"/>
        <v>1</v>
      </c>
      <c r="R69">
        <f t="shared" si="8"/>
        <v>0</v>
      </c>
      <c r="S69">
        <f t="shared" si="9"/>
        <v>0</v>
      </c>
    </row>
    <row r="70" spans="1:19">
      <c r="A70" s="1">
        <v>25</v>
      </c>
      <c r="B70" s="1" t="s">
        <v>76</v>
      </c>
      <c r="C70" s="1">
        <v>2</v>
      </c>
      <c r="D70" s="2" t="s">
        <v>412</v>
      </c>
      <c r="E70" s="2" t="s">
        <v>276</v>
      </c>
      <c r="F70" s="1">
        <v>6</v>
      </c>
      <c r="G70" s="1">
        <v>5</v>
      </c>
      <c r="H70" s="1" t="s">
        <v>332</v>
      </c>
      <c r="I70" s="1" t="s">
        <v>332</v>
      </c>
      <c r="J70" s="1" t="s">
        <v>332</v>
      </c>
      <c r="K70" s="1" t="s">
        <v>332</v>
      </c>
      <c r="L70" s="7"/>
      <c r="M70" s="8">
        <v>39</v>
      </c>
      <c r="N70" s="3">
        <v>11</v>
      </c>
      <c r="O70">
        <f t="shared" si="5"/>
        <v>0</v>
      </c>
      <c r="P70">
        <f t="shared" si="6"/>
        <v>0</v>
      </c>
      <c r="Q70">
        <f t="shared" si="7"/>
        <v>2</v>
      </c>
      <c r="R70">
        <f t="shared" si="8"/>
        <v>0</v>
      </c>
      <c r="S70">
        <f t="shared" si="9"/>
        <v>0</v>
      </c>
    </row>
    <row r="71" spans="1:19">
      <c r="A71" s="1">
        <v>25</v>
      </c>
      <c r="B71" s="1" t="s">
        <v>338</v>
      </c>
      <c r="C71" s="1">
        <v>4</v>
      </c>
      <c r="D71" s="2" t="s">
        <v>341</v>
      </c>
      <c r="E71" s="2" t="s">
        <v>201</v>
      </c>
      <c r="F71" s="1">
        <v>16</v>
      </c>
      <c r="G71" s="1">
        <v>10</v>
      </c>
      <c r="H71" s="1" t="s">
        <v>332</v>
      </c>
      <c r="I71" s="1" t="s">
        <v>332</v>
      </c>
      <c r="J71" s="1" t="s">
        <v>332</v>
      </c>
      <c r="K71" s="1" t="s">
        <v>332</v>
      </c>
      <c r="L71" s="7"/>
      <c r="M71" s="8">
        <v>65</v>
      </c>
      <c r="N71" s="3">
        <v>26</v>
      </c>
      <c r="O71">
        <f t="shared" si="5"/>
        <v>0</v>
      </c>
      <c r="P71">
        <f t="shared" si="6"/>
        <v>0</v>
      </c>
      <c r="Q71">
        <f t="shared" si="7"/>
        <v>2</v>
      </c>
      <c r="R71">
        <f t="shared" si="8"/>
        <v>0</v>
      </c>
      <c r="S71">
        <f t="shared" si="9"/>
        <v>0</v>
      </c>
    </row>
    <row r="72" spans="1:19">
      <c r="A72" s="1">
        <v>25</v>
      </c>
      <c r="B72" s="1" t="s">
        <v>34</v>
      </c>
      <c r="C72" s="1">
        <v>2</v>
      </c>
      <c r="D72" s="2" t="s">
        <v>396</v>
      </c>
      <c r="E72" s="2" t="s">
        <v>276</v>
      </c>
      <c r="F72" s="1">
        <v>16</v>
      </c>
      <c r="G72" s="1">
        <v>11</v>
      </c>
      <c r="H72" s="1">
        <v>5</v>
      </c>
      <c r="I72" s="1">
        <v>5</v>
      </c>
      <c r="J72" s="1" t="s">
        <v>332</v>
      </c>
      <c r="K72" s="1">
        <v>13</v>
      </c>
      <c r="L72" s="7"/>
      <c r="M72" s="8">
        <v>70</v>
      </c>
      <c r="N72" s="3">
        <v>50</v>
      </c>
      <c r="O72">
        <f t="shared" si="5"/>
        <v>0</v>
      </c>
      <c r="P72">
        <f t="shared" si="6"/>
        <v>0</v>
      </c>
      <c r="Q72">
        <f t="shared" si="7"/>
        <v>5</v>
      </c>
      <c r="R72">
        <f t="shared" si="8"/>
        <v>0</v>
      </c>
      <c r="S72">
        <f t="shared" si="9"/>
        <v>0</v>
      </c>
    </row>
    <row r="73" spans="1:19">
      <c r="A73" s="1">
        <v>25</v>
      </c>
      <c r="B73" s="1" t="s">
        <v>5</v>
      </c>
      <c r="C73" s="1">
        <v>1</v>
      </c>
      <c r="D73" s="2" t="s">
        <v>205</v>
      </c>
      <c r="E73" s="2" t="s">
        <v>420</v>
      </c>
      <c r="F73" s="1">
        <v>17</v>
      </c>
      <c r="G73" s="1">
        <v>18</v>
      </c>
      <c r="H73" s="1">
        <v>21</v>
      </c>
      <c r="I73" s="1">
        <v>22</v>
      </c>
      <c r="J73" s="1">
        <v>29</v>
      </c>
      <c r="K73" s="1">
        <v>22</v>
      </c>
      <c r="L73" s="7"/>
      <c r="M73" s="8">
        <v>64</v>
      </c>
      <c r="N73" s="3">
        <v>129</v>
      </c>
      <c r="O73">
        <f t="shared" si="5"/>
        <v>0</v>
      </c>
      <c r="P73">
        <f t="shared" si="6"/>
        <v>0</v>
      </c>
      <c r="Q73">
        <f t="shared" si="7"/>
        <v>6</v>
      </c>
      <c r="R73">
        <f t="shared" si="8"/>
        <v>0</v>
      </c>
      <c r="S73">
        <f t="shared" si="9"/>
        <v>0</v>
      </c>
    </row>
    <row r="74" spans="1:19">
      <c r="A74" s="1">
        <v>25</v>
      </c>
      <c r="B74" s="1" t="s">
        <v>209</v>
      </c>
      <c r="C74" s="1">
        <v>3</v>
      </c>
      <c r="D74" s="2" t="s">
        <v>357</v>
      </c>
      <c r="E74" s="2" t="s">
        <v>358</v>
      </c>
      <c r="F74" s="1">
        <v>18</v>
      </c>
      <c r="G74" s="1">
        <v>19</v>
      </c>
      <c r="H74" s="1">
        <v>14</v>
      </c>
      <c r="I74" s="1">
        <v>8</v>
      </c>
      <c r="J74" s="1">
        <v>6</v>
      </c>
      <c r="K74" s="1" t="s">
        <v>332</v>
      </c>
      <c r="L74" s="7"/>
      <c r="M74" s="8">
        <v>49</v>
      </c>
      <c r="N74" s="3">
        <v>65</v>
      </c>
      <c r="O74">
        <f t="shared" si="5"/>
        <v>0</v>
      </c>
      <c r="P74">
        <f t="shared" si="6"/>
        <v>0</v>
      </c>
      <c r="Q74">
        <f t="shared" si="7"/>
        <v>5</v>
      </c>
      <c r="R74">
        <f t="shared" si="8"/>
        <v>0</v>
      </c>
      <c r="S74">
        <f t="shared" si="9"/>
        <v>0</v>
      </c>
    </row>
    <row r="75" spans="1:19">
      <c r="A75" s="1">
        <v>24</v>
      </c>
      <c r="B75" s="1" t="s">
        <v>5</v>
      </c>
      <c r="C75" s="1">
        <v>1</v>
      </c>
      <c r="D75" s="2" t="s">
        <v>118</v>
      </c>
      <c r="E75" s="2" t="s">
        <v>498</v>
      </c>
      <c r="F75" s="1" t="s">
        <v>332</v>
      </c>
      <c r="G75" s="1" t="s">
        <v>332</v>
      </c>
      <c r="H75" s="1">
        <v>6</v>
      </c>
      <c r="I75" s="1">
        <v>7</v>
      </c>
      <c r="J75" s="1">
        <v>1</v>
      </c>
      <c r="K75" s="1">
        <v>3</v>
      </c>
      <c r="L75" s="7"/>
      <c r="M75" s="8">
        <v>44</v>
      </c>
      <c r="N75" s="3">
        <v>17</v>
      </c>
      <c r="O75">
        <f t="shared" si="5"/>
        <v>0</v>
      </c>
      <c r="P75">
        <f t="shared" si="6"/>
        <v>0</v>
      </c>
      <c r="Q75">
        <f t="shared" si="7"/>
        <v>4</v>
      </c>
      <c r="R75">
        <f t="shared" si="8"/>
        <v>0</v>
      </c>
      <c r="S75">
        <f t="shared" si="9"/>
        <v>0</v>
      </c>
    </row>
    <row r="76" spans="1:19">
      <c r="A76" s="1">
        <v>24</v>
      </c>
      <c r="B76" s="1" t="s">
        <v>494</v>
      </c>
      <c r="C76" s="1">
        <v>2</v>
      </c>
      <c r="D76" s="2" t="s">
        <v>495</v>
      </c>
      <c r="E76" s="2" t="s">
        <v>496</v>
      </c>
      <c r="F76" s="1">
        <v>2</v>
      </c>
      <c r="G76" s="1" t="s">
        <v>332</v>
      </c>
      <c r="H76" s="1" t="s">
        <v>332</v>
      </c>
      <c r="I76" s="1" t="s">
        <v>332</v>
      </c>
      <c r="J76" s="1" t="s">
        <v>332</v>
      </c>
      <c r="K76" s="1" t="s">
        <v>332</v>
      </c>
      <c r="L76" s="7"/>
      <c r="M76" s="8">
        <v>50</v>
      </c>
      <c r="N76" s="3">
        <v>2</v>
      </c>
      <c r="O76">
        <f t="shared" si="5"/>
        <v>0</v>
      </c>
      <c r="P76">
        <f t="shared" si="6"/>
        <v>0</v>
      </c>
      <c r="Q76">
        <f t="shared" si="7"/>
        <v>1</v>
      </c>
      <c r="R76">
        <f t="shared" si="8"/>
        <v>0</v>
      </c>
      <c r="S76">
        <f t="shared" si="9"/>
        <v>0</v>
      </c>
    </row>
    <row r="77" spans="1:19">
      <c r="A77" s="1">
        <v>25</v>
      </c>
      <c r="B77" s="1" t="s">
        <v>376</v>
      </c>
      <c r="C77" s="1">
        <v>3</v>
      </c>
      <c r="D77" s="2" t="s">
        <v>82</v>
      </c>
      <c r="E77" s="2" t="s">
        <v>83</v>
      </c>
      <c r="F77" s="1" t="s">
        <v>332</v>
      </c>
      <c r="G77" s="1" t="s">
        <v>332</v>
      </c>
      <c r="H77" s="1" t="s">
        <v>332</v>
      </c>
      <c r="I77" s="1">
        <v>7</v>
      </c>
      <c r="J77" s="1" t="s">
        <v>332</v>
      </c>
      <c r="K77" s="1" t="s">
        <v>332</v>
      </c>
      <c r="L77" s="7"/>
      <c r="M77" s="8">
        <v>70</v>
      </c>
      <c r="N77" s="3">
        <v>7</v>
      </c>
      <c r="O77">
        <f t="shared" si="5"/>
        <v>0</v>
      </c>
      <c r="P77">
        <f t="shared" si="6"/>
        <v>0</v>
      </c>
      <c r="Q77">
        <f t="shared" si="7"/>
        <v>1</v>
      </c>
      <c r="R77">
        <f t="shared" si="8"/>
        <v>0</v>
      </c>
      <c r="S77">
        <f t="shared" si="9"/>
        <v>0</v>
      </c>
    </row>
    <row r="78" spans="1:19">
      <c r="A78" s="1">
        <v>24</v>
      </c>
      <c r="B78" s="1" t="s">
        <v>494</v>
      </c>
      <c r="C78" s="1">
        <v>2</v>
      </c>
      <c r="D78" s="2" t="s">
        <v>82</v>
      </c>
      <c r="E78" s="2" t="s">
        <v>83</v>
      </c>
      <c r="F78" s="1">
        <v>2</v>
      </c>
      <c r="G78" s="1" t="s">
        <v>332</v>
      </c>
      <c r="H78" s="1" t="s">
        <v>332</v>
      </c>
      <c r="I78" s="1" t="s">
        <v>332</v>
      </c>
      <c r="J78" s="1" t="s">
        <v>332</v>
      </c>
      <c r="K78" s="1" t="s">
        <v>332</v>
      </c>
      <c r="L78" s="7"/>
      <c r="M78" s="8">
        <v>50</v>
      </c>
      <c r="N78" s="3">
        <v>2</v>
      </c>
      <c r="O78">
        <f t="shared" si="5"/>
        <v>1</v>
      </c>
      <c r="P78">
        <f t="shared" si="6"/>
        <v>9</v>
      </c>
      <c r="Q78">
        <f t="shared" si="7"/>
        <v>1</v>
      </c>
      <c r="R78">
        <f t="shared" si="8"/>
        <v>2</v>
      </c>
      <c r="S78">
        <f t="shared" si="9"/>
        <v>2.5</v>
      </c>
    </row>
    <row r="79" spans="1:19">
      <c r="A79" s="1">
        <v>25</v>
      </c>
      <c r="B79" s="1" t="s">
        <v>20</v>
      </c>
      <c r="C79" s="1">
        <v>4</v>
      </c>
      <c r="D79" s="2" t="s">
        <v>337</v>
      </c>
      <c r="E79" s="2" t="s">
        <v>113</v>
      </c>
      <c r="F79" s="1">
        <v>2</v>
      </c>
      <c r="G79" s="1">
        <v>8</v>
      </c>
      <c r="H79" s="1">
        <v>16</v>
      </c>
      <c r="I79" s="1">
        <v>13</v>
      </c>
      <c r="J79" s="1" t="s">
        <v>332</v>
      </c>
      <c r="K79" s="1" t="s">
        <v>332</v>
      </c>
      <c r="L79" s="7"/>
      <c r="M79" s="8">
        <v>68</v>
      </c>
      <c r="N79" s="3">
        <v>39</v>
      </c>
      <c r="O79">
        <f t="shared" si="5"/>
        <v>0</v>
      </c>
      <c r="P79">
        <f t="shared" si="6"/>
        <v>0</v>
      </c>
      <c r="Q79">
        <f t="shared" si="7"/>
        <v>4</v>
      </c>
      <c r="R79">
        <f t="shared" si="8"/>
        <v>0</v>
      </c>
      <c r="S79">
        <f t="shared" si="9"/>
        <v>0</v>
      </c>
    </row>
    <row r="80" spans="1:19">
      <c r="A80" s="1">
        <v>24</v>
      </c>
      <c r="B80" s="1" t="s">
        <v>23</v>
      </c>
      <c r="C80" s="1">
        <v>3</v>
      </c>
      <c r="D80" s="2" t="s">
        <v>337</v>
      </c>
      <c r="E80" s="2" t="s">
        <v>113</v>
      </c>
      <c r="F80" s="1">
        <v>6</v>
      </c>
      <c r="G80" s="1" t="s">
        <v>332</v>
      </c>
      <c r="H80" s="1">
        <v>2</v>
      </c>
      <c r="I80" s="1">
        <v>9</v>
      </c>
      <c r="J80" s="1" t="s">
        <v>332</v>
      </c>
      <c r="K80" s="1" t="s">
        <v>332</v>
      </c>
      <c r="L80" s="7"/>
      <c r="M80" s="8">
        <v>59</v>
      </c>
      <c r="N80" s="3">
        <v>17</v>
      </c>
      <c r="O80">
        <f t="shared" si="5"/>
        <v>1</v>
      </c>
      <c r="P80">
        <f t="shared" si="6"/>
        <v>56</v>
      </c>
      <c r="Q80">
        <f t="shared" si="7"/>
        <v>3</v>
      </c>
      <c r="R80">
        <f t="shared" si="8"/>
        <v>7</v>
      </c>
      <c r="S80">
        <f t="shared" si="9"/>
        <v>3.5</v>
      </c>
    </row>
    <row r="81" spans="1:19">
      <c r="A81" s="1">
        <v>25</v>
      </c>
      <c r="B81" s="1" t="s">
        <v>97</v>
      </c>
      <c r="C81" s="1">
        <v>3</v>
      </c>
      <c r="D81" s="2" t="s">
        <v>355</v>
      </c>
      <c r="E81" s="2" t="s">
        <v>178</v>
      </c>
      <c r="F81" s="1">
        <v>14</v>
      </c>
      <c r="G81" s="1">
        <v>18</v>
      </c>
      <c r="H81" s="1">
        <v>18</v>
      </c>
      <c r="I81" s="1">
        <v>20</v>
      </c>
      <c r="J81" s="1">
        <v>14</v>
      </c>
      <c r="K81" s="1">
        <v>4</v>
      </c>
      <c r="L81" s="7"/>
      <c r="M81" s="8">
        <v>72</v>
      </c>
      <c r="N81" s="3">
        <v>88</v>
      </c>
      <c r="O81">
        <f t="shared" si="5"/>
        <v>0</v>
      </c>
      <c r="P81">
        <f t="shared" si="6"/>
        <v>0</v>
      </c>
      <c r="Q81">
        <f t="shared" si="7"/>
        <v>6</v>
      </c>
      <c r="R81">
        <f t="shared" si="8"/>
        <v>0</v>
      </c>
      <c r="S81">
        <f t="shared" si="9"/>
        <v>0</v>
      </c>
    </row>
    <row r="82" spans="1:19">
      <c r="A82" s="1">
        <v>24</v>
      </c>
      <c r="B82" s="1" t="s">
        <v>2</v>
      </c>
      <c r="C82" s="1">
        <v>2</v>
      </c>
      <c r="D82" s="2" t="s">
        <v>355</v>
      </c>
      <c r="E82" s="2" t="s">
        <v>178</v>
      </c>
      <c r="F82" s="1">
        <v>11</v>
      </c>
      <c r="G82" s="1">
        <v>22</v>
      </c>
      <c r="H82" s="1">
        <v>5</v>
      </c>
      <c r="I82" s="1">
        <v>16</v>
      </c>
      <c r="J82" s="1">
        <v>13</v>
      </c>
      <c r="K82" s="1">
        <v>18</v>
      </c>
      <c r="L82" s="7"/>
      <c r="M82" s="8">
        <v>66</v>
      </c>
      <c r="N82" s="3">
        <v>85</v>
      </c>
      <c r="O82">
        <f t="shared" si="5"/>
        <v>1</v>
      </c>
      <c r="P82">
        <f t="shared" si="6"/>
        <v>173</v>
      </c>
      <c r="Q82">
        <f t="shared" si="7"/>
        <v>6</v>
      </c>
      <c r="R82">
        <f t="shared" si="8"/>
        <v>12</v>
      </c>
      <c r="S82">
        <f t="shared" si="9"/>
        <v>2.5</v>
      </c>
    </row>
    <row r="83" spans="1:19">
      <c r="A83" s="1">
        <v>25</v>
      </c>
      <c r="B83" s="1" t="s">
        <v>74</v>
      </c>
      <c r="C83" s="1">
        <v>2</v>
      </c>
      <c r="D83" s="2" t="s">
        <v>411</v>
      </c>
      <c r="E83" s="2" t="s">
        <v>41</v>
      </c>
      <c r="F83" s="1">
        <v>6</v>
      </c>
      <c r="G83" s="1">
        <v>8</v>
      </c>
      <c r="H83" s="1" t="s">
        <v>332</v>
      </c>
      <c r="I83" s="1" t="s">
        <v>332</v>
      </c>
      <c r="J83" s="1" t="s">
        <v>332</v>
      </c>
      <c r="K83" s="1" t="s">
        <v>332</v>
      </c>
      <c r="L83" s="7"/>
      <c r="M83" s="8">
        <v>50</v>
      </c>
      <c r="N83" s="3">
        <v>14</v>
      </c>
      <c r="O83">
        <f t="shared" si="5"/>
        <v>0</v>
      </c>
      <c r="P83">
        <f t="shared" si="6"/>
        <v>0</v>
      </c>
      <c r="Q83">
        <f t="shared" si="7"/>
        <v>2</v>
      </c>
      <c r="R83">
        <f t="shared" si="8"/>
        <v>0</v>
      </c>
      <c r="S83">
        <f t="shared" si="9"/>
        <v>0</v>
      </c>
    </row>
    <row r="84" spans="1:19">
      <c r="A84" s="1">
        <v>25</v>
      </c>
      <c r="B84" s="1" t="s">
        <v>123</v>
      </c>
      <c r="C84" s="1">
        <v>3</v>
      </c>
      <c r="D84" s="2" t="s">
        <v>21</v>
      </c>
      <c r="E84" s="2" t="s">
        <v>22</v>
      </c>
      <c r="F84" s="1" t="s">
        <v>332</v>
      </c>
      <c r="G84" s="1">
        <v>18</v>
      </c>
      <c r="H84" s="1">
        <v>10</v>
      </c>
      <c r="I84" s="1" t="s">
        <v>332</v>
      </c>
      <c r="J84" s="1">
        <v>7</v>
      </c>
      <c r="K84" s="1" t="s">
        <v>332</v>
      </c>
      <c r="L84" s="7"/>
      <c r="M84" s="8">
        <v>64</v>
      </c>
      <c r="N84" s="3">
        <v>35</v>
      </c>
      <c r="O84">
        <f t="shared" si="5"/>
        <v>0</v>
      </c>
      <c r="P84">
        <f t="shared" si="6"/>
        <v>0</v>
      </c>
      <c r="Q84">
        <f t="shared" si="7"/>
        <v>3</v>
      </c>
      <c r="R84">
        <f t="shared" si="8"/>
        <v>0</v>
      </c>
      <c r="S84">
        <f t="shared" si="9"/>
        <v>0</v>
      </c>
    </row>
    <row r="85" spans="1:19">
      <c r="A85" s="1">
        <v>24</v>
      </c>
      <c r="B85" s="1" t="s">
        <v>11</v>
      </c>
      <c r="C85" s="1">
        <v>2</v>
      </c>
      <c r="D85" s="2" t="s">
        <v>21</v>
      </c>
      <c r="E85" s="2" t="s">
        <v>250</v>
      </c>
      <c r="F85" s="1">
        <v>12</v>
      </c>
      <c r="G85" s="1">
        <v>10</v>
      </c>
      <c r="H85" s="1" t="s">
        <v>332</v>
      </c>
      <c r="I85" s="1">
        <v>10</v>
      </c>
      <c r="J85" s="1">
        <v>10</v>
      </c>
      <c r="K85" s="1">
        <v>10</v>
      </c>
      <c r="L85" s="7"/>
      <c r="M85" s="8">
        <v>65</v>
      </c>
      <c r="N85" s="3">
        <v>52</v>
      </c>
      <c r="O85">
        <f t="shared" si="5"/>
        <v>1</v>
      </c>
      <c r="P85">
        <f t="shared" si="6"/>
        <v>87</v>
      </c>
      <c r="Q85">
        <f t="shared" si="7"/>
        <v>5</v>
      </c>
      <c r="R85">
        <f t="shared" si="8"/>
        <v>8</v>
      </c>
      <c r="S85">
        <f t="shared" si="9"/>
        <v>2.5</v>
      </c>
    </row>
    <row r="86" spans="1:19">
      <c r="A86" s="1">
        <v>25</v>
      </c>
      <c r="B86" s="1" t="s">
        <v>47</v>
      </c>
      <c r="C86" s="1">
        <v>4</v>
      </c>
      <c r="D86" s="2" t="s">
        <v>352</v>
      </c>
      <c r="E86" s="2" t="s">
        <v>353</v>
      </c>
      <c r="F86" s="1">
        <v>1</v>
      </c>
      <c r="G86" s="1" t="s">
        <v>332</v>
      </c>
      <c r="H86" s="1" t="s">
        <v>332</v>
      </c>
      <c r="I86" s="1" t="s">
        <v>332</v>
      </c>
      <c r="J86" s="1" t="s">
        <v>332</v>
      </c>
      <c r="K86" s="1" t="s">
        <v>332</v>
      </c>
      <c r="L86" s="7"/>
      <c r="M86" s="8">
        <v>50</v>
      </c>
      <c r="N86" s="3">
        <v>1</v>
      </c>
      <c r="O86">
        <f t="shared" si="5"/>
        <v>0</v>
      </c>
      <c r="P86">
        <f t="shared" si="6"/>
        <v>0</v>
      </c>
      <c r="Q86">
        <f t="shared" si="7"/>
        <v>1</v>
      </c>
      <c r="R86">
        <f t="shared" si="8"/>
        <v>0</v>
      </c>
      <c r="S86">
        <f t="shared" si="9"/>
        <v>0</v>
      </c>
    </row>
    <row r="87" spans="1:19">
      <c r="A87" s="1">
        <v>24</v>
      </c>
      <c r="B87" s="1" t="s">
        <v>482</v>
      </c>
      <c r="C87" s="1">
        <v>3</v>
      </c>
      <c r="D87" s="2" t="s">
        <v>352</v>
      </c>
      <c r="E87" s="2" t="s">
        <v>353</v>
      </c>
      <c r="F87" s="1">
        <v>1</v>
      </c>
      <c r="G87" s="1" t="s">
        <v>332</v>
      </c>
      <c r="H87" s="1" t="s">
        <v>332</v>
      </c>
      <c r="I87" s="1" t="s">
        <v>332</v>
      </c>
      <c r="J87" s="1" t="s">
        <v>332</v>
      </c>
      <c r="K87" s="1" t="s">
        <v>332</v>
      </c>
      <c r="L87" s="7"/>
      <c r="M87" s="8">
        <v>25</v>
      </c>
      <c r="N87" s="3">
        <v>1</v>
      </c>
      <c r="O87">
        <f t="shared" si="5"/>
        <v>1</v>
      </c>
      <c r="P87">
        <f t="shared" si="6"/>
        <v>2</v>
      </c>
      <c r="Q87">
        <f t="shared" si="7"/>
        <v>1</v>
      </c>
      <c r="R87">
        <f t="shared" si="8"/>
        <v>2</v>
      </c>
      <c r="S87">
        <f t="shared" si="9"/>
        <v>3.5</v>
      </c>
    </row>
    <row r="88" spans="1:19">
      <c r="A88" s="1">
        <v>25</v>
      </c>
      <c r="B88" s="1" t="s">
        <v>2</v>
      </c>
      <c r="C88" s="1">
        <v>1</v>
      </c>
      <c r="D88" s="2" t="s">
        <v>419</v>
      </c>
      <c r="E88" s="2" t="s">
        <v>52</v>
      </c>
      <c r="F88" s="1">
        <v>19</v>
      </c>
      <c r="G88" s="1">
        <v>30</v>
      </c>
      <c r="H88" s="1">
        <v>20</v>
      </c>
      <c r="I88" s="1">
        <v>23</v>
      </c>
      <c r="J88" s="1">
        <v>22</v>
      </c>
      <c r="K88" s="1">
        <v>30</v>
      </c>
      <c r="L88" s="7"/>
      <c r="M88" s="8">
        <v>75</v>
      </c>
      <c r="N88" s="3">
        <v>144</v>
      </c>
      <c r="O88">
        <f t="shared" si="5"/>
        <v>0</v>
      </c>
      <c r="P88">
        <f t="shared" si="6"/>
        <v>0</v>
      </c>
      <c r="Q88">
        <f t="shared" si="7"/>
        <v>6</v>
      </c>
      <c r="R88">
        <f t="shared" si="8"/>
        <v>0</v>
      </c>
      <c r="S88">
        <f t="shared" si="9"/>
        <v>0</v>
      </c>
    </row>
    <row r="89" spans="1:19">
      <c r="A89" s="1">
        <v>25</v>
      </c>
      <c r="B89" s="1" t="s">
        <v>23</v>
      </c>
      <c r="C89" s="1">
        <v>2</v>
      </c>
      <c r="D89" s="2" t="s">
        <v>112</v>
      </c>
      <c r="E89" s="2" t="s">
        <v>113</v>
      </c>
      <c r="F89" s="1">
        <v>11</v>
      </c>
      <c r="G89" s="1">
        <v>8</v>
      </c>
      <c r="H89" s="1">
        <v>7</v>
      </c>
      <c r="I89" s="1">
        <v>10</v>
      </c>
      <c r="J89" s="1">
        <v>10</v>
      </c>
      <c r="K89" s="1">
        <v>12</v>
      </c>
      <c r="L89" s="7"/>
      <c r="M89" s="8">
        <v>50</v>
      </c>
      <c r="N89" s="3">
        <v>58</v>
      </c>
      <c r="O89">
        <f t="shared" si="5"/>
        <v>0</v>
      </c>
      <c r="P89">
        <f t="shared" si="6"/>
        <v>0</v>
      </c>
      <c r="Q89">
        <f t="shared" si="7"/>
        <v>6</v>
      </c>
      <c r="R89">
        <f t="shared" si="8"/>
        <v>0</v>
      </c>
      <c r="S89">
        <f t="shared" si="9"/>
        <v>0</v>
      </c>
    </row>
    <row r="90" spans="1:19">
      <c r="A90" s="1">
        <v>25</v>
      </c>
      <c r="B90" s="1" t="s">
        <v>214</v>
      </c>
      <c r="C90" s="1">
        <v>3</v>
      </c>
      <c r="D90" s="2" t="s">
        <v>43</v>
      </c>
      <c r="E90" s="2" t="s">
        <v>359</v>
      </c>
      <c r="F90" s="1">
        <v>13</v>
      </c>
      <c r="G90" s="1">
        <v>5</v>
      </c>
      <c r="H90" s="1">
        <v>4</v>
      </c>
      <c r="I90" s="1">
        <v>12</v>
      </c>
      <c r="J90" s="1">
        <v>8</v>
      </c>
      <c r="K90" s="1">
        <v>9</v>
      </c>
      <c r="L90" s="7"/>
      <c r="M90" s="8">
        <v>56</v>
      </c>
      <c r="N90" s="3">
        <v>51</v>
      </c>
      <c r="O90">
        <f t="shared" si="5"/>
        <v>0</v>
      </c>
      <c r="P90">
        <f t="shared" si="6"/>
        <v>0</v>
      </c>
      <c r="Q90">
        <f t="shared" si="7"/>
        <v>6</v>
      </c>
      <c r="R90">
        <f t="shared" si="8"/>
        <v>0</v>
      </c>
      <c r="S90">
        <f t="shared" si="9"/>
        <v>0</v>
      </c>
    </row>
    <row r="91" spans="1:19">
      <c r="A91" s="1">
        <v>24</v>
      </c>
      <c r="B91" s="1" t="s">
        <v>34</v>
      </c>
      <c r="C91" s="1">
        <v>2</v>
      </c>
      <c r="D91" s="2" t="s">
        <v>43</v>
      </c>
      <c r="E91" s="2" t="s">
        <v>359</v>
      </c>
      <c r="F91" s="1">
        <v>7</v>
      </c>
      <c r="G91" s="1" t="s">
        <v>332</v>
      </c>
      <c r="H91" s="1">
        <v>2</v>
      </c>
      <c r="I91" s="1" t="s">
        <v>332</v>
      </c>
      <c r="J91" s="1" t="s">
        <v>332</v>
      </c>
      <c r="K91" s="1" t="s">
        <v>332</v>
      </c>
      <c r="L91" s="7"/>
      <c r="M91" s="8">
        <v>47</v>
      </c>
      <c r="N91" s="3">
        <v>9</v>
      </c>
      <c r="O91">
        <f t="shared" si="5"/>
        <v>1</v>
      </c>
      <c r="P91">
        <f t="shared" si="6"/>
        <v>60</v>
      </c>
      <c r="Q91">
        <f t="shared" si="7"/>
        <v>2</v>
      </c>
      <c r="R91">
        <f t="shared" si="8"/>
        <v>8</v>
      </c>
      <c r="S91">
        <f t="shared" si="9"/>
        <v>2.5</v>
      </c>
    </row>
    <row r="92" spans="1:19">
      <c r="A92" s="1">
        <v>25</v>
      </c>
      <c r="B92" s="1" t="s">
        <v>2</v>
      </c>
      <c r="C92" s="1">
        <v>3</v>
      </c>
      <c r="D92" s="2" t="s">
        <v>51</v>
      </c>
      <c r="E92" s="2" t="s">
        <v>52</v>
      </c>
      <c r="F92" s="1">
        <v>30</v>
      </c>
      <c r="G92" s="1">
        <v>26</v>
      </c>
      <c r="H92" s="1">
        <v>27</v>
      </c>
      <c r="I92" s="1">
        <v>4</v>
      </c>
      <c r="J92" s="1">
        <v>26</v>
      </c>
      <c r="K92" s="1">
        <v>23</v>
      </c>
      <c r="L92" s="7"/>
      <c r="M92" s="8">
        <v>78</v>
      </c>
      <c r="N92" s="3">
        <v>136</v>
      </c>
      <c r="O92">
        <f t="shared" si="5"/>
        <v>0</v>
      </c>
      <c r="P92">
        <f t="shared" si="6"/>
        <v>0</v>
      </c>
      <c r="Q92">
        <f t="shared" si="7"/>
        <v>6</v>
      </c>
      <c r="R92">
        <f t="shared" si="8"/>
        <v>0</v>
      </c>
      <c r="S92">
        <f t="shared" si="9"/>
        <v>0</v>
      </c>
    </row>
    <row r="93" spans="1:19">
      <c r="A93" s="1">
        <v>24</v>
      </c>
      <c r="B93" s="1" t="s">
        <v>100</v>
      </c>
      <c r="C93" s="1">
        <v>2</v>
      </c>
      <c r="D93" s="2" t="s">
        <v>51</v>
      </c>
      <c r="E93" s="2" t="s">
        <v>52</v>
      </c>
      <c r="F93" s="1">
        <v>10</v>
      </c>
      <c r="G93" s="1">
        <v>3</v>
      </c>
      <c r="H93" s="1" t="s">
        <v>332</v>
      </c>
      <c r="I93" s="1">
        <v>4</v>
      </c>
      <c r="J93" s="1">
        <v>6</v>
      </c>
      <c r="K93" s="1">
        <v>12</v>
      </c>
      <c r="L93" s="7"/>
      <c r="M93" s="8">
        <v>67</v>
      </c>
      <c r="N93" s="3">
        <v>35</v>
      </c>
      <c r="O93">
        <f t="shared" si="5"/>
        <v>1</v>
      </c>
      <c r="P93">
        <f t="shared" si="6"/>
        <v>171</v>
      </c>
      <c r="Q93">
        <f t="shared" si="7"/>
        <v>5</v>
      </c>
      <c r="R93">
        <f t="shared" si="8"/>
        <v>11</v>
      </c>
      <c r="S93">
        <f t="shared" si="9"/>
        <v>2.5</v>
      </c>
    </row>
    <row r="94" spans="1:19">
      <c r="A94" s="1">
        <v>24</v>
      </c>
      <c r="B94" s="1" t="s">
        <v>489</v>
      </c>
      <c r="C94" s="1">
        <v>2</v>
      </c>
      <c r="D94" s="2" t="s">
        <v>491</v>
      </c>
      <c r="E94" s="2" t="s">
        <v>113</v>
      </c>
      <c r="F94" s="1" t="s">
        <v>332</v>
      </c>
      <c r="G94" s="1">
        <v>5</v>
      </c>
      <c r="H94" s="1" t="s">
        <v>332</v>
      </c>
      <c r="I94" s="1" t="s">
        <v>332</v>
      </c>
      <c r="J94" s="1" t="s">
        <v>332</v>
      </c>
      <c r="K94" s="1" t="s">
        <v>332</v>
      </c>
      <c r="L94" s="7"/>
      <c r="M94" s="8">
        <v>56</v>
      </c>
      <c r="N94" s="3">
        <v>5</v>
      </c>
      <c r="O94">
        <f t="shared" si="5"/>
        <v>0</v>
      </c>
      <c r="P94">
        <f t="shared" si="6"/>
        <v>0</v>
      </c>
      <c r="Q94">
        <f t="shared" si="7"/>
        <v>1</v>
      </c>
      <c r="R94">
        <f t="shared" si="8"/>
        <v>0</v>
      </c>
      <c r="S94">
        <f t="shared" si="9"/>
        <v>0</v>
      </c>
    </row>
    <row r="95" spans="1:19">
      <c r="A95" s="1">
        <v>25</v>
      </c>
      <c r="B95" s="1" t="s">
        <v>100</v>
      </c>
      <c r="C95" s="1">
        <v>2</v>
      </c>
      <c r="D95" s="2" t="s">
        <v>95</v>
      </c>
      <c r="E95" s="2" t="s">
        <v>96</v>
      </c>
      <c r="F95" s="1">
        <v>19</v>
      </c>
      <c r="G95" s="1">
        <v>14</v>
      </c>
      <c r="H95" s="1">
        <v>17</v>
      </c>
      <c r="I95" s="1">
        <v>15</v>
      </c>
      <c r="J95" s="1" t="s">
        <v>332</v>
      </c>
      <c r="K95" s="1">
        <v>10</v>
      </c>
      <c r="L95" s="7"/>
      <c r="M95" s="8">
        <v>64</v>
      </c>
      <c r="N95" s="3">
        <v>75</v>
      </c>
      <c r="O95">
        <f t="shared" si="5"/>
        <v>0</v>
      </c>
      <c r="P95">
        <f t="shared" si="6"/>
        <v>0</v>
      </c>
      <c r="Q95">
        <f t="shared" si="7"/>
        <v>5</v>
      </c>
      <c r="R95">
        <f t="shared" si="8"/>
        <v>0</v>
      </c>
      <c r="S95">
        <f t="shared" si="9"/>
        <v>0</v>
      </c>
    </row>
    <row r="96" spans="1:19">
      <c r="A96" s="1">
        <v>24</v>
      </c>
      <c r="B96" s="1" t="s">
        <v>8</v>
      </c>
      <c r="C96" s="1">
        <v>1</v>
      </c>
      <c r="D96" s="2" t="s">
        <v>95</v>
      </c>
      <c r="E96" s="2" t="s">
        <v>96</v>
      </c>
      <c r="F96" s="1">
        <v>2</v>
      </c>
      <c r="G96" s="1">
        <v>1</v>
      </c>
      <c r="H96" s="1">
        <v>3</v>
      </c>
      <c r="I96" s="1">
        <v>3</v>
      </c>
      <c r="J96" s="1">
        <v>1</v>
      </c>
      <c r="K96" s="1">
        <v>5</v>
      </c>
      <c r="L96" s="7"/>
      <c r="M96" s="8">
        <v>48</v>
      </c>
      <c r="N96" s="3">
        <v>15</v>
      </c>
      <c r="O96">
        <f t="shared" si="5"/>
        <v>1</v>
      </c>
      <c r="P96">
        <f t="shared" si="6"/>
        <v>90</v>
      </c>
      <c r="Q96">
        <f t="shared" si="7"/>
        <v>6</v>
      </c>
      <c r="R96">
        <f t="shared" si="8"/>
        <v>11</v>
      </c>
      <c r="S96">
        <f t="shared" si="9"/>
        <v>1.5</v>
      </c>
    </row>
    <row r="97" spans="1:19">
      <c r="A97" s="1">
        <v>25</v>
      </c>
      <c r="B97" s="1" t="s">
        <v>120</v>
      </c>
      <c r="C97" s="1">
        <v>3</v>
      </c>
      <c r="D97" s="2" t="s">
        <v>361</v>
      </c>
      <c r="E97" s="2" t="s">
        <v>184</v>
      </c>
      <c r="F97" s="1" t="s">
        <v>332</v>
      </c>
      <c r="G97" s="1" t="s">
        <v>332</v>
      </c>
      <c r="H97" s="1">
        <v>20</v>
      </c>
      <c r="I97" s="1">
        <v>16</v>
      </c>
      <c r="J97" s="1">
        <v>12</v>
      </c>
      <c r="K97" s="1" t="s">
        <v>332</v>
      </c>
      <c r="L97" s="7"/>
      <c r="M97" s="8">
        <v>53</v>
      </c>
      <c r="N97" s="3">
        <v>48</v>
      </c>
      <c r="O97">
        <f t="shared" si="5"/>
        <v>0</v>
      </c>
      <c r="P97">
        <f t="shared" si="6"/>
        <v>0</v>
      </c>
      <c r="Q97">
        <f t="shared" si="7"/>
        <v>3</v>
      </c>
      <c r="R97">
        <f t="shared" si="8"/>
        <v>0</v>
      </c>
      <c r="S97">
        <f t="shared" si="9"/>
        <v>0</v>
      </c>
    </row>
    <row r="98" spans="1:19">
      <c r="A98" s="1">
        <v>24</v>
      </c>
      <c r="B98" s="1" t="s">
        <v>11</v>
      </c>
      <c r="C98" s="1">
        <v>4</v>
      </c>
      <c r="D98" s="2" t="s">
        <v>450</v>
      </c>
      <c r="E98" s="2" t="s">
        <v>394</v>
      </c>
      <c r="F98" s="1">
        <v>17</v>
      </c>
      <c r="G98" s="1">
        <v>5</v>
      </c>
      <c r="H98" s="1" t="s">
        <v>332</v>
      </c>
      <c r="I98" s="1" t="s">
        <v>332</v>
      </c>
      <c r="J98" s="1" t="s">
        <v>332</v>
      </c>
      <c r="K98" s="1" t="s">
        <v>332</v>
      </c>
      <c r="L98" s="7"/>
      <c r="M98" s="8">
        <v>79</v>
      </c>
      <c r="N98" s="3">
        <v>22</v>
      </c>
      <c r="O98">
        <f t="shared" si="5"/>
        <v>0</v>
      </c>
      <c r="P98">
        <f t="shared" si="6"/>
        <v>0</v>
      </c>
      <c r="Q98">
        <f t="shared" si="7"/>
        <v>2</v>
      </c>
      <c r="R98">
        <f t="shared" si="8"/>
        <v>0</v>
      </c>
      <c r="S98">
        <f t="shared" si="9"/>
        <v>0</v>
      </c>
    </row>
    <row r="99" spans="1:19">
      <c r="A99" s="1">
        <v>24</v>
      </c>
      <c r="B99" s="1" t="s">
        <v>209</v>
      </c>
      <c r="C99" s="1">
        <v>2</v>
      </c>
      <c r="D99" s="2" t="s">
        <v>486</v>
      </c>
      <c r="E99" s="2" t="s">
        <v>359</v>
      </c>
      <c r="F99" s="1">
        <v>10</v>
      </c>
      <c r="G99" s="1">
        <v>5</v>
      </c>
      <c r="H99" s="1">
        <v>2</v>
      </c>
      <c r="I99" s="1" t="s">
        <v>332</v>
      </c>
      <c r="J99" s="1" t="s">
        <v>332</v>
      </c>
      <c r="K99" s="1" t="s">
        <v>332</v>
      </c>
      <c r="L99" s="7"/>
      <c r="M99" s="8">
        <v>61</v>
      </c>
      <c r="N99" s="3">
        <v>17</v>
      </c>
      <c r="O99">
        <f t="shared" si="5"/>
        <v>0</v>
      </c>
      <c r="P99">
        <f t="shared" si="6"/>
        <v>0</v>
      </c>
      <c r="Q99">
        <f t="shared" si="7"/>
        <v>3</v>
      </c>
      <c r="R99">
        <f t="shared" si="8"/>
        <v>0</v>
      </c>
      <c r="S99">
        <f t="shared" si="9"/>
        <v>0</v>
      </c>
    </row>
    <row r="100" spans="1:19">
      <c r="A100" s="1">
        <v>25</v>
      </c>
      <c r="B100" s="1" t="s">
        <v>413</v>
      </c>
      <c r="C100" s="1">
        <v>2</v>
      </c>
      <c r="D100" s="2" t="s">
        <v>121</v>
      </c>
      <c r="E100" s="2" t="s">
        <v>122</v>
      </c>
      <c r="F100" s="1">
        <v>7</v>
      </c>
      <c r="G100" s="1">
        <v>3</v>
      </c>
      <c r="H100" s="1" t="s">
        <v>332</v>
      </c>
      <c r="I100" s="1" t="s">
        <v>332</v>
      </c>
      <c r="J100" s="1" t="s">
        <v>332</v>
      </c>
      <c r="K100" s="1" t="s">
        <v>332</v>
      </c>
      <c r="L100" s="7"/>
      <c r="M100" s="8">
        <v>42</v>
      </c>
      <c r="N100" s="3">
        <v>10</v>
      </c>
      <c r="O100">
        <f t="shared" si="5"/>
        <v>0</v>
      </c>
      <c r="P100">
        <f t="shared" si="6"/>
        <v>0</v>
      </c>
      <c r="Q100">
        <f t="shared" si="7"/>
        <v>2</v>
      </c>
      <c r="R100">
        <f t="shared" si="8"/>
        <v>0</v>
      </c>
      <c r="S100">
        <f t="shared" si="9"/>
        <v>0</v>
      </c>
    </row>
    <row r="101" spans="1:19">
      <c r="A101" s="1">
        <v>25</v>
      </c>
      <c r="B101" s="1" t="s">
        <v>11</v>
      </c>
      <c r="C101" s="1">
        <v>1</v>
      </c>
      <c r="D101" s="2" t="s">
        <v>199</v>
      </c>
      <c r="E101" s="2" t="s">
        <v>71</v>
      </c>
      <c r="F101" s="1">
        <v>20</v>
      </c>
      <c r="G101" s="1">
        <v>21</v>
      </c>
      <c r="H101" s="1">
        <v>19</v>
      </c>
      <c r="I101" s="1">
        <v>21</v>
      </c>
      <c r="J101" s="1">
        <v>21</v>
      </c>
      <c r="K101" s="1">
        <v>17</v>
      </c>
      <c r="L101" s="7"/>
      <c r="M101" s="8">
        <v>59</v>
      </c>
      <c r="N101" s="3">
        <v>119</v>
      </c>
      <c r="O101">
        <f t="shared" si="5"/>
        <v>0</v>
      </c>
      <c r="P101">
        <f t="shared" si="6"/>
        <v>0</v>
      </c>
      <c r="Q101">
        <f t="shared" si="7"/>
        <v>6</v>
      </c>
      <c r="R101">
        <f t="shared" si="8"/>
        <v>0</v>
      </c>
      <c r="S101">
        <f t="shared" si="9"/>
        <v>0</v>
      </c>
    </row>
    <row r="102" spans="1:19">
      <c r="A102" s="1">
        <v>25</v>
      </c>
      <c r="B102" s="1" t="s">
        <v>408</v>
      </c>
      <c r="C102" s="1">
        <v>2</v>
      </c>
      <c r="D102" s="2" t="s">
        <v>409</v>
      </c>
      <c r="E102" s="2" t="s">
        <v>394</v>
      </c>
      <c r="F102" s="1">
        <v>12</v>
      </c>
      <c r="G102" s="1">
        <v>6</v>
      </c>
      <c r="H102" s="1" t="s">
        <v>332</v>
      </c>
      <c r="I102" s="1" t="s">
        <v>332</v>
      </c>
      <c r="J102" s="1" t="s">
        <v>332</v>
      </c>
      <c r="K102" s="1" t="s">
        <v>332</v>
      </c>
      <c r="L102" s="7"/>
      <c r="M102" s="8">
        <v>26</v>
      </c>
      <c r="N102" s="3">
        <v>18</v>
      </c>
      <c r="O102">
        <f t="shared" si="5"/>
        <v>0</v>
      </c>
      <c r="P102">
        <f t="shared" si="6"/>
        <v>0</v>
      </c>
      <c r="Q102">
        <f t="shared" si="7"/>
        <v>2</v>
      </c>
      <c r="R102">
        <f t="shared" si="8"/>
        <v>0</v>
      </c>
      <c r="S102">
        <f t="shared" si="9"/>
        <v>0</v>
      </c>
    </row>
    <row r="103" spans="1:19">
      <c r="A103" s="1">
        <v>25</v>
      </c>
      <c r="B103" s="1" t="s">
        <v>230</v>
      </c>
      <c r="C103" s="1">
        <v>2</v>
      </c>
      <c r="D103" s="2" t="s">
        <v>403</v>
      </c>
      <c r="E103" s="2" t="s">
        <v>404</v>
      </c>
      <c r="F103" s="1">
        <v>25</v>
      </c>
      <c r="G103" s="1" t="s">
        <v>332</v>
      </c>
      <c r="H103" s="1" t="s">
        <v>332</v>
      </c>
      <c r="I103" s="1" t="s">
        <v>332</v>
      </c>
      <c r="J103" s="1" t="s">
        <v>332</v>
      </c>
      <c r="K103" s="1" t="s">
        <v>332</v>
      </c>
      <c r="L103" s="7"/>
      <c r="M103" s="8">
        <v>64</v>
      </c>
      <c r="N103" s="3">
        <v>25</v>
      </c>
      <c r="O103">
        <f t="shared" si="5"/>
        <v>0</v>
      </c>
      <c r="P103">
        <f t="shared" si="6"/>
        <v>0</v>
      </c>
      <c r="Q103">
        <f t="shared" si="7"/>
        <v>1</v>
      </c>
      <c r="R103">
        <f t="shared" si="8"/>
        <v>0</v>
      </c>
      <c r="S103">
        <f t="shared" si="9"/>
        <v>0</v>
      </c>
    </row>
    <row r="104" spans="1:19">
      <c r="A104" s="1">
        <v>25</v>
      </c>
      <c r="B104" s="1" t="s">
        <v>123</v>
      </c>
      <c r="C104" s="1">
        <v>1</v>
      </c>
      <c r="D104" s="2" t="s">
        <v>427</v>
      </c>
      <c r="E104" s="2" t="s">
        <v>428</v>
      </c>
      <c r="F104" s="1">
        <v>9</v>
      </c>
      <c r="G104" s="1">
        <v>17</v>
      </c>
      <c r="H104" s="1" t="s">
        <v>332</v>
      </c>
      <c r="I104" s="1" t="s">
        <v>332</v>
      </c>
      <c r="J104" s="1" t="s">
        <v>332</v>
      </c>
      <c r="K104" s="1" t="s">
        <v>332</v>
      </c>
      <c r="L104" s="7"/>
      <c r="M104" s="8">
        <v>76</v>
      </c>
      <c r="N104" s="3">
        <v>26</v>
      </c>
      <c r="O104">
        <f t="shared" si="5"/>
        <v>0</v>
      </c>
      <c r="P104">
        <f t="shared" si="6"/>
        <v>0</v>
      </c>
      <c r="Q104">
        <f t="shared" si="7"/>
        <v>2</v>
      </c>
      <c r="R104">
        <f t="shared" si="8"/>
        <v>0</v>
      </c>
      <c r="S104">
        <f t="shared" si="9"/>
        <v>0</v>
      </c>
    </row>
    <row r="105" spans="1:19">
      <c r="A105" s="1">
        <v>25</v>
      </c>
      <c r="B105" s="1" t="s">
        <v>399</v>
      </c>
      <c r="C105" s="1">
        <v>2</v>
      </c>
      <c r="D105" s="2" t="s">
        <v>129</v>
      </c>
      <c r="E105" s="2" t="s">
        <v>130</v>
      </c>
      <c r="F105" s="1" t="s">
        <v>332</v>
      </c>
      <c r="G105" s="1">
        <v>12</v>
      </c>
      <c r="H105" s="1" t="s">
        <v>332</v>
      </c>
      <c r="I105" s="1">
        <v>9</v>
      </c>
      <c r="J105" s="1">
        <v>6</v>
      </c>
      <c r="K105" s="1">
        <v>5</v>
      </c>
      <c r="L105" s="7"/>
      <c r="M105" s="8">
        <v>82</v>
      </c>
      <c r="N105" s="3">
        <v>32</v>
      </c>
      <c r="O105">
        <f t="shared" si="5"/>
        <v>0</v>
      </c>
      <c r="P105">
        <f t="shared" si="6"/>
        <v>0</v>
      </c>
      <c r="Q105">
        <f t="shared" si="7"/>
        <v>4</v>
      </c>
      <c r="R105">
        <f t="shared" si="8"/>
        <v>0</v>
      </c>
      <c r="S105">
        <f t="shared" si="9"/>
        <v>0</v>
      </c>
    </row>
    <row r="106" spans="1:19">
      <c r="A106" s="1">
        <v>25</v>
      </c>
      <c r="B106" s="1" t="s">
        <v>321</v>
      </c>
      <c r="C106" s="1">
        <v>3</v>
      </c>
      <c r="D106" s="2" t="s">
        <v>388</v>
      </c>
      <c r="E106" s="2" t="s">
        <v>225</v>
      </c>
      <c r="F106" s="1">
        <v>1</v>
      </c>
      <c r="G106" s="1" t="s">
        <v>332</v>
      </c>
      <c r="H106" s="1" t="s">
        <v>332</v>
      </c>
      <c r="I106" s="1" t="s">
        <v>332</v>
      </c>
      <c r="J106" s="1" t="s">
        <v>332</v>
      </c>
      <c r="K106" s="1" t="s">
        <v>332</v>
      </c>
      <c r="L106" s="7"/>
      <c r="M106" s="8">
        <v>50</v>
      </c>
      <c r="N106" s="3">
        <v>1</v>
      </c>
      <c r="O106">
        <f t="shared" si="5"/>
        <v>0</v>
      </c>
      <c r="P106">
        <f t="shared" si="6"/>
        <v>0</v>
      </c>
      <c r="Q106">
        <f t="shared" si="7"/>
        <v>1</v>
      </c>
      <c r="R106">
        <f t="shared" si="8"/>
        <v>0</v>
      </c>
      <c r="S106">
        <f t="shared" si="9"/>
        <v>0</v>
      </c>
    </row>
    <row r="107" spans="1:19">
      <c r="A107" s="1">
        <v>25</v>
      </c>
      <c r="B107" s="1" t="s">
        <v>392</v>
      </c>
      <c r="C107" s="1">
        <v>2</v>
      </c>
      <c r="D107" s="2" t="s">
        <v>393</v>
      </c>
      <c r="E107" s="2" t="s">
        <v>394</v>
      </c>
      <c r="F107" s="1">
        <v>19</v>
      </c>
      <c r="G107" s="1">
        <v>27</v>
      </c>
      <c r="H107" s="1" t="s">
        <v>332</v>
      </c>
      <c r="I107" s="1">
        <v>6</v>
      </c>
      <c r="J107" s="1" t="s">
        <v>332</v>
      </c>
      <c r="K107" s="1" t="s">
        <v>332</v>
      </c>
      <c r="L107" s="7"/>
      <c r="M107" s="8">
        <v>88</v>
      </c>
      <c r="N107" s="3">
        <v>52</v>
      </c>
      <c r="O107">
        <f t="shared" si="5"/>
        <v>0</v>
      </c>
      <c r="P107">
        <f t="shared" si="6"/>
        <v>0</v>
      </c>
      <c r="Q107">
        <f t="shared" si="7"/>
        <v>3</v>
      </c>
      <c r="R107">
        <f t="shared" si="8"/>
        <v>0</v>
      </c>
      <c r="S107">
        <f t="shared" si="9"/>
        <v>0</v>
      </c>
    </row>
    <row r="108" spans="1:19">
      <c r="A108" s="1">
        <v>25</v>
      </c>
      <c r="B108" s="1" t="s">
        <v>123</v>
      </c>
      <c r="C108" s="1">
        <v>2</v>
      </c>
      <c r="D108" s="2" t="s">
        <v>398</v>
      </c>
      <c r="E108" s="2" t="s">
        <v>146</v>
      </c>
      <c r="F108" s="1">
        <v>14</v>
      </c>
      <c r="G108" s="1">
        <v>19</v>
      </c>
      <c r="H108" s="1" t="s">
        <v>332</v>
      </c>
      <c r="I108" s="1" t="s">
        <v>332</v>
      </c>
      <c r="J108" s="1" t="s">
        <v>332</v>
      </c>
      <c r="K108" s="1" t="s">
        <v>332</v>
      </c>
      <c r="L108" s="7"/>
      <c r="M108" s="8">
        <v>50</v>
      </c>
      <c r="N108" s="3">
        <v>33</v>
      </c>
      <c r="O108">
        <f t="shared" si="5"/>
        <v>0</v>
      </c>
      <c r="P108">
        <f t="shared" si="6"/>
        <v>0</v>
      </c>
      <c r="Q108">
        <f t="shared" si="7"/>
        <v>2</v>
      </c>
      <c r="R108">
        <f t="shared" si="8"/>
        <v>0</v>
      </c>
      <c r="S108">
        <f t="shared" si="9"/>
        <v>0</v>
      </c>
    </row>
    <row r="109" spans="1:19">
      <c r="A109" s="1">
        <v>25</v>
      </c>
      <c r="B109" s="1" t="s">
        <v>397</v>
      </c>
      <c r="C109" s="1">
        <v>2</v>
      </c>
      <c r="D109" s="2" t="s">
        <v>194</v>
      </c>
      <c r="E109" s="2" t="s">
        <v>195</v>
      </c>
      <c r="F109" s="1">
        <v>2</v>
      </c>
      <c r="G109" s="1">
        <v>12</v>
      </c>
      <c r="H109" s="1">
        <v>9</v>
      </c>
      <c r="I109" s="1">
        <v>14</v>
      </c>
      <c r="J109" s="1">
        <v>2</v>
      </c>
      <c r="K109" s="1">
        <v>8</v>
      </c>
      <c r="L109" s="7"/>
      <c r="M109" s="8">
        <v>48</v>
      </c>
      <c r="N109" s="3">
        <v>47</v>
      </c>
      <c r="O109">
        <f t="shared" si="5"/>
        <v>0</v>
      </c>
      <c r="P109">
        <f t="shared" si="6"/>
        <v>0</v>
      </c>
      <c r="Q109">
        <f t="shared" si="7"/>
        <v>6</v>
      </c>
      <c r="R109">
        <f t="shared" si="8"/>
        <v>0</v>
      </c>
      <c r="S109">
        <f t="shared" si="9"/>
        <v>0</v>
      </c>
    </row>
    <row r="110" spans="1:19">
      <c r="A110" s="1">
        <v>25</v>
      </c>
      <c r="B110" s="1" t="s">
        <v>34</v>
      </c>
      <c r="C110" s="1">
        <v>3</v>
      </c>
      <c r="D110" s="2" t="s">
        <v>30</v>
      </c>
      <c r="E110" s="2" t="s">
        <v>31</v>
      </c>
      <c r="F110" s="1">
        <v>16</v>
      </c>
      <c r="G110" s="1">
        <v>13</v>
      </c>
      <c r="H110" s="1">
        <v>10</v>
      </c>
      <c r="I110" s="1">
        <v>7</v>
      </c>
      <c r="J110" s="1">
        <v>8</v>
      </c>
      <c r="K110" s="1">
        <v>2</v>
      </c>
      <c r="L110" s="7"/>
      <c r="M110" s="8">
        <v>62</v>
      </c>
      <c r="N110" s="3">
        <v>56</v>
      </c>
      <c r="O110">
        <f t="shared" si="5"/>
        <v>0</v>
      </c>
      <c r="P110">
        <f t="shared" si="6"/>
        <v>0</v>
      </c>
      <c r="Q110">
        <f t="shared" si="7"/>
        <v>6</v>
      </c>
      <c r="R110">
        <f t="shared" si="8"/>
        <v>0</v>
      </c>
      <c r="S110">
        <f t="shared" si="9"/>
        <v>0</v>
      </c>
    </row>
    <row r="111" spans="1:19">
      <c r="A111" s="1">
        <v>25</v>
      </c>
      <c r="B111" s="1" t="s">
        <v>365</v>
      </c>
      <c r="C111" s="1">
        <v>3</v>
      </c>
      <c r="D111" s="2" t="s">
        <v>366</v>
      </c>
      <c r="E111" s="2" t="s">
        <v>367</v>
      </c>
      <c r="F111" s="1">
        <v>8</v>
      </c>
      <c r="G111" s="1">
        <v>1</v>
      </c>
      <c r="H111" s="1">
        <v>2</v>
      </c>
      <c r="I111" s="1" t="s">
        <v>332</v>
      </c>
      <c r="J111" s="1" t="s">
        <v>332</v>
      </c>
      <c r="K111" s="1" t="s">
        <v>332</v>
      </c>
      <c r="L111" s="7"/>
      <c r="M111" s="8">
        <v>35</v>
      </c>
      <c r="N111" s="3">
        <v>11</v>
      </c>
      <c r="O111">
        <f t="shared" si="5"/>
        <v>0</v>
      </c>
      <c r="P111">
        <f t="shared" si="6"/>
        <v>0</v>
      </c>
      <c r="Q111">
        <f t="shared" si="7"/>
        <v>3</v>
      </c>
      <c r="R111">
        <f t="shared" si="8"/>
        <v>0</v>
      </c>
      <c r="S111">
        <f t="shared" si="9"/>
        <v>0</v>
      </c>
    </row>
    <row r="112" spans="1:19">
      <c r="A112" s="1">
        <v>25</v>
      </c>
      <c r="B112" s="1" t="s">
        <v>26</v>
      </c>
      <c r="C112" s="1">
        <v>3</v>
      </c>
      <c r="D112" s="2" t="s">
        <v>70</v>
      </c>
      <c r="E112" s="2" t="s">
        <v>71</v>
      </c>
      <c r="F112" s="1">
        <v>15</v>
      </c>
      <c r="G112" s="1">
        <v>13</v>
      </c>
      <c r="H112" s="1">
        <v>9</v>
      </c>
      <c r="I112" s="1">
        <v>6</v>
      </c>
      <c r="J112" s="1">
        <v>8</v>
      </c>
      <c r="K112" s="1">
        <v>18</v>
      </c>
      <c r="L112" s="7"/>
      <c r="M112" s="8">
        <v>80</v>
      </c>
      <c r="N112" s="3">
        <v>69</v>
      </c>
      <c r="O112">
        <f t="shared" si="5"/>
        <v>0</v>
      </c>
      <c r="P112">
        <f t="shared" si="6"/>
        <v>0</v>
      </c>
      <c r="Q112">
        <f t="shared" si="7"/>
        <v>6</v>
      </c>
      <c r="R112">
        <f t="shared" si="8"/>
        <v>0</v>
      </c>
      <c r="S112">
        <f t="shared" si="9"/>
        <v>0</v>
      </c>
    </row>
    <row r="113" spans="1:19">
      <c r="A113" s="1">
        <v>25</v>
      </c>
      <c r="B113" s="1" t="s">
        <v>374</v>
      </c>
      <c r="C113" s="1">
        <v>2</v>
      </c>
      <c r="D113" s="2" t="s">
        <v>410</v>
      </c>
      <c r="E113" s="2" t="s">
        <v>153</v>
      </c>
      <c r="F113" s="1">
        <v>9</v>
      </c>
      <c r="G113" s="1">
        <v>5</v>
      </c>
      <c r="H113" s="1">
        <v>3</v>
      </c>
      <c r="I113" s="1" t="s">
        <v>332</v>
      </c>
      <c r="J113" s="1" t="s">
        <v>332</v>
      </c>
      <c r="K113" s="1" t="s">
        <v>332</v>
      </c>
      <c r="L113" s="7"/>
      <c r="M113" s="8">
        <v>32</v>
      </c>
      <c r="N113" s="3">
        <v>17</v>
      </c>
      <c r="O113">
        <f t="shared" si="5"/>
        <v>0</v>
      </c>
      <c r="P113">
        <f t="shared" si="6"/>
        <v>0</v>
      </c>
      <c r="Q113">
        <f t="shared" si="7"/>
        <v>3</v>
      </c>
      <c r="R113">
        <f t="shared" si="8"/>
        <v>0</v>
      </c>
      <c r="S113">
        <f t="shared" si="9"/>
        <v>0</v>
      </c>
    </row>
    <row r="114" spans="1:19">
      <c r="A114" s="1">
        <v>25</v>
      </c>
      <c r="B114" s="1" t="s">
        <v>34</v>
      </c>
      <c r="C114" s="1">
        <v>4</v>
      </c>
      <c r="D114" s="2" t="s">
        <v>345</v>
      </c>
      <c r="E114" s="2" t="s">
        <v>83</v>
      </c>
      <c r="F114" s="1">
        <v>5</v>
      </c>
      <c r="G114" s="1">
        <v>11</v>
      </c>
      <c r="H114" s="1" t="s">
        <v>332</v>
      </c>
      <c r="I114" s="1" t="s">
        <v>332</v>
      </c>
      <c r="J114" s="1" t="s">
        <v>332</v>
      </c>
      <c r="K114" s="1" t="s">
        <v>332</v>
      </c>
      <c r="L114" s="7"/>
      <c r="M114" s="8">
        <v>67</v>
      </c>
      <c r="N114" s="3">
        <v>16</v>
      </c>
      <c r="O114">
        <f t="shared" si="5"/>
        <v>0</v>
      </c>
      <c r="P114">
        <f t="shared" si="6"/>
        <v>0</v>
      </c>
      <c r="Q114">
        <f t="shared" si="7"/>
        <v>2</v>
      </c>
      <c r="R114">
        <f t="shared" si="8"/>
        <v>0</v>
      </c>
      <c r="S114">
        <f t="shared" si="9"/>
        <v>0</v>
      </c>
    </row>
    <row r="115" spans="1:19">
      <c r="A115" s="1">
        <v>25</v>
      </c>
      <c r="B115" s="1" t="s">
        <v>8</v>
      </c>
      <c r="C115" s="1">
        <v>3</v>
      </c>
      <c r="D115" s="2" t="s">
        <v>3</v>
      </c>
      <c r="E115" s="2" t="s">
        <v>4</v>
      </c>
      <c r="F115" s="1">
        <v>25</v>
      </c>
      <c r="G115" s="1">
        <v>29</v>
      </c>
      <c r="H115" s="1" t="s">
        <v>332</v>
      </c>
      <c r="I115" s="1">
        <v>21</v>
      </c>
      <c r="J115" s="1">
        <v>18</v>
      </c>
      <c r="K115" s="1">
        <v>24</v>
      </c>
      <c r="L115" s="7"/>
      <c r="M115" s="8">
        <v>72</v>
      </c>
      <c r="N115" s="3">
        <v>117</v>
      </c>
      <c r="O115">
        <f t="shared" si="5"/>
        <v>0</v>
      </c>
      <c r="P115">
        <f t="shared" si="6"/>
        <v>0</v>
      </c>
      <c r="Q115">
        <f t="shared" si="7"/>
        <v>5</v>
      </c>
      <c r="R115">
        <f t="shared" si="8"/>
        <v>0</v>
      </c>
      <c r="S115">
        <f t="shared" si="9"/>
        <v>0</v>
      </c>
    </row>
    <row r="116" spans="1:19">
      <c r="A116" s="1">
        <v>24</v>
      </c>
      <c r="B116" s="1" t="s">
        <v>137</v>
      </c>
      <c r="C116" s="1">
        <v>2</v>
      </c>
      <c r="D116" s="2" t="s">
        <v>497</v>
      </c>
      <c r="E116" s="2" t="s">
        <v>472</v>
      </c>
      <c r="F116" s="1" t="s">
        <v>332</v>
      </c>
      <c r="G116" s="1">
        <v>1</v>
      </c>
      <c r="H116" s="1" t="s">
        <v>332</v>
      </c>
      <c r="I116" s="1" t="s">
        <v>332</v>
      </c>
      <c r="J116" s="1" t="s">
        <v>332</v>
      </c>
      <c r="K116" s="1" t="s">
        <v>332</v>
      </c>
      <c r="L116" s="7"/>
      <c r="M116" s="8">
        <v>6</v>
      </c>
      <c r="N116" s="3">
        <v>1</v>
      </c>
      <c r="O116">
        <f t="shared" si="5"/>
        <v>0</v>
      </c>
      <c r="P116">
        <f t="shared" si="6"/>
        <v>0</v>
      </c>
      <c r="Q116">
        <f t="shared" si="7"/>
        <v>1</v>
      </c>
      <c r="R116">
        <f t="shared" si="8"/>
        <v>0</v>
      </c>
      <c r="S116">
        <f t="shared" si="9"/>
        <v>0</v>
      </c>
    </row>
    <row r="117" spans="1:19">
      <c r="A117" s="1">
        <v>24</v>
      </c>
      <c r="B117" s="1" t="s">
        <v>392</v>
      </c>
      <c r="C117" s="1">
        <v>3</v>
      </c>
      <c r="D117" s="2" t="s">
        <v>473</v>
      </c>
      <c r="E117" s="2" t="s">
        <v>474</v>
      </c>
      <c r="F117" s="1" t="s">
        <v>332</v>
      </c>
      <c r="G117" s="1" t="s">
        <v>332</v>
      </c>
      <c r="H117" s="1">
        <v>4</v>
      </c>
      <c r="I117" s="1">
        <v>5</v>
      </c>
      <c r="J117" s="1" t="s">
        <v>332</v>
      </c>
      <c r="K117" s="1" t="s">
        <v>332</v>
      </c>
      <c r="L117" s="7"/>
      <c r="M117" s="8">
        <v>33</v>
      </c>
      <c r="N117" s="3">
        <v>9</v>
      </c>
      <c r="O117">
        <f t="shared" si="5"/>
        <v>0</v>
      </c>
      <c r="P117">
        <f t="shared" si="6"/>
        <v>0</v>
      </c>
      <c r="Q117">
        <f t="shared" si="7"/>
        <v>2</v>
      </c>
      <c r="R117">
        <f t="shared" si="8"/>
        <v>0</v>
      </c>
      <c r="S117">
        <f t="shared" si="9"/>
        <v>0</v>
      </c>
    </row>
    <row r="118" spans="1:19">
      <c r="A118" s="1">
        <v>25</v>
      </c>
      <c r="B118" s="1" t="s">
        <v>131</v>
      </c>
      <c r="C118" s="1">
        <v>3</v>
      </c>
      <c r="D118" s="2" t="s">
        <v>363</v>
      </c>
      <c r="E118" s="2" t="s">
        <v>364</v>
      </c>
      <c r="F118" s="1">
        <v>16</v>
      </c>
      <c r="G118" s="1">
        <v>1</v>
      </c>
      <c r="H118" s="1" t="s">
        <v>332</v>
      </c>
      <c r="I118" s="1" t="s">
        <v>332</v>
      </c>
      <c r="J118" s="1" t="s">
        <v>332</v>
      </c>
      <c r="K118" s="1" t="s">
        <v>332</v>
      </c>
      <c r="L118" s="7"/>
      <c r="M118" s="8">
        <v>63</v>
      </c>
      <c r="N118" s="3">
        <v>17</v>
      </c>
      <c r="O118">
        <f t="shared" si="5"/>
        <v>0</v>
      </c>
      <c r="P118">
        <f t="shared" si="6"/>
        <v>0</v>
      </c>
      <c r="Q118">
        <f t="shared" si="7"/>
        <v>2</v>
      </c>
      <c r="R118">
        <f t="shared" si="8"/>
        <v>0</v>
      </c>
      <c r="S118">
        <f t="shared" si="9"/>
        <v>0</v>
      </c>
    </row>
    <row r="119" spans="1:19">
      <c r="A119" s="1">
        <v>24</v>
      </c>
      <c r="B119" s="1" t="s">
        <v>26</v>
      </c>
      <c r="C119" s="1">
        <v>4</v>
      </c>
      <c r="D119" s="2" t="s">
        <v>455</v>
      </c>
      <c r="E119" s="2" t="s">
        <v>456</v>
      </c>
      <c r="F119" s="1">
        <v>8</v>
      </c>
      <c r="G119" s="1">
        <v>1</v>
      </c>
      <c r="H119" s="1" t="s">
        <v>332</v>
      </c>
      <c r="I119" s="1" t="s">
        <v>332</v>
      </c>
      <c r="J119" s="1" t="s">
        <v>332</v>
      </c>
      <c r="K119" s="1" t="s">
        <v>332</v>
      </c>
      <c r="L119" s="7"/>
      <c r="M119" s="8">
        <v>43</v>
      </c>
      <c r="N119" s="3">
        <v>9</v>
      </c>
      <c r="O119">
        <f t="shared" si="5"/>
        <v>0</v>
      </c>
      <c r="P119">
        <f t="shared" si="6"/>
        <v>0</v>
      </c>
      <c r="Q119">
        <f t="shared" si="7"/>
        <v>2</v>
      </c>
      <c r="R119">
        <f t="shared" si="8"/>
        <v>0</v>
      </c>
      <c r="S119">
        <f t="shared" si="9"/>
        <v>0</v>
      </c>
    </row>
    <row r="120" spans="1:19">
      <c r="A120" s="1">
        <v>24</v>
      </c>
      <c r="B120" s="1" t="s">
        <v>11</v>
      </c>
      <c r="C120" s="1">
        <v>3</v>
      </c>
      <c r="D120" s="2" t="s">
        <v>467</v>
      </c>
      <c r="E120" s="2" t="s">
        <v>68</v>
      </c>
      <c r="F120" s="1">
        <v>6</v>
      </c>
      <c r="G120" s="1">
        <v>5</v>
      </c>
      <c r="H120" s="1">
        <v>8</v>
      </c>
      <c r="I120" s="1" t="s">
        <v>332</v>
      </c>
      <c r="J120" s="1">
        <v>10</v>
      </c>
      <c r="K120" s="1" t="s">
        <v>332</v>
      </c>
      <c r="L120" s="7"/>
      <c r="M120" s="8">
        <v>81</v>
      </c>
      <c r="N120" s="3">
        <v>29</v>
      </c>
      <c r="O120">
        <f t="shared" si="5"/>
        <v>0</v>
      </c>
      <c r="P120">
        <f t="shared" si="6"/>
        <v>0</v>
      </c>
      <c r="Q120">
        <f t="shared" si="7"/>
        <v>4</v>
      </c>
      <c r="R120">
        <f t="shared" si="8"/>
        <v>0</v>
      </c>
      <c r="S120">
        <f t="shared" si="9"/>
        <v>0</v>
      </c>
    </row>
    <row r="121" spans="1:19">
      <c r="A121" s="1">
        <v>25</v>
      </c>
      <c r="B121" s="1" t="s">
        <v>47</v>
      </c>
      <c r="C121" s="1">
        <v>1</v>
      </c>
      <c r="D121" s="2" t="s">
        <v>72</v>
      </c>
      <c r="E121" s="2" t="s">
        <v>73</v>
      </c>
      <c r="F121" s="1">
        <v>6</v>
      </c>
      <c r="G121" s="1">
        <v>11</v>
      </c>
      <c r="H121" s="1">
        <v>6</v>
      </c>
      <c r="I121" s="1" t="s">
        <v>332</v>
      </c>
      <c r="J121" s="1" t="s">
        <v>332</v>
      </c>
      <c r="K121" s="1" t="s">
        <v>332</v>
      </c>
      <c r="L121" s="7"/>
      <c r="M121" s="8">
        <v>72</v>
      </c>
      <c r="N121" s="3">
        <v>23</v>
      </c>
      <c r="O121">
        <f t="shared" si="5"/>
        <v>0</v>
      </c>
      <c r="P121">
        <f t="shared" si="6"/>
        <v>0</v>
      </c>
      <c r="Q121">
        <f t="shared" si="7"/>
        <v>3</v>
      </c>
      <c r="R121">
        <f t="shared" si="8"/>
        <v>0</v>
      </c>
      <c r="S121">
        <f t="shared" si="9"/>
        <v>0</v>
      </c>
    </row>
    <row r="122" spans="1:19">
      <c r="A122" s="1">
        <v>25</v>
      </c>
      <c r="B122" s="1" t="s">
        <v>376</v>
      </c>
      <c r="C122" s="1">
        <v>3</v>
      </c>
      <c r="D122" s="2" t="s">
        <v>377</v>
      </c>
      <c r="E122" s="2" t="s">
        <v>378</v>
      </c>
      <c r="F122" s="1">
        <v>7</v>
      </c>
      <c r="G122" s="1" t="s">
        <v>332</v>
      </c>
      <c r="H122" s="1" t="s">
        <v>332</v>
      </c>
      <c r="I122" s="1" t="s">
        <v>332</v>
      </c>
      <c r="J122" s="1" t="s">
        <v>332</v>
      </c>
      <c r="K122" s="1" t="s">
        <v>332</v>
      </c>
      <c r="L122" s="7"/>
      <c r="M122" s="8">
        <v>88</v>
      </c>
      <c r="N122" s="3">
        <v>7</v>
      </c>
      <c r="O122">
        <f t="shared" si="5"/>
        <v>0</v>
      </c>
      <c r="P122">
        <f t="shared" si="6"/>
        <v>0</v>
      </c>
      <c r="Q122">
        <f t="shared" si="7"/>
        <v>1</v>
      </c>
      <c r="R122">
        <f t="shared" si="8"/>
        <v>0</v>
      </c>
      <c r="S122">
        <f t="shared" si="9"/>
        <v>0</v>
      </c>
    </row>
    <row r="123" spans="1:19">
      <c r="A123" s="1">
        <v>24</v>
      </c>
      <c r="B123" s="1" t="s">
        <v>120</v>
      </c>
      <c r="C123" s="1">
        <v>2</v>
      </c>
      <c r="D123" s="2" t="s">
        <v>377</v>
      </c>
      <c r="E123" s="2" t="s">
        <v>378</v>
      </c>
      <c r="F123" s="1" t="s">
        <v>332</v>
      </c>
      <c r="G123" s="1" t="s">
        <v>332</v>
      </c>
      <c r="H123" s="1" t="s">
        <v>332</v>
      </c>
      <c r="I123" s="1" t="s">
        <v>332</v>
      </c>
      <c r="J123" s="1">
        <v>6</v>
      </c>
      <c r="K123" s="1" t="s">
        <v>332</v>
      </c>
      <c r="L123" s="7"/>
      <c r="M123" s="8">
        <v>67</v>
      </c>
      <c r="N123" s="3">
        <v>6</v>
      </c>
      <c r="O123">
        <f t="shared" si="5"/>
        <v>1</v>
      </c>
      <c r="P123">
        <f t="shared" si="6"/>
        <v>13</v>
      </c>
      <c r="Q123">
        <f t="shared" si="7"/>
        <v>1</v>
      </c>
      <c r="R123">
        <f t="shared" si="8"/>
        <v>2</v>
      </c>
      <c r="S123">
        <f t="shared" si="9"/>
        <v>2.5</v>
      </c>
    </row>
    <row r="124" spans="1:19">
      <c r="A124" s="1">
        <v>25</v>
      </c>
      <c r="B124" s="1" t="s">
        <v>120</v>
      </c>
      <c r="C124" s="1">
        <v>2</v>
      </c>
      <c r="D124" s="2" t="s">
        <v>152</v>
      </c>
      <c r="E124" s="2" t="s">
        <v>153</v>
      </c>
      <c r="F124" s="1">
        <v>17</v>
      </c>
      <c r="G124" s="1">
        <v>8</v>
      </c>
      <c r="H124" s="1">
        <v>2</v>
      </c>
      <c r="I124" s="1" t="s">
        <v>332</v>
      </c>
      <c r="J124" s="1">
        <v>1</v>
      </c>
      <c r="K124" s="1">
        <v>7</v>
      </c>
      <c r="L124" s="7"/>
      <c r="M124" s="8">
        <v>47</v>
      </c>
      <c r="N124" s="3">
        <v>35</v>
      </c>
      <c r="O124">
        <f t="shared" si="5"/>
        <v>0</v>
      </c>
      <c r="P124">
        <f t="shared" si="6"/>
        <v>0</v>
      </c>
      <c r="Q124">
        <f t="shared" si="7"/>
        <v>5</v>
      </c>
      <c r="R124">
        <f t="shared" si="8"/>
        <v>0</v>
      </c>
      <c r="S124">
        <f t="shared" si="9"/>
        <v>0</v>
      </c>
    </row>
    <row r="125" spans="1:19">
      <c r="A125" s="1">
        <v>25</v>
      </c>
      <c r="B125" s="1" t="s">
        <v>2</v>
      </c>
      <c r="C125" s="1">
        <v>4</v>
      </c>
      <c r="D125" s="2" t="s">
        <v>329</v>
      </c>
      <c r="E125" s="2" t="s">
        <v>83</v>
      </c>
      <c r="F125" s="1">
        <v>31</v>
      </c>
      <c r="G125" s="1">
        <v>29</v>
      </c>
      <c r="H125" s="1">
        <v>30</v>
      </c>
      <c r="I125" s="1">
        <v>23</v>
      </c>
      <c r="J125" s="1">
        <v>31</v>
      </c>
      <c r="K125" s="1">
        <v>7</v>
      </c>
      <c r="L125" s="7"/>
      <c r="M125" s="8">
        <v>94</v>
      </c>
      <c r="N125" s="3">
        <v>151</v>
      </c>
      <c r="O125">
        <f t="shared" si="5"/>
        <v>0</v>
      </c>
      <c r="P125">
        <f t="shared" si="6"/>
        <v>0</v>
      </c>
      <c r="Q125">
        <f t="shared" si="7"/>
        <v>6</v>
      </c>
      <c r="R125">
        <f t="shared" si="8"/>
        <v>0</v>
      </c>
      <c r="S125">
        <f t="shared" si="9"/>
        <v>0</v>
      </c>
    </row>
    <row r="126" spans="1:19">
      <c r="A126" s="1">
        <v>24</v>
      </c>
      <c r="B126" s="1" t="s">
        <v>482</v>
      </c>
      <c r="C126" s="1">
        <v>3</v>
      </c>
      <c r="D126" s="2" t="s">
        <v>329</v>
      </c>
      <c r="E126" s="2" t="s">
        <v>83</v>
      </c>
      <c r="F126" s="1">
        <v>1</v>
      </c>
      <c r="G126" s="1" t="s">
        <v>332</v>
      </c>
      <c r="H126" s="1" t="s">
        <v>332</v>
      </c>
      <c r="I126" s="1" t="s">
        <v>332</v>
      </c>
      <c r="J126" s="1" t="s">
        <v>332</v>
      </c>
      <c r="K126" s="1" t="s">
        <v>332</v>
      </c>
      <c r="L126" s="7"/>
      <c r="M126" s="8">
        <v>13</v>
      </c>
      <c r="N126" s="3">
        <v>1</v>
      </c>
      <c r="O126">
        <f t="shared" si="5"/>
        <v>1</v>
      </c>
      <c r="P126">
        <f t="shared" si="6"/>
        <v>152</v>
      </c>
      <c r="Q126">
        <f t="shared" si="7"/>
        <v>1</v>
      </c>
      <c r="R126">
        <f t="shared" si="8"/>
        <v>7</v>
      </c>
      <c r="S126">
        <f t="shared" si="9"/>
        <v>3.5</v>
      </c>
    </row>
    <row r="127" spans="1:19">
      <c r="A127" s="1">
        <v>25</v>
      </c>
      <c r="B127" s="1" t="s">
        <v>2</v>
      </c>
      <c r="C127" s="1">
        <v>2</v>
      </c>
      <c r="D127" s="2" t="s">
        <v>92</v>
      </c>
      <c r="E127" s="2" t="s">
        <v>64</v>
      </c>
      <c r="F127" s="1">
        <v>24</v>
      </c>
      <c r="G127" s="1">
        <v>31</v>
      </c>
      <c r="H127" s="1">
        <v>27</v>
      </c>
      <c r="I127" s="1">
        <v>32</v>
      </c>
      <c r="J127" s="1">
        <v>32</v>
      </c>
      <c r="K127" s="1">
        <v>32</v>
      </c>
      <c r="L127" s="7"/>
      <c r="M127" s="8">
        <v>88</v>
      </c>
      <c r="N127" s="3">
        <v>178</v>
      </c>
      <c r="O127">
        <f t="shared" si="5"/>
        <v>0</v>
      </c>
      <c r="P127">
        <f t="shared" si="6"/>
        <v>0</v>
      </c>
      <c r="Q127">
        <f t="shared" si="7"/>
        <v>6</v>
      </c>
      <c r="R127">
        <f t="shared" si="8"/>
        <v>0</v>
      </c>
      <c r="S127">
        <f t="shared" si="9"/>
        <v>0</v>
      </c>
    </row>
    <row r="128" spans="1:19">
      <c r="A128" s="1">
        <v>25</v>
      </c>
      <c r="B128" s="1" t="s">
        <v>26</v>
      </c>
      <c r="C128" s="1">
        <v>1</v>
      </c>
      <c r="D128" s="2" t="s">
        <v>206</v>
      </c>
      <c r="E128" s="2" t="s">
        <v>207</v>
      </c>
      <c r="F128" s="1">
        <v>11</v>
      </c>
      <c r="G128" s="1">
        <v>13</v>
      </c>
      <c r="H128" s="1">
        <v>7</v>
      </c>
      <c r="I128" s="1">
        <v>8</v>
      </c>
      <c r="J128" s="1">
        <v>4</v>
      </c>
      <c r="K128" s="1">
        <v>4</v>
      </c>
      <c r="L128" s="7"/>
      <c r="M128" s="8">
        <v>41</v>
      </c>
      <c r="N128" s="3">
        <v>47</v>
      </c>
      <c r="O128">
        <f t="shared" si="5"/>
        <v>0</v>
      </c>
      <c r="P128">
        <f t="shared" si="6"/>
        <v>0</v>
      </c>
      <c r="Q128">
        <f t="shared" si="7"/>
        <v>6</v>
      </c>
      <c r="R128">
        <f t="shared" si="8"/>
        <v>0</v>
      </c>
      <c r="S128">
        <f t="shared" si="9"/>
        <v>0</v>
      </c>
    </row>
    <row r="129" spans="1:19">
      <c r="A129" s="1">
        <v>24</v>
      </c>
      <c r="B129" s="1" t="s">
        <v>123</v>
      </c>
      <c r="C129" s="1">
        <v>3</v>
      </c>
      <c r="D129" s="2" t="s">
        <v>480</v>
      </c>
      <c r="E129" s="2" t="s">
        <v>481</v>
      </c>
      <c r="F129" s="1" t="s">
        <v>332</v>
      </c>
      <c r="G129" s="1" t="s">
        <v>332</v>
      </c>
      <c r="H129" s="1">
        <v>2</v>
      </c>
      <c r="I129" s="1" t="s">
        <v>332</v>
      </c>
      <c r="J129" s="1" t="s">
        <v>332</v>
      </c>
      <c r="K129" s="1" t="s">
        <v>332</v>
      </c>
      <c r="L129" s="7"/>
      <c r="M129" s="8">
        <v>22</v>
      </c>
      <c r="N129" s="3">
        <v>2</v>
      </c>
      <c r="O129">
        <f t="shared" si="5"/>
        <v>0</v>
      </c>
      <c r="P129">
        <f t="shared" si="6"/>
        <v>0</v>
      </c>
      <c r="Q129">
        <f t="shared" si="7"/>
        <v>1</v>
      </c>
      <c r="R129">
        <f t="shared" si="8"/>
        <v>0</v>
      </c>
      <c r="S129">
        <f t="shared" si="9"/>
        <v>0</v>
      </c>
    </row>
    <row r="130" spans="1:19">
      <c r="A130" s="1">
        <v>24</v>
      </c>
      <c r="B130" s="1" t="s">
        <v>392</v>
      </c>
      <c r="C130" s="1">
        <v>3</v>
      </c>
      <c r="D130" s="2" t="s">
        <v>475</v>
      </c>
      <c r="E130" s="2" t="s">
        <v>83</v>
      </c>
      <c r="F130" s="1">
        <v>9</v>
      </c>
      <c r="G130" s="1" t="s">
        <v>332</v>
      </c>
      <c r="H130" s="1" t="s">
        <v>332</v>
      </c>
      <c r="I130" s="1" t="s">
        <v>332</v>
      </c>
      <c r="J130" s="1" t="s">
        <v>332</v>
      </c>
      <c r="K130" s="1" t="s">
        <v>332</v>
      </c>
      <c r="L130" s="7"/>
      <c r="M130" s="8">
        <v>69</v>
      </c>
      <c r="N130" s="3">
        <v>9</v>
      </c>
      <c r="O130">
        <f t="shared" si="5"/>
        <v>0</v>
      </c>
      <c r="P130">
        <f t="shared" si="6"/>
        <v>0</v>
      </c>
      <c r="Q130">
        <f t="shared" si="7"/>
        <v>1</v>
      </c>
      <c r="R130">
        <f t="shared" si="8"/>
        <v>0</v>
      </c>
      <c r="S130">
        <f t="shared" si="9"/>
        <v>0</v>
      </c>
    </row>
    <row r="131" spans="1:19">
      <c r="A131" s="1">
        <v>25</v>
      </c>
      <c r="B131" s="1" t="s">
        <v>111</v>
      </c>
      <c r="C131" s="1">
        <v>4</v>
      </c>
      <c r="D131" s="2" t="s">
        <v>344</v>
      </c>
      <c r="E131" s="2" t="s">
        <v>78</v>
      </c>
      <c r="F131" s="1">
        <v>6</v>
      </c>
      <c r="G131" s="1">
        <v>8</v>
      </c>
      <c r="H131" s="1">
        <v>4</v>
      </c>
      <c r="I131" s="1" t="s">
        <v>332</v>
      </c>
      <c r="J131" s="1" t="s">
        <v>332</v>
      </c>
      <c r="K131" s="1" t="s">
        <v>332</v>
      </c>
      <c r="L131" s="7"/>
      <c r="M131" s="8">
        <v>69</v>
      </c>
      <c r="N131" s="3">
        <v>18</v>
      </c>
      <c r="O131">
        <f t="shared" si="5"/>
        <v>0</v>
      </c>
      <c r="P131">
        <f t="shared" si="6"/>
        <v>0</v>
      </c>
      <c r="Q131">
        <f t="shared" si="7"/>
        <v>3</v>
      </c>
      <c r="R131">
        <f t="shared" si="8"/>
        <v>0</v>
      </c>
      <c r="S131">
        <f t="shared" si="9"/>
        <v>0</v>
      </c>
    </row>
    <row r="132" spans="1:19">
      <c r="A132" s="1">
        <v>25</v>
      </c>
      <c r="B132" s="1" t="s">
        <v>399</v>
      </c>
      <c r="C132" s="1">
        <v>2</v>
      </c>
      <c r="D132" s="2" t="s">
        <v>400</v>
      </c>
      <c r="E132" s="2" t="s">
        <v>153</v>
      </c>
      <c r="F132" s="1">
        <v>11</v>
      </c>
      <c r="G132" s="1">
        <v>11</v>
      </c>
      <c r="H132" s="1">
        <v>9</v>
      </c>
      <c r="I132" s="1">
        <v>1</v>
      </c>
      <c r="J132" s="1" t="s">
        <v>332</v>
      </c>
      <c r="K132" s="1" t="s">
        <v>332</v>
      </c>
      <c r="L132" s="7"/>
      <c r="M132" s="8">
        <v>29</v>
      </c>
      <c r="N132" s="3">
        <v>32</v>
      </c>
      <c r="O132">
        <f t="shared" ref="O132:O195" si="10">IF(D132=D131,1,0)*COUNT(N132)</f>
        <v>0</v>
      </c>
      <c r="P132">
        <f t="shared" ref="P132:P195" si="11">(N132+N131)*O132</f>
        <v>0</v>
      </c>
      <c r="Q132">
        <f t="shared" ref="Q132:Q195" si="12">COUNT(F132:K132)</f>
        <v>4</v>
      </c>
      <c r="R132">
        <f t="shared" ref="R132:R195" si="13">(Q131+Q132)*O132</f>
        <v>0</v>
      </c>
      <c r="S132">
        <f t="shared" ref="S132:S195" si="14">O132*(C132+C131)/2</f>
        <v>0</v>
      </c>
    </row>
    <row r="133" spans="1:19">
      <c r="A133" s="1">
        <v>25</v>
      </c>
      <c r="B133" s="1" t="s">
        <v>23</v>
      </c>
      <c r="C133" s="1">
        <v>1</v>
      </c>
      <c r="D133" s="2" t="s">
        <v>226</v>
      </c>
      <c r="E133" s="2" t="s">
        <v>227</v>
      </c>
      <c r="F133" s="1">
        <v>6</v>
      </c>
      <c r="G133" s="1">
        <v>14</v>
      </c>
      <c r="H133" s="1">
        <v>8</v>
      </c>
      <c r="I133" s="1">
        <v>4</v>
      </c>
      <c r="J133" s="1">
        <v>11</v>
      </c>
      <c r="K133" s="1">
        <v>9</v>
      </c>
      <c r="L133" s="7"/>
      <c r="M133" s="8">
        <v>88</v>
      </c>
      <c r="N133" s="3">
        <v>52</v>
      </c>
      <c r="O133">
        <f t="shared" si="10"/>
        <v>0</v>
      </c>
      <c r="P133">
        <f t="shared" si="11"/>
        <v>0</v>
      </c>
      <c r="Q133">
        <f t="shared" si="12"/>
        <v>6</v>
      </c>
      <c r="R133">
        <f t="shared" si="13"/>
        <v>0</v>
      </c>
      <c r="S133">
        <f t="shared" si="14"/>
        <v>0</v>
      </c>
    </row>
    <row r="134" spans="1:19">
      <c r="A134" s="1">
        <v>25</v>
      </c>
      <c r="B134" s="1" t="s">
        <v>131</v>
      </c>
      <c r="C134" s="1">
        <v>1</v>
      </c>
      <c r="D134" s="2" t="s">
        <v>252</v>
      </c>
      <c r="E134" s="2" t="s">
        <v>253</v>
      </c>
      <c r="F134" s="1">
        <v>9</v>
      </c>
      <c r="G134" s="1" t="s">
        <v>332</v>
      </c>
      <c r="H134" s="1">
        <v>2</v>
      </c>
      <c r="I134" s="1">
        <v>6</v>
      </c>
      <c r="J134" s="1" t="s">
        <v>332</v>
      </c>
      <c r="K134" s="1" t="s">
        <v>332</v>
      </c>
      <c r="L134" s="7"/>
      <c r="M134" s="8">
        <v>53</v>
      </c>
      <c r="N134" s="3">
        <v>17</v>
      </c>
      <c r="O134">
        <f t="shared" si="10"/>
        <v>0</v>
      </c>
      <c r="P134">
        <f t="shared" si="11"/>
        <v>0</v>
      </c>
      <c r="Q134">
        <f t="shared" si="12"/>
        <v>3</v>
      </c>
      <c r="R134">
        <f t="shared" si="13"/>
        <v>0</v>
      </c>
      <c r="S134">
        <f t="shared" si="14"/>
        <v>0</v>
      </c>
    </row>
    <row r="135" spans="1:19">
      <c r="A135" s="1">
        <v>25</v>
      </c>
      <c r="B135" s="1" t="s">
        <v>365</v>
      </c>
      <c r="C135" s="1">
        <v>3</v>
      </c>
      <c r="D135" s="2" t="s">
        <v>370</v>
      </c>
      <c r="E135" s="2" t="s">
        <v>371</v>
      </c>
      <c r="F135" s="1">
        <v>11</v>
      </c>
      <c r="G135" s="1" t="s">
        <v>332</v>
      </c>
      <c r="H135" s="1" t="s">
        <v>332</v>
      </c>
      <c r="I135" s="1" t="s">
        <v>332</v>
      </c>
      <c r="J135" s="1" t="s">
        <v>332</v>
      </c>
      <c r="K135" s="1" t="s">
        <v>332</v>
      </c>
      <c r="L135" s="7"/>
      <c r="M135" s="8">
        <v>92</v>
      </c>
      <c r="N135" s="3">
        <v>11</v>
      </c>
      <c r="O135">
        <f t="shared" si="10"/>
        <v>0</v>
      </c>
      <c r="P135">
        <f t="shared" si="11"/>
        <v>0</v>
      </c>
      <c r="Q135">
        <f t="shared" si="12"/>
        <v>1</v>
      </c>
      <c r="R135">
        <f t="shared" si="13"/>
        <v>0</v>
      </c>
      <c r="S135">
        <f t="shared" si="14"/>
        <v>0</v>
      </c>
    </row>
    <row r="136" spans="1:19">
      <c r="A136" s="1">
        <v>25</v>
      </c>
      <c r="B136" s="1" t="s">
        <v>50</v>
      </c>
      <c r="C136" s="1">
        <v>4</v>
      </c>
      <c r="D136" s="2" t="s">
        <v>354</v>
      </c>
      <c r="E136" s="2" t="s">
        <v>158</v>
      </c>
      <c r="F136" s="1" t="s">
        <v>332</v>
      </c>
      <c r="G136" s="1" t="s">
        <v>332</v>
      </c>
      <c r="H136" s="1">
        <v>0</v>
      </c>
      <c r="I136" s="1" t="s">
        <v>332</v>
      </c>
      <c r="J136" s="1" t="s">
        <v>332</v>
      </c>
      <c r="K136" s="1" t="s">
        <v>332</v>
      </c>
      <c r="L136" s="7"/>
      <c r="M136" s="8">
        <v>0</v>
      </c>
      <c r="N136" s="3">
        <v>0</v>
      </c>
      <c r="O136">
        <f t="shared" si="10"/>
        <v>0</v>
      </c>
      <c r="P136">
        <f t="shared" si="11"/>
        <v>0</v>
      </c>
      <c r="Q136">
        <f t="shared" si="12"/>
        <v>1</v>
      </c>
      <c r="R136">
        <f t="shared" si="13"/>
        <v>0</v>
      </c>
      <c r="S136">
        <f t="shared" si="14"/>
        <v>0</v>
      </c>
    </row>
    <row r="137" spans="1:19">
      <c r="A137" s="1">
        <v>25</v>
      </c>
      <c r="B137" s="1" t="s">
        <v>20</v>
      </c>
      <c r="C137" s="1">
        <v>2</v>
      </c>
      <c r="D137" s="2" t="s">
        <v>93</v>
      </c>
      <c r="E137" s="2" t="s">
        <v>391</v>
      </c>
      <c r="F137" s="1">
        <v>14</v>
      </c>
      <c r="G137" s="1">
        <v>7</v>
      </c>
      <c r="H137" s="1">
        <v>11</v>
      </c>
      <c r="I137" s="1">
        <v>10</v>
      </c>
      <c r="J137" s="1">
        <v>18</v>
      </c>
      <c r="K137" s="1">
        <v>10</v>
      </c>
      <c r="L137" s="7"/>
      <c r="M137" s="8">
        <v>66</v>
      </c>
      <c r="N137" s="3">
        <v>70</v>
      </c>
      <c r="O137">
        <f t="shared" si="10"/>
        <v>0</v>
      </c>
      <c r="P137">
        <f t="shared" si="11"/>
        <v>0</v>
      </c>
      <c r="Q137">
        <f t="shared" si="12"/>
        <v>6</v>
      </c>
      <c r="R137">
        <f t="shared" si="13"/>
        <v>0</v>
      </c>
      <c r="S137">
        <f t="shared" si="14"/>
        <v>0</v>
      </c>
    </row>
    <row r="138" spans="1:19">
      <c r="A138" s="1">
        <v>25</v>
      </c>
      <c r="B138" s="1" t="s">
        <v>11</v>
      </c>
      <c r="C138" s="1">
        <v>4</v>
      </c>
      <c r="D138" s="2" t="s">
        <v>334</v>
      </c>
      <c r="E138" s="2" t="s">
        <v>7</v>
      </c>
      <c r="F138" s="1">
        <v>10</v>
      </c>
      <c r="G138" s="1">
        <v>24</v>
      </c>
      <c r="H138" s="1">
        <v>8</v>
      </c>
      <c r="I138" s="1">
        <v>19</v>
      </c>
      <c r="J138" s="1" t="s">
        <v>332</v>
      </c>
      <c r="K138" s="1" t="s">
        <v>332</v>
      </c>
      <c r="L138" s="7"/>
      <c r="M138" s="8">
        <v>75</v>
      </c>
      <c r="N138" s="3">
        <v>61</v>
      </c>
      <c r="O138">
        <f t="shared" si="10"/>
        <v>0</v>
      </c>
      <c r="P138">
        <f t="shared" si="11"/>
        <v>0</v>
      </c>
      <c r="Q138">
        <f t="shared" si="12"/>
        <v>4</v>
      </c>
      <c r="R138">
        <f t="shared" si="13"/>
        <v>0</v>
      </c>
      <c r="S138">
        <f t="shared" si="14"/>
        <v>0</v>
      </c>
    </row>
    <row r="139" spans="1:19">
      <c r="A139" s="1">
        <v>24</v>
      </c>
      <c r="B139" s="1" t="s">
        <v>209</v>
      </c>
      <c r="C139" s="1">
        <v>4</v>
      </c>
      <c r="D139" s="2" t="s">
        <v>457</v>
      </c>
      <c r="E139" s="2" t="s">
        <v>49</v>
      </c>
      <c r="F139" s="1">
        <v>7</v>
      </c>
      <c r="G139" s="1" t="s">
        <v>332</v>
      </c>
      <c r="H139" s="1" t="s">
        <v>332</v>
      </c>
      <c r="I139" s="1" t="s">
        <v>332</v>
      </c>
      <c r="J139" s="1" t="s">
        <v>332</v>
      </c>
      <c r="K139" s="1" t="s">
        <v>332</v>
      </c>
      <c r="L139" s="7"/>
      <c r="M139" s="8">
        <v>54</v>
      </c>
      <c r="N139" s="3">
        <v>7</v>
      </c>
      <c r="O139">
        <f t="shared" si="10"/>
        <v>0</v>
      </c>
      <c r="P139">
        <f t="shared" si="11"/>
        <v>0</v>
      </c>
      <c r="Q139">
        <f t="shared" si="12"/>
        <v>1</v>
      </c>
      <c r="R139">
        <f t="shared" si="13"/>
        <v>0</v>
      </c>
      <c r="S139">
        <f t="shared" si="14"/>
        <v>0</v>
      </c>
    </row>
    <row r="140" spans="1:19">
      <c r="A140" s="1">
        <v>25</v>
      </c>
      <c r="B140" s="1" t="s">
        <v>372</v>
      </c>
      <c r="C140" s="1">
        <v>3</v>
      </c>
      <c r="D140" s="2" t="s">
        <v>373</v>
      </c>
      <c r="E140" s="2" t="s">
        <v>83</v>
      </c>
      <c r="F140" s="1">
        <v>6</v>
      </c>
      <c r="G140" s="1">
        <v>2</v>
      </c>
      <c r="H140" s="1">
        <v>1</v>
      </c>
      <c r="I140" s="1" t="s">
        <v>332</v>
      </c>
      <c r="J140" s="1" t="s">
        <v>332</v>
      </c>
      <c r="K140" s="1" t="s">
        <v>332</v>
      </c>
      <c r="L140" s="7"/>
      <c r="M140" s="8">
        <v>35</v>
      </c>
      <c r="N140" s="3">
        <v>9</v>
      </c>
      <c r="O140">
        <f t="shared" si="10"/>
        <v>0</v>
      </c>
      <c r="P140">
        <f t="shared" si="11"/>
        <v>0</v>
      </c>
      <c r="Q140">
        <f t="shared" si="12"/>
        <v>3</v>
      </c>
      <c r="R140">
        <f t="shared" si="13"/>
        <v>0</v>
      </c>
      <c r="S140">
        <f t="shared" si="14"/>
        <v>0</v>
      </c>
    </row>
    <row r="141" spans="1:19">
      <c r="A141" s="1">
        <v>24</v>
      </c>
      <c r="B141" s="1" t="s">
        <v>397</v>
      </c>
      <c r="C141" s="1">
        <v>2</v>
      </c>
      <c r="D141" s="2" t="s">
        <v>373</v>
      </c>
      <c r="E141" s="2" t="s">
        <v>83</v>
      </c>
      <c r="F141" s="1" t="s">
        <v>332</v>
      </c>
      <c r="G141" s="1" t="s">
        <v>332</v>
      </c>
      <c r="H141" s="1" t="s">
        <v>332</v>
      </c>
      <c r="I141" s="1">
        <v>4</v>
      </c>
      <c r="J141" s="1" t="s">
        <v>332</v>
      </c>
      <c r="K141" s="1">
        <v>4</v>
      </c>
      <c r="L141" s="7"/>
      <c r="M141" s="8">
        <v>32</v>
      </c>
      <c r="N141" s="3">
        <v>8</v>
      </c>
      <c r="O141">
        <f t="shared" si="10"/>
        <v>1</v>
      </c>
      <c r="P141">
        <f t="shared" si="11"/>
        <v>17</v>
      </c>
      <c r="Q141">
        <f t="shared" si="12"/>
        <v>2</v>
      </c>
      <c r="R141">
        <f t="shared" si="13"/>
        <v>5</v>
      </c>
      <c r="S141">
        <f t="shared" si="14"/>
        <v>2.5</v>
      </c>
    </row>
    <row r="142" spans="1:19">
      <c r="A142" s="1">
        <v>25</v>
      </c>
      <c r="B142" s="1" t="s">
        <v>141</v>
      </c>
      <c r="C142" s="1">
        <v>2</v>
      </c>
      <c r="D142" s="2" t="s">
        <v>193</v>
      </c>
      <c r="E142" s="2" t="s">
        <v>117</v>
      </c>
      <c r="F142" s="1">
        <v>14</v>
      </c>
      <c r="G142" s="1">
        <v>6</v>
      </c>
      <c r="H142" s="1" t="s">
        <v>332</v>
      </c>
      <c r="I142" s="1" t="s">
        <v>332</v>
      </c>
      <c r="J142" s="1" t="s">
        <v>332</v>
      </c>
      <c r="K142" s="1" t="s">
        <v>332</v>
      </c>
      <c r="L142" s="7"/>
      <c r="M142" s="8">
        <v>50</v>
      </c>
      <c r="N142" s="3">
        <v>20</v>
      </c>
      <c r="O142">
        <f t="shared" si="10"/>
        <v>0</v>
      </c>
      <c r="P142">
        <f t="shared" si="11"/>
        <v>0</v>
      </c>
      <c r="Q142">
        <f t="shared" si="12"/>
        <v>2</v>
      </c>
      <c r="R142">
        <f t="shared" si="13"/>
        <v>0</v>
      </c>
      <c r="S142">
        <f t="shared" si="14"/>
        <v>0</v>
      </c>
    </row>
    <row r="143" spans="1:19">
      <c r="A143" s="1">
        <v>25</v>
      </c>
      <c r="B143" s="1" t="s">
        <v>217</v>
      </c>
      <c r="C143" s="1">
        <v>4</v>
      </c>
      <c r="D143" s="2" t="s">
        <v>348</v>
      </c>
      <c r="E143" s="2" t="s">
        <v>52</v>
      </c>
      <c r="F143" s="1">
        <v>13</v>
      </c>
      <c r="G143" s="1" t="s">
        <v>332</v>
      </c>
      <c r="H143" s="1" t="s">
        <v>332</v>
      </c>
      <c r="I143" s="1" t="s">
        <v>332</v>
      </c>
      <c r="J143" s="1" t="s">
        <v>332</v>
      </c>
      <c r="K143" s="1" t="s">
        <v>332</v>
      </c>
      <c r="L143" s="7"/>
      <c r="M143" s="8">
        <v>93</v>
      </c>
      <c r="N143" s="3">
        <v>13</v>
      </c>
      <c r="O143">
        <f t="shared" si="10"/>
        <v>0</v>
      </c>
      <c r="P143">
        <f t="shared" si="11"/>
        <v>0</v>
      </c>
      <c r="Q143">
        <f t="shared" si="12"/>
        <v>1</v>
      </c>
      <c r="R143">
        <f t="shared" si="13"/>
        <v>0</v>
      </c>
      <c r="S143">
        <f t="shared" si="14"/>
        <v>0</v>
      </c>
    </row>
    <row r="144" spans="1:19">
      <c r="A144" s="1">
        <v>24</v>
      </c>
      <c r="B144" s="1" t="s">
        <v>97</v>
      </c>
      <c r="C144" s="1">
        <v>3</v>
      </c>
      <c r="D144" s="2" t="s">
        <v>348</v>
      </c>
      <c r="E144" s="2" t="s">
        <v>52</v>
      </c>
      <c r="F144" s="1">
        <v>24</v>
      </c>
      <c r="G144" s="1" t="s">
        <v>332</v>
      </c>
      <c r="H144" s="1" t="s">
        <v>332</v>
      </c>
      <c r="I144" s="1" t="s">
        <v>332</v>
      </c>
      <c r="J144" s="1" t="s">
        <v>332</v>
      </c>
      <c r="K144" s="1" t="s">
        <v>332</v>
      </c>
      <c r="L144" s="7"/>
      <c r="M144" s="8">
        <v>67</v>
      </c>
      <c r="N144" s="3">
        <v>24</v>
      </c>
      <c r="O144">
        <f t="shared" si="10"/>
        <v>1</v>
      </c>
      <c r="P144">
        <f t="shared" si="11"/>
        <v>37</v>
      </c>
      <c r="Q144">
        <f t="shared" si="12"/>
        <v>1</v>
      </c>
      <c r="R144">
        <f t="shared" si="13"/>
        <v>2</v>
      </c>
      <c r="S144">
        <f t="shared" si="14"/>
        <v>3.5</v>
      </c>
    </row>
    <row r="145" spans="1:19">
      <c r="A145" s="1">
        <v>25</v>
      </c>
      <c r="B145" s="1" t="s">
        <v>434</v>
      </c>
      <c r="C145" s="1">
        <v>1</v>
      </c>
      <c r="D145" s="2" t="s">
        <v>223</v>
      </c>
      <c r="E145" s="2" t="s">
        <v>68</v>
      </c>
      <c r="F145" s="1">
        <v>10</v>
      </c>
      <c r="G145" s="1" t="s">
        <v>332</v>
      </c>
      <c r="H145" s="1" t="s">
        <v>332</v>
      </c>
      <c r="I145" s="1" t="s">
        <v>332</v>
      </c>
      <c r="J145" s="1" t="s">
        <v>332</v>
      </c>
      <c r="K145" s="1" t="s">
        <v>332</v>
      </c>
      <c r="L145" s="7"/>
      <c r="M145" s="8">
        <v>77</v>
      </c>
      <c r="N145" s="3">
        <v>10</v>
      </c>
      <c r="O145">
        <f t="shared" si="10"/>
        <v>0</v>
      </c>
      <c r="P145">
        <f t="shared" si="11"/>
        <v>0</v>
      </c>
      <c r="Q145">
        <f t="shared" si="12"/>
        <v>1</v>
      </c>
      <c r="R145">
        <f t="shared" si="13"/>
        <v>0</v>
      </c>
      <c r="S145">
        <f t="shared" si="14"/>
        <v>0</v>
      </c>
    </row>
    <row r="146" spans="1:19">
      <c r="A146" s="1">
        <v>25</v>
      </c>
      <c r="B146" s="1" t="s">
        <v>50</v>
      </c>
      <c r="C146" s="1">
        <v>3</v>
      </c>
      <c r="D146" s="2" t="s">
        <v>18</v>
      </c>
      <c r="E146" s="2" t="s">
        <v>19</v>
      </c>
      <c r="F146" s="1">
        <v>11</v>
      </c>
      <c r="G146" s="1">
        <v>11</v>
      </c>
      <c r="H146" s="1" t="s">
        <v>332</v>
      </c>
      <c r="I146" s="1" t="s">
        <v>332</v>
      </c>
      <c r="J146" s="1" t="s">
        <v>332</v>
      </c>
      <c r="K146" s="1" t="s">
        <v>332</v>
      </c>
      <c r="L146" s="7"/>
      <c r="M146" s="8">
        <v>54</v>
      </c>
      <c r="N146" s="3">
        <v>22</v>
      </c>
      <c r="O146">
        <f t="shared" si="10"/>
        <v>0</v>
      </c>
      <c r="P146">
        <f t="shared" si="11"/>
        <v>0</v>
      </c>
      <c r="Q146">
        <f t="shared" si="12"/>
        <v>2</v>
      </c>
      <c r="R146">
        <f t="shared" si="13"/>
        <v>0</v>
      </c>
      <c r="S146">
        <f t="shared" si="14"/>
        <v>0</v>
      </c>
    </row>
    <row r="147" spans="1:19">
      <c r="A147" s="1">
        <v>25</v>
      </c>
      <c r="B147" s="1" t="s">
        <v>376</v>
      </c>
      <c r="C147" s="1">
        <v>3</v>
      </c>
      <c r="D147" s="2" t="s">
        <v>379</v>
      </c>
      <c r="E147" s="2" t="s">
        <v>380</v>
      </c>
      <c r="F147" s="1">
        <v>7</v>
      </c>
      <c r="G147" s="1" t="s">
        <v>332</v>
      </c>
      <c r="H147" s="1" t="s">
        <v>332</v>
      </c>
      <c r="I147" s="1" t="s">
        <v>332</v>
      </c>
      <c r="J147" s="1" t="s">
        <v>332</v>
      </c>
      <c r="K147" s="1" t="s">
        <v>332</v>
      </c>
      <c r="L147" s="7"/>
      <c r="M147" s="8">
        <v>47</v>
      </c>
      <c r="N147" s="3">
        <v>7</v>
      </c>
      <c r="O147">
        <f t="shared" si="10"/>
        <v>0</v>
      </c>
      <c r="P147">
        <f t="shared" si="11"/>
        <v>0</v>
      </c>
      <c r="Q147">
        <f t="shared" si="12"/>
        <v>1</v>
      </c>
      <c r="R147">
        <f t="shared" si="13"/>
        <v>0</v>
      </c>
      <c r="S147">
        <f t="shared" si="14"/>
        <v>0</v>
      </c>
    </row>
    <row r="148" spans="1:19">
      <c r="A148" s="1">
        <v>25</v>
      </c>
      <c r="B148" s="1" t="s">
        <v>374</v>
      </c>
      <c r="C148" s="1">
        <v>3</v>
      </c>
      <c r="D148" s="2" t="s">
        <v>375</v>
      </c>
      <c r="E148" s="2" t="s">
        <v>113</v>
      </c>
      <c r="F148" s="1">
        <v>8</v>
      </c>
      <c r="G148" s="1" t="s">
        <v>332</v>
      </c>
      <c r="H148" s="1" t="s">
        <v>332</v>
      </c>
      <c r="I148" s="1" t="s">
        <v>332</v>
      </c>
      <c r="J148" s="1" t="s">
        <v>332</v>
      </c>
      <c r="K148" s="1" t="s">
        <v>332</v>
      </c>
      <c r="L148" s="7"/>
      <c r="M148" s="8">
        <v>80</v>
      </c>
      <c r="N148" s="3">
        <v>8</v>
      </c>
      <c r="O148">
        <f t="shared" si="10"/>
        <v>0</v>
      </c>
      <c r="P148">
        <f t="shared" si="11"/>
        <v>0</v>
      </c>
      <c r="Q148">
        <f t="shared" si="12"/>
        <v>1</v>
      </c>
      <c r="R148">
        <f t="shared" si="13"/>
        <v>0</v>
      </c>
      <c r="S148">
        <f t="shared" si="14"/>
        <v>0</v>
      </c>
    </row>
    <row r="149" spans="1:19">
      <c r="A149" s="1">
        <v>24</v>
      </c>
      <c r="B149" s="1" t="s">
        <v>20</v>
      </c>
      <c r="C149" s="1">
        <v>2</v>
      </c>
      <c r="D149" s="2" t="s">
        <v>375</v>
      </c>
      <c r="E149" s="2" t="s">
        <v>113</v>
      </c>
      <c r="F149" s="1">
        <v>12</v>
      </c>
      <c r="G149" s="1">
        <v>10</v>
      </c>
      <c r="H149" s="1">
        <v>12</v>
      </c>
      <c r="I149" s="1" t="s">
        <v>332</v>
      </c>
      <c r="J149" s="1" t="s">
        <v>332</v>
      </c>
      <c r="K149" s="1" t="s">
        <v>332</v>
      </c>
      <c r="L149" s="7"/>
      <c r="M149" s="8">
        <v>53</v>
      </c>
      <c r="N149" s="3">
        <v>34</v>
      </c>
      <c r="O149">
        <f t="shared" si="10"/>
        <v>1</v>
      </c>
      <c r="P149">
        <f t="shared" si="11"/>
        <v>42</v>
      </c>
      <c r="Q149">
        <f t="shared" si="12"/>
        <v>3</v>
      </c>
      <c r="R149">
        <f t="shared" si="13"/>
        <v>4</v>
      </c>
      <c r="S149">
        <f t="shared" si="14"/>
        <v>2.5</v>
      </c>
    </row>
    <row r="150" spans="1:19">
      <c r="A150" s="1">
        <v>25</v>
      </c>
      <c r="B150" s="1" t="s">
        <v>5</v>
      </c>
      <c r="C150" s="1">
        <v>4</v>
      </c>
      <c r="D150" s="2" t="s">
        <v>330</v>
      </c>
      <c r="E150" s="2" t="s">
        <v>331</v>
      </c>
      <c r="F150" s="1">
        <v>14</v>
      </c>
      <c r="G150" s="1">
        <v>30</v>
      </c>
      <c r="H150" s="1">
        <v>10</v>
      </c>
      <c r="I150" s="1">
        <v>7</v>
      </c>
      <c r="J150" s="1" t="s">
        <v>332</v>
      </c>
      <c r="K150" s="1">
        <v>9</v>
      </c>
      <c r="L150" s="7"/>
      <c r="M150" s="8">
        <v>74</v>
      </c>
      <c r="N150" s="3">
        <v>70</v>
      </c>
      <c r="O150">
        <f t="shared" si="10"/>
        <v>0</v>
      </c>
      <c r="P150">
        <f t="shared" si="11"/>
        <v>0</v>
      </c>
      <c r="Q150">
        <f t="shared" si="12"/>
        <v>5</v>
      </c>
      <c r="R150">
        <f t="shared" si="13"/>
        <v>0</v>
      </c>
      <c r="S150">
        <f t="shared" si="14"/>
        <v>0</v>
      </c>
    </row>
    <row r="151" spans="1:19">
      <c r="A151" s="1">
        <v>24</v>
      </c>
      <c r="B151" s="1" t="s">
        <v>5</v>
      </c>
      <c r="C151" s="1">
        <v>3</v>
      </c>
      <c r="D151" s="2" t="s">
        <v>330</v>
      </c>
      <c r="E151" s="2" t="s">
        <v>331</v>
      </c>
      <c r="F151" s="1">
        <v>10</v>
      </c>
      <c r="G151" s="1">
        <v>14</v>
      </c>
      <c r="H151" s="1">
        <v>6</v>
      </c>
      <c r="I151" s="1">
        <v>9</v>
      </c>
      <c r="J151" s="1">
        <v>20</v>
      </c>
      <c r="K151" s="1">
        <v>13</v>
      </c>
      <c r="L151" s="7"/>
      <c r="M151" s="8">
        <v>66</v>
      </c>
      <c r="N151" s="3">
        <v>72</v>
      </c>
      <c r="O151">
        <f t="shared" si="10"/>
        <v>1</v>
      </c>
      <c r="P151">
        <f t="shared" si="11"/>
        <v>142</v>
      </c>
      <c r="Q151">
        <f t="shared" si="12"/>
        <v>6</v>
      </c>
      <c r="R151">
        <f t="shared" si="13"/>
        <v>11</v>
      </c>
      <c r="S151">
        <f t="shared" si="14"/>
        <v>3.5</v>
      </c>
    </row>
    <row r="152" spans="1:19">
      <c r="A152" s="1">
        <v>25</v>
      </c>
      <c r="B152" s="1" t="s">
        <v>239</v>
      </c>
      <c r="C152" s="1">
        <v>1</v>
      </c>
      <c r="D152" s="2" t="s">
        <v>437</v>
      </c>
      <c r="E152" s="2" t="s">
        <v>359</v>
      </c>
      <c r="F152" s="1">
        <v>6</v>
      </c>
      <c r="G152" s="1" t="s">
        <v>332</v>
      </c>
      <c r="H152" s="1">
        <v>3</v>
      </c>
      <c r="I152" s="1" t="s">
        <v>332</v>
      </c>
      <c r="J152" s="1" t="s">
        <v>332</v>
      </c>
      <c r="K152" s="1" t="s">
        <v>332</v>
      </c>
      <c r="L152" s="7"/>
      <c r="M152" s="8">
        <v>45</v>
      </c>
      <c r="N152" s="3">
        <v>9</v>
      </c>
      <c r="O152">
        <f t="shared" si="10"/>
        <v>0</v>
      </c>
      <c r="P152">
        <f t="shared" si="11"/>
        <v>0</v>
      </c>
      <c r="Q152">
        <f t="shared" si="12"/>
        <v>2</v>
      </c>
      <c r="R152">
        <f t="shared" si="13"/>
        <v>0</v>
      </c>
      <c r="S152">
        <f t="shared" si="14"/>
        <v>0</v>
      </c>
    </row>
    <row r="153" spans="1:19">
      <c r="A153" s="1">
        <v>25</v>
      </c>
      <c r="B153" s="1" t="s">
        <v>209</v>
      </c>
      <c r="C153" s="1">
        <v>4</v>
      </c>
      <c r="D153" s="2" t="s">
        <v>342</v>
      </c>
      <c r="E153" s="2" t="s">
        <v>343</v>
      </c>
      <c r="F153" s="1">
        <v>20</v>
      </c>
      <c r="G153" s="1" t="s">
        <v>332</v>
      </c>
      <c r="H153" s="1" t="s">
        <v>332</v>
      </c>
      <c r="I153" s="1" t="s">
        <v>332</v>
      </c>
      <c r="J153" s="1" t="s">
        <v>332</v>
      </c>
      <c r="K153" s="1" t="s">
        <v>332</v>
      </c>
      <c r="L153" s="7"/>
      <c r="M153" s="8">
        <v>57</v>
      </c>
      <c r="N153" s="3">
        <v>20</v>
      </c>
      <c r="O153">
        <f t="shared" si="10"/>
        <v>0</v>
      </c>
      <c r="P153">
        <f t="shared" si="11"/>
        <v>0</v>
      </c>
      <c r="Q153">
        <f t="shared" si="12"/>
        <v>1</v>
      </c>
      <c r="R153">
        <f t="shared" si="13"/>
        <v>0</v>
      </c>
      <c r="S153">
        <f t="shared" si="14"/>
        <v>0</v>
      </c>
    </row>
    <row r="154" spans="1:19">
      <c r="A154" s="1">
        <v>24</v>
      </c>
      <c r="B154" s="1" t="s">
        <v>214</v>
      </c>
      <c r="C154" s="1">
        <v>4</v>
      </c>
      <c r="D154" s="2" t="s">
        <v>462</v>
      </c>
      <c r="E154" s="2" t="s">
        <v>463</v>
      </c>
      <c r="F154" s="1">
        <v>4</v>
      </c>
      <c r="G154" s="1" t="s">
        <v>332</v>
      </c>
      <c r="H154" s="1" t="s">
        <v>332</v>
      </c>
      <c r="I154" s="1" t="s">
        <v>332</v>
      </c>
      <c r="J154" s="1" t="s">
        <v>332</v>
      </c>
      <c r="K154" s="1" t="s">
        <v>332</v>
      </c>
      <c r="L154" s="7"/>
      <c r="M154" s="8">
        <v>50</v>
      </c>
      <c r="N154" s="3">
        <v>4</v>
      </c>
      <c r="O154">
        <f t="shared" si="10"/>
        <v>0</v>
      </c>
      <c r="P154">
        <f t="shared" si="11"/>
        <v>0</v>
      </c>
      <c r="Q154">
        <f t="shared" si="12"/>
        <v>1</v>
      </c>
      <c r="R154">
        <f t="shared" si="13"/>
        <v>0</v>
      </c>
      <c r="S154">
        <f t="shared" si="14"/>
        <v>0</v>
      </c>
    </row>
    <row r="155" spans="1:19">
      <c r="A155" s="1">
        <v>25</v>
      </c>
      <c r="B155" s="1" t="s">
        <v>386</v>
      </c>
      <c r="C155" s="1">
        <v>2</v>
      </c>
      <c r="D155" s="2" t="s">
        <v>415</v>
      </c>
      <c r="E155" s="2" t="s">
        <v>416</v>
      </c>
      <c r="F155" s="1">
        <v>4</v>
      </c>
      <c r="G155" s="1" t="s">
        <v>332</v>
      </c>
      <c r="H155" s="1">
        <v>4</v>
      </c>
      <c r="I155" s="1" t="s">
        <v>332</v>
      </c>
      <c r="J155" s="1" t="s">
        <v>332</v>
      </c>
      <c r="K155" s="1" t="s">
        <v>332</v>
      </c>
      <c r="L155" s="7"/>
      <c r="M155" s="8">
        <v>50</v>
      </c>
      <c r="N155" s="3">
        <v>8</v>
      </c>
      <c r="O155">
        <f t="shared" si="10"/>
        <v>0</v>
      </c>
      <c r="P155">
        <f t="shared" si="11"/>
        <v>0</v>
      </c>
      <c r="Q155">
        <f t="shared" si="12"/>
        <v>2</v>
      </c>
      <c r="R155">
        <f t="shared" si="13"/>
        <v>0</v>
      </c>
      <c r="S155">
        <f t="shared" si="14"/>
        <v>0</v>
      </c>
    </row>
    <row r="156" spans="1:19">
      <c r="A156" s="1">
        <v>25</v>
      </c>
      <c r="B156" s="1" t="s">
        <v>383</v>
      </c>
      <c r="C156" s="1">
        <v>2</v>
      </c>
      <c r="D156" s="2" t="s">
        <v>414</v>
      </c>
      <c r="E156" s="2" t="s">
        <v>267</v>
      </c>
      <c r="F156" s="1">
        <v>9</v>
      </c>
      <c r="G156" s="1" t="s">
        <v>332</v>
      </c>
      <c r="H156" s="1" t="s">
        <v>332</v>
      </c>
      <c r="I156" s="1" t="s">
        <v>332</v>
      </c>
      <c r="J156" s="1" t="s">
        <v>332</v>
      </c>
      <c r="K156" s="1" t="s">
        <v>332</v>
      </c>
      <c r="L156" s="7"/>
      <c r="M156" s="8">
        <v>23</v>
      </c>
      <c r="N156" s="3">
        <v>9</v>
      </c>
      <c r="O156">
        <f t="shared" si="10"/>
        <v>0</v>
      </c>
      <c r="P156">
        <f t="shared" si="11"/>
        <v>0</v>
      </c>
      <c r="Q156">
        <f t="shared" si="12"/>
        <v>1</v>
      </c>
      <c r="R156">
        <f t="shared" si="13"/>
        <v>0</v>
      </c>
      <c r="S156">
        <f t="shared" si="14"/>
        <v>0</v>
      </c>
    </row>
    <row r="157" spans="1:19">
      <c r="A157" s="1">
        <v>25</v>
      </c>
      <c r="B157" s="1" t="s">
        <v>372</v>
      </c>
      <c r="C157" s="1">
        <v>3</v>
      </c>
      <c r="D157" s="2" t="s">
        <v>48</v>
      </c>
      <c r="E157" s="2" t="s">
        <v>49</v>
      </c>
      <c r="F157" s="1" t="s">
        <v>332</v>
      </c>
      <c r="G157" s="1" t="s">
        <v>332</v>
      </c>
      <c r="H157" s="1" t="s">
        <v>332</v>
      </c>
      <c r="I157" s="1">
        <v>2</v>
      </c>
      <c r="J157" s="1">
        <v>7</v>
      </c>
      <c r="K157" s="1" t="s">
        <v>332</v>
      </c>
      <c r="L157" s="7"/>
      <c r="M157" s="8">
        <v>69</v>
      </c>
      <c r="N157" s="3">
        <v>9</v>
      </c>
      <c r="O157">
        <f t="shared" si="10"/>
        <v>0</v>
      </c>
      <c r="P157">
        <f t="shared" si="11"/>
        <v>0</v>
      </c>
      <c r="Q157">
        <f t="shared" si="12"/>
        <v>2</v>
      </c>
      <c r="R157">
        <f t="shared" si="13"/>
        <v>0</v>
      </c>
      <c r="S157">
        <f t="shared" si="14"/>
        <v>0</v>
      </c>
    </row>
    <row r="158" spans="1:19">
      <c r="A158" s="1">
        <v>25</v>
      </c>
      <c r="B158" s="1" t="s">
        <v>137</v>
      </c>
      <c r="C158" s="1">
        <v>2</v>
      </c>
      <c r="D158" s="2" t="s">
        <v>177</v>
      </c>
      <c r="E158" s="2" t="s">
        <v>178</v>
      </c>
      <c r="F158" s="1">
        <v>19</v>
      </c>
      <c r="G158" s="1">
        <v>5</v>
      </c>
      <c r="H158" s="1" t="s">
        <v>332</v>
      </c>
      <c r="I158" s="1" t="s">
        <v>332</v>
      </c>
      <c r="J158" s="1" t="s">
        <v>332</v>
      </c>
      <c r="K158" s="1" t="s">
        <v>332</v>
      </c>
      <c r="L158" s="7"/>
      <c r="M158" s="8">
        <v>59</v>
      </c>
      <c r="N158" s="3">
        <v>24</v>
      </c>
      <c r="O158">
        <f t="shared" si="10"/>
        <v>0</v>
      </c>
      <c r="P158">
        <f t="shared" si="11"/>
        <v>0</v>
      </c>
      <c r="Q158">
        <f t="shared" si="12"/>
        <v>2</v>
      </c>
      <c r="R158">
        <f t="shared" si="13"/>
        <v>0</v>
      </c>
      <c r="S158">
        <f t="shared" si="14"/>
        <v>0</v>
      </c>
    </row>
    <row r="159" spans="1:19">
      <c r="A159" s="1">
        <v>24</v>
      </c>
      <c r="B159" s="1" t="s">
        <v>2</v>
      </c>
      <c r="C159" s="1">
        <v>1</v>
      </c>
      <c r="D159" s="2" t="s">
        <v>177</v>
      </c>
      <c r="E159" s="2" t="s">
        <v>178</v>
      </c>
      <c r="F159" s="1">
        <v>8</v>
      </c>
      <c r="G159" s="1">
        <v>7</v>
      </c>
      <c r="H159" s="1">
        <v>7</v>
      </c>
      <c r="I159" s="1">
        <v>6</v>
      </c>
      <c r="J159" s="1">
        <v>2</v>
      </c>
      <c r="K159" s="1">
        <v>6</v>
      </c>
      <c r="L159" s="7"/>
      <c r="M159" s="8">
        <v>39</v>
      </c>
      <c r="N159" s="3">
        <v>36</v>
      </c>
      <c r="O159">
        <f t="shared" si="10"/>
        <v>1</v>
      </c>
      <c r="P159">
        <f t="shared" si="11"/>
        <v>60</v>
      </c>
      <c r="Q159">
        <f t="shared" si="12"/>
        <v>6</v>
      </c>
      <c r="R159">
        <f t="shared" si="13"/>
        <v>8</v>
      </c>
      <c r="S159">
        <f t="shared" si="14"/>
        <v>1.5</v>
      </c>
    </row>
    <row r="160" spans="1:19">
      <c r="A160" s="1">
        <v>25</v>
      </c>
      <c r="B160" s="1" t="s">
        <v>392</v>
      </c>
      <c r="C160" s="1">
        <v>1</v>
      </c>
      <c r="D160" s="2" t="s">
        <v>210</v>
      </c>
      <c r="E160" s="2" t="s">
        <v>146</v>
      </c>
      <c r="F160" s="1">
        <v>13</v>
      </c>
      <c r="G160" s="1">
        <v>9</v>
      </c>
      <c r="H160" s="1">
        <v>5</v>
      </c>
      <c r="I160" s="1">
        <v>10</v>
      </c>
      <c r="J160" s="1">
        <v>3</v>
      </c>
      <c r="K160" s="1">
        <v>5</v>
      </c>
      <c r="L160" s="7"/>
      <c r="M160" s="8">
        <v>55</v>
      </c>
      <c r="N160" s="3">
        <v>45</v>
      </c>
      <c r="O160">
        <f t="shared" si="10"/>
        <v>0</v>
      </c>
      <c r="P160">
        <f t="shared" si="11"/>
        <v>0</v>
      </c>
      <c r="Q160">
        <f t="shared" si="12"/>
        <v>6</v>
      </c>
      <c r="R160">
        <f t="shared" si="13"/>
        <v>0</v>
      </c>
      <c r="S160">
        <f t="shared" si="14"/>
        <v>0</v>
      </c>
    </row>
    <row r="161" spans="1:19">
      <c r="A161" s="1">
        <v>24</v>
      </c>
      <c r="B161" s="1" t="s">
        <v>100</v>
      </c>
      <c r="C161" s="1">
        <v>4</v>
      </c>
      <c r="D161" s="2" t="s">
        <v>452</v>
      </c>
      <c r="E161" s="2" t="s">
        <v>113</v>
      </c>
      <c r="F161" s="1">
        <v>7</v>
      </c>
      <c r="G161" s="1" t="s">
        <v>332</v>
      </c>
      <c r="H161" s="1">
        <v>7</v>
      </c>
      <c r="I161" s="1" t="s">
        <v>332</v>
      </c>
      <c r="J161" s="1" t="s">
        <v>332</v>
      </c>
      <c r="K161" s="1" t="s">
        <v>332</v>
      </c>
      <c r="L161" s="7"/>
      <c r="M161" s="8">
        <v>37</v>
      </c>
      <c r="N161" s="3">
        <v>14</v>
      </c>
      <c r="O161">
        <f t="shared" si="10"/>
        <v>0</v>
      </c>
      <c r="P161">
        <f t="shared" si="11"/>
        <v>0</v>
      </c>
      <c r="Q161">
        <f t="shared" si="12"/>
        <v>2</v>
      </c>
      <c r="R161">
        <f t="shared" si="13"/>
        <v>0</v>
      </c>
      <c r="S161">
        <f t="shared" si="14"/>
        <v>0</v>
      </c>
    </row>
    <row r="162" spans="1:19">
      <c r="A162" s="1">
        <v>25</v>
      </c>
      <c r="B162" s="1" t="s">
        <v>228</v>
      </c>
      <c r="C162" s="1">
        <v>3</v>
      </c>
      <c r="D162" s="2" t="s">
        <v>57</v>
      </c>
      <c r="E162" s="2" t="s">
        <v>49</v>
      </c>
      <c r="F162" s="1" t="s">
        <v>332</v>
      </c>
      <c r="G162" s="1" t="s">
        <v>332</v>
      </c>
      <c r="H162" s="1" t="s">
        <v>332</v>
      </c>
      <c r="I162" s="1" t="s">
        <v>332</v>
      </c>
      <c r="J162" s="1">
        <v>6</v>
      </c>
      <c r="K162" s="1">
        <v>9</v>
      </c>
      <c r="L162" s="7"/>
      <c r="M162" s="8">
        <v>48</v>
      </c>
      <c r="N162" s="3">
        <v>15</v>
      </c>
      <c r="O162">
        <f t="shared" si="10"/>
        <v>0</v>
      </c>
      <c r="P162">
        <f t="shared" si="11"/>
        <v>0</v>
      </c>
      <c r="Q162">
        <f t="shared" si="12"/>
        <v>2</v>
      </c>
      <c r="R162">
        <f t="shared" si="13"/>
        <v>0</v>
      </c>
      <c r="S162">
        <f t="shared" si="14"/>
        <v>0</v>
      </c>
    </row>
    <row r="163" spans="1:19">
      <c r="A163" s="1">
        <v>24</v>
      </c>
      <c r="B163" s="1" t="s">
        <v>20</v>
      </c>
      <c r="C163" s="1">
        <v>4</v>
      </c>
      <c r="D163" s="2" t="s">
        <v>453</v>
      </c>
      <c r="E163" s="2" t="s">
        <v>371</v>
      </c>
      <c r="F163" s="1" t="s">
        <v>332</v>
      </c>
      <c r="G163" s="1" t="s">
        <v>332</v>
      </c>
      <c r="H163" s="1" t="s">
        <v>332</v>
      </c>
      <c r="I163" s="1" t="s">
        <v>332</v>
      </c>
      <c r="J163" s="1">
        <v>13</v>
      </c>
      <c r="K163" s="1" t="s">
        <v>332</v>
      </c>
      <c r="L163" s="7"/>
      <c r="M163" s="8">
        <v>65</v>
      </c>
      <c r="N163" s="3">
        <v>13</v>
      </c>
      <c r="O163">
        <f t="shared" si="10"/>
        <v>0</v>
      </c>
      <c r="P163">
        <f t="shared" si="11"/>
        <v>0</v>
      </c>
      <c r="Q163">
        <f t="shared" si="12"/>
        <v>1</v>
      </c>
      <c r="R163">
        <f t="shared" si="13"/>
        <v>0</v>
      </c>
      <c r="S163">
        <f t="shared" si="14"/>
        <v>0</v>
      </c>
    </row>
    <row r="164" spans="1:19">
      <c r="A164" s="1">
        <v>25</v>
      </c>
      <c r="B164" s="1" t="s">
        <v>5</v>
      </c>
      <c r="C164" s="1">
        <v>2</v>
      </c>
      <c r="D164" s="2" t="s">
        <v>142</v>
      </c>
      <c r="E164" s="2" t="s">
        <v>143</v>
      </c>
      <c r="F164" s="1">
        <v>7</v>
      </c>
      <c r="G164" s="1">
        <v>25</v>
      </c>
      <c r="H164" s="1">
        <v>27</v>
      </c>
      <c r="I164" s="1">
        <v>27</v>
      </c>
      <c r="J164" s="1">
        <v>24</v>
      </c>
      <c r="K164" s="1">
        <v>24</v>
      </c>
      <c r="L164" s="7"/>
      <c r="M164" s="8">
        <v>65</v>
      </c>
      <c r="N164" s="3">
        <v>134</v>
      </c>
      <c r="O164">
        <f t="shared" si="10"/>
        <v>0</v>
      </c>
      <c r="P164">
        <f t="shared" si="11"/>
        <v>0</v>
      </c>
      <c r="Q164">
        <f t="shared" si="12"/>
        <v>6</v>
      </c>
      <c r="R164">
        <f t="shared" si="13"/>
        <v>0</v>
      </c>
      <c r="S164">
        <f t="shared" si="14"/>
        <v>0</v>
      </c>
    </row>
    <row r="165" spans="1:19">
      <c r="A165" s="1">
        <v>25</v>
      </c>
      <c r="B165" s="1" t="s">
        <v>120</v>
      </c>
      <c r="C165" s="1">
        <v>1</v>
      </c>
      <c r="D165" s="2" t="s">
        <v>426</v>
      </c>
      <c r="E165" s="2" t="s">
        <v>195</v>
      </c>
      <c r="F165" s="1">
        <v>12</v>
      </c>
      <c r="G165" s="1">
        <v>17</v>
      </c>
      <c r="H165" s="1">
        <v>3</v>
      </c>
      <c r="I165" s="1" t="s">
        <v>332</v>
      </c>
      <c r="J165" s="1" t="s">
        <v>332</v>
      </c>
      <c r="K165" s="1" t="s">
        <v>332</v>
      </c>
      <c r="L165" s="7"/>
      <c r="M165" s="8">
        <v>45</v>
      </c>
      <c r="N165" s="3">
        <v>32</v>
      </c>
      <c r="O165">
        <f t="shared" si="10"/>
        <v>0</v>
      </c>
      <c r="P165">
        <f t="shared" si="11"/>
        <v>0</v>
      </c>
      <c r="Q165">
        <f t="shared" si="12"/>
        <v>3</v>
      </c>
      <c r="R165">
        <f t="shared" si="13"/>
        <v>0</v>
      </c>
      <c r="S165">
        <f t="shared" si="14"/>
        <v>0</v>
      </c>
    </row>
    <row r="166" spans="1:19">
      <c r="A166" s="1">
        <v>25</v>
      </c>
      <c r="B166" s="1" t="s">
        <v>34</v>
      </c>
      <c r="C166" s="1">
        <v>1</v>
      </c>
      <c r="D166" s="2" t="s">
        <v>215</v>
      </c>
      <c r="E166" s="2" t="s">
        <v>216</v>
      </c>
      <c r="F166" s="1" t="s">
        <v>332</v>
      </c>
      <c r="G166" s="1">
        <v>7</v>
      </c>
      <c r="H166" s="1">
        <v>9</v>
      </c>
      <c r="I166" s="1" t="s">
        <v>332</v>
      </c>
      <c r="J166" s="1">
        <v>11</v>
      </c>
      <c r="K166" s="1">
        <v>15</v>
      </c>
      <c r="L166" s="7"/>
      <c r="M166" s="8">
        <v>55</v>
      </c>
      <c r="N166" s="3">
        <v>42</v>
      </c>
      <c r="O166">
        <f t="shared" si="10"/>
        <v>0</v>
      </c>
      <c r="P166">
        <f t="shared" si="11"/>
        <v>0</v>
      </c>
      <c r="Q166">
        <f t="shared" si="12"/>
        <v>4</v>
      </c>
      <c r="R166">
        <f t="shared" si="13"/>
        <v>0</v>
      </c>
      <c r="S166">
        <f t="shared" si="14"/>
        <v>0</v>
      </c>
    </row>
    <row r="167" spans="1:19">
      <c r="A167" s="1">
        <v>25</v>
      </c>
      <c r="B167" s="1" t="s">
        <v>434</v>
      </c>
      <c r="C167" s="1">
        <v>1</v>
      </c>
      <c r="D167" s="2" t="s">
        <v>435</v>
      </c>
      <c r="E167" s="2" t="s">
        <v>436</v>
      </c>
      <c r="F167" s="1">
        <v>10</v>
      </c>
      <c r="G167" s="1" t="s">
        <v>332</v>
      </c>
      <c r="H167" s="1" t="s">
        <v>332</v>
      </c>
      <c r="I167" s="1" t="s">
        <v>332</v>
      </c>
      <c r="J167" s="1" t="s">
        <v>332</v>
      </c>
      <c r="K167" s="1" t="s">
        <v>332</v>
      </c>
      <c r="L167" s="7"/>
      <c r="M167" s="8">
        <v>59</v>
      </c>
      <c r="N167" s="3">
        <v>10</v>
      </c>
      <c r="O167">
        <f t="shared" si="10"/>
        <v>0</v>
      </c>
      <c r="P167">
        <f t="shared" si="11"/>
        <v>0</v>
      </c>
      <c r="Q167">
        <f t="shared" si="12"/>
        <v>1</v>
      </c>
      <c r="R167">
        <f t="shared" si="13"/>
        <v>0</v>
      </c>
      <c r="S167">
        <f t="shared" si="14"/>
        <v>0</v>
      </c>
    </row>
    <row r="168" spans="1:19">
      <c r="A168" s="1">
        <v>25</v>
      </c>
      <c r="B168" s="1" t="s">
        <v>406</v>
      </c>
      <c r="C168" s="1">
        <v>2</v>
      </c>
      <c r="D168" s="2" t="s">
        <v>135</v>
      </c>
      <c r="E168" s="2" t="s">
        <v>136</v>
      </c>
      <c r="F168" s="1">
        <v>12</v>
      </c>
      <c r="G168" s="1">
        <v>7</v>
      </c>
      <c r="H168" s="1" t="s">
        <v>332</v>
      </c>
      <c r="I168" s="1" t="s">
        <v>332</v>
      </c>
      <c r="J168" s="1" t="s">
        <v>332</v>
      </c>
      <c r="K168" s="1" t="s">
        <v>332</v>
      </c>
      <c r="L168" s="7"/>
      <c r="M168" s="8">
        <v>43</v>
      </c>
      <c r="N168" s="3">
        <v>19</v>
      </c>
      <c r="O168">
        <f t="shared" si="10"/>
        <v>0</v>
      </c>
      <c r="P168">
        <f t="shared" si="11"/>
        <v>0</v>
      </c>
      <c r="Q168">
        <f t="shared" si="12"/>
        <v>2</v>
      </c>
      <c r="R168">
        <f t="shared" si="13"/>
        <v>0</v>
      </c>
      <c r="S168">
        <f t="shared" si="14"/>
        <v>0</v>
      </c>
    </row>
    <row r="169" spans="1:19">
      <c r="A169" s="1">
        <v>25</v>
      </c>
      <c r="B169" s="1" t="s">
        <v>100</v>
      </c>
      <c r="C169" s="1">
        <v>3</v>
      </c>
      <c r="D169" s="2" t="s">
        <v>32</v>
      </c>
      <c r="E169" s="2" t="s">
        <v>33</v>
      </c>
      <c r="F169" s="1">
        <v>12</v>
      </c>
      <c r="G169" s="1">
        <v>19</v>
      </c>
      <c r="H169" s="1">
        <v>15</v>
      </c>
      <c r="I169" s="1">
        <v>9</v>
      </c>
      <c r="J169" s="1">
        <v>15</v>
      </c>
      <c r="K169" s="1">
        <v>15</v>
      </c>
      <c r="L169" s="7"/>
      <c r="M169" s="8">
        <v>80</v>
      </c>
      <c r="N169" s="3">
        <v>85</v>
      </c>
      <c r="O169">
        <f t="shared" si="10"/>
        <v>0</v>
      </c>
      <c r="P169">
        <f t="shared" si="11"/>
        <v>0</v>
      </c>
      <c r="Q169">
        <f t="shared" si="12"/>
        <v>6</v>
      </c>
      <c r="R169">
        <f t="shared" si="13"/>
        <v>0</v>
      </c>
      <c r="S169">
        <f t="shared" si="14"/>
        <v>0</v>
      </c>
    </row>
    <row r="170" spans="1:19">
      <c r="A170" s="1">
        <v>24</v>
      </c>
      <c r="B170" s="1" t="s">
        <v>97</v>
      </c>
      <c r="C170" s="1">
        <v>2</v>
      </c>
      <c r="D170" s="2" t="s">
        <v>32</v>
      </c>
      <c r="E170" s="2" t="s">
        <v>33</v>
      </c>
      <c r="F170" s="1">
        <v>13</v>
      </c>
      <c r="G170" s="1">
        <v>6</v>
      </c>
      <c r="H170" s="1">
        <v>13</v>
      </c>
      <c r="I170" s="1" t="s">
        <v>332</v>
      </c>
      <c r="J170" s="1">
        <v>4</v>
      </c>
      <c r="K170" s="1" t="s">
        <v>332</v>
      </c>
      <c r="L170" s="7"/>
      <c r="M170" s="8">
        <v>47</v>
      </c>
      <c r="N170" s="3">
        <v>36</v>
      </c>
      <c r="O170">
        <f t="shared" si="10"/>
        <v>1</v>
      </c>
      <c r="P170">
        <f t="shared" si="11"/>
        <v>121</v>
      </c>
      <c r="Q170">
        <f t="shared" si="12"/>
        <v>4</v>
      </c>
      <c r="R170">
        <f t="shared" si="13"/>
        <v>10</v>
      </c>
      <c r="S170">
        <f t="shared" si="14"/>
        <v>2.5</v>
      </c>
    </row>
    <row r="171" spans="1:19">
      <c r="A171" s="1">
        <v>25</v>
      </c>
      <c r="B171" s="1" t="s">
        <v>97</v>
      </c>
      <c r="C171" s="1">
        <v>2</v>
      </c>
      <c r="D171" s="2" t="s">
        <v>109</v>
      </c>
      <c r="E171" s="2" t="s">
        <v>110</v>
      </c>
      <c r="F171" s="1">
        <v>14</v>
      </c>
      <c r="G171" s="1">
        <v>17</v>
      </c>
      <c r="H171" s="1" t="s">
        <v>332</v>
      </c>
      <c r="I171" s="1">
        <v>23</v>
      </c>
      <c r="J171" s="1">
        <v>12</v>
      </c>
      <c r="K171" s="1">
        <v>11</v>
      </c>
      <c r="L171" s="7"/>
      <c r="M171" s="8">
        <v>65</v>
      </c>
      <c r="N171" s="3">
        <v>77</v>
      </c>
      <c r="O171">
        <f t="shared" si="10"/>
        <v>0</v>
      </c>
      <c r="P171">
        <f t="shared" si="11"/>
        <v>0</v>
      </c>
      <c r="Q171">
        <f t="shared" si="12"/>
        <v>5</v>
      </c>
      <c r="R171">
        <f t="shared" si="13"/>
        <v>0</v>
      </c>
      <c r="S171">
        <f t="shared" si="14"/>
        <v>0</v>
      </c>
    </row>
    <row r="172" spans="1:19">
      <c r="A172" s="1">
        <v>25</v>
      </c>
      <c r="B172" s="1" t="s">
        <v>47</v>
      </c>
      <c r="C172" s="1">
        <v>3</v>
      </c>
      <c r="D172" s="2" t="s">
        <v>27</v>
      </c>
      <c r="E172" s="2" t="s">
        <v>362</v>
      </c>
      <c r="F172" s="1">
        <v>12</v>
      </c>
      <c r="G172" s="1">
        <v>12</v>
      </c>
      <c r="H172" s="1" t="s">
        <v>332</v>
      </c>
      <c r="I172" s="1" t="s">
        <v>332</v>
      </c>
      <c r="J172" s="1" t="s">
        <v>332</v>
      </c>
      <c r="K172" s="1" t="s">
        <v>332</v>
      </c>
      <c r="L172" s="7"/>
      <c r="M172" s="8">
        <v>50</v>
      </c>
      <c r="N172" s="3">
        <v>24</v>
      </c>
      <c r="O172">
        <f t="shared" si="10"/>
        <v>0</v>
      </c>
      <c r="P172">
        <f t="shared" si="11"/>
        <v>0</v>
      </c>
      <c r="Q172">
        <f t="shared" si="12"/>
        <v>2</v>
      </c>
      <c r="R172">
        <f t="shared" si="13"/>
        <v>0</v>
      </c>
      <c r="S172">
        <f t="shared" si="14"/>
        <v>0</v>
      </c>
    </row>
    <row r="173" spans="1:19">
      <c r="A173" s="1">
        <v>25</v>
      </c>
      <c r="B173" s="1" t="s">
        <v>442</v>
      </c>
      <c r="C173" s="1">
        <v>1</v>
      </c>
      <c r="D173" s="2" t="s">
        <v>443</v>
      </c>
      <c r="E173" s="2" t="s">
        <v>234</v>
      </c>
      <c r="F173" s="1">
        <v>2</v>
      </c>
      <c r="G173" s="1" t="s">
        <v>332</v>
      </c>
      <c r="H173" s="1" t="s">
        <v>332</v>
      </c>
      <c r="I173" s="1" t="s">
        <v>332</v>
      </c>
      <c r="J173" s="1" t="s">
        <v>332</v>
      </c>
      <c r="K173" s="1" t="s">
        <v>332</v>
      </c>
      <c r="L173" s="7"/>
      <c r="M173" s="8">
        <v>50</v>
      </c>
      <c r="N173" s="3">
        <v>2</v>
      </c>
      <c r="O173">
        <f t="shared" si="10"/>
        <v>0</v>
      </c>
      <c r="P173">
        <f t="shared" si="11"/>
        <v>0</v>
      </c>
      <c r="Q173">
        <f t="shared" si="12"/>
        <v>1</v>
      </c>
      <c r="R173">
        <f t="shared" si="13"/>
        <v>0</v>
      </c>
      <c r="S173">
        <f t="shared" si="14"/>
        <v>0</v>
      </c>
    </row>
    <row r="174" spans="1:19">
      <c r="A174" s="1">
        <v>25</v>
      </c>
      <c r="B174" s="1" t="s">
        <v>144</v>
      </c>
      <c r="C174" s="1">
        <v>3</v>
      </c>
      <c r="D174" s="2" t="s">
        <v>87</v>
      </c>
      <c r="E174" s="2" t="s">
        <v>83</v>
      </c>
      <c r="F174" s="1">
        <v>5</v>
      </c>
      <c r="G174" s="1">
        <v>0</v>
      </c>
      <c r="H174" s="1">
        <v>3</v>
      </c>
      <c r="I174" s="1">
        <v>2</v>
      </c>
      <c r="J174" s="1" t="s">
        <v>332</v>
      </c>
      <c r="K174" s="1" t="s">
        <v>332</v>
      </c>
      <c r="L174" s="7"/>
      <c r="M174" s="8">
        <v>42</v>
      </c>
      <c r="N174" s="3">
        <v>10</v>
      </c>
      <c r="O174">
        <f t="shared" si="10"/>
        <v>0</v>
      </c>
      <c r="P174">
        <f t="shared" si="11"/>
        <v>0</v>
      </c>
      <c r="Q174">
        <f t="shared" si="12"/>
        <v>4</v>
      </c>
      <c r="R174">
        <f t="shared" si="13"/>
        <v>0</v>
      </c>
      <c r="S174">
        <f t="shared" si="14"/>
        <v>0</v>
      </c>
    </row>
    <row r="175" spans="1:19">
      <c r="A175" s="1">
        <v>24</v>
      </c>
      <c r="B175" s="1" t="s">
        <v>50</v>
      </c>
      <c r="C175" s="1">
        <v>2</v>
      </c>
      <c r="D175" s="2" t="s">
        <v>87</v>
      </c>
      <c r="E175" s="2" t="s">
        <v>83</v>
      </c>
      <c r="F175" s="1">
        <v>3</v>
      </c>
      <c r="G175" s="1" t="s">
        <v>332</v>
      </c>
      <c r="H175" s="1">
        <v>1</v>
      </c>
      <c r="I175" s="1" t="s">
        <v>332</v>
      </c>
      <c r="J175" s="1" t="s">
        <v>332</v>
      </c>
      <c r="K175" s="1" t="s">
        <v>332</v>
      </c>
      <c r="L175" s="7"/>
      <c r="M175" s="8">
        <v>31</v>
      </c>
      <c r="N175" s="3">
        <v>4</v>
      </c>
      <c r="O175">
        <f t="shared" si="10"/>
        <v>1</v>
      </c>
      <c r="P175">
        <f t="shared" si="11"/>
        <v>14</v>
      </c>
      <c r="Q175">
        <f t="shared" si="12"/>
        <v>2</v>
      </c>
      <c r="R175">
        <f t="shared" si="13"/>
        <v>6</v>
      </c>
      <c r="S175">
        <f t="shared" si="14"/>
        <v>2.5</v>
      </c>
    </row>
    <row r="176" spans="1:19">
      <c r="A176" s="1">
        <v>24</v>
      </c>
      <c r="B176" s="1" t="s">
        <v>397</v>
      </c>
      <c r="C176" s="1">
        <v>2</v>
      </c>
      <c r="D176" s="2" t="s">
        <v>488</v>
      </c>
      <c r="E176" s="2" t="s">
        <v>191</v>
      </c>
      <c r="F176" s="1">
        <v>8</v>
      </c>
      <c r="G176" s="1" t="s">
        <v>332</v>
      </c>
      <c r="H176" s="1" t="s">
        <v>332</v>
      </c>
      <c r="I176" s="1" t="s">
        <v>332</v>
      </c>
      <c r="J176" s="1" t="s">
        <v>332</v>
      </c>
      <c r="K176" s="1" t="s">
        <v>332</v>
      </c>
      <c r="L176" s="7"/>
      <c r="M176" s="8">
        <v>47</v>
      </c>
      <c r="N176" s="3">
        <v>8</v>
      </c>
      <c r="O176">
        <f t="shared" si="10"/>
        <v>0</v>
      </c>
      <c r="P176">
        <f t="shared" si="11"/>
        <v>0</v>
      </c>
      <c r="Q176">
        <f t="shared" si="12"/>
        <v>1</v>
      </c>
      <c r="R176">
        <f t="shared" si="13"/>
        <v>0</v>
      </c>
      <c r="S176">
        <f t="shared" si="14"/>
        <v>0</v>
      </c>
    </row>
    <row r="177" spans="1:19">
      <c r="A177" s="1">
        <v>25</v>
      </c>
      <c r="B177" s="1" t="s">
        <v>408</v>
      </c>
      <c r="C177" s="1">
        <v>1</v>
      </c>
      <c r="D177" s="2" t="s">
        <v>438</v>
      </c>
      <c r="E177" s="2" t="s">
        <v>220</v>
      </c>
      <c r="F177" s="1">
        <v>8</v>
      </c>
      <c r="G177" s="1" t="s">
        <v>332</v>
      </c>
      <c r="H177" s="1" t="s">
        <v>332</v>
      </c>
      <c r="I177" s="1" t="s">
        <v>332</v>
      </c>
      <c r="J177" s="1" t="s">
        <v>332</v>
      </c>
      <c r="K177" s="1" t="s">
        <v>332</v>
      </c>
      <c r="L177" s="7"/>
      <c r="M177" s="8">
        <v>100</v>
      </c>
      <c r="N177" s="3">
        <v>8</v>
      </c>
      <c r="O177">
        <f t="shared" si="10"/>
        <v>0</v>
      </c>
      <c r="P177">
        <f t="shared" si="11"/>
        <v>0</v>
      </c>
      <c r="Q177">
        <f t="shared" si="12"/>
        <v>1</v>
      </c>
      <c r="R177">
        <f t="shared" si="13"/>
        <v>0</v>
      </c>
      <c r="S177">
        <f t="shared" si="14"/>
        <v>0</v>
      </c>
    </row>
    <row r="178" spans="1:19">
      <c r="A178" s="1">
        <v>24</v>
      </c>
      <c r="B178" s="1" t="s">
        <v>131</v>
      </c>
      <c r="C178" s="1">
        <v>2</v>
      </c>
      <c r="D178" s="2" t="s">
        <v>492</v>
      </c>
      <c r="E178" s="2" t="s">
        <v>493</v>
      </c>
      <c r="F178" s="1">
        <v>2</v>
      </c>
      <c r="G178" s="1">
        <v>1</v>
      </c>
      <c r="H178" s="1" t="s">
        <v>332</v>
      </c>
      <c r="I178" s="1" t="s">
        <v>332</v>
      </c>
      <c r="J178" s="1" t="s">
        <v>332</v>
      </c>
      <c r="K178" s="1" t="s">
        <v>332</v>
      </c>
      <c r="L178" s="7"/>
      <c r="M178" s="8">
        <v>25</v>
      </c>
      <c r="N178" s="3">
        <v>3</v>
      </c>
      <c r="O178">
        <f t="shared" si="10"/>
        <v>0</v>
      </c>
      <c r="P178">
        <f t="shared" si="11"/>
        <v>0</v>
      </c>
      <c r="Q178">
        <f t="shared" si="12"/>
        <v>2</v>
      </c>
      <c r="R178">
        <f t="shared" si="13"/>
        <v>0</v>
      </c>
      <c r="S178">
        <f t="shared" si="14"/>
        <v>0</v>
      </c>
    </row>
    <row r="179" spans="1:19">
      <c r="A179" s="1">
        <v>24</v>
      </c>
      <c r="B179" s="1" t="s">
        <v>23</v>
      </c>
      <c r="C179" s="1">
        <v>4</v>
      </c>
      <c r="D179" s="2" t="s">
        <v>454</v>
      </c>
      <c r="E179" s="2" t="s">
        <v>22</v>
      </c>
      <c r="F179" s="1">
        <v>6</v>
      </c>
      <c r="G179" s="1">
        <v>4</v>
      </c>
      <c r="H179" s="1" t="s">
        <v>332</v>
      </c>
      <c r="I179" s="1" t="s">
        <v>332</v>
      </c>
      <c r="J179" s="1" t="s">
        <v>332</v>
      </c>
      <c r="K179" s="1" t="s">
        <v>332</v>
      </c>
      <c r="L179" s="7"/>
      <c r="M179" s="8">
        <v>83</v>
      </c>
      <c r="N179" s="3">
        <v>10</v>
      </c>
      <c r="O179">
        <f t="shared" si="10"/>
        <v>0</v>
      </c>
      <c r="P179">
        <f t="shared" si="11"/>
        <v>0</v>
      </c>
      <c r="Q179">
        <f t="shared" si="12"/>
        <v>2</v>
      </c>
      <c r="R179">
        <f t="shared" si="13"/>
        <v>0</v>
      </c>
      <c r="S179">
        <f t="shared" si="14"/>
        <v>0</v>
      </c>
    </row>
    <row r="180" spans="1:19">
      <c r="A180" s="1">
        <v>25</v>
      </c>
      <c r="B180" s="1" t="s">
        <v>429</v>
      </c>
      <c r="C180" s="1">
        <v>1</v>
      </c>
      <c r="D180" s="2" t="s">
        <v>432</v>
      </c>
      <c r="E180" s="2" t="s">
        <v>433</v>
      </c>
      <c r="F180" s="1">
        <v>10</v>
      </c>
      <c r="G180" s="1" t="s">
        <v>332</v>
      </c>
      <c r="H180" s="1">
        <v>2</v>
      </c>
      <c r="I180" s="1" t="s">
        <v>332</v>
      </c>
      <c r="J180" s="1" t="s">
        <v>332</v>
      </c>
      <c r="K180" s="1" t="s">
        <v>332</v>
      </c>
      <c r="L180" s="7"/>
      <c r="M180" s="8">
        <v>57</v>
      </c>
      <c r="N180" s="3">
        <v>12</v>
      </c>
      <c r="O180">
        <f t="shared" si="10"/>
        <v>0</v>
      </c>
      <c r="P180">
        <f t="shared" si="11"/>
        <v>0</v>
      </c>
      <c r="Q180">
        <f t="shared" si="12"/>
        <v>2</v>
      </c>
      <c r="R180">
        <f t="shared" si="13"/>
        <v>0</v>
      </c>
      <c r="S180">
        <f t="shared" si="14"/>
        <v>0</v>
      </c>
    </row>
    <row r="181" spans="1:19">
      <c r="A181" s="1">
        <v>25</v>
      </c>
      <c r="B181" s="1" t="s">
        <v>214</v>
      </c>
      <c r="C181" s="1">
        <v>1</v>
      </c>
      <c r="D181" s="2" t="s">
        <v>219</v>
      </c>
      <c r="E181" s="2" t="s">
        <v>220</v>
      </c>
      <c r="F181" s="1">
        <v>9</v>
      </c>
      <c r="G181" s="1">
        <v>8</v>
      </c>
      <c r="H181" s="1">
        <v>1</v>
      </c>
      <c r="I181" s="1">
        <v>5</v>
      </c>
      <c r="J181" s="1">
        <v>7</v>
      </c>
      <c r="K181" s="1">
        <v>7</v>
      </c>
      <c r="L181" s="7"/>
      <c r="M181" s="8">
        <v>59</v>
      </c>
      <c r="N181" s="3">
        <v>37</v>
      </c>
      <c r="O181">
        <f t="shared" si="10"/>
        <v>0</v>
      </c>
      <c r="P181">
        <f t="shared" si="11"/>
        <v>0</v>
      </c>
      <c r="Q181">
        <f t="shared" si="12"/>
        <v>6</v>
      </c>
      <c r="R181">
        <f t="shared" si="13"/>
        <v>0</v>
      </c>
      <c r="S181">
        <f t="shared" si="14"/>
        <v>0</v>
      </c>
    </row>
    <row r="182" spans="1:19">
      <c r="A182" s="1">
        <v>25</v>
      </c>
      <c r="B182" s="1" t="s">
        <v>376</v>
      </c>
      <c r="C182" s="1">
        <v>3</v>
      </c>
      <c r="D182" s="2" t="s">
        <v>381</v>
      </c>
      <c r="E182" s="2" t="s">
        <v>382</v>
      </c>
      <c r="F182" s="1">
        <v>7</v>
      </c>
      <c r="G182" s="1" t="s">
        <v>332</v>
      </c>
      <c r="H182" s="1" t="s">
        <v>332</v>
      </c>
      <c r="I182" s="1" t="s">
        <v>332</v>
      </c>
      <c r="J182" s="1" t="s">
        <v>332</v>
      </c>
      <c r="K182" s="1" t="s">
        <v>332</v>
      </c>
      <c r="L182" s="7"/>
      <c r="M182" s="8">
        <v>88</v>
      </c>
      <c r="N182" s="3">
        <v>7</v>
      </c>
      <c r="O182">
        <f t="shared" si="10"/>
        <v>0</v>
      </c>
      <c r="P182">
        <f t="shared" si="11"/>
        <v>0</v>
      </c>
      <c r="Q182">
        <f t="shared" si="12"/>
        <v>1</v>
      </c>
      <c r="R182">
        <f t="shared" si="13"/>
        <v>0</v>
      </c>
      <c r="S182">
        <f t="shared" si="14"/>
        <v>0</v>
      </c>
    </row>
    <row r="183" spans="1:19">
      <c r="A183" s="1">
        <v>25</v>
      </c>
      <c r="B183" s="1" t="s">
        <v>442</v>
      </c>
      <c r="C183" s="1">
        <v>1</v>
      </c>
      <c r="D183" s="2" t="s">
        <v>444</v>
      </c>
      <c r="E183" s="2" t="s">
        <v>359</v>
      </c>
      <c r="F183" s="1" t="s">
        <v>332</v>
      </c>
      <c r="G183" s="1">
        <v>2</v>
      </c>
      <c r="H183" s="1">
        <v>0</v>
      </c>
      <c r="I183" s="1" t="s">
        <v>332</v>
      </c>
      <c r="J183" s="1" t="s">
        <v>332</v>
      </c>
      <c r="K183" s="1" t="s">
        <v>332</v>
      </c>
      <c r="L183" s="7"/>
      <c r="M183" s="8">
        <v>25</v>
      </c>
      <c r="N183" s="3">
        <v>2</v>
      </c>
      <c r="O183">
        <f t="shared" si="10"/>
        <v>0</v>
      </c>
      <c r="P183">
        <f t="shared" si="11"/>
        <v>0</v>
      </c>
      <c r="Q183">
        <f t="shared" si="12"/>
        <v>2</v>
      </c>
      <c r="R183">
        <f t="shared" si="13"/>
        <v>0</v>
      </c>
      <c r="S183">
        <f t="shared" si="14"/>
        <v>0</v>
      </c>
    </row>
    <row r="184" spans="1:19">
      <c r="O184">
        <f t="shared" si="10"/>
        <v>0</v>
      </c>
      <c r="P184">
        <f t="shared" si="11"/>
        <v>0</v>
      </c>
      <c r="Q184">
        <f t="shared" si="12"/>
        <v>0</v>
      </c>
      <c r="R184">
        <f t="shared" si="13"/>
        <v>0</v>
      </c>
      <c r="S184">
        <f t="shared" si="14"/>
        <v>0</v>
      </c>
    </row>
    <row r="185" spans="1:19">
      <c r="O185">
        <f t="shared" si="10"/>
        <v>0</v>
      </c>
      <c r="P185">
        <f t="shared" si="11"/>
        <v>0</v>
      </c>
      <c r="Q185">
        <f t="shared" si="12"/>
        <v>0</v>
      </c>
      <c r="R185">
        <f t="shared" si="13"/>
        <v>0</v>
      </c>
      <c r="S185">
        <f t="shared" si="14"/>
        <v>0</v>
      </c>
    </row>
    <row r="186" spans="1:19">
      <c r="O186">
        <f t="shared" si="10"/>
        <v>0</v>
      </c>
      <c r="P186">
        <f t="shared" si="11"/>
        <v>0</v>
      </c>
      <c r="Q186">
        <f t="shared" si="12"/>
        <v>0</v>
      </c>
      <c r="R186">
        <f t="shared" si="13"/>
        <v>0</v>
      </c>
      <c r="S186">
        <f t="shared" si="14"/>
        <v>0</v>
      </c>
    </row>
    <row r="187" spans="1:19">
      <c r="O187">
        <f t="shared" si="10"/>
        <v>0</v>
      </c>
      <c r="P187">
        <f t="shared" si="11"/>
        <v>0</v>
      </c>
      <c r="Q187">
        <f t="shared" si="12"/>
        <v>0</v>
      </c>
      <c r="R187">
        <f t="shared" si="13"/>
        <v>0</v>
      </c>
      <c r="S187">
        <f t="shared" si="14"/>
        <v>0</v>
      </c>
    </row>
    <row r="188" spans="1:19">
      <c r="O188">
        <f t="shared" si="10"/>
        <v>0</v>
      </c>
      <c r="P188">
        <f t="shared" si="11"/>
        <v>0</v>
      </c>
      <c r="Q188">
        <f t="shared" si="12"/>
        <v>0</v>
      </c>
      <c r="R188">
        <f t="shared" si="13"/>
        <v>0</v>
      </c>
      <c r="S188">
        <f t="shared" si="14"/>
        <v>0</v>
      </c>
    </row>
    <row r="189" spans="1:19">
      <c r="O189">
        <f t="shared" si="10"/>
        <v>0</v>
      </c>
      <c r="P189">
        <f t="shared" si="11"/>
        <v>0</v>
      </c>
      <c r="Q189">
        <f t="shared" si="12"/>
        <v>0</v>
      </c>
      <c r="R189">
        <f t="shared" si="13"/>
        <v>0</v>
      </c>
      <c r="S189">
        <f t="shared" si="14"/>
        <v>0</v>
      </c>
    </row>
    <row r="190" spans="1:19">
      <c r="O190">
        <f t="shared" si="10"/>
        <v>0</v>
      </c>
      <c r="P190">
        <f t="shared" si="11"/>
        <v>0</v>
      </c>
      <c r="Q190">
        <f t="shared" si="12"/>
        <v>0</v>
      </c>
      <c r="R190">
        <f t="shared" si="13"/>
        <v>0</v>
      </c>
      <c r="S190">
        <f t="shared" si="14"/>
        <v>0</v>
      </c>
    </row>
    <row r="191" spans="1:19">
      <c r="O191">
        <f t="shared" si="10"/>
        <v>0</v>
      </c>
      <c r="P191">
        <f t="shared" si="11"/>
        <v>0</v>
      </c>
      <c r="Q191">
        <f t="shared" si="12"/>
        <v>0</v>
      </c>
      <c r="R191">
        <f t="shared" si="13"/>
        <v>0</v>
      </c>
      <c r="S191">
        <f t="shared" si="14"/>
        <v>0</v>
      </c>
    </row>
    <row r="192" spans="1:19">
      <c r="O192">
        <f t="shared" si="10"/>
        <v>0</v>
      </c>
      <c r="P192">
        <f t="shared" si="11"/>
        <v>0</v>
      </c>
      <c r="Q192">
        <f t="shared" si="12"/>
        <v>0</v>
      </c>
      <c r="R192">
        <f t="shared" si="13"/>
        <v>0</v>
      </c>
      <c r="S192">
        <f t="shared" si="14"/>
        <v>0</v>
      </c>
    </row>
    <row r="193" spans="15:19">
      <c r="O193">
        <f t="shared" si="10"/>
        <v>0</v>
      </c>
      <c r="P193">
        <f t="shared" si="11"/>
        <v>0</v>
      </c>
      <c r="Q193">
        <f t="shared" si="12"/>
        <v>0</v>
      </c>
      <c r="R193">
        <f t="shared" si="13"/>
        <v>0</v>
      </c>
      <c r="S193">
        <f t="shared" si="14"/>
        <v>0</v>
      </c>
    </row>
    <row r="194" spans="15:19">
      <c r="O194">
        <f t="shared" si="10"/>
        <v>0</v>
      </c>
      <c r="P194">
        <f t="shared" si="11"/>
        <v>0</v>
      </c>
      <c r="Q194">
        <f t="shared" si="12"/>
        <v>0</v>
      </c>
      <c r="R194">
        <f t="shared" si="13"/>
        <v>0</v>
      </c>
      <c r="S194">
        <f t="shared" si="14"/>
        <v>0</v>
      </c>
    </row>
    <row r="195" spans="15:19">
      <c r="O195">
        <f t="shared" si="10"/>
        <v>0</v>
      </c>
      <c r="P195">
        <f t="shared" si="11"/>
        <v>0</v>
      </c>
      <c r="Q195">
        <f t="shared" si="12"/>
        <v>0</v>
      </c>
      <c r="R195">
        <f t="shared" si="13"/>
        <v>0</v>
      </c>
      <c r="S195">
        <f t="shared" si="14"/>
        <v>0</v>
      </c>
    </row>
    <row r="196" spans="15:19">
      <c r="O196">
        <f t="shared" ref="O196:O259" si="15">IF(D196=D195,1,0)*COUNT(N196)</f>
        <v>0</v>
      </c>
      <c r="P196">
        <f t="shared" ref="P196:P259" si="16">(N196+N195)*O196</f>
        <v>0</v>
      </c>
      <c r="Q196">
        <f t="shared" ref="Q196:Q259" si="17">COUNT(F196:K196)</f>
        <v>0</v>
      </c>
      <c r="R196">
        <f t="shared" ref="R196:R259" si="18">(Q195+Q196)*O196</f>
        <v>0</v>
      </c>
      <c r="S196">
        <f t="shared" ref="S196:S259" si="19">O196*(C196+C195)/2</f>
        <v>0</v>
      </c>
    </row>
    <row r="197" spans="15:19">
      <c r="O197">
        <f t="shared" si="15"/>
        <v>0</v>
      </c>
      <c r="P197">
        <f t="shared" si="16"/>
        <v>0</v>
      </c>
      <c r="Q197">
        <f t="shared" si="17"/>
        <v>0</v>
      </c>
      <c r="R197">
        <f t="shared" si="18"/>
        <v>0</v>
      </c>
      <c r="S197">
        <f t="shared" si="19"/>
        <v>0</v>
      </c>
    </row>
    <row r="198" spans="15:19">
      <c r="O198">
        <f t="shared" si="15"/>
        <v>0</v>
      </c>
      <c r="P198">
        <f t="shared" si="16"/>
        <v>0</v>
      </c>
      <c r="Q198">
        <f t="shared" si="17"/>
        <v>0</v>
      </c>
      <c r="R198">
        <f t="shared" si="18"/>
        <v>0</v>
      </c>
      <c r="S198">
        <f t="shared" si="19"/>
        <v>0</v>
      </c>
    </row>
    <row r="199" spans="15:19">
      <c r="O199">
        <f t="shared" si="15"/>
        <v>0</v>
      </c>
      <c r="P199">
        <f t="shared" si="16"/>
        <v>0</v>
      </c>
      <c r="Q199">
        <f t="shared" si="17"/>
        <v>0</v>
      </c>
      <c r="R199">
        <f t="shared" si="18"/>
        <v>0</v>
      </c>
      <c r="S199">
        <f t="shared" si="19"/>
        <v>0</v>
      </c>
    </row>
    <row r="200" spans="15:19">
      <c r="O200">
        <f t="shared" si="15"/>
        <v>0</v>
      </c>
      <c r="P200">
        <f t="shared" si="16"/>
        <v>0</v>
      </c>
      <c r="Q200">
        <f t="shared" si="17"/>
        <v>0</v>
      </c>
      <c r="R200">
        <f t="shared" si="18"/>
        <v>0</v>
      </c>
      <c r="S200">
        <f t="shared" si="19"/>
        <v>0</v>
      </c>
    </row>
    <row r="201" spans="15:19">
      <c r="O201">
        <f t="shared" si="15"/>
        <v>0</v>
      </c>
      <c r="P201">
        <f t="shared" si="16"/>
        <v>0</v>
      </c>
      <c r="Q201">
        <f t="shared" si="17"/>
        <v>0</v>
      </c>
      <c r="R201">
        <f t="shared" si="18"/>
        <v>0</v>
      </c>
      <c r="S201">
        <f t="shared" si="19"/>
        <v>0</v>
      </c>
    </row>
    <row r="202" spans="15:19">
      <c r="O202">
        <f t="shared" si="15"/>
        <v>0</v>
      </c>
      <c r="P202">
        <f t="shared" si="16"/>
        <v>0</v>
      </c>
      <c r="Q202">
        <f t="shared" si="17"/>
        <v>0</v>
      </c>
      <c r="R202">
        <f t="shared" si="18"/>
        <v>0</v>
      </c>
      <c r="S202">
        <f t="shared" si="19"/>
        <v>0</v>
      </c>
    </row>
    <row r="203" spans="15:19">
      <c r="O203">
        <f t="shared" si="15"/>
        <v>0</v>
      </c>
      <c r="P203">
        <f t="shared" si="16"/>
        <v>0</v>
      </c>
      <c r="Q203">
        <f t="shared" si="17"/>
        <v>0</v>
      </c>
      <c r="R203">
        <f t="shared" si="18"/>
        <v>0</v>
      </c>
      <c r="S203">
        <f t="shared" si="19"/>
        <v>0</v>
      </c>
    </row>
    <row r="204" spans="15:19">
      <c r="O204">
        <f t="shared" si="15"/>
        <v>0</v>
      </c>
      <c r="P204">
        <f t="shared" si="16"/>
        <v>0</v>
      </c>
      <c r="Q204">
        <f t="shared" si="17"/>
        <v>0</v>
      </c>
      <c r="R204">
        <f t="shared" si="18"/>
        <v>0</v>
      </c>
      <c r="S204">
        <f t="shared" si="19"/>
        <v>0</v>
      </c>
    </row>
    <row r="205" spans="15:19">
      <c r="O205">
        <f t="shared" si="15"/>
        <v>0</v>
      </c>
      <c r="P205">
        <f t="shared" si="16"/>
        <v>0</v>
      </c>
      <c r="Q205">
        <f t="shared" si="17"/>
        <v>0</v>
      </c>
      <c r="R205">
        <f t="shared" si="18"/>
        <v>0</v>
      </c>
      <c r="S205">
        <f t="shared" si="19"/>
        <v>0</v>
      </c>
    </row>
    <row r="206" spans="15:19">
      <c r="O206">
        <f t="shared" si="15"/>
        <v>0</v>
      </c>
      <c r="P206">
        <f t="shared" si="16"/>
        <v>0</v>
      </c>
      <c r="Q206">
        <f t="shared" si="17"/>
        <v>0</v>
      </c>
      <c r="R206">
        <f t="shared" si="18"/>
        <v>0</v>
      </c>
      <c r="S206">
        <f t="shared" si="19"/>
        <v>0</v>
      </c>
    </row>
    <row r="207" spans="15:19">
      <c r="O207">
        <f t="shared" si="15"/>
        <v>0</v>
      </c>
      <c r="P207">
        <f t="shared" si="16"/>
        <v>0</v>
      </c>
      <c r="Q207">
        <f t="shared" si="17"/>
        <v>0</v>
      </c>
      <c r="R207">
        <f t="shared" si="18"/>
        <v>0</v>
      </c>
      <c r="S207">
        <f t="shared" si="19"/>
        <v>0</v>
      </c>
    </row>
    <row r="208" spans="15:19">
      <c r="O208">
        <f t="shared" si="15"/>
        <v>0</v>
      </c>
      <c r="P208">
        <f t="shared" si="16"/>
        <v>0</v>
      </c>
      <c r="Q208">
        <f t="shared" si="17"/>
        <v>0</v>
      </c>
      <c r="R208">
        <f t="shared" si="18"/>
        <v>0</v>
      </c>
      <c r="S208">
        <f t="shared" si="19"/>
        <v>0</v>
      </c>
    </row>
    <row r="209" spans="15:19">
      <c r="O209">
        <f t="shared" si="15"/>
        <v>0</v>
      </c>
      <c r="P209">
        <f t="shared" si="16"/>
        <v>0</v>
      </c>
      <c r="Q209">
        <f t="shared" si="17"/>
        <v>0</v>
      </c>
      <c r="R209">
        <f t="shared" si="18"/>
        <v>0</v>
      </c>
      <c r="S209">
        <f t="shared" si="19"/>
        <v>0</v>
      </c>
    </row>
    <row r="210" spans="15:19">
      <c r="O210">
        <f t="shared" si="15"/>
        <v>0</v>
      </c>
      <c r="P210">
        <f t="shared" si="16"/>
        <v>0</v>
      </c>
      <c r="Q210">
        <f t="shared" si="17"/>
        <v>0</v>
      </c>
      <c r="R210">
        <f t="shared" si="18"/>
        <v>0</v>
      </c>
      <c r="S210">
        <f t="shared" si="19"/>
        <v>0</v>
      </c>
    </row>
    <row r="211" spans="15:19">
      <c r="O211">
        <f t="shared" si="15"/>
        <v>0</v>
      </c>
      <c r="P211">
        <f t="shared" si="16"/>
        <v>0</v>
      </c>
      <c r="Q211">
        <f t="shared" si="17"/>
        <v>0</v>
      </c>
      <c r="R211">
        <f t="shared" si="18"/>
        <v>0</v>
      </c>
      <c r="S211">
        <f t="shared" si="19"/>
        <v>0</v>
      </c>
    </row>
    <row r="212" spans="15:19">
      <c r="O212">
        <f t="shared" si="15"/>
        <v>0</v>
      </c>
      <c r="P212">
        <f t="shared" si="16"/>
        <v>0</v>
      </c>
      <c r="Q212">
        <f t="shared" si="17"/>
        <v>0</v>
      </c>
      <c r="R212">
        <f t="shared" si="18"/>
        <v>0</v>
      </c>
      <c r="S212">
        <f t="shared" si="19"/>
        <v>0</v>
      </c>
    </row>
    <row r="213" spans="15:19">
      <c r="O213">
        <f t="shared" si="15"/>
        <v>0</v>
      </c>
      <c r="P213">
        <f t="shared" si="16"/>
        <v>0</v>
      </c>
      <c r="Q213">
        <f t="shared" si="17"/>
        <v>0</v>
      </c>
      <c r="R213">
        <f t="shared" si="18"/>
        <v>0</v>
      </c>
      <c r="S213">
        <f t="shared" si="19"/>
        <v>0</v>
      </c>
    </row>
    <row r="214" spans="15:19">
      <c r="O214">
        <f t="shared" si="15"/>
        <v>0</v>
      </c>
      <c r="P214">
        <f t="shared" si="16"/>
        <v>0</v>
      </c>
      <c r="Q214">
        <f t="shared" si="17"/>
        <v>0</v>
      </c>
      <c r="R214">
        <f t="shared" si="18"/>
        <v>0</v>
      </c>
      <c r="S214">
        <f t="shared" si="19"/>
        <v>0</v>
      </c>
    </row>
    <row r="215" spans="15:19">
      <c r="O215">
        <f t="shared" si="15"/>
        <v>0</v>
      </c>
      <c r="P215">
        <f t="shared" si="16"/>
        <v>0</v>
      </c>
      <c r="Q215">
        <f t="shared" si="17"/>
        <v>0</v>
      </c>
      <c r="R215">
        <f t="shared" si="18"/>
        <v>0</v>
      </c>
      <c r="S215">
        <f t="shared" si="19"/>
        <v>0</v>
      </c>
    </row>
    <row r="216" spans="15:19">
      <c r="O216">
        <f t="shared" si="15"/>
        <v>0</v>
      </c>
      <c r="P216">
        <f t="shared" si="16"/>
        <v>0</v>
      </c>
      <c r="Q216">
        <f t="shared" si="17"/>
        <v>0</v>
      </c>
      <c r="R216">
        <f t="shared" si="18"/>
        <v>0</v>
      </c>
      <c r="S216">
        <f t="shared" si="19"/>
        <v>0</v>
      </c>
    </row>
    <row r="217" spans="15:19">
      <c r="O217">
        <f t="shared" si="15"/>
        <v>0</v>
      </c>
      <c r="P217">
        <f t="shared" si="16"/>
        <v>0</v>
      </c>
      <c r="Q217">
        <f t="shared" si="17"/>
        <v>0</v>
      </c>
      <c r="R217">
        <f t="shared" si="18"/>
        <v>0</v>
      </c>
      <c r="S217">
        <f t="shared" si="19"/>
        <v>0</v>
      </c>
    </row>
    <row r="218" spans="15:19">
      <c r="O218">
        <f t="shared" si="15"/>
        <v>0</v>
      </c>
      <c r="P218">
        <f t="shared" si="16"/>
        <v>0</v>
      </c>
      <c r="Q218">
        <f t="shared" si="17"/>
        <v>0</v>
      </c>
      <c r="R218">
        <f t="shared" si="18"/>
        <v>0</v>
      </c>
      <c r="S218">
        <f t="shared" si="19"/>
        <v>0</v>
      </c>
    </row>
    <row r="219" spans="15:19">
      <c r="O219">
        <f t="shared" si="15"/>
        <v>0</v>
      </c>
      <c r="P219">
        <f t="shared" si="16"/>
        <v>0</v>
      </c>
      <c r="Q219">
        <f t="shared" si="17"/>
        <v>0</v>
      </c>
      <c r="R219">
        <f t="shared" si="18"/>
        <v>0</v>
      </c>
      <c r="S219">
        <f t="shared" si="19"/>
        <v>0</v>
      </c>
    </row>
    <row r="220" spans="15:19">
      <c r="O220">
        <f t="shared" si="15"/>
        <v>0</v>
      </c>
      <c r="P220">
        <f t="shared" si="16"/>
        <v>0</v>
      </c>
      <c r="Q220">
        <f t="shared" si="17"/>
        <v>0</v>
      </c>
      <c r="R220">
        <f t="shared" si="18"/>
        <v>0</v>
      </c>
      <c r="S220">
        <f t="shared" si="19"/>
        <v>0</v>
      </c>
    </row>
    <row r="221" spans="15:19">
      <c r="O221">
        <f t="shared" si="15"/>
        <v>0</v>
      </c>
      <c r="P221">
        <f t="shared" si="16"/>
        <v>0</v>
      </c>
      <c r="Q221">
        <f t="shared" si="17"/>
        <v>0</v>
      </c>
      <c r="R221">
        <f t="shared" si="18"/>
        <v>0</v>
      </c>
      <c r="S221">
        <f t="shared" si="19"/>
        <v>0</v>
      </c>
    </row>
    <row r="222" spans="15:19">
      <c r="O222">
        <f t="shared" si="15"/>
        <v>0</v>
      </c>
      <c r="P222">
        <f t="shared" si="16"/>
        <v>0</v>
      </c>
      <c r="Q222">
        <f t="shared" si="17"/>
        <v>0</v>
      </c>
      <c r="R222">
        <f t="shared" si="18"/>
        <v>0</v>
      </c>
      <c r="S222">
        <f t="shared" si="19"/>
        <v>0</v>
      </c>
    </row>
    <row r="223" spans="15:19">
      <c r="O223">
        <f t="shared" si="15"/>
        <v>0</v>
      </c>
      <c r="P223">
        <f t="shared" si="16"/>
        <v>0</v>
      </c>
      <c r="Q223">
        <f t="shared" si="17"/>
        <v>0</v>
      </c>
      <c r="R223">
        <f t="shared" si="18"/>
        <v>0</v>
      </c>
      <c r="S223">
        <f t="shared" si="19"/>
        <v>0</v>
      </c>
    </row>
    <row r="224" spans="15:19">
      <c r="O224">
        <f t="shared" si="15"/>
        <v>0</v>
      </c>
      <c r="P224">
        <f t="shared" si="16"/>
        <v>0</v>
      </c>
      <c r="Q224">
        <f t="shared" si="17"/>
        <v>0</v>
      </c>
      <c r="R224">
        <f t="shared" si="18"/>
        <v>0</v>
      </c>
      <c r="S224">
        <f t="shared" si="19"/>
        <v>0</v>
      </c>
    </row>
    <row r="225" spans="15:19">
      <c r="O225">
        <f t="shared" si="15"/>
        <v>0</v>
      </c>
      <c r="P225">
        <f t="shared" si="16"/>
        <v>0</v>
      </c>
      <c r="Q225">
        <f t="shared" si="17"/>
        <v>0</v>
      </c>
      <c r="R225">
        <f t="shared" si="18"/>
        <v>0</v>
      </c>
      <c r="S225">
        <f t="shared" si="19"/>
        <v>0</v>
      </c>
    </row>
    <row r="226" spans="15:19">
      <c r="O226">
        <f t="shared" si="15"/>
        <v>0</v>
      </c>
      <c r="P226">
        <f t="shared" si="16"/>
        <v>0</v>
      </c>
      <c r="Q226">
        <f t="shared" si="17"/>
        <v>0</v>
      </c>
      <c r="R226">
        <f t="shared" si="18"/>
        <v>0</v>
      </c>
      <c r="S226">
        <f t="shared" si="19"/>
        <v>0</v>
      </c>
    </row>
    <row r="227" spans="15:19">
      <c r="O227">
        <f t="shared" si="15"/>
        <v>0</v>
      </c>
      <c r="P227">
        <f t="shared" si="16"/>
        <v>0</v>
      </c>
      <c r="Q227">
        <f t="shared" si="17"/>
        <v>0</v>
      </c>
      <c r="R227">
        <f t="shared" si="18"/>
        <v>0</v>
      </c>
      <c r="S227">
        <f t="shared" si="19"/>
        <v>0</v>
      </c>
    </row>
    <row r="228" spans="15:19">
      <c r="O228">
        <f t="shared" si="15"/>
        <v>0</v>
      </c>
      <c r="P228">
        <f t="shared" si="16"/>
        <v>0</v>
      </c>
      <c r="Q228">
        <f t="shared" si="17"/>
        <v>0</v>
      </c>
      <c r="R228">
        <f t="shared" si="18"/>
        <v>0</v>
      </c>
      <c r="S228">
        <f t="shared" si="19"/>
        <v>0</v>
      </c>
    </row>
    <row r="229" spans="15:19">
      <c r="O229">
        <f t="shared" si="15"/>
        <v>0</v>
      </c>
      <c r="P229">
        <f t="shared" si="16"/>
        <v>0</v>
      </c>
      <c r="Q229">
        <f t="shared" si="17"/>
        <v>0</v>
      </c>
      <c r="R229">
        <f t="shared" si="18"/>
        <v>0</v>
      </c>
      <c r="S229">
        <f t="shared" si="19"/>
        <v>0</v>
      </c>
    </row>
    <row r="230" spans="15:19">
      <c r="O230">
        <f t="shared" si="15"/>
        <v>0</v>
      </c>
      <c r="P230">
        <f t="shared" si="16"/>
        <v>0</v>
      </c>
      <c r="Q230">
        <f t="shared" si="17"/>
        <v>0</v>
      </c>
      <c r="R230">
        <f t="shared" si="18"/>
        <v>0</v>
      </c>
      <c r="S230">
        <f t="shared" si="19"/>
        <v>0</v>
      </c>
    </row>
    <row r="231" spans="15:19">
      <c r="O231">
        <f t="shared" si="15"/>
        <v>0</v>
      </c>
      <c r="P231">
        <f t="shared" si="16"/>
        <v>0</v>
      </c>
      <c r="Q231">
        <f t="shared" si="17"/>
        <v>0</v>
      </c>
      <c r="R231">
        <f t="shared" si="18"/>
        <v>0</v>
      </c>
      <c r="S231">
        <f t="shared" si="19"/>
        <v>0</v>
      </c>
    </row>
    <row r="232" spans="15:19">
      <c r="O232">
        <f t="shared" si="15"/>
        <v>0</v>
      </c>
      <c r="P232">
        <f t="shared" si="16"/>
        <v>0</v>
      </c>
      <c r="Q232">
        <f t="shared" si="17"/>
        <v>0</v>
      </c>
      <c r="R232">
        <f t="shared" si="18"/>
        <v>0</v>
      </c>
      <c r="S232">
        <f t="shared" si="19"/>
        <v>0</v>
      </c>
    </row>
    <row r="233" spans="15:19">
      <c r="O233">
        <f t="shared" si="15"/>
        <v>0</v>
      </c>
      <c r="P233">
        <f t="shared" si="16"/>
        <v>0</v>
      </c>
      <c r="Q233">
        <f t="shared" si="17"/>
        <v>0</v>
      </c>
      <c r="R233">
        <f t="shared" si="18"/>
        <v>0</v>
      </c>
      <c r="S233">
        <f t="shared" si="19"/>
        <v>0</v>
      </c>
    </row>
    <row r="234" spans="15:19">
      <c r="O234">
        <f t="shared" si="15"/>
        <v>0</v>
      </c>
      <c r="P234">
        <f t="shared" si="16"/>
        <v>0</v>
      </c>
      <c r="Q234">
        <f t="shared" si="17"/>
        <v>0</v>
      </c>
      <c r="R234">
        <f t="shared" si="18"/>
        <v>0</v>
      </c>
      <c r="S234">
        <f t="shared" si="19"/>
        <v>0</v>
      </c>
    </row>
    <row r="235" spans="15:19">
      <c r="O235">
        <f t="shared" si="15"/>
        <v>0</v>
      </c>
      <c r="P235">
        <f t="shared" si="16"/>
        <v>0</v>
      </c>
      <c r="Q235">
        <f t="shared" si="17"/>
        <v>0</v>
      </c>
      <c r="R235">
        <f t="shared" si="18"/>
        <v>0</v>
      </c>
      <c r="S235">
        <f t="shared" si="19"/>
        <v>0</v>
      </c>
    </row>
    <row r="236" spans="15:19">
      <c r="O236">
        <f t="shared" si="15"/>
        <v>0</v>
      </c>
      <c r="P236">
        <f t="shared" si="16"/>
        <v>0</v>
      </c>
      <c r="Q236">
        <f t="shared" si="17"/>
        <v>0</v>
      </c>
      <c r="R236">
        <f t="shared" si="18"/>
        <v>0</v>
      </c>
      <c r="S236">
        <f t="shared" si="19"/>
        <v>0</v>
      </c>
    </row>
    <row r="237" spans="15:19">
      <c r="O237">
        <f t="shared" si="15"/>
        <v>0</v>
      </c>
      <c r="P237">
        <f t="shared" si="16"/>
        <v>0</v>
      </c>
      <c r="Q237">
        <f t="shared" si="17"/>
        <v>0</v>
      </c>
      <c r="R237">
        <f t="shared" si="18"/>
        <v>0</v>
      </c>
      <c r="S237">
        <f t="shared" si="19"/>
        <v>0</v>
      </c>
    </row>
    <row r="238" spans="15:19">
      <c r="O238">
        <f t="shared" si="15"/>
        <v>0</v>
      </c>
      <c r="P238">
        <f t="shared" si="16"/>
        <v>0</v>
      </c>
      <c r="Q238">
        <f t="shared" si="17"/>
        <v>0</v>
      </c>
      <c r="R238">
        <f t="shared" si="18"/>
        <v>0</v>
      </c>
      <c r="S238">
        <f t="shared" si="19"/>
        <v>0</v>
      </c>
    </row>
    <row r="239" spans="15:19">
      <c r="O239">
        <f t="shared" si="15"/>
        <v>0</v>
      </c>
      <c r="P239">
        <f t="shared" si="16"/>
        <v>0</v>
      </c>
      <c r="Q239">
        <f t="shared" si="17"/>
        <v>0</v>
      </c>
      <c r="R239">
        <f t="shared" si="18"/>
        <v>0</v>
      </c>
      <c r="S239">
        <f t="shared" si="19"/>
        <v>0</v>
      </c>
    </row>
    <row r="240" spans="15:19">
      <c r="O240">
        <f t="shared" si="15"/>
        <v>0</v>
      </c>
      <c r="P240">
        <f t="shared" si="16"/>
        <v>0</v>
      </c>
      <c r="Q240">
        <f t="shared" si="17"/>
        <v>0</v>
      </c>
      <c r="R240">
        <f t="shared" si="18"/>
        <v>0</v>
      </c>
      <c r="S240">
        <f t="shared" si="19"/>
        <v>0</v>
      </c>
    </row>
    <row r="241" spans="15:19">
      <c r="O241">
        <f t="shared" si="15"/>
        <v>0</v>
      </c>
      <c r="P241">
        <f t="shared" si="16"/>
        <v>0</v>
      </c>
      <c r="Q241">
        <f t="shared" si="17"/>
        <v>0</v>
      </c>
      <c r="R241">
        <f t="shared" si="18"/>
        <v>0</v>
      </c>
      <c r="S241">
        <f t="shared" si="19"/>
        <v>0</v>
      </c>
    </row>
    <row r="242" spans="15:19">
      <c r="O242">
        <f t="shared" si="15"/>
        <v>0</v>
      </c>
      <c r="P242">
        <f t="shared" si="16"/>
        <v>0</v>
      </c>
      <c r="Q242">
        <f t="shared" si="17"/>
        <v>0</v>
      </c>
      <c r="R242">
        <f t="shared" si="18"/>
        <v>0</v>
      </c>
      <c r="S242">
        <f t="shared" si="19"/>
        <v>0</v>
      </c>
    </row>
    <row r="243" spans="15:19">
      <c r="O243">
        <f t="shared" si="15"/>
        <v>0</v>
      </c>
      <c r="P243">
        <f t="shared" si="16"/>
        <v>0</v>
      </c>
      <c r="Q243">
        <f t="shared" si="17"/>
        <v>0</v>
      </c>
      <c r="R243">
        <f t="shared" si="18"/>
        <v>0</v>
      </c>
      <c r="S243">
        <f t="shared" si="19"/>
        <v>0</v>
      </c>
    </row>
    <row r="244" spans="15:19">
      <c r="O244">
        <f t="shared" si="15"/>
        <v>0</v>
      </c>
      <c r="P244">
        <f t="shared" si="16"/>
        <v>0</v>
      </c>
      <c r="Q244">
        <f t="shared" si="17"/>
        <v>0</v>
      </c>
      <c r="R244">
        <f t="shared" si="18"/>
        <v>0</v>
      </c>
      <c r="S244">
        <f t="shared" si="19"/>
        <v>0</v>
      </c>
    </row>
    <row r="245" spans="15:19">
      <c r="O245">
        <f t="shared" si="15"/>
        <v>0</v>
      </c>
      <c r="P245">
        <f t="shared" si="16"/>
        <v>0</v>
      </c>
      <c r="Q245">
        <f t="shared" si="17"/>
        <v>0</v>
      </c>
      <c r="R245">
        <f t="shared" si="18"/>
        <v>0</v>
      </c>
      <c r="S245">
        <f t="shared" si="19"/>
        <v>0</v>
      </c>
    </row>
    <row r="246" spans="15:19">
      <c r="O246">
        <f t="shared" si="15"/>
        <v>0</v>
      </c>
      <c r="P246">
        <f t="shared" si="16"/>
        <v>0</v>
      </c>
      <c r="Q246">
        <f t="shared" si="17"/>
        <v>0</v>
      </c>
      <c r="R246">
        <f t="shared" si="18"/>
        <v>0</v>
      </c>
      <c r="S246">
        <f t="shared" si="19"/>
        <v>0</v>
      </c>
    </row>
    <row r="247" spans="15:19">
      <c r="O247">
        <f t="shared" si="15"/>
        <v>0</v>
      </c>
      <c r="P247">
        <f t="shared" si="16"/>
        <v>0</v>
      </c>
      <c r="Q247">
        <f t="shared" si="17"/>
        <v>0</v>
      </c>
      <c r="R247">
        <f t="shared" si="18"/>
        <v>0</v>
      </c>
      <c r="S247">
        <f t="shared" si="19"/>
        <v>0</v>
      </c>
    </row>
    <row r="248" spans="15:19">
      <c r="O248">
        <f t="shared" si="15"/>
        <v>0</v>
      </c>
      <c r="P248">
        <f t="shared" si="16"/>
        <v>0</v>
      </c>
      <c r="Q248">
        <f t="shared" si="17"/>
        <v>0</v>
      </c>
      <c r="R248">
        <f t="shared" si="18"/>
        <v>0</v>
      </c>
      <c r="S248">
        <f t="shared" si="19"/>
        <v>0</v>
      </c>
    </row>
    <row r="249" spans="15:19">
      <c r="O249">
        <f t="shared" si="15"/>
        <v>0</v>
      </c>
      <c r="P249">
        <f t="shared" si="16"/>
        <v>0</v>
      </c>
      <c r="Q249">
        <f t="shared" si="17"/>
        <v>0</v>
      </c>
      <c r="R249">
        <f t="shared" si="18"/>
        <v>0</v>
      </c>
      <c r="S249">
        <f t="shared" si="19"/>
        <v>0</v>
      </c>
    </row>
    <row r="250" spans="15:19">
      <c r="O250">
        <f t="shared" si="15"/>
        <v>0</v>
      </c>
      <c r="P250">
        <f t="shared" si="16"/>
        <v>0</v>
      </c>
      <c r="Q250">
        <f t="shared" si="17"/>
        <v>0</v>
      </c>
      <c r="R250">
        <f t="shared" si="18"/>
        <v>0</v>
      </c>
      <c r="S250">
        <f t="shared" si="19"/>
        <v>0</v>
      </c>
    </row>
    <row r="251" spans="15:19">
      <c r="O251">
        <f t="shared" si="15"/>
        <v>0</v>
      </c>
      <c r="P251">
        <f t="shared" si="16"/>
        <v>0</v>
      </c>
      <c r="Q251">
        <f t="shared" si="17"/>
        <v>0</v>
      </c>
      <c r="R251">
        <f t="shared" si="18"/>
        <v>0</v>
      </c>
      <c r="S251">
        <f t="shared" si="19"/>
        <v>0</v>
      </c>
    </row>
    <row r="252" spans="15:19">
      <c r="O252">
        <f t="shared" si="15"/>
        <v>0</v>
      </c>
      <c r="P252">
        <f t="shared" si="16"/>
        <v>0</v>
      </c>
      <c r="Q252">
        <f t="shared" si="17"/>
        <v>0</v>
      </c>
      <c r="R252">
        <f t="shared" si="18"/>
        <v>0</v>
      </c>
      <c r="S252">
        <f t="shared" si="19"/>
        <v>0</v>
      </c>
    </row>
    <row r="253" spans="15:19">
      <c r="O253">
        <f t="shared" si="15"/>
        <v>0</v>
      </c>
      <c r="P253">
        <f t="shared" si="16"/>
        <v>0</v>
      </c>
      <c r="Q253">
        <f t="shared" si="17"/>
        <v>0</v>
      </c>
      <c r="R253">
        <f t="shared" si="18"/>
        <v>0</v>
      </c>
      <c r="S253">
        <f t="shared" si="19"/>
        <v>0</v>
      </c>
    </row>
    <row r="254" spans="15:19">
      <c r="O254">
        <f t="shared" si="15"/>
        <v>0</v>
      </c>
      <c r="P254">
        <f t="shared" si="16"/>
        <v>0</v>
      </c>
      <c r="Q254">
        <f t="shared" si="17"/>
        <v>0</v>
      </c>
      <c r="R254">
        <f t="shared" si="18"/>
        <v>0</v>
      </c>
      <c r="S254">
        <f t="shared" si="19"/>
        <v>0</v>
      </c>
    </row>
    <row r="255" spans="15:19">
      <c r="O255">
        <f t="shared" si="15"/>
        <v>0</v>
      </c>
      <c r="P255">
        <f t="shared" si="16"/>
        <v>0</v>
      </c>
      <c r="Q255">
        <f t="shared" si="17"/>
        <v>0</v>
      </c>
      <c r="R255">
        <f t="shared" si="18"/>
        <v>0</v>
      </c>
      <c r="S255">
        <f t="shared" si="19"/>
        <v>0</v>
      </c>
    </row>
    <row r="256" spans="15:19">
      <c r="O256">
        <f t="shared" si="15"/>
        <v>0</v>
      </c>
      <c r="P256">
        <f t="shared" si="16"/>
        <v>0</v>
      </c>
      <c r="Q256">
        <f t="shared" si="17"/>
        <v>0</v>
      </c>
      <c r="R256">
        <f t="shared" si="18"/>
        <v>0</v>
      </c>
      <c r="S256">
        <f t="shared" si="19"/>
        <v>0</v>
      </c>
    </row>
    <row r="257" spans="15:19">
      <c r="O257">
        <f t="shared" si="15"/>
        <v>0</v>
      </c>
      <c r="P257">
        <f t="shared" si="16"/>
        <v>0</v>
      </c>
      <c r="Q257">
        <f t="shared" si="17"/>
        <v>0</v>
      </c>
      <c r="R257">
        <f t="shared" si="18"/>
        <v>0</v>
      </c>
      <c r="S257">
        <f t="shared" si="19"/>
        <v>0</v>
      </c>
    </row>
    <row r="258" spans="15:19">
      <c r="O258">
        <f t="shared" si="15"/>
        <v>0</v>
      </c>
      <c r="P258">
        <f t="shared" si="16"/>
        <v>0</v>
      </c>
      <c r="Q258">
        <f t="shared" si="17"/>
        <v>0</v>
      </c>
      <c r="R258">
        <f t="shared" si="18"/>
        <v>0</v>
      </c>
      <c r="S258">
        <f t="shared" si="19"/>
        <v>0</v>
      </c>
    </row>
    <row r="259" spans="15:19">
      <c r="O259">
        <f t="shared" si="15"/>
        <v>0</v>
      </c>
      <c r="P259">
        <f t="shared" si="16"/>
        <v>0</v>
      </c>
      <c r="Q259">
        <f t="shared" si="17"/>
        <v>0</v>
      </c>
      <c r="R259">
        <f t="shared" si="18"/>
        <v>0</v>
      </c>
      <c r="S259">
        <f t="shared" si="19"/>
        <v>0</v>
      </c>
    </row>
    <row r="260" spans="15:19">
      <c r="O260">
        <f t="shared" ref="O260:O291" si="20">IF(D260=D259,1,0)*COUNT(N260)</f>
        <v>0</v>
      </c>
      <c r="P260">
        <f t="shared" ref="P260:P291" si="21">(N260+N259)*O260</f>
        <v>0</v>
      </c>
      <c r="Q260">
        <f t="shared" ref="Q260:Q291" si="22">COUNT(F260:K260)</f>
        <v>0</v>
      </c>
      <c r="R260">
        <f t="shared" ref="R260:R291" si="23">(Q259+Q260)*O260</f>
        <v>0</v>
      </c>
      <c r="S260">
        <f t="shared" ref="S260:S291" si="24">O260*(C260+C259)/2</f>
        <v>0</v>
      </c>
    </row>
    <row r="261" spans="15:19">
      <c r="O261">
        <f t="shared" si="20"/>
        <v>0</v>
      </c>
      <c r="P261">
        <f t="shared" si="21"/>
        <v>0</v>
      </c>
      <c r="Q261">
        <f t="shared" si="22"/>
        <v>0</v>
      </c>
      <c r="R261">
        <f t="shared" si="23"/>
        <v>0</v>
      </c>
      <c r="S261">
        <f t="shared" si="24"/>
        <v>0</v>
      </c>
    </row>
    <row r="262" spans="15:19">
      <c r="O262">
        <f t="shared" si="20"/>
        <v>0</v>
      </c>
      <c r="P262">
        <f t="shared" si="21"/>
        <v>0</v>
      </c>
      <c r="Q262">
        <f t="shared" si="22"/>
        <v>0</v>
      </c>
      <c r="R262">
        <f t="shared" si="23"/>
        <v>0</v>
      </c>
      <c r="S262">
        <f t="shared" si="24"/>
        <v>0</v>
      </c>
    </row>
    <row r="263" spans="15:19">
      <c r="O263">
        <f t="shared" si="20"/>
        <v>0</v>
      </c>
      <c r="P263">
        <f t="shared" si="21"/>
        <v>0</v>
      </c>
      <c r="Q263">
        <f t="shared" si="22"/>
        <v>0</v>
      </c>
      <c r="R263">
        <f t="shared" si="23"/>
        <v>0</v>
      </c>
      <c r="S263">
        <f t="shared" si="24"/>
        <v>0</v>
      </c>
    </row>
    <row r="264" spans="15:19">
      <c r="O264">
        <f t="shared" si="20"/>
        <v>0</v>
      </c>
      <c r="P264">
        <f t="shared" si="21"/>
        <v>0</v>
      </c>
      <c r="Q264">
        <f t="shared" si="22"/>
        <v>0</v>
      </c>
      <c r="R264">
        <f t="shared" si="23"/>
        <v>0</v>
      </c>
      <c r="S264">
        <f t="shared" si="24"/>
        <v>0</v>
      </c>
    </row>
    <row r="265" spans="15:19">
      <c r="O265">
        <f t="shared" si="20"/>
        <v>0</v>
      </c>
      <c r="P265">
        <f t="shared" si="21"/>
        <v>0</v>
      </c>
      <c r="Q265">
        <f t="shared" si="22"/>
        <v>0</v>
      </c>
      <c r="R265">
        <f t="shared" si="23"/>
        <v>0</v>
      </c>
      <c r="S265">
        <f t="shared" si="24"/>
        <v>0</v>
      </c>
    </row>
    <row r="266" spans="15:19">
      <c r="O266">
        <f t="shared" si="20"/>
        <v>0</v>
      </c>
      <c r="P266">
        <f t="shared" si="21"/>
        <v>0</v>
      </c>
      <c r="Q266">
        <f t="shared" si="22"/>
        <v>0</v>
      </c>
      <c r="R266">
        <f t="shared" si="23"/>
        <v>0</v>
      </c>
      <c r="S266">
        <f t="shared" si="24"/>
        <v>0</v>
      </c>
    </row>
    <row r="267" spans="15:19">
      <c r="O267">
        <f t="shared" si="20"/>
        <v>0</v>
      </c>
      <c r="P267">
        <f t="shared" si="21"/>
        <v>0</v>
      </c>
      <c r="Q267">
        <f t="shared" si="22"/>
        <v>0</v>
      </c>
      <c r="R267">
        <f t="shared" si="23"/>
        <v>0</v>
      </c>
      <c r="S267">
        <f t="shared" si="24"/>
        <v>0</v>
      </c>
    </row>
    <row r="268" spans="15:19">
      <c r="O268">
        <f t="shared" si="20"/>
        <v>0</v>
      </c>
      <c r="P268">
        <f t="shared" si="21"/>
        <v>0</v>
      </c>
      <c r="Q268">
        <f t="shared" si="22"/>
        <v>0</v>
      </c>
      <c r="R268">
        <f t="shared" si="23"/>
        <v>0</v>
      </c>
      <c r="S268">
        <f t="shared" si="24"/>
        <v>0</v>
      </c>
    </row>
    <row r="269" spans="15:19">
      <c r="O269">
        <f t="shared" si="20"/>
        <v>0</v>
      </c>
      <c r="P269">
        <f t="shared" si="21"/>
        <v>0</v>
      </c>
      <c r="Q269">
        <f t="shared" si="22"/>
        <v>0</v>
      </c>
      <c r="R269">
        <f t="shared" si="23"/>
        <v>0</v>
      </c>
      <c r="S269">
        <f t="shared" si="24"/>
        <v>0</v>
      </c>
    </row>
    <row r="270" spans="15:19">
      <c r="O270">
        <f t="shared" si="20"/>
        <v>0</v>
      </c>
      <c r="P270">
        <f t="shared" si="21"/>
        <v>0</v>
      </c>
      <c r="Q270">
        <f t="shared" si="22"/>
        <v>0</v>
      </c>
      <c r="R270">
        <f t="shared" si="23"/>
        <v>0</v>
      </c>
      <c r="S270">
        <f t="shared" si="24"/>
        <v>0</v>
      </c>
    </row>
    <row r="271" spans="15:19">
      <c r="O271">
        <f t="shared" si="20"/>
        <v>0</v>
      </c>
      <c r="P271">
        <f t="shared" si="21"/>
        <v>0</v>
      </c>
      <c r="Q271">
        <f t="shared" si="22"/>
        <v>0</v>
      </c>
      <c r="R271">
        <f t="shared" si="23"/>
        <v>0</v>
      </c>
      <c r="S271">
        <f t="shared" si="24"/>
        <v>0</v>
      </c>
    </row>
    <row r="272" spans="15:19">
      <c r="O272">
        <f t="shared" si="20"/>
        <v>0</v>
      </c>
      <c r="P272">
        <f t="shared" si="21"/>
        <v>0</v>
      </c>
      <c r="Q272">
        <f t="shared" si="22"/>
        <v>0</v>
      </c>
      <c r="R272">
        <f t="shared" si="23"/>
        <v>0</v>
      </c>
      <c r="S272">
        <f t="shared" si="24"/>
        <v>0</v>
      </c>
    </row>
    <row r="273" spans="15:19">
      <c r="O273">
        <f t="shared" si="20"/>
        <v>0</v>
      </c>
      <c r="P273">
        <f t="shared" si="21"/>
        <v>0</v>
      </c>
      <c r="Q273">
        <f t="shared" si="22"/>
        <v>0</v>
      </c>
      <c r="R273">
        <f t="shared" si="23"/>
        <v>0</v>
      </c>
      <c r="S273">
        <f t="shared" si="24"/>
        <v>0</v>
      </c>
    </row>
    <row r="274" spans="15:19">
      <c r="O274">
        <f t="shared" si="20"/>
        <v>0</v>
      </c>
      <c r="P274">
        <f t="shared" si="21"/>
        <v>0</v>
      </c>
      <c r="Q274">
        <f t="shared" si="22"/>
        <v>0</v>
      </c>
      <c r="R274">
        <f t="shared" si="23"/>
        <v>0</v>
      </c>
      <c r="S274">
        <f t="shared" si="24"/>
        <v>0</v>
      </c>
    </row>
    <row r="275" spans="15:19">
      <c r="O275">
        <f t="shared" si="20"/>
        <v>0</v>
      </c>
      <c r="P275">
        <f t="shared" si="21"/>
        <v>0</v>
      </c>
      <c r="Q275">
        <f t="shared" si="22"/>
        <v>0</v>
      </c>
      <c r="R275">
        <f t="shared" si="23"/>
        <v>0</v>
      </c>
      <c r="S275">
        <f t="shared" si="24"/>
        <v>0</v>
      </c>
    </row>
    <row r="276" spans="15:19">
      <c r="O276">
        <f t="shared" si="20"/>
        <v>0</v>
      </c>
      <c r="P276">
        <f t="shared" si="21"/>
        <v>0</v>
      </c>
      <c r="Q276">
        <f t="shared" si="22"/>
        <v>0</v>
      </c>
      <c r="R276">
        <f t="shared" si="23"/>
        <v>0</v>
      </c>
      <c r="S276">
        <f t="shared" si="24"/>
        <v>0</v>
      </c>
    </row>
    <row r="277" spans="15:19">
      <c r="O277">
        <f t="shared" si="20"/>
        <v>0</v>
      </c>
      <c r="P277">
        <f t="shared" si="21"/>
        <v>0</v>
      </c>
      <c r="Q277">
        <f t="shared" si="22"/>
        <v>0</v>
      </c>
      <c r="R277">
        <f t="shared" si="23"/>
        <v>0</v>
      </c>
      <c r="S277">
        <f t="shared" si="24"/>
        <v>0</v>
      </c>
    </row>
    <row r="278" spans="15:19">
      <c r="O278">
        <f t="shared" si="20"/>
        <v>0</v>
      </c>
      <c r="P278">
        <f t="shared" si="21"/>
        <v>0</v>
      </c>
      <c r="Q278">
        <f t="shared" si="22"/>
        <v>0</v>
      </c>
      <c r="R278">
        <f t="shared" si="23"/>
        <v>0</v>
      </c>
      <c r="S278">
        <f t="shared" si="24"/>
        <v>0</v>
      </c>
    </row>
    <row r="279" spans="15:19">
      <c r="O279">
        <f t="shared" si="20"/>
        <v>0</v>
      </c>
      <c r="P279">
        <f t="shared" si="21"/>
        <v>0</v>
      </c>
      <c r="Q279">
        <f t="shared" si="22"/>
        <v>0</v>
      </c>
      <c r="R279">
        <f t="shared" si="23"/>
        <v>0</v>
      </c>
      <c r="S279">
        <f t="shared" si="24"/>
        <v>0</v>
      </c>
    </row>
    <row r="280" spans="15:19">
      <c r="O280">
        <f t="shared" si="20"/>
        <v>0</v>
      </c>
      <c r="P280">
        <f t="shared" si="21"/>
        <v>0</v>
      </c>
      <c r="Q280">
        <f t="shared" si="22"/>
        <v>0</v>
      </c>
      <c r="R280">
        <f t="shared" si="23"/>
        <v>0</v>
      </c>
      <c r="S280">
        <f t="shared" si="24"/>
        <v>0</v>
      </c>
    </row>
    <row r="281" spans="15:19">
      <c r="O281">
        <f t="shared" si="20"/>
        <v>0</v>
      </c>
      <c r="P281">
        <f t="shared" si="21"/>
        <v>0</v>
      </c>
      <c r="Q281">
        <f t="shared" si="22"/>
        <v>0</v>
      </c>
      <c r="R281">
        <f t="shared" si="23"/>
        <v>0</v>
      </c>
      <c r="S281">
        <f t="shared" si="24"/>
        <v>0</v>
      </c>
    </row>
    <row r="282" spans="15:19">
      <c r="O282">
        <f t="shared" si="20"/>
        <v>0</v>
      </c>
      <c r="P282">
        <f t="shared" si="21"/>
        <v>0</v>
      </c>
      <c r="Q282">
        <f t="shared" si="22"/>
        <v>0</v>
      </c>
      <c r="R282">
        <f t="shared" si="23"/>
        <v>0</v>
      </c>
      <c r="S282">
        <f t="shared" si="24"/>
        <v>0</v>
      </c>
    </row>
    <row r="283" spans="15:19">
      <c r="O283">
        <f t="shared" si="20"/>
        <v>0</v>
      </c>
      <c r="P283">
        <f t="shared" si="21"/>
        <v>0</v>
      </c>
      <c r="Q283">
        <f t="shared" si="22"/>
        <v>0</v>
      </c>
      <c r="R283">
        <f t="shared" si="23"/>
        <v>0</v>
      </c>
      <c r="S283">
        <f t="shared" si="24"/>
        <v>0</v>
      </c>
    </row>
    <row r="284" spans="15:19">
      <c r="O284">
        <f t="shared" si="20"/>
        <v>0</v>
      </c>
      <c r="P284">
        <f t="shared" si="21"/>
        <v>0</v>
      </c>
      <c r="Q284">
        <f t="shared" si="22"/>
        <v>0</v>
      </c>
      <c r="R284">
        <f t="shared" si="23"/>
        <v>0</v>
      </c>
      <c r="S284">
        <f t="shared" si="24"/>
        <v>0</v>
      </c>
    </row>
    <row r="285" spans="15:19">
      <c r="O285">
        <f t="shared" si="20"/>
        <v>0</v>
      </c>
      <c r="P285">
        <f t="shared" si="21"/>
        <v>0</v>
      </c>
      <c r="Q285">
        <f t="shared" si="22"/>
        <v>0</v>
      </c>
      <c r="R285">
        <f t="shared" si="23"/>
        <v>0</v>
      </c>
      <c r="S285">
        <f t="shared" si="24"/>
        <v>0</v>
      </c>
    </row>
    <row r="286" spans="15:19">
      <c r="O286">
        <f t="shared" si="20"/>
        <v>0</v>
      </c>
      <c r="P286">
        <f t="shared" si="21"/>
        <v>0</v>
      </c>
      <c r="Q286">
        <f t="shared" si="22"/>
        <v>0</v>
      </c>
      <c r="R286">
        <f t="shared" si="23"/>
        <v>0</v>
      </c>
      <c r="S286">
        <f t="shared" si="24"/>
        <v>0</v>
      </c>
    </row>
    <row r="287" spans="15:19">
      <c r="O287">
        <f t="shared" si="20"/>
        <v>0</v>
      </c>
      <c r="P287">
        <f t="shared" si="21"/>
        <v>0</v>
      </c>
      <c r="Q287">
        <f t="shared" si="22"/>
        <v>0</v>
      </c>
      <c r="R287">
        <f t="shared" si="23"/>
        <v>0</v>
      </c>
      <c r="S287">
        <f t="shared" si="24"/>
        <v>0</v>
      </c>
    </row>
    <row r="288" spans="15:19">
      <c r="O288">
        <f t="shared" si="20"/>
        <v>0</v>
      </c>
      <c r="P288">
        <f t="shared" si="21"/>
        <v>0</v>
      </c>
      <c r="Q288">
        <f t="shared" si="22"/>
        <v>0</v>
      </c>
      <c r="R288">
        <f t="shared" si="23"/>
        <v>0</v>
      </c>
      <c r="S288">
        <f t="shared" si="24"/>
        <v>0</v>
      </c>
    </row>
    <row r="289" spans="15:19">
      <c r="O289">
        <f t="shared" si="20"/>
        <v>0</v>
      </c>
      <c r="P289">
        <f t="shared" si="21"/>
        <v>0</v>
      </c>
      <c r="Q289">
        <f t="shared" si="22"/>
        <v>0</v>
      </c>
      <c r="R289">
        <f t="shared" si="23"/>
        <v>0</v>
      </c>
      <c r="S289">
        <f t="shared" si="24"/>
        <v>0</v>
      </c>
    </row>
    <row r="290" spans="15:19">
      <c r="O290">
        <f t="shared" si="20"/>
        <v>0</v>
      </c>
      <c r="P290">
        <f t="shared" si="21"/>
        <v>0</v>
      </c>
      <c r="Q290">
        <f t="shared" si="22"/>
        <v>0</v>
      </c>
      <c r="R290">
        <f t="shared" si="23"/>
        <v>0</v>
      </c>
      <c r="S290">
        <f t="shared" si="24"/>
        <v>0</v>
      </c>
    </row>
    <row r="291" spans="15:19">
      <c r="O291">
        <f t="shared" si="20"/>
        <v>0</v>
      </c>
      <c r="P291">
        <f t="shared" si="21"/>
        <v>0</v>
      </c>
      <c r="Q291">
        <f t="shared" si="22"/>
        <v>0</v>
      </c>
      <c r="R291">
        <f t="shared" si="23"/>
        <v>0</v>
      </c>
      <c r="S291">
        <f t="shared" si="24"/>
        <v>0</v>
      </c>
    </row>
  </sheetData>
  <sortState ref="A2:N183">
    <sortCondition ref="D164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6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4"/>
    </sheetView>
  </sheetViews>
  <sheetFormatPr defaultRowHeight="15"/>
  <cols>
    <col min="1" max="1" width="4.5703125" bestFit="1" customWidth="1"/>
    <col min="2" max="2" width="3" bestFit="1" customWidth="1"/>
    <col min="3" max="3" width="8" bestFit="1" customWidth="1"/>
    <col min="4" max="4" width="3.140625" customWidth="1"/>
    <col min="5" max="5" width="26.28515625" bestFit="1" customWidth="1"/>
    <col min="6" max="6" width="27.140625" bestFit="1" customWidth="1"/>
    <col min="7" max="12" width="3" bestFit="1" customWidth="1"/>
    <col min="13" max="14" width="4.5703125" bestFit="1" customWidth="1"/>
    <col min="15" max="16" width="4" bestFit="1" customWidth="1"/>
    <col min="17" max="17" width="3.5703125" customWidth="1"/>
    <col min="18" max="18" width="4" bestFit="1" customWidth="1"/>
  </cols>
  <sheetData>
    <row r="1" spans="1:18">
      <c r="A1" s="4" t="s">
        <v>327</v>
      </c>
      <c r="B1" s="4">
        <f>SUM(B2:B400)</f>
        <v>19</v>
      </c>
      <c r="C1" s="1"/>
      <c r="D1" s="1"/>
      <c r="E1" s="2" t="s">
        <v>0</v>
      </c>
      <c r="F1" s="2" t="s">
        <v>1</v>
      </c>
      <c r="G1" s="1">
        <v>36</v>
      </c>
      <c r="H1" s="1">
        <v>34</v>
      </c>
      <c r="I1" s="1">
        <v>35</v>
      </c>
      <c r="J1" s="1">
        <v>32</v>
      </c>
      <c r="K1" s="1">
        <v>33</v>
      </c>
      <c r="L1" s="1">
        <v>35</v>
      </c>
      <c r="M1" s="9">
        <f>AVERAGE(O2:O400)</f>
        <v>20.533333333333335</v>
      </c>
      <c r="N1" s="8">
        <v>100</v>
      </c>
      <c r="O1" s="3">
        <v>205</v>
      </c>
      <c r="P1" s="5">
        <f>SUM(P2:P400)</f>
        <v>1</v>
      </c>
      <c r="Q1" s="15">
        <f>AVERAGE(Q2:Q400)</f>
        <v>2.5166666666666666</v>
      </c>
      <c r="R1" s="5">
        <f>MAX(R2:R1000)</f>
        <v>425</v>
      </c>
    </row>
    <row r="2" spans="1:18">
      <c r="A2" s="1">
        <v>1</v>
      </c>
      <c r="B2" s="1">
        <f t="shared" ref="B2:B33" si="0">IF(O2&gt;=A2,1,0)</f>
        <v>1</v>
      </c>
      <c r="C2" s="1" t="s">
        <v>2</v>
      </c>
      <c r="D2" s="1">
        <v>3</v>
      </c>
      <c r="E2" s="2" t="s">
        <v>465</v>
      </c>
      <c r="F2" s="2" t="s">
        <v>241</v>
      </c>
      <c r="G2" s="1">
        <v>28</v>
      </c>
      <c r="H2" s="1">
        <v>35</v>
      </c>
      <c r="I2" s="1">
        <v>20</v>
      </c>
      <c r="J2" s="1">
        <v>8</v>
      </c>
      <c r="K2" s="1">
        <v>5</v>
      </c>
      <c r="L2" s="1">
        <v>25</v>
      </c>
      <c r="M2" s="7" t="s">
        <v>466</v>
      </c>
      <c r="N2" s="8">
        <v>88</v>
      </c>
      <c r="O2" s="3">
        <v>121</v>
      </c>
      <c r="P2">
        <f>IF(O2&gt;=($O$1/2),1,0)</f>
        <v>1</v>
      </c>
      <c r="Q2">
        <f>COUNT(G2:L2)</f>
        <v>6</v>
      </c>
      <c r="R2">
        <f>O2*A2</f>
        <v>121</v>
      </c>
    </row>
    <row r="3" spans="1:18">
      <c r="A3" s="1">
        <v>2</v>
      </c>
      <c r="B3" s="1">
        <f t="shared" si="0"/>
        <v>1</v>
      </c>
      <c r="C3" s="1" t="s">
        <v>2</v>
      </c>
      <c r="D3" s="1">
        <v>2</v>
      </c>
      <c r="E3" s="2" t="s">
        <v>355</v>
      </c>
      <c r="F3" s="2" t="s">
        <v>178</v>
      </c>
      <c r="G3" s="1">
        <v>11</v>
      </c>
      <c r="H3" s="1">
        <v>22</v>
      </c>
      <c r="I3" s="1">
        <v>5</v>
      </c>
      <c r="J3" s="1">
        <v>16</v>
      </c>
      <c r="K3" s="1">
        <v>13</v>
      </c>
      <c r="L3" s="1">
        <v>18</v>
      </c>
      <c r="M3" s="7"/>
      <c r="N3" s="8">
        <v>66</v>
      </c>
      <c r="O3" s="3">
        <v>85</v>
      </c>
      <c r="P3">
        <f t="shared" ref="P3:P61" si="1">IF(O3&gt;=($O$1/2),1,0)</f>
        <v>0</v>
      </c>
      <c r="Q3">
        <f t="shared" ref="Q3:Q61" si="2">COUNT(G3:L3)</f>
        <v>6</v>
      </c>
      <c r="R3">
        <f t="shared" ref="R3:R61" si="3">O3*A3</f>
        <v>170</v>
      </c>
    </row>
    <row r="4" spans="1:18">
      <c r="A4" s="1">
        <v>3</v>
      </c>
      <c r="B4" s="1">
        <f t="shared" si="0"/>
        <v>1</v>
      </c>
      <c r="C4" s="1" t="s">
        <v>5</v>
      </c>
      <c r="D4" s="1">
        <v>2</v>
      </c>
      <c r="E4" s="2" t="s">
        <v>45</v>
      </c>
      <c r="F4" s="2" t="s">
        <v>46</v>
      </c>
      <c r="G4" s="1">
        <v>15</v>
      </c>
      <c r="H4" s="1">
        <v>6</v>
      </c>
      <c r="I4" s="1">
        <v>20</v>
      </c>
      <c r="J4" s="1">
        <v>14</v>
      </c>
      <c r="K4" s="1">
        <v>10</v>
      </c>
      <c r="L4" s="1">
        <v>17</v>
      </c>
      <c r="M4" s="7"/>
      <c r="N4" s="8">
        <v>71</v>
      </c>
      <c r="O4" s="3">
        <v>82</v>
      </c>
      <c r="P4">
        <f t="shared" si="1"/>
        <v>0</v>
      </c>
      <c r="Q4">
        <f t="shared" si="2"/>
        <v>6</v>
      </c>
      <c r="R4">
        <f t="shared" si="3"/>
        <v>246</v>
      </c>
    </row>
    <row r="5" spans="1:18">
      <c r="A5" s="1">
        <v>4</v>
      </c>
      <c r="B5" s="1">
        <f t="shared" si="0"/>
        <v>1</v>
      </c>
      <c r="C5" s="1" t="s">
        <v>5</v>
      </c>
      <c r="D5" s="1">
        <v>3</v>
      </c>
      <c r="E5" s="2" t="s">
        <v>330</v>
      </c>
      <c r="F5" s="2" t="s">
        <v>331</v>
      </c>
      <c r="G5" s="1">
        <v>10</v>
      </c>
      <c r="H5" s="1">
        <v>14</v>
      </c>
      <c r="I5" s="1">
        <v>6</v>
      </c>
      <c r="J5" s="1">
        <v>9</v>
      </c>
      <c r="K5" s="1">
        <v>20</v>
      </c>
      <c r="L5" s="1">
        <v>13</v>
      </c>
      <c r="M5" s="7"/>
      <c r="N5" s="8">
        <v>66</v>
      </c>
      <c r="O5" s="3">
        <v>72</v>
      </c>
      <c r="P5">
        <f t="shared" si="1"/>
        <v>0</v>
      </c>
      <c r="Q5">
        <f t="shared" si="2"/>
        <v>6</v>
      </c>
      <c r="R5">
        <f t="shared" si="3"/>
        <v>288</v>
      </c>
    </row>
    <row r="6" spans="1:18">
      <c r="A6" s="1">
        <v>5</v>
      </c>
      <c r="B6" s="1">
        <f t="shared" si="0"/>
        <v>1</v>
      </c>
      <c r="C6" s="1" t="s">
        <v>8</v>
      </c>
      <c r="D6" s="1">
        <v>2</v>
      </c>
      <c r="E6" s="2" t="s">
        <v>485</v>
      </c>
      <c r="F6" s="2" t="s">
        <v>7</v>
      </c>
      <c r="G6" s="1">
        <v>24</v>
      </c>
      <c r="H6" s="1">
        <v>15</v>
      </c>
      <c r="I6" s="1">
        <v>26</v>
      </c>
      <c r="J6" s="1" t="s">
        <v>332</v>
      </c>
      <c r="K6" s="1" t="s">
        <v>332</v>
      </c>
      <c r="L6" s="1" t="s">
        <v>332</v>
      </c>
      <c r="M6" s="7"/>
      <c r="N6" s="8">
        <v>67</v>
      </c>
      <c r="O6" s="3">
        <v>65</v>
      </c>
      <c r="P6">
        <f t="shared" si="1"/>
        <v>0</v>
      </c>
      <c r="Q6">
        <f t="shared" si="2"/>
        <v>3</v>
      </c>
      <c r="R6">
        <f t="shared" si="3"/>
        <v>325</v>
      </c>
    </row>
    <row r="7" spans="1:18">
      <c r="A7" s="1">
        <v>6</v>
      </c>
      <c r="B7" s="1">
        <f t="shared" si="0"/>
        <v>1</v>
      </c>
      <c r="C7" s="1" t="s">
        <v>2</v>
      </c>
      <c r="D7" s="1">
        <v>4</v>
      </c>
      <c r="E7" s="2" t="s">
        <v>447</v>
      </c>
      <c r="F7" s="2" t="s">
        <v>39</v>
      </c>
      <c r="G7" s="1" t="s">
        <v>332</v>
      </c>
      <c r="H7" s="1">
        <v>3</v>
      </c>
      <c r="I7" s="1">
        <v>4</v>
      </c>
      <c r="J7" s="1">
        <v>14</v>
      </c>
      <c r="K7" s="1">
        <v>22</v>
      </c>
      <c r="L7" s="1">
        <v>20</v>
      </c>
      <c r="M7" s="7"/>
      <c r="N7" s="8">
        <v>84</v>
      </c>
      <c r="O7" s="3">
        <v>63</v>
      </c>
      <c r="P7">
        <f t="shared" si="1"/>
        <v>0</v>
      </c>
      <c r="Q7">
        <f t="shared" si="2"/>
        <v>5</v>
      </c>
      <c r="R7">
        <f t="shared" si="3"/>
        <v>378</v>
      </c>
    </row>
    <row r="8" spans="1:18">
      <c r="A8" s="1">
        <v>7</v>
      </c>
      <c r="B8" s="1">
        <f t="shared" si="0"/>
        <v>1</v>
      </c>
      <c r="C8" s="1" t="s">
        <v>11</v>
      </c>
      <c r="D8" s="1">
        <v>2</v>
      </c>
      <c r="E8" s="2" t="s">
        <v>21</v>
      </c>
      <c r="F8" s="2" t="s">
        <v>250</v>
      </c>
      <c r="G8" s="1">
        <v>12</v>
      </c>
      <c r="H8" s="1">
        <v>10</v>
      </c>
      <c r="I8" s="1" t="s">
        <v>332</v>
      </c>
      <c r="J8" s="1">
        <v>10</v>
      </c>
      <c r="K8" s="1">
        <v>10</v>
      </c>
      <c r="L8" s="1">
        <v>10</v>
      </c>
      <c r="M8" s="7"/>
      <c r="N8" s="8">
        <v>65</v>
      </c>
      <c r="O8" s="3">
        <v>52</v>
      </c>
      <c r="P8">
        <f t="shared" si="1"/>
        <v>0</v>
      </c>
      <c r="Q8">
        <f t="shared" si="2"/>
        <v>5</v>
      </c>
      <c r="R8">
        <f t="shared" si="3"/>
        <v>364</v>
      </c>
    </row>
    <row r="9" spans="1:18">
      <c r="A9" s="1">
        <v>8</v>
      </c>
      <c r="B9" s="1">
        <f t="shared" si="0"/>
        <v>1</v>
      </c>
      <c r="C9" s="1" t="s">
        <v>8</v>
      </c>
      <c r="D9" s="1">
        <v>3</v>
      </c>
      <c r="E9" s="2" t="s">
        <v>333</v>
      </c>
      <c r="F9" s="2" t="s">
        <v>276</v>
      </c>
      <c r="G9" s="1">
        <v>16</v>
      </c>
      <c r="H9" s="1">
        <v>10</v>
      </c>
      <c r="I9" s="1">
        <v>6</v>
      </c>
      <c r="J9" s="1">
        <v>12</v>
      </c>
      <c r="K9" s="1">
        <v>5</v>
      </c>
      <c r="L9" s="1" t="s">
        <v>332</v>
      </c>
      <c r="M9" s="7"/>
      <c r="N9" s="8">
        <v>52</v>
      </c>
      <c r="O9" s="3">
        <v>49</v>
      </c>
      <c r="P9">
        <f t="shared" si="1"/>
        <v>0</v>
      </c>
      <c r="Q9">
        <f t="shared" si="2"/>
        <v>5</v>
      </c>
      <c r="R9">
        <f t="shared" si="3"/>
        <v>392</v>
      </c>
    </row>
    <row r="10" spans="1:18">
      <c r="A10" s="1">
        <v>9</v>
      </c>
      <c r="B10" s="1">
        <f t="shared" si="0"/>
        <v>1</v>
      </c>
      <c r="C10" s="1" t="s">
        <v>97</v>
      </c>
      <c r="D10" s="1">
        <v>2</v>
      </c>
      <c r="E10" s="2" t="s">
        <v>32</v>
      </c>
      <c r="F10" s="2" t="s">
        <v>33</v>
      </c>
      <c r="G10" s="1">
        <v>13</v>
      </c>
      <c r="H10" s="1">
        <v>6</v>
      </c>
      <c r="I10" s="1">
        <v>13</v>
      </c>
      <c r="J10" s="1" t="s">
        <v>332</v>
      </c>
      <c r="K10" s="1">
        <v>4</v>
      </c>
      <c r="L10" s="1" t="s">
        <v>332</v>
      </c>
      <c r="M10" s="7"/>
      <c r="N10" s="8">
        <v>47</v>
      </c>
      <c r="O10" s="3">
        <v>36</v>
      </c>
      <c r="P10">
        <f t="shared" si="1"/>
        <v>0</v>
      </c>
      <c r="Q10">
        <f t="shared" si="2"/>
        <v>4</v>
      </c>
      <c r="R10">
        <f t="shared" si="3"/>
        <v>324</v>
      </c>
    </row>
    <row r="11" spans="1:18">
      <c r="A11" s="1">
        <v>10</v>
      </c>
      <c r="B11" s="1">
        <f t="shared" si="0"/>
        <v>1</v>
      </c>
      <c r="C11" s="1" t="s">
        <v>2</v>
      </c>
      <c r="D11" s="1">
        <v>1</v>
      </c>
      <c r="E11" s="2" t="s">
        <v>177</v>
      </c>
      <c r="F11" s="2" t="s">
        <v>178</v>
      </c>
      <c r="G11" s="1">
        <v>8</v>
      </c>
      <c r="H11" s="1">
        <v>7</v>
      </c>
      <c r="I11" s="1">
        <v>7</v>
      </c>
      <c r="J11" s="1">
        <v>6</v>
      </c>
      <c r="K11" s="1">
        <v>2</v>
      </c>
      <c r="L11" s="1">
        <v>6</v>
      </c>
      <c r="M11" s="7"/>
      <c r="N11" s="8">
        <v>39</v>
      </c>
      <c r="O11" s="3">
        <v>36</v>
      </c>
      <c r="P11">
        <f t="shared" si="1"/>
        <v>0</v>
      </c>
      <c r="Q11">
        <f t="shared" si="2"/>
        <v>6</v>
      </c>
      <c r="R11">
        <f t="shared" si="3"/>
        <v>360</v>
      </c>
    </row>
    <row r="12" spans="1:18">
      <c r="A12" s="1">
        <v>11</v>
      </c>
      <c r="B12" s="1">
        <f t="shared" si="0"/>
        <v>1</v>
      </c>
      <c r="C12" s="1" t="s">
        <v>100</v>
      </c>
      <c r="D12" s="1">
        <v>2</v>
      </c>
      <c r="E12" s="2" t="s">
        <v>51</v>
      </c>
      <c r="F12" s="2" t="s">
        <v>52</v>
      </c>
      <c r="G12" s="1">
        <v>10</v>
      </c>
      <c r="H12" s="1">
        <v>3</v>
      </c>
      <c r="I12" s="1" t="s">
        <v>332</v>
      </c>
      <c r="J12" s="1">
        <v>4</v>
      </c>
      <c r="K12" s="1">
        <v>6</v>
      </c>
      <c r="L12" s="1">
        <v>12</v>
      </c>
      <c r="M12" s="7"/>
      <c r="N12" s="8">
        <v>67</v>
      </c>
      <c r="O12" s="3">
        <v>35</v>
      </c>
      <c r="P12">
        <f t="shared" si="1"/>
        <v>0</v>
      </c>
      <c r="Q12">
        <f t="shared" si="2"/>
        <v>5</v>
      </c>
      <c r="R12">
        <f t="shared" si="3"/>
        <v>385</v>
      </c>
    </row>
    <row r="13" spans="1:18">
      <c r="A13" s="1">
        <v>12</v>
      </c>
      <c r="B13" s="1">
        <f t="shared" si="0"/>
        <v>1</v>
      </c>
      <c r="C13" s="1" t="s">
        <v>20</v>
      </c>
      <c r="D13" s="1">
        <v>2</v>
      </c>
      <c r="E13" s="2" t="s">
        <v>375</v>
      </c>
      <c r="F13" s="2" t="s">
        <v>113</v>
      </c>
      <c r="G13" s="1">
        <v>12</v>
      </c>
      <c r="H13" s="1">
        <v>10</v>
      </c>
      <c r="I13" s="1">
        <v>12</v>
      </c>
      <c r="J13" s="1" t="s">
        <v>332</v>
      </c>
      <c r="K13" s="1" t="s">
        <v>332</v>
      </c>
      <c r="L13" s="1" t="s">
        <v>332</v>
      </c>
      <c r="M13" s="7"/>
      <c r="N13" s="8">
        <v>53</v>
      </c>
      <c r="O13" s="3">
        <v>34</v>
      </c>
      <c r="P13">
        <f t="shared" si="1"/>
        <v>0</v>
      </c>
      <c r="Q13">
        <f t="shared" si="2"/>
        <v>3</v>
      </c>
      <c r="R13">
        <f t="shared" si="3"/>
        <v>408</v>
      </c>
    </row>
    <row r="14" spans="1:18">
      <c r="A14" s="1">
        <v>13</v>
      </c>
      <c r="B14" s="1">
        <f t="shared" si="0"/>
        <v>1</v>
      </c>
      <c r="C14" s="1" t="s">
        <v>5</v>
      </c>
      <c r="D14" s="1">
        <v>4</v>
      </c>
      <c r="E14" s="2" t="s">
        <v>448</v>
      </c>
      <c r="F14" s="2" t="s">
        <v>416</v>
      </c>
      <c r="G14" s="1">
        <v>9</v>
      </c>
      <c r="H14" s="1" t="s">
        <v>332</v>
      </c>
      <c r="I14" s="1">
        <v>9</v>
      </c>
      <c r="J14" s="1">
        <v>11</v>
      </c>
      <c r="K14" s="1" t="s">
        <v>332</v>
      </c>
      <c r="L14" s="1" t="s">
        <v>332</v>
      </c>
      <c r="M14" s="7"/>
      <c r="N14" s="8">
        <v>58</v>
      </c>
      <c r="O14" s="3">
        <v>29</v>
      </c>
      <c r="P14">
        <f t="shared" si="1"/>
        <v>0</v>
      </c>
      <c r="Q14">
        <f t="shared" si="2"/>
        <v>3</v>
      </c>
      <c r="R14">
        <f t="shared" si="3"/>
        <v>377</v>
      </c>
    </row>
    <row r="15" spans="1:18">
      <c r="A15" s="1">
        <v>14</v>
      </c>
      <c r="B15" s="1">
        <f t="shared" si="0"/>
        <v>1</v>
      </c>
      <c r="C15" s="1" t="s">
        <v>11</v>
      </c>
      <c r="D15" s="1">
        <v>3</v>
      </c>
      <c r="E15" s="2" t="s">
        <v>467</v>
      </c>
      <c r="F15" s="2" t="s">
        <v>68</v>
      </c>
      <c r="G15" s="1">
        <v>6</v>
      </c>
      <c r="H15" s="1">
        <v>5</v>
      </c>
      <c r="I15" s="1">
        <v>8</v>
      </c>
      <c r="J15" s="1" t="s">
        <v>332</v>
      </c>
      <c r="K15" s="1">
        <v>10</v>
      </c>
      <c r="L15" s="1" t="s">
        <v>332</v>
      </c>
      <c r="M15" s="7"/>
      <c r="N15" s="8">
        <v>81</v>
      </c>
      <c r="O15" s="3">
        <v>29</v>
      </c>
      <c r="P15">
        <f t="shared" si="1"/>
        <v>0</v>
      </c>
      <c r="Q15">
        <f t="shared" si="2"/>
        <v>4</v>
      </c>
      <c r="R15">
        <f t="shared" si="3"/>
        <v>406</v>
      </c>
    </row>
    <row r="16" spans="1:18">
      <c r="A16" s="1">
        <v>15</v>
      </c>
      <c r="B16" s="1">
        <f t="shared" si="0"/>
        <v>1</v>
      </c>
      <c r="C16" s="1" t="s">
        <v>8</v>
      </c>
      <c r="D16" s="1">
        <v>4</v>
      </c>
      <c r="E16" s="2" t="s">
        <v>449</v>
      </c>
      <c r="F16" s="2" t="s">
        <v>113</v>
      </c>
      <c r="G16" s="1">
        <v>10</v>
      </c>
      <c r="H16" s="1">
        <v>2</v>
      </c>
      <c r="I16" s="1">
        <v>4</v>
      </c>
      <c r="J16" s="1">
        <v>2</v>
      </c>
      <c r="K16" s="1">
        <v>5</v>
      </c>
      <c r="L16" s="1">
        <v>3</v>
      </c>
      <c r="M16" s="7"/>
      <c r="N16" s="8">
        <v>43</v>
      </c>
      <c r="O16" s="3">
        <v>26</v>
      </c>
      <c r="P16">
        <f t="shared" si="1"/>
        <v>0</v>
      </c>
      <c r="Q16">
        <f t="shared" si="2"/>
        <v>6</v>
      </c>
      <c r="R16">
        <f t="shared" si="3"/>
        <v>390</v>
      </c>
    </row>
    <row r="17" spans="1:18">
      <c r="A17" s="1">
        <v>16</v>
      </c>
      <c r="B17" s="1">
        <f t="shared" si="0"/>
        <v>1</v>
      </c>
      <c r="C17" s="1" t="s">
        <v>23</v>
      </c>
      <c r="D17" s="1">
        <v>2</v>
      </c>
      <c r="E17" s="2" t="s">
        <v>54</v>
      </c>
      <c r="F17" s="2" t="s">
        <v>55</v>
      </c>
      <c r="G17" s="1">
        <v>10</v>
      </c>
      <c r="H17" s="1">
        <v>4</v>
      </c>
      <c r="I17" s="1">
        <v>4</v>
      </c>
      <c r="J17" s="1">
        <v>3</v>
      </c>
      <c r="K17" s="1">
        <v>4</v>
      </c>
      <c r="L17" s="1" t="s">
        <v>332</v>
      </c>
      <c r="M17" s="7"/>
      <c r="N17" s="8">
        <v>40</v>
      </c>
      <c r="O17" s="3">
        <v>25</v>
      </c>
      <c r="P17">
        <f t="shared" si="1"/>
        <v>0</v>
      </c>
      <c r="Q17">
        <f t="shared" si="2"/>
        <v>5</v>
      </c>
      <c r="R17">
        <f t="shared" si="3"/>
        <v>400</v>
      </c>
    </row>
    <row r="18" spans="1:18">
      <c r="A18" s="1">
        <v>17</v>
      </c>
      <c r="B18" s="1">
        <f t="shared" si="0"/>
        <v>1</v>
      </c>
      <c r="C18" s="1" t="s">
        <v>97</v>
      </c>
      <c r="D18" s="1">
        <v>3</v>
      </c>
      <c r="E18" s="2" t="s">
        <v>348</v>
      </c>
      <c r="F18" s="2" t="s">
        <v>52</v>
      </c>
      <c r="G18" s="1">
        <v>24</v>
      </c>
      <c r="H18" s="1" t="s">
        <v>332</v>
      </c>
      <c r="I18" s="1" t="s">
        <v>332</v>
      </c>
      <c r="J18" s="1" t="s">
        <v>332</v>
      </c>
      <c r="K18" s="1" t="s">
        <v>332</v>
      </c>
      <c r="L18" s="1" t="s">
        <v>332</v>
      </c>
      <c r="M18" s="7"/>
      <c r="N18" s="8">
        <v>67</v>
      </c>
      <c r="O18" s="3">
        <v>24</v>
      </c>
      <c r="P18">
        <f t="shared" si="1"/>
        <v>0</v>
      </c>
      <c r="Q18">
        <f t="shared" si="2"/>
        <v>1</v>
      </c>
      <c r="R18">
        <f t="shared" si="3"/>
        <v>408</v>
      </c>
    </row>
    <row r="19" spans="1:18">
      <c r="A19" s="1">
        <v>18</v>
      </c>
      <c r="B19" s="1">
        <f t="shared" si="0"/>
        <v>1</v>
      </c>
      <c r="C19" s="1" t="s">
        <v>11</v>
      </c>
      <c r="D19" s="1">
        <v>4</v>
      </c>
      <c r="E19" s="2" t="s">
        <v>450</v>
      </c>
      <c r="F19" s="2" t="s">
        <v>394</v>
      </c>
      <c r="G19" s="1">
        <v>17</v>
      </c>
      <c r="H19" s="1">
        <v>5</v>
      </c>
      <c r="I19" s="1" t="s">
        <v>332</v>
      </c>
      <c r="J19" s="1" t="s">
        <v>332</v>
      </c>
      <c r="K19" s="1" t="s">
        <v>332</v>
      </c>
      <c r="L19" s="1" t="s">
        <v>332</v>
      </c>
      <c r="M19" s="7"/>
      <c r="N19" s="8">
        <v>79</v>
      </c>
      <c r="O19" s="3">
        <v>22</v>
      </c>
      <c r="P19">
        <f t="shared" si="1"/>
        <v>0</v>
      </c>
      <c r="Q19">
        <f t="shared" si="2"/>
        <v>2</v>
      </c>
      <c r="R19">
        <f t="shared" si="3"/>
        <v>396</v>
      </c>
    </row>
    <row r="20" spans="1:18">
      <c r="A20" s="1">
        <v>19</v>
      </c>
      <c r="B20" s="1">
        <f t="shared" si="0"/>
        <v>1</v>
      </c>
      <c r="C20" s="1" t="s">
        <v>26</v>
      </c>
      <c r="D20" s="1">
        <v>2</v>
      </c>
      <c r="E20" s="2" t="s">
        <v>387</v>
      </c>
      <c r="F20" s="2" t="s">
        <v>371</v>
      </c>
      <c r="G20" s="1" t="s">
        <v>332</v>
      </c>
      <c r="H20" s="1" t="s">
        <v>332</v>
      </c>
      <c r="I20" s="1" t="s">
        <v>332</v>
      </c>
      <c r="J20" s="1">
        <v>10</v>
      </c>
      <c r="K20" s="1">
        <v>4</v>
      </c>
      <c r="L20" s="1">
        <v>5</v>
      </c>
      <c r="M20" s="7"/>
      <c r="N20" s="8">
        <v>70</v>
      </c>
      <c r="O20" s="3">
        <v>19</v>
      </c>
      <c r="P20">
        <f t="shared" si="1"/>
        <v>0</v>
      </c>
      <c r="Q20">
        <f t="shared" si="2"/>
        <v>3</v>
      </c>
      <c r="R20">
        <f t="shared" si="3"/>
        <v>361</v>
      </c>
    </row>
    <row r="21" spans="1:18">
      <c r="A21" s="1">
        <v>20</v>
      </c>
      <c r="B21" s="1">
        <f t="shared" si="0"/>
        <v>0</v>
      </c>
      <c r="C21" s="1" t="s">
        <v>468</v>
      </c>
      <c r="D21" s="1">
        <v>3</v>
      </c>
      <c r="E21" s="2" t="s">
        <v>469</v>
      </c>
      <c r="F21" s="2" t="s">
        <v>470</v>
      </c>
      <c r="G21" s="1">
        <v>12</v>
      </c>
      <c r="H21" s="1">
        <v>6</v>
      </c>
      <c r="I21" s="1" t="s">
        <v>332</v>
      </c>
      <c r="J21" s="1" t="s">
        <v>332</v>
      </c>
      <c r="K21" s="1" t="s">
        <v>332</v>
      </c>
      <c r="L21" s="1" t="s">
        <v>332</v>
      </c>
      <c r="M21" s="7"/>
      <c r="N21" s="8">
        <v>60</v>
      </c>
      <c r="O21" s="3">
        <v>18</v>
      </c>
      <c r="P21">
        <f t="shared" si="1"/>
        <v>0</v>
      </c>
      <c r="Q21">
        <f t="shared" si="2"/>
        <v>2</v>
      </c>
      <c r="R21">
        <f t="shared" si="3"/>
        <v>360</v>
      </c>
    </row>
    <row r="22" spans="1:18">
      <c r="A22" s="1">
        <v>21</v>
      </c>
      <c r="B22" s="1">
        <f t="shared" si="0"/>
        <v>0</v>
      </c>
      <c r="C22" s="1" t="s">
        <v>468</v>
      </c>
      <c r="D22" s="1">
        <v>3</v>
      </c>
      <c r="E22" s="2" t="s">
        <v>471</v>
      </c>
      <c r="F22" s="2" t="s">
        <v>472</v>
      </c>
      <c r="G22" s="1">
        <v>10</v>
      </c>
      <c r="H22" s="1">
        <v>6</v>
      </c>
      <c r="I22" s="1">
        <v>2</v>
      </c>
      <c r="J22" s="1" t="s">
        <v>332</v>
      </c>
      <c r="K22" s="1" t="s">
        <v>332</v>
      </c>
      <c r="L22" s="1" t="s">
        <v>332</v>
      </c>
      <c r="M22" s="7"/>
      <c r="N22" s="8">
        <v>60</v>
      </c>
      <c r="O22" s="3">
        <v>18</v>
      </c>
      <c r="P22">
        <f t="shared" si="1"/>
        <v>0</v>
      </c>
      <c r="Q22">
        <f t="shared" si="2"/>
        <v>3</v>
      </c>
      <c r="R22">
        <f t="shared" si="3"/>
        <v>378</v>
      </c>
    </row>
    <row r="23" spans="1:18">
      <c r="A23" s="1">
        <v>22</v>
      </c>
      <c r="B23" s="1">
        <f t="shared" si="0"/>
        <v>0</v>
      </c>
      <c r="C23" s="1" t="s">
        <v>97</v>
      </c>
      <c r="D23" s="1">
        <v>4</v>
      </c>
      <c r="E23" s="2" t="s">
        <v>451</v>
      </c>
      <c r="F23" s="2" t="s">
        <v>22</v>
      </c>
      <c r="G23" s="1">
        <v>17</v>
      </c>
      <c r="H23" s="1" t="s">
        <v>332</v>
      </c>
      <c r="I23" s="1" t="s">
        <v>332</v>
      </c>
      <c r="J23" s="1" t="s">
        <v>332</v>
      </c>
      <c r="K23" s="1" t="s">
        <v>332</v>
      </c>
      <c r="L23" s="1" t="s">
        <v>332</v>
      </c>
      <c r="M23" s="7"/>
      <c r="N23" s="8">
        <v>65</v>
      </c>
      <c r="O23" s="3">
        <v>17</v>
      </c>
      <c r="P23">
        <f t="shared" si="1"/>
        <v>0</v>
      </c>
      <c r="Q23">
        <f t="shared" si="2"/>
        <v>1</v>
      </c>
      <c r="R23">
        <f t="shared" si="3"/>
        <v>374</v>
      </c>
    </row>
    <row r="24" spans="1:18">
      <c r="A24" s="1">
        <v>23</v>
      </c>
      <c r="B24" s="1">
        <f t="shared" si="0"/>
        <v>0</v>
      </c>
      <c r="C24" s="1" t="s">
        <v>23</v>
      </c>
      <c r="D24" s="1">
        <v>3</v>
      </c>
      <c r="E24" s="2" t="s">
        <v>337</v>
      </c>
      <c r="F24" s="2" t="s">
        <v>113</v>
      </c>
      <c r="G24" s="1">
        <v>6</v>
      </c>
      <c r="H24" s="1" t="s">
        <v>332</v>
      </c>
      <c r="I24" s="1">
        <v>2</v>
      </c>
      <c r="J24" s="1">
        <v>9</v>
      </c>
      <c r="K24" s="1" t="s">
        <v>332</v>
      </c>
      <c r="L24" s="1" t="s">
        <v>332</v>
      </c>
      <c r="M24" s="7"/>
      <c r="N24" s="8">
        <v>59</v>
      </c>
      <c r="O24" s="3">
        <v>17</v>
      </c>
      <c r="P24">
        <f t="shared" si="1"/>
        <v>0</v>
      </c>
      <c r="Q24">
        <f t="shared" si="2"/>
        <v>3</v>
      </c>
      <c r="R24">
        <f t="shared" si="3"/>
        <v>391</v>
      </c>
    </row>
    <row r="25" spans="1:18">
      <c r="A25" s="1">
        <v>24</v>
      </c>
      <c r="B25" s="1">
        <f t="shared" si="0"/>
        <v>0</v>
      </c>
      <c r="C25" s="1" t="s">
        <v>209</v>
      </c>
      <c r="D25" s="1">
        <v>2</v>
      </c>
      <c r="E25" s="2" t="s">
        <v>486</v>
      </c>
      <c r="F25" s="2" t="s">
        <v>359</v>
      </c>
      <c r="G25" s="1">
        <v>10</v>
      </c>
      <c r="H25" s="1">
        <v>5</v>
      </c>
      <c r="I25" s="1">
        <v>2</v>
      </c>
      <c r="J25" s="1" t="s">
        <v>332</v>
      </c>
      <c r="K25" s="1" t="s">
        <v>332</v>
      </c>
      <c r="L25" s="1" t="s">
        <v>332</v>
      </c>
      <c r="M25" s="7"/>
      <c r="N25" s="8">
        <v>61</v>
      </c>
      <c r="O25" s="3">
        <v>17</v>
      </c>
      <c r="P25">
        <f t="shared" si="1"/>
        <v>0</v>
      </c>
      <c r="Q25">
        <f t="shared" si="2"/>
        <v>3</v>
      </c>
      <c r="R25">
        <f t="shared" si="3"/>
        <v>408</v>
      </c>
    </row>
    <row r="26" spans="1:18">
      <c r="A26" s="1">
        <v>25</v>
      </c>
      <c r="B26" s="1">
        <f t="shared" si="0"/>
        <v>0</v>
      </c>
      <c r="C26" s="1" t="s">
        <v>5</v>
      </c>
      <c r="D26" s="1">
        <v>1</v>
      </c>
      <c r="E26" s="2" t="s">
        <v>118</v>
      </c>
      <c r="F26" s="2" t="s">
        <v>498</v>
      </c>
      <c r="G26" s="1" t="s">
        <v>332</v>
      </c>
      <c r="H26" s="1" t="s">
        <v>332</v>
      </c>
      <c r="I26" s="1">
        <v>6</v>
      </c>
      <c r="J26" s="1">
        <v>7</v>
      </c>
      <c r="K26" s="1">
        <v>1</v>
      </c>
      <c r="L26" s="1">
        <v>3</v>
      </c>
      <c r="M26" s="7"/>
      <c r="N26" s="8">
        <v>44</v>
      </c>
      <c r="O26" s="3">
        <v>17</v>
      </c>
      <c r="P26">
        <f t="shared" si="1"/>
        <v>0</v>
      </c>
      <c r="Q26">
        <f t="shared" si="2"/>
        <v>4</v>
      </c>
      <c r="R26">
        <f t="shared" si="3"/>
        <v>425</v>
      </c>
    </row>
    <row r="27" spans="1:18">
      <c r="A27" s="1">
        <v>26</v>
      </c>
      <c r="B27" s="1">
        <f t="shared" si="0"/>
        <v>0</v>
      </c>
      <c r="C27" s="1" t="s">
        <v>26</v>
      </c>
      <c r="D27" s="1">
        <v>3</v>
      </c>
      <c r="E27" s="2" t="s">
        <v>339</v>
      </c>
      <c r="F27" s="2" t="s">
        <v>340</v>
      </c>
      <c r="G27" s="1">
        <v>11</v>
      </c>
      <c r="H27" s="1">
        <v>5</v>
      </c>
      <c r="I27" s="1" t="s">
        <v>332</v>
      </c>
      <c r="J27" s="1" t="s">
        <v>332</v>
      </c>
      <c r="K27" s="1" t="s">
        <v>332</v>
      </c>
      <c r="L27" s="1" t="s">
        <v>332</v>
      </c>
      <c r="M27" s="7"/>
      <c r="N27" s="8">
        <v>55</v>
      </c>
      <c r="O27" s="3">
        <v>16</v>
      </c>
      <c r="P27">
        <f t="shared" si="1"/>
        <v>0</v>
      </c>
      <c r="Q27">
        <f t="shared" si="2"/>
        <v>2</v>
      </c>
      <c r="R27">
        <f t="shared" si="3"/>
        <v>416</v>
      </c>
    </row>
    <row r="28" spans="1:18">
      <c r="A28" s="1">
        <v>27</v>
      </c>
      <c r="B28" s="1">
        <f t="shared" si="0"/>
        <v>0</v>
      </c>
      <c r="C28" s="1" t="s">
        <v>8</v>
      </c>
      <c r="D28" s="1">
        <v>1</v>
      </c>
      <c r="E28" s="2" t="s">
        <v>95</v>
      </c>
      <c r="F28" s="2" t="s">
        <v>96</v>
      </c>
      <c r="G28" s="1">
        <v>2</v>
      </c>
      <c r="H28" s="1">
        <v>1</v>
      </c>
      <c r="I28" s="1">
        <v>3</v>
      </c>
      <c r="J28" s="1">
        <v>3</v>
      </c>
      <c r="K28" s="1">
        <v>1</v>
      </c>
      <c r="L28" s="1">
        <v>5</v>
      </c>
      <c r="M28" s="7"/>
      <c r="N28" s="8">
        <v>48</v>
      </c>
      <c r="O28" s="3">
        <v>15</v>
      </c>
      <c r="P28">
        <f t="shared" si="1"/>
        <v>0</v>
      </c>
      <c r="Q28">
        <f t="shared" si="2"/>
        <v>6</v>
      </c>
      <c r="R28">
        <f t="shared" si="3"/>
        <v>405</v>
      </c>
    </row>
    <row r="29" spans="1:18">
      <c r="A29" s="1">
        <v>28</v>
      </c>
      <c r="B29" s="1">
        <f t="shared" si="0"/>
        <v>0</v>
      </c>
      <c r="C29" s="1" t="s">
        <v>100</v>
      </c>
      <c r="D29" s="1">
        <v>4</v>
      </c>
      <c r="E29" s="2" t="s">
        <v>452</v>
      </c>
      <c r="F29" s="2" t="s">
        <v>113</v>
      </c>
      <c r="G29" s="1">
        <v>7</v>
      </c>
      <c r="H29" s="1" t="s">
        <v>332</v>
      </c>
      <c r="I29" s="1">
        <v>7</v>
      </c>
      <c r="J29" s="1" t="s">
        <v>332</v>
      </c>
      <c r="K29" s="1" t="s">
        <v>332</v>
      </c>
      <c r="L29" s="1" t="s">
        <v>332</v>
      </c>
      <c r="M29" s="7"/>
      <c r="N29" s="8">
        <v>37</v>
      </c>
      <c r="O29" s="3">
        <v>14</v>
      </c>
      <c r="P29">
        <f t="shared" si="1"/>
        <v>0</v>
      </c>
      <c r="Q29">
        <f t="shared" si="2"/>
        <v>2</v>
      </c>
      <c r="R29">
        <f t="shared" si="3"/>
        <v>392</v>
      </c>
    </row>
    <row r="30" spans="1:18">
      <c r="A30" s="1">
        <v>29</v>
      </c>
      <c r="B30" s="1">
        <f t="shared" si="0"/>
        <v>0</v>
      </c>
      <c r="C30" s="1" t="s">
        <v>20</v>
      </c>
      <c r="D30" s="1">
        <v>4</v>
      </c>
      <c r="E30" s="2" t="s">
        <v>453</v>
      </c>
      <c r="F30" s="2" t="s">
        <v>371</v>
      </c>
      <c r="G30" s="1" t="s">
        <v>332</v>
      </c>
      <c r="H30" s="1" t="s">
        <v>332</v>
      </c>
      <c r="I30" s="1" t="s">
        <v>332</v>
      </c>
      <c r="J30" s="1" t="s">
        <v>332</v>
      </c>
      <c r="K30" s="1">
        <v>13</v>
      </c>
      <c r="L30" s="1" t="s">
        <v>332</v>
      </c>
      <c r="M30" s="7"/>
      <c r="N30" s="8">
        <v>65</v>
      </c>
      <c r="O30" s="3">
        <v>13</v>
      </c>
      <c r="P30">
        <f t="shared" si="1"/>
        <v>0</v>
      </c>
      <c r="Q30">
        <f t="shared" si="2"/>
        <v>1</v>
      </c>
      <c r="R30">
        <f t="shared" si="3"/>
        <v>377</v>
      </c>
    </row>
    <row r="31" spans="1:18">
      <c r="A31" s="1">
        <v>30</v>
      </c>
      <c r="B31" s="1">
        <f t="shared" si="0"/>
        <v>0</v>
      </c>
      <c r="C31" s="1" t="s">
        <v>111</v>
      </c>
      <c r="D31" s="1">
        <v>2</v>
      </c>
      <c r="E31" s="2" t="s">
        <v>487</v>
      </c>
      <c r="F31" s="2" t="s">
        <v>359</v>
      </c>
      <c r="G31" s="1">
        <v>11</v>
      </c>
      <c r="H31" s="1" t="s">
        <v>332</v>
      </c>
      <c r="I31" s="1" t="s">
        <v>332</v>
      </c>
      <c r="J31" s="1" t="s">
        <v>332</v>
      </c>
      <c r="K31" s="1" t="s">
        <v>332</v>
      </c>
      <c r="L31" s="1" t="s">
        <v>332</v>
      </c>
      <c r="M31" s="7"/>
      <c r="N31" s="8">
        <v>85</v>
      </c>
      <c r="O31" s="3">
        <v>11</v>
      </c>
      <c r="P31">
        <f t="shared" si="1"/>
        <v>0</v>
      </c>
      <c r="Q31">
        <f t="shared" si="2"/>
        <v>1</v>
      </c>
      <c r="R31">
        <f t="shared" si="3"/>
        <v>330</v>
      </c>
    </row>
    <row r="32" spans="1:18">
      <c r="A32" s="1">
        <v>31</v>
      </c>
      <c r="B32" s="1">
        <f t="shared" si="0"/>
        <v>0</v>
      </c>
      <c r="C32" s="1" t="s">
        <v>23</v>
      </c>
      <c r="D32" s="1">
        <v>4</v>
      </c>
      <c r="E32" s="2" t="s">
        <v>454</v>
      </c>
      <c r="F32" s="2" t="s">
        <v>22</v>
      </c>
      <c r="G32" s="1">
        <v>6</v>
      </c>
      <c r="H32" s="1">
        <v>4</v>
      </c>
      <c r="I32" s="1" t="s">
        <v>332</v>
      </c>
      <c r="J32" s="1" t="s">
        <v>332</v>
      </c>
      <c r="K32" s="1" t="s">
        <v>332</v>
      </c>
      <c r="L32" s="1" t="s">
        <v>332</v>
      </c>
      <c r="M32" s="7"/>
      <c r="N32" s="8">
        <v>83</v>
      </c>
      <c r="O32" s="3">
        <v>10</v>
      </c>
      <c r="P32">
        <f t="shared" si="1"/>
        <v>0</v>
      </c>
      <c r="Q32">
        <f t="shared" si="2"/>
        <v>2</v>
      </c>
      <c r="R32">
        <f t="shared" si="3"/>
        <v>310</v>
      </c>
    </row>
    <row r="33" spans="1:18">
      <c r="A33" s="1">
        <v>32</v>
      </c>
      <c r="B33" s="1">
        <f t="shared" si="0"/>
        <v>0</v>
      </c>
      <c r="C33" s="1" t="s">
        <v>26</v>
      </c>
      <c r="D33" s="1">
        <v>4</v>
      </c>
      <c r="E33" s="2" t="s">
        <v>455</v>
      </c>
      <c r="F33" s="2" t="s">
        <v>456</v>
      </c>
      <c r="G33" s="1">
        <v>8</v>
      </c>
      <c r="H33" s="1">
        <v>1</v>
      </c>
      <c r="I33" s="1" t="s">
        <v>332</v>
      </c>
      <c r="J33" s="1" t="s">
        <v>332</v>
      </c>
      <c r="K33" s="1" t="s">
        <v>332</v>
      </c>
      <c r="L33" s="1" t="s">
        <v>332</v>
      </c>
      <c r="M33" s="7"/>
      <c r="N33" s="8">
        <v>43</v>
      </c>
      <c r="O33" s="3">
        <v>9</v>
      </c>
      <c r="P33">
        <f t="shared" si="1"/>
        <v>0</v>
      </c>
      <c r="Q33">
        <f t="shared" si="2"/>
        <v>2</v>
      </c>
      <c r="R33">
        <f t="shared" si="3"/>
        <v>288</v>
      </c>
    </row>
    <row r="34" spans="1:18">
      <c r="A34" s="1">
        <v>33</v>
      </c>
      <c r="B34" s="1">
        <f t="shared" ref="B34:B61" si="4">IF(O34&gt;=A34,1,0)</f>
        <v>0</v>
      </c>
      <c r="C34" s="1" t="s">
        <v>392</v>
      </c>
      <c r="D34" s="1">
        <v>3</v>
      </c>
      <c r="E34" s="2" t="s">
        <v>473</v>
      </c>
      <c r="F34" s="2" t="s">
        <v>474</v>
      </c>
      <c r="G34" s="1" t="s">
        <v>332</v>
      </c>
      <c r="H34" s="1" t="s">
        <v>332</v>
      </c>
      <c r="I34" s="1">
        <v>4</v>
      </c>
      <c r="J34" s="1">
        <v>5</v>
      </c>
      <c r="K34" s="1" t="s">
        <v>332</v>
      </c>
      <c r="L34" s="1" t="s">
        <v>332</v>
      </c>
      <c r="M34" s="7"/>
      <c r="N34" s="8">
        <v>33</v>
      </c>
      <c r="O34" s="3">
        <v>9</v>
      </c>
      <c r="P34">
        <f t="shared" si="1"/>
        <v>0</v>
      </c>
      <c r="Q34">
        <f t="shared" si="2"/>
        <v>2</v>
      </c>
      <c r="R34">
        <f t="shared" si="3"/>
        <v>297</v>
      </c>
    </row>
    <row r="35" spans="1:18">
      <c r="A35" s="1">
        <v>34</v>
      </c>
      <c r="B35" s="1">
        <f t="shared" si="4"/>
        <v>0</v>
      </c>
      <c r="C35" s="1" t="s">
        <v>392</v>
      </c>
      <c r="D35" s="1">
        <v>3</v>
      </c>
      <c r="E35" s="2" t="s">
        <v>475</v>
      </c>
      <c r="F35" s="2" t="s">
        <v>83</v>
      </c>
      <c r="G35" s="1">
        <v>9</v>
      </c>
      <c r="H35" s="1" t="s">
        <v>332</v>
      </c>
      <c r="I35" s="1" t="s">
        <v>332</v>
      </c>
      <c r="J35" s="1" t="s">
        <v>332</v>
      </c>
      <c r="K35" s="1" t="s">
        <v>332</v>
      </c>
      <c r="L35" s="1" t="s">
        <v>332</v>
      </c>
      <c r="M35" s="7"/>
      <c r="N35" s="8">
        <v>69</v>
      </c>
      <c r="O35" s="3">
        <v>9</v>
      </c>
      <c r="P35">
        <f t="shared" si="1"/>
        <v>0</v>
      </c>
      <c r="Q35">
        <f t="shared" si="2"/>
        <v>1</v>
      </c>
      <c r="R35">
        <f t="shared" si="3"/>
        <v>306</v>
      </c>
    </row>
    <row r="36" spans="1:18">
      <c r="A36" s="1">
        <v>35</v>
      </c>
      <c r="B36" s="1">
        <f t="shared" si="4"/>
        <v>0</v>
      </c>
      <c r="C36" s="1" t="s">
        <v>34</v>
      </c>
      <c r="D36" s="1">
        <v>2</v>
      </c>
      <c r="E36" s="2" t="s">
        <v>43</v>
      </c>
      <c r="F36" s="2" t="s">
        <v>359</v>
      </c>
      <c r="G36" s="1">
        <v>7</v>
      </c>
      <c r="H36" s="1" t="s">
        <v>332</v>
      </c>
      <c r="I36" s="1">
        <v>2</v>
      </c>
      <c r="J36" s="1" t="s">
        <v>332</v>
      </c>
      <c r="K36" s="1" t="s">
        <v>332</v>
      </c>
      <c r="L36" s="1" t="s">
        <v>332</v>
      </c>
      <c r="M36" s="7"/>
      <c r="N36" s="8">
        <v>47</v>
      </c>
      <c r="O36" s="3">
        <v>9</v>
      </c>
      <c r="P36">
        <f t="shared" si="1"/>
        <v>0</v>
      </c>
      <c r="Q36">
        <f t="shared" si="2"/>
        <v>2</v>
      </c>
      <c r="R36">
        <f t="shared" si="3"/>
        <v>315</v>
      </c>
    </row>
    <row r="37" spans="1:18">
      <c r="A37" s="1">
        <v>36</v>
      </c>
      <c r="B37" s="1">
        <f t="shared" si="4"/>
        <v>0</v>
      </c>
      <c r="C37" s="1" t="s">
        <v>11</v>
      </c>
      <c r="D37" s="1">
        <v>1</v>
      </c>
      <c r="E37" s="2" t="s">
        <v>499</v>
      </c>
      <c r="F37" s="2" t="s">
        <v>500</v>
      </c>
      <c r="G37" s="1" t="s">
        <v>332</v>
      </c>
      <c r="H37" s="1" t="s">
        <v>332</v>
      </c>
      <c r="I37" s="1" t="s">
        <v>332</v>
      </c>
      <c r="J37" s="1" t="s">
        <v>332</v>
      </c>
      <c r="K37" s="1" t="s">
        <v>332</v>
      </c>
      <c r="L37" s="1">
        <v>9</v>
      </c>
      <c r="M37" s="7"/>
      <c r="N37" s="8">
        <v>31</v>
      </c>
      <c r="O37" s="3">
        <v>9</v>
      </c>
      <c r="P37">
        <f t="shared" si="1"/>
        <v>0</v>
      </c>
      <c r="Q37">
        <f t="shared" si="2"/>
        <v>1</v>
      </c>
      <c r="R37">
        <f t="shared" si="3"/>
        <v>324</v>
      </c>
    </row>
    <row r="38" spans="1:18">
      <c r="A38" s="1">
        <v>37</v>
      </c>
      <c r="B38" s="1">
        <f t="shared" si="4"/>
        <v>0</v>
      </c>
      <c r="C38" s="1" t="s">
        <v>397</v>
      </c>
      <c r="D38" s="1">
        <v>2</v>
      </c>
      <c r="E38" s="2" t="s">
        <v>488</v>
      </c>
      <c r="F38" s="2" t="s">
        <v>191</v>
      </c>
      <c r="G38" s="1">
        <v>8</v>
      </c>
      <c r="H38" s="1" t="s">
        <v>332</v>
      </c>
      <c r="I38" s="1" t="s">
        <v>332</v>
      </c>
      <c r="J38" s="1" t="s">
        <v>332</v>
      </c>
      <c r="K38" s="1" t="s">
        <v>332</v>
      </c>
      <c r="L38" s="1" t="s">
        <v>332</v>
      </c>
      <c r="M38" s="7"/>
      <c r="N38" s="8">
        <v>47</v>
      </c>
      <c r="O38" s="3">
        <v>8</v>
      </c>
      <c r="P38">
        <f t="shared" si="1"/>
        <v>0</v>
      </c>
      <c r="Q38">
        <f t="shared" si="2"/>
        <v>1</v>
      </c>
      <c r="R38">
        <f t="shared" si="3"/>
        <v>296</v>
      </c>
    </row>
    <row r="39" spans="1:18">
      <c r="A39" s="1">
        <v>38</v>
      </c>
      <c r="B39" s="1">
        <f t="shared" si="4"/>
        <v>0</v>
      </c>
      <c r="C39" s="1" t="s">
        <v>397</v>
      </c>
      <c r="D39" s="1">
        <v>2</v>
      </c>
      <c r="E39" s="2" t="s">
        <v>373</v>
      </c>
      <c r="F39" s="2" t="s">
        <v>83</v>
      </c>
      <c r="G39" s="1" t="s">
        <v>332</v>
      </c>
      <c r="H39" s="1" t="s">
        <v>332</v>
      </c>
      <c r="I39" s="1" t="s">
        <v>332</v>
      </c>
      <c r="J39" s="1">
        <v>4</v>
      </c>
      <c r="K39" s="1" t="s">
        <v>332</v>
      </c>
      <c r="L39" s="1">
        <v>4</v>
      </c>
      <c r="M39" s="7"/>
      <c r="N39" s="8">
        <v>32</v>
      </c>
      <c r="O39" s="3">
        <v>8</v>
      </c>
      <c r="P39">
        <f t="shared" si="1"/>
        <v>0</v>
      </c>
      <c r="Q39">
        <f t="shared" si="2"/>
        <v>2</v>
      </c>
      <c r="R39">
        <f t="shared" si="3"/>
        <v>304</v>
      </c>
    </row>
    <row r="40" spans="1:18">
      <c r="A40" s="1">
        <v>39</v>
      </c>
      <c r="B40" s="1">
        <f t="shared" si="4"/>
        <v>0</v>
      </c>
      <c r="C40" s="1" t="s">
        <v>209</v>
      </c>
      <c r="D40" s="1">
        <v>4</v>
      </c>
      <c r="E40" s="2" t="s">
        <v>457</v>
      </c>
      <c r="F40" s="2" t="s">
        <v>49</v>
      </c>
      <c r="G40" s="1">
        <v>7</v>
      </c>
      <c r="H40" s="1" t="s">
        <v>332</v>
      </c>
      <c r="I40" s="1" t="s">
        <v>332</v>
      </c>
      <c r="J40" s="1" t="s">
        <v>332</v>
      </c>
      <c r="K40" s="1" t="s">
        <v>332</v>
      </c>
      <c r="L40" s="1" t="s">
        <v>332</v>
      </c>
      <c r="M40" s="7"/>
      <c r="N40" s="8">
        <v>54</v>
      </c>
      <c r="O40" s="3">
        <v>7</v>
      </c>
      <c r="P40">
        <f t="shared" si="1"/>
        <v>0</v>
      </c>
      <c r="Q40">
        <f t="shared" si="2"/>
        <v>1</v>
      </c>
      <c r="R40">
        <f t="shared" si="3"/>
        <v>273</v>
      </c>
    </row>
    <row r="41" spans="1:18">
      <c r="A41" s="1">
        <v>40</v>
      </c>
      <c r="B41" s="1">
        <f t="shared" si="4"/>
        <v>0</v>
      </c>
      <c r="C41" s="1" t="s">
        <v>476</v>
      </c>
      <c r="D41" s="1">
        <v>3</v>
      </c>
      <c r="E41" s="2" t="s">
        <v>477</v>
      </c>
      <c r="F41" s="2" t="s">
        <v>41</v>
      </c>
      <c r="G41" s="1">
        <v>6</v>
      </c>
      <c r="H41" s="1">
        <v>1</v>
      </c>
      <c r="I41" s="1" t="s">
        <v>332</v>
      </c>
      <c r="J41" s="1" t="s">
        <v>332</v>
      </c>
      <c r="K41" s="1" t="s">
        <v>332</v>
      </c>
      <c r="L41" s="1" t="s">
        <v>332</v>
      </c>
      <c r="M41" s="7"/>
      <c r="N41" s="8">
        <v>41</v>
      </c>
      <c r="O41" s="3">
        <v>7</v>
      </c>
      <c r="P41">
        <f t="shared" si="1"/>
        <v>0</v>
      </c>
      <c r="Q41">
        <f t="shared" si="2"/>
        <v>2</v>
      </c>
      <c r="R41">
        <f t="shared" si="3"/>
        <v>280</v>
      </c>
    </row>
    <row r="42" spans="1:18">
      <c r="A42" s="1">
        <v>41</v>
      </c>
      <c r="B42" s="1">
        <f t="shared" si="4"/>
        <v>0</v>
      </c>
      <c r="C42" s="1" t="s">
        <v>476</v>
      </c>
      <c r="D42" s="1">
        <v>3</v>
      </c>
      <c r="E42" s="2" t="s">
        <v>478</v>
      </c>
      <c r="F42" s="2" t="s">
        <v>371</v>
      </c>
      <c r="G42" s="1">
        <v>7</v>
      </c>
      <c r="H42" s="1" t="s">
        <v>332</v>
      </c>
      <c r="I42" s="1" t="s">
        <v>332</v>
      </c>
      <c r="J42" s="1" t="s">
        <v>332</v>
      </c>
      <c r="K42" s="1" t="s">
        <v>332</v>
      </c>
      <c r="L42" s="1" t="s">
        <v>332</v>
      </c>
      <c r="M42" s="7"/>
      <c r="N42" s="8">
        <v>41</v>
      </c>
      <c r="O42" s="3">
        <v>7</v>
      </c>
      <c r="P42">
        <f t="shared" si="1"/>
        <v>0</v>
      </c>
      <c r="Q42">
        <f t="shared" si="2"/>
        <v>1</v>
      </c>
      <c r="R42">
        <f t="shared" si="3"/>
        <v>287</v>
      </c>
    </row>
    <row r="43" spans="1:18">
      <c r="A43" s="1">
        <v>42</v>
      </c>
      <c r="B43" s="1">
        <f t="shared" si="4"/>
        <v>0</v>
      </c>
      <c r="C43" s="1" t="s">
        <v>120</v>
      </c>
      <c r="D43" s="1">
        <v>2</v>
      </c>
      <c r="E43" s="2" t="s">
        <v>377</v>
      </c>
      <c r="F43" s="2" t="s">
        <v>378</v>
      </c>
      <c r="G43" s="1" t="s">
        <v>332</v>
      </c>
      <c r="H43" s="1" t="s">
        <v>332</v>
      </c>
      <c r="I43" s="1" t="s">
        <v>332</v>
      </c>
      <c r="J43" s="1" t="s">
        <v>332</v>
      </c>
      <c r="K43" s="1">
        <v>6</v>
      </c>
      <c r="L43" s="1" t="s">
        <v>332</v>
      </c>
      <c r="M43" s="7"/>
      <c r="N43" s="8">
        <v>67</v>
      </c>
      <c r="O43" s="3">
        <v>6</v>
      </c>
      <c r="P43">
        <f t="shared" si="1"/>
        <v>0</v>
      </c>
      <c r="Q43">
        <f t="shared" si="2"/>
        <v>1</v>
      </c>
      <c r="R43">
        <f t="shared" si="3"/>
        <v>252</v>
      </c>
    </row>
    <row r="44" spans="1:18">
      <c r="A44" s="1">
        <v>43</v>
      </c>
      <c r="B44" s="1">
        <f t="shared" si="4"/>
        <v>0</v>
      </c>
      <c r="C44" s="1" t="s">
        <v>97</v>
      </c>
      <c r="D44" s="1">
        <v>1</v>
      </c>
      <c r="E44" s="2" t="s">
        <v>418</v>
      </c>
      <c r="F44" s="2" t="s">
        <v>22</v>
      </c>
      <c r="G44" s="1">
        <v>6</v>
      </c>
      <c r="H44" s="1" t="s">
        <v>332</v>
      </c>
      <c r="I44" s="1" t="s">
        <v>332</v>
      </c>
      <c r="J44" s="1" t="s">
        <v>332</v>
      </c>
      <c r="K44" s="1" t="s">
        <v>332</v>
      </c>
      <c r="L44" s="1" t="s">
        <v>332</v>
      </c>
      <c r="M44" s="7"/>
      <c r="N44" s="8">
        <v>60</v>
      </c>
      <c r="O44" s="3">
        <v>6</v>
      </c>
      <c r="P44">
        <f t="shared" si="1"/>
        <v>0</v>
      </c>
      <c r="Q44">
        <f t="shared" si="2"/>
        <v>1</v>
      </c>
      <c r="R44">
        <f t="shared" si="3"/>
        <v>258</v>
      </c>
    </row>
    <row r="45" spans="1:18">
      <c r="A45" s="1">
        <v>44</v>
      </c>
      <c r="B45" s="1">
        <f t="shared" si="4"/>
        <v>0</v>
      </c>
      <c r="C45" s="1" t="s">
        <v>458</v>
      </c>
      <c r="D45" s="1">
        <v>4</v>
      </c>
      <c r="E45" s="2" t="s">
        <v>459</v>
      </c>
      <c r="F45" s="2" t="s">
        <v>22</v>
      </c>
      <c r="G45" s="1">
        <v>5</v>
      </c>
      <c r="H45" s="1" t="s">
        <v>332</v>
      </c>
      <c r="I45" s="1" t="s">
        <v>332</v>
      </c>
      <c r="J45" s="1" t="s">
        <v>332</v>
      </c>
      <c r="K45" s="1" t="s">
        <v>332</v>
      </c>
      <c r="L45" s="1" t="s">
        <v>332</v>
      </c>
      <c r="M45" s="7"/>
      <c r="N45" s="8">
        <v>50</v>
      </c>
      <c r="O45" s="3">
        <v>5</v>
      </c>
      <c r="P45">
        <f t="shared" si="1"/>
        <v>0</v>
      </c>
      <c r="Q45">
        <f t="shared" si="2"/>
        <v>1</v>
      </c>
      <c r="R45">
        <f t="shared" si="3"/>
        <v>220</v>
      </c>
    </row>
    <row r="46" spans="1:18">
      <c r="A46" s="1">
        <v>45</v>
      </c>
      <c r="B46" s="1">
        <f t="shared" si="4"/>
        <v>0</v>
      </c>
      <c r="C46" s="1" t="s">
        <v>458</v>
      </c>
      <c r="D46" s="1">
        <v>4</v>
      </c>
      <c r="E46" s="2" t="s">
        <v>460</v>
      </c>
      <c r="F46" s="2" t="s">
        <v>461</v>
      </c>
      <c r="G46" s="1">
        <v>5</v>
      </c>
      <c r="H46" s="1" t="s">
        <v>332</v>
      </c>
      <c r="I46" s="1" t="s">
        <v>332</v>
      </c>
      <c r="J46" s="1" t="s">
        <v>332</v>
      </c>
      <c r="K46" s="1" t="s">
        <v>332</v>
      </c>
      <c r="L46" s="1" t="s">
        <v>332</v>
      </c>
      <c r="M46" s="7"/>
      <c r="N46" s="8">
        <v>63</v>
      </c>
      <c r="O46" s="3">
        <v>5</v>
      </c>
      <c r="P46">
        <f t="shared" si="1"/>
        <v>0</v>
      </c>
      <c r="Q46">
        <f t="shared" si="2"/>
        <v>1</v>
      </c>
      <c r="R46">
        <f t="shared" si="3"/>
        <v>225</v>
      </c>
    </row>
    <row r="47" spans="1:18">
      <c r="A47" s="1">
        <v>46</v>
      </c>
      <c r="B47" s="1">
        <f t="shared" si="4"/>
        <v>0</v>
      </c>
      <c r="C47" s="1" t="s">
        <v>217</v>
      </c>
      <c r="D47" s="1">
        <v>3</v>
      </c>
      <c r="E47" s="2" t="s">
        <v>349</v>
      </c>
      <c r="F47" s="2" t="s">
        <v>350</v>
      </c>
      <c r="G47" s="1">
        <v>4</v>
      </c>
      <c r="H47" s="1" t="s">
        <v>332</v>
      </c>
      <c r="I47" s="1">
        <v>1</v>
      </c>
      <c r="J47" s="1" t="s">
        <v>332</v>
      </c>
      <c r="K47" s="1" t="s">
        <v>332</v>
      </c>
      <c r="L47" s="1" t="s">
        <v>332</v>
      </c>
      <c r="M47" s="7"/>
      <c r="N47" s="8">
        <v>42</v>
      </c>
      <c r="O47" s="3">
        <v>5</v>
      </c>
      <c r="P47">
        <f t="shared" si="1"/>
        <v>0</v>
      </c>
      <c r="Q47">
        <f t="shared" si="2"/>
        <v>2</v>
      </c>
      <c r="R47">
        <f t="shared" si="3"/>
        <v>230</v>
      </c>
    </row>
    <row r="48" spans="1:18">
      <c r="A48" s="1">
        <v>47</v>
      </c>
      <c r="B48" s="1">
        <f t="shared" si="4"/>
        <v>0</v>
      </c>
      <c r="C48" s="1" t="s">
        <v>489</v>
      </c>
      <c r="D48" s="1">
        <v>2</v>
      </c>
      <c r="E48" s="2" t="s">
        <v>490</v>
      </c>
      <c r="F48" s="2" t="s">
        <v>472</v>
      </c>
      <c r="G48" s="1" t="s">
        <v>332</v>
      </c>
      <c r="H48" s="1">
        <v>5</v>
      </c>
      <c r="I48" s="1" t="s">
        <v>332</v>
      </c>
      <c r="J48" s="1" t="s">
        <v>332</v>
      </c>
      <c r="K48" s="1" t="s">
        <v>332</v>
      </c>
      <c r="L48" s="1" t="s">
        <v>332</v>
      </c>
      <c r="M48" s="7"/>
      <c r="N48" s="8">
        <v>20</v>
      </c>
      <c r="O48" s="3">
        <v>5</v>
      </c>
      <c r="P48">
        <f t="shared" si="1"/>
        <v>0</v>
      </c>
      <c r="Q48">
        <f t="shared" si="2"/>
        <v>1</v>
      </c>
      <c r="R48">
        <f t="shared" si="3"/>
        <v>235</v>
      </c>
    </row>
    <row r="49" spans="1:18">
      <c r="A49" s="1">
        <v>48</v>
      </c>
      <c r="B49" s="1">
        <f t="shared" si="4"/>
        <v>0</v>
      </c>
      <c r="C49" s="1" t="s">
        <v>489</v>
      </c>
      <c r="D49" s="1">
        <v>2</v>
      </c>
      <c r="E49" s="2" t="s">
        <v>491</v>
      </c>
      <c r="F49" s="2" t="s">
        <v>113</v>
      </c>
      <c r="G49" s="1" t="s">
        <v>332</v>
      </c>
      <c r="H49" s="1">
        <v>5</v>
      </c>
      <c r="I49" s="1" t="s">
        <v>332</v>
      </c>
      <c r="J49" s="1" t="s">
        <v>332</v>
      </c>
      <c r="K49" s="1" t="s">
        <v>332</v>
      </c>
      <c r="L49" s="1" t="s">
        <v>332</v>
      </c>
      <c r="M49" s="7"/>
      <c r="N49" s="8">
        <v>56</v>
      </c>
      <c r="O49" s="3">
        <v>5</v>
      </c>
      <c r="P49">
        <f t="shared" si="1"/>
        <v>0</v>
      </c>
      <c r="Q49">
        <f t="shared" si="2"/>
        <v>1</v>
      </c>
      <c r="R49">
        <f t="shared" si="3"/>
        <v>240</v>
      </c>
    </row>
    <row r="50" spans="1:18">
      <c r="A50" s="1">
        <v>49</v>
      </c>
      <c r="B50" s="1">
        <f t="shared" si="4"/>
        <v>0</v>
      </c>
      <c r="C50" s="1" t="s">
        <v>214</v>
      </c>
      <c r="D50" s="1">
        <v>4</v>
      </c>
      <c r="E50" s="2" t="s">
        <v>462</v>
      </c>
      <c r="F50" s="2" t="s">
        <v>463</v>
      </c>
      <c r="G50" s="1">
        <v>4</v>
      </c>
      <c r="H50" s="1" t="s">
        <v>332</v>
      </c>
      <c r="I50" s="1" t="s">
        <v>332</v>
      </c>
      <c r="J50" s="1" t="s">
        <v>332</v>
      </c>
      <c r="K50" s="1" t="s">
        <v>332</v>
      </c>
      <c r="L50" s="1" t="s">
        <v>332</v>
      </c>
      <c r="M50" s="7"/>
      <c r="N50" s="8">
        <v>50</v>
      </c>
      <c r="O50" s="3">
        <v>4</v>
      </c>
      <c r="P50">
        <f t="shared" si="1"/>
        <v>0</v>
      </c>
      <c r="Q50">
        <f t="shared" si="2"/>
        <v>1</v>
      </c>
      <c r="R50">
        <f t="shared" si="3"/>
        <v>196</v>
      </c>
    </row>
    <row r="51" spans="1:18">
      <c r="A51" s="1">
        <v>50</v>
      </c>
      <c r="B51" s="1">
        <f t="shared" si="4"/>
        <v>0</v>
      </c>
      <c r="C51" s="1" t="s">
        <v>50</v>
      </c>
      <c r="D51" s="1">
        <v>2</v>
      </c>
      <c r="E51" s="2" t="s">
        <v>87</v>
      </c>
      <c r="F51" s="2" t="s">
        <v>83</v>
      </c>
      <c r="G51" s="1">
        <v>3</v>
      </c>
      <c r="H51" s="1" t="s">
        <v>332</v>
      </c>
      <c r="I51" s="1">
        <v>1</v>
      </c>
      <c r="J51" s="1" t="s">
        <v>332</v>
      </c>
      <c r="K51" s="1" t="s">
        <v>332</v>
      </c>
      <c r="L51" s="1" t="s">
        <v>332</v>
      </c>
      <c r="M51" s="7"/>
      <c r="N51" s="8">
        <v>31</v>
      </c>
      <c r="O51" s="3">
        <v>4</v>
      </c>
      <c r="P51">
        <f t="shared" si="1"/>
        <v>0</v>
      </c>
      <c r="Q51">
        <f t="shared" si="2"/>
        <v>2</v>
      </c>
      <c r="R51">
        <f t="shared" si="3"/>
        <v>200</v>
      </c>
    </row>
    <row r="52" spans="1:18">
      <c r="A52" s="1">
        <v>51</v>
      </c>
      <c r="B52" s="1">
        <f t="shared" si="4"/>
        <v>0</v>
      </c>
      <c r="C52" s="1" t="s">
        <v>217</v>
      </c>
      <c r="D52" s="1">
        <v>4</v>
      </c>
      <c r="E52" s="2" t="s">
        <v>464</v>
      </c>
      <c r="F52" s="2" t="s">
        <v>113</v>
      </c>
      <c r="G52" s="1" t="s">
        <v>332</v>
      </c>
      <c r="H52" s="1" t="s">
        <v>332</v>
      </c>
      <c r="I52" s="1">
        <v>3</v>
      </c>
      <c r="J52" s="1" t="s">
        <v>332</v>
      </c>
      <c r="K52" s="1" t="s">
        <v>332</v>
      </c>
      <c r="L52" s="1" t="s">
        <v>332</v>
      </c>
      <c r="M52" s="7"/>
      <c r="N52" s="8">
        <v>50</v>
      </c>
      <c r="O52" s="3">
        <v>3</v>
      </c>
      <c r="P52">
        <f t="shared" si="1"/>
        <v>0</v>
      </c>
      <c r="Q52">
        <f t="shared" si="2"/>
        <v>1</v>
      </c>
      <c r="R52">
        <f t="shared" si="3"/>
        <v>153</v>
      </c>
    </row>
    <row r="53" spans="1:18">
      <c r="A53" s="1">
        <v>52</v>
      </c>
      <c r="B53" s="1">
        <f t="shared" si="4"/>
        <v>0</v>
      </c>
      <c r="C53" s="1" t="s">
        <v>120</v>
      </c>
      <c r="D53" s="1">
        <v>3</v>
      </c>
      <c r="E53" s="2" t="s">
        <v>479</v>
      </c>
      <c r="F53" s="2" t="s">
        <v>472</v>
      </c>
      <c r="G53" s="1" t="s">
        <v>332</v>
      </c>
      <c r="H53" s="1">
        <v>3</v>
      </c>
      <c r="I53" s="1" t="s">
        <v>332</v>
      </c>
      <c r="J53" s="1" t="s">
        <v>332</v>
      </c>
      <c r="K53" s="1" t="s">
        <v>332</v>
      </c>
      <c r="L53" s="1" t="s">
        <v>332</v>
      </c>
      <c r="M53" s="7"/>
      <c r="N53" s="8">
        <v>60</v>
      </c>
      <c r="O53" s="3">
        <v>3</v>
      </c>
      <c r="P53">
        <f t="shared" si="1"/>
        <v>0</v>
      </c>
      <c r="Q53">
        <f t="shared" si="2"/>
        <v>1</v>
      </c>
      <c r="R53">
        <f t="shared" si="3"/>
        <v>156</v>
      </c>
    </row>
    <row r="54" spans="1:18">
      <c r="A54" s="1">
        <v>53</v>
      </c>
      <c r="B54" s="1">
        <f t="shared" si="4"/>
        <v>0</v>
      </c>
      <c r="C54" s="1" t="s">
        <v>131</v>
      </c>
      <c r="D54" s="1">
        <v>2</v>
      </c>
      <c r="E54" s="2" t="s">
        <v>492</v>
      </c>
      <c r="F54" s="2" t="s">
        <v>493</v>
      </c>
      <c r="G54" s="1">
        <v>2</v>
      </c>
      <c r="H54" s="1">
        <v>1</v>
      </c>
      <c r="I54" s="1" t="s">
        <v>332</v>
      </c>
      <c r="J54" s="1" t="s">
        <v>332</v>
      </c>
      <c r="K54" s="1" t="s">
        <v>332</v>
      </c>
      <c r="L54" s="1" t="s">
        <v>332</v>
      </c>
      <c r="M54" s="7"/>
      <c r="N54" s="8">
        <v>25</v>
      </c>
      <c r="O54" s="3">
        <v>3</v>
      </c>
      <c r="P54">
        <f t="shared" si="1"/>
        <v>0</v>
      </c>
      <c r="Q54">
        <f t="shared" si="2"/>
        <v>2</v>
      </c>
      <c r="R54">
        <f t="shared" si="3"/>
        <v>159</v>
      </c>
    </row>
    <row r="55" spans="1:18">
      <c r="A55" s="1">
        <v>54</v>
      </c>
      <c r="B55" s="1">
        <f t="shared" si="4"/>
        <v>0</v>
      </c>
      <c r="C55" s="1" t="s">
        <v>123</v>
      </c>
      <c r="D55" s="1">
        <v>3</v>
      </c>
      <c r="E55" s="2" t="s">
        <v>480</v>
      </c>
      <c r="F55" s="2" t="s">
        <v>481</v>
      </c>
      <c r="G55" s="1" t="s">
        <v>332</v>
      </c>
      <c r="H55" s="1" t="s">
        <v>332</v>
      </c>
      <c r="I55" s="1">
        <v>2</v>
      </c>
      <c r="J55" s="1" t="s">
        <v>332</v>
      </c>
      <c r="K55" s="1" t="s">
        <v>332</v>
      </c>
      <c r="L55" s="1" t="s">
        <v>332</v>
      </c>
      <c r="M55" s="7"/>
      <c r="N55" s="8">
        <v>22</v>
      </c>
      <c r="O55" s="3">
        <v>2</v>
      </c>
      <c r="P55">
        <f t="shared" si="1"/>
        <v>0</v>
      </c>
      <c r="Q55">
        <f t="shared" si="2"/>
        <v>1</v>
      </c>
      <c r="R55">
        <f t="shared" si="3"/>
        <v>108</v>
      </c>
    </row>
    <row r="56" spans="1:18">
      <c r="A56" s="1">
        <v>55</v>
      </c>
      <c r="B56" s="1">
        <f t="shared" si="4"/>
        <v>0</v>
      </c>
      <c r="C56" s="1" t="s">
        <v>494</v>
      </c>
      <c r="D56" s="1">
        <v>2</v>
      </c>
      <c r="E56" s="2" t="s">
        <v>495</v>
      </c>
      <c r="F56" s="2" t="s">
        <v>496</v>
      </c>
      <c r="G56" s="1">
        <v>2</v>
      </c>
      <c r="H56" s="1" t="s">
        <v>332</v>
      </c>
      <c r="I56" s="1" t="s">
        <v>332</v>
      </c>
      <c r="J56" s="1" t="s">
        <v>332</v>
      </c>
      <c r="K56" s="1" t="s">
        <v>332</v>
      </c>
      <c r="L56" s="1" t="s">
        <v>332</v>
      </c>
      <c r="M56" s="7"/>
      <c r="N56" s="8">
        <v>50</v>
      </c>
      <c r="O56" s="3">
        <v>2</v>
      </c>
      <c r="P56">
        <f t="shared" si="1"/>
        <v>0</v>
      </c>
      <c r="Q56">
        <f t="shared" si="2"/>
        <v>1</v>
      </c>
      <c r="R56">
        <f t="shared" si="3"/>
        <v>110</v>
      </c>
    </row>
    <row r="57" spans="1:18">
      <c r="A57" s="1">
        <v>56</v>
      </c>
      <c r="B57" s="1">
        <f t="shared" si="4"/>
        <v>0</v>
      </c>
      <c r="C57" s="1" t="s">
        <v>494</v>
      </c>
      <c r="D57" s="1">
        <v>2</v>
      </c>
      <c r="E57" s="2" t="s">
        <v>82</v>
      </c>
      <c r="F57" s="2" t="s">
        <v>83</v>
      </c>
      <c r="G57" s="1">
        <v>2</v>
      </c>
      <c r="H57" s="1" t="s">
        <v>332</v>
      </c>
      <c r="I57" s="1" t="s">
        <v>332</v>
      </c>
      <c r="J57" s="1" t="s">
        <v>332</v>
      </c>
      <c r="K57" s="1" t="s">
        <v>332</v>
      </c>
      <c r="L57" s="1" t="s">
        <v>332</v>
      </c>
      <c r="M57" s="7"/>
      <c r="N57" s="8">
        <v>50</v>
      </c>
      <c r="O57" s="3">
        <v>2</v>
      </c>
      <c r="P57">
        <f t="shared" si="1"/>
        <v>0</v>
      </c>
      <c r="Q57">
        <f t="shared" si="2"/>
        <v>1</v>
      </c>
      <c r="R57">
        <f t="shared" si="3"/>
        <v>112</v>
      </c>
    </row>
    <row r="58" spans="1:18">
      <c r="A58" s="1">
        <v>57</v>
      </c>
      <c r="B58" s="1">
        <f t="shared" si="4"/>
        <v>0</v>
      </c>
      <c r="C58" s="1" t="s">
        <v>482</v>
      </c>
      <c r="D58" s="1">
        <v>3</v>
      </c>
      <c r="E58" s="2" t="s">
        <v>352</v>
      </c>
      <c r="F58" s="2" t="s">
        <v>353</v>
      </c>
      <c r="G58" s="1">
        <v>1</v>
      </c>
      <c r="H58" s="1" t="s">
        <v>332</v>
      </c>
      <c r="I58" s="1" t="s">
        <v>332</v>
      </c>
      <c r="J58" s="1" t="s">
        <v>332</v>
      </c>
      <c r="K58" s="1" t="s">
        <v>332</v>
      </c>
      <c r="L58" s="1" t="s">
        <v>332</v>
      </c>
      <c r="M58" s="7"/>
      <c r="N58" s="8">
        <v>25</v>
      </c>
      <c r="O58" s="3">
        <v>1</v>
      </c>
      <c r="P58">
        <f t="shared" si="1"/>
        <v>0</v>
      </c>
      <c r="Q58">
        <f t="shared" si="2"/>
        <v>1</v>
      </c>
      <c r="R58">
        <f t="shared" si="3"/>
        <v>57</v>
      </c>
    </row>
    <row r="59" spans="1:18">
      <c r="A59" s="1">
        <v>58</v>
      </c>
      <c r="B59" s="1">
        <f t="shared" si="4"/>
        <v>0</v>
      </c>
      <c r="C59" s="1" t="s">
        <v>482</v>
      </c>
      <c r="D59" s="1">
        <v>3</v>
      </c>
      <c r="E59" s="2" t="s">
        <v>329</v>
      </c>
      <c r="F59" s="2" t="s">
        <v>83</v>
      </c>
      <c r="G59" s="1">
        <v>1</v>
      </c>
      <c r="H59" s="1" t="s">
        <v>332</v>
      </c>
      <c r="I59" s="1" t="s">
        <v>332</v>
      </c>
      <c r="J59" s="1" t="s">
        <v>332</v>
      </c>
      <c r="K59" s="1" t="s">
        <v>332</v>
      </c>
      <c r="L59" s="1" t="s">
        <v>332</v>
      </c>
      <c r="M59" s="7"/>
      <c r="N59" s="8">
        <v>13</v>
      </c>
      <c r="O59" s="3">
        <v>1</v>
      </c>
      <c r="P59">
        <f t="shared" si="1"/>
        <v>0</v>
      </c>
      <c r="Q59">
        <f t="shared" si="2"/>
        <v>1</v>
      </c>
      <c r="R59">
        <f t="shared" si="3"/>
        <v>58</v>
      </c>
    </row>
    <row r="60" spans="1:18">
      <c r="A60" s="1">
        <v>59</v>
      </c>
      <c r="B60" s="1">
        <f t="shared" si="4"/>
        <v>0</v>
      </c>
      <c r="C60" s="1" t="s">
        <v>137</v>
      </c>
      <c r="D60" s="1">
        <v>2</v>
      </c>
      <c r="E60" s="2" t="s">
        <v>497</v>
      </c>
      <c r="F60" s="2" t="s">
        <v>472</v>
      </c>
      <c r="G60" s="1" t="s">
        <v>332</v>
      </c>
      <c r="H60" s="1">
        <v>1</v>
      </c>
      <c r="I60" s="1" t="s">
        <v>332</v>
      </c>
      <c r="J60" s="1" t="s">
        <v>332</v>
      </c>
      <c r="K60" s="1" t="s">
        <v>332</v>
      </c>
      <c r="L60" s="1" t="s">
        <v>332</v>
      </c>
      <c r="M60" s="7"/>
      <c r="N60" s="8">
        <v>6</v>
      </c>
      <c r="O60" s="3">
        <v>1</v>
      </c>
      <c r="P60">
        <f t="shared" si="1"/>
        <v>0</v>
      </c>
      <c r="Q60">
        <f t="shared" si="2"/>
        <v>1</v>
      </c>
      <c r="R60">
        <f t="shared" si="3"/>
        <v>59</v>
      </c>
    </row>
    <row r="61" spans="1:18">
      <c r="A61" s="1">
        <v>60</v>
      </c>
      <c r="B61" s="1">
        <f t="shared" si="4"/>
        <v>0</v>
      </c>
      <c r="C61" s="1" t="s">
        <v>131</v>
      </c>
      <c r="D61" s="1">
        <v>3</v>
      </c>
      <c r="E61" s="2" t="s">
        <v>483</v>
      </c>
      <c r="F61" s="2" t="s">
        <v>484</v>
      </c>
      <c r="G61" s="1" t="s">
        <v>332</v>
      </c>
      <c r="H61" s="1">
        <v>0</v>
      </c>
      <c r="I61" s="1" t="s">
        <v>332</v>
      </c>
      <c r="J61" s="1" t="s">
        <v>332</v>
      </c>
      <c r="K61" s="1" t="s">
        <v>332</v>
      </c>
      <c r="L61" s="1" t="s">
        <v>332</v>
      </c>
      <c r="M61" s="7"/>
      <c r="N61" s="8">
        <v>0</v>
      </c>
      <c r="O61" s="3">
        <v>0</v>
      </c>
      <c r="P61">
        <f t="shared" si="1"/>
        <v>0</v>
      </c>
      <c r="Q61">
        <f t="shared" si="2"/>
        <v>1</v>
      </c>
      <c r="R61">
        <f t="shared" si="3"/>
        <v>0</v>
      </c>
    </row>
    <row r="62" spans="1:18">
      <c r="A62" s="1"/>
      <c r="B62" s="1"/>
    </row>
    <row r="63" spans="1:18">
      <c r="A63" s="1"/>
      <c r="B63" s="1"/>
    </row>
    <row r="64" spans="1:18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</sheetData>
  <sortState ref="A1:O61">
    <sortCondition descending="1" ref="O2"/>
  </sortState>
  <conditionalFormatting sqref="D1:D1048576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28</vt:i4>
      </vt:variant>
      <vt:variant>
        <vt:lpstr>grafy</vt:lpstr>
      </vt:variant>
      <vt:variant>
        <vt:i4>2</vt:i4>
      </vt:variant>
    </vt:vector>
  </HeadingPairs>
  <TitlesOfParts>
    <vt:vector size="30" baseType="lpstr">
      <vt:lpstr>Přehled</vt:lpstr>
      <vt:lpstr>23-27</vt:lpstr>
      <vt:lpstr>27. roč</vt:lpstr>
      <vt:lpstr>Po 26.</vt:lpstr>
      <vt:lpstr>26. roč</vt:lpstr>
      <vt:lpstr>Po 25.</vt:lpstr>
      <vt:lpstr>25. roč</vt:lpstr>
      <vt:lpstr>Po 24.</vt:lpstr>
      <vt:lpstr>24. roč</vt:lpstr>
      <vt:lpstr>Po 23.</vt:lpstr>
      <vt:lpstr>23. roč</vt:lpstr>
      <vt:lpstr>Po 22.</vt:lpstr>
      <vt:lpstr>22. roč</vt:lpstr>
      <vt:lpstr>Po 21.</vt:lpstr>
      <vt:lpstr>21. roč</vt:lpstr>
      <vt:lpstr>Po 20.</vt:lpstr>
      <vt:lpstr>20. roč</vt:lpstr>
      <vt:lpstr>Po 19.</vt:lpstr>
      <vt:lpstr>19. roč</vt:lpstr>
      <vt:lpstr>Po 18.</vt:lpstr>
      <vt:lpstr>18. roč</vt:lpstr>
      <vt:lpstr>Po 17.</vt:lpstr>
      <vt:lpstr>17. roč</vt:lpstr>
      <vt:lpstr>Po 16.</vt:lpstr>
      <vt:lpstr>16. roč</vt:lpstr>
      <vt:lpstr>Po 15.</vt:lpstr>
      <vt:lpstr>15. roč</vt:lpstr>
      <vt:lpstr>15-26</vt:lpstr>
      <vt:lpstr>Graf - Počty</vt:lpstr>
      <vt:lpstr>Graf - 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</dc:creator>
  <cp:lastModifiedBy>Karel Kolář</cp:lastModifiedBy>
  <cp:lastPrinted>2014-07-27T14:26:51Z</cp:lastPrinted>
  <dcterms:created xsi:type="dcterms:W3CDTF">2013-06-03T18:29:01Z</dcterms:created>
  <dcterms:modified xsi:type="dcterms:W3CDTF">2014-07-27T15:01:20Z</dcterms:modified>
</cp:coreProperties>
</file>