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20115" windowHeight="8475" activeTab="4"/>
  </bookViews>
  <sheets>
    <sheet name="Konec roku" sheetId="1" r:id="rId1"/>
    <sheet name="Řešitelé" sheetId="5" r:id="rId2"/>
    <sheet name="ÚŘ" sheetId="6" r:id="rId3"/>
    <sheet name="ÚŘ - detail" sheetId="7" r:id="rId4"/>
    <sheet name="ÚŘ - detail %" sheetId="8" r:id="rId5"/>
    <sheet name="SŠ" sheetId="4" r:id="rId6"/>
  </sheets>
  <calcPr calcId="125725"/>
</workbook>
</file>

<file path=xl/calcChain.xml><?xml version="1.0" encoding="utf-8"?>
<calcChain xmlns="http://schemas.openxmlformats.org/spreadsheetml/2006/main">
  <c r="R6" i="1"/>
  <c r="R4"/>
  <c r="R3"/>
  <c r="H3"/>
  <c r="O3"/>
  <c r="H20"/>
  <c r="O4"/>
  <c r="H4"/>
  <c r="O5"/>
  <c r="P5"/>
  <c r="H5"/>
  <c r="U11"/>
  <c r="U12"/>
  <c r="U15"/>
  <c r="U19"/>
  <c r="U20"/>
  <c r="U22"/>
  <c r="U23"/>
  <c r="U24"/>
  <c r="U27"/>
  <c r="U8"/>
  <c r="H27"/>
  <c r="H26"/>
  <c r="U26" s="1"/>
  <c r="H25"/>
  <c r="U25" s="1"/>
  <c r="H21"/>
  <c r="U21" s="1"/>
  <c r="H19"/>
  <c r="O21"/>
  <c r="P23"/>
  <c r="P22"/>
  <c r="O18"/>
  <c r="H18"/>
  <c r="U18" s="1"/>
  <c r="O17"/>
  <c r="H17"/>
  <c r="U17" s="1"/>
  <c r="O16"/>
  <c r="P16"/>
  <c r="H16"/>
  <c r="U16" s="1"/>
  <c r="H6"/>
  <c r="P6" s="1"/>
  <c r="O7"/>
  <c r="P7" s="1"/>
  <c r="O8"/>
  <c r="P8" s="1"/>
  <c r="O9"/>
  <c r="O10"/>
  <c r="P10" s="1"/>
  <c r="O11"/>
  <c r="P11" s="1"/>
  <c r="O12"/>
  <c r="P12" s="1"/>
  <c r="O13"/>
  <c r="O14"/>
  <c r="O15"/>
  <c r="O6"/>
  <c r="H8"/>
  <c r="H9"/>
  <c r="U9" s="1"/>
  <c r="H10"/>
  <c r="U10" s="1"/>
  <c r="H11"/>
  <c r="H12"/>
  <c r="H13"/>
  <c r="P13" s="1"/>
  <c r="H14"/>
  <c r="H15"/>
  <c r="H7"/>
  <c r="P3" l="1"/>
  <c r="P4"/>
  <c r="P9"/>
  <c r="P14"/>
  <c r="P15"/>
  <c r="U13"/>
  <c r="U14"/>
  <c r="P18"/>
  <c r="P17"/>
</calcChain>
</file>

<file path=xl/comments1.xml><?xml version="1.0" encoding="utf-8"?>
<comments xmlns="http://schemas.openxmlformats.org/spreadsheetml/2006/main">
  <authors>
    <author>Karel Kolář</author>
  </authors>
  <commentList>
    <comment ref="D1" authorId="0">
      <text>
        <r>
          <rPr>
            <b/>
            <sz val="9"/>
            <color indexed="81"/>
            <rFont val="Tahoma"/>
            <family val="2"/>
            <charset val="238"/>
          </rPr>
          <t>Karel Kolář:</t>
        </r>
        <r>
          <rPr>
            <sz val="9"/>
            <color indexed="81"/>
            <rFont val="Tahoma"/>
            <family val="2"/>
            <charset val="238"/>
          </rPr>
          <t xml:space="preserve">
zdroje - mixované webové stránky + nejlepsiresiteleFKS.xls
</t>
        </r>
      </text>
    </comment>
    <comment ref="I2" authorId="0">
      <text>
        <r>
          <rPr>
            <b/>
            <sz val="9"/>
            <color indexed="81"/>
            <rFont val="Tahoma"/>
            <family val="2"/>
            <charset val="238"/>
          </rPr>
          <t>Karel Kolář:</t>
        </r>
        <r>
          <rPr>
            <sz val="9"/>
            <color indexed="81"/>
            <rFont val="Tahoma"/>
            <family val="2"/>
            <charset val="238"/>
          </rPr>
          <t xml:space="preserve">
přesněji řečeno - poslali poslední sérii a mohli být i noví</t>
        </r>
      </text>
    </comment>
    <comment ref="L21" authorId="0">
      <text>
        <r>
          <rPr>
            <b/>
            <sz val="9"/>
            <color indexed="81"/>
            <rFont val="Tahoma"/>
            <family val="2"/>
            <charset val="238"/>
          </rPr>
          <t>Karel Kolář:</t>
        </r>
        <r>
          <rPr>
            <sz val="9"/>
            <color indexed="81"/>
            <rFont val="Tahoma"/>
            <family val="2"/>
            <charset val="238"/>
          </rPr>
          <t xml:space="preserve">
minimálně</t>
        </r>
      </text>
    </comment>
    <comment ref="O22" authorId="0">
      <text>
        <r>
          <rPr>
            <b/>
            <sz val="9"/>
            <color indexed="81"/>
            <rFont val="Tahoma"/>
            <family val="2"/>
            <charset val="238"/>
          </rPr>
          <t xml:space="preserve">Karel Kolář:
</t>
        </r>
        <r>
          <rPr>
            <sz val="9"/>
            <color indexed="81"/>
            <rFont val="Tahoma"/>
            <family val="2"/>
            <charset val="238"/>
          </rPr>
          <t>byly koeficienty</t>
        </r>
      </text>
    </comment>
  </commentList>
</comments>
</file>

<file path=xl/sharedStrings.xml><?xml version="1.0" encoding="utf-8"?>
<sst xmlns="http://schemas.openxmlformats.org/spreadsheetml/2006/main" count="83" uniqueCount="58">
  <si>
    <t>/11</t>
  </si>
  <si>
    <t>/10</t>
  </si>
  <si>
    <t>/9</t>
  </si>
  <si>
    <t>/8</t>
  </si>
  <si>
    <t>/7</t>
  </si>
  <si>
    <t>/6</t>
  </si>
  <si>
    <t>/5</t>
  </si>
  <si>
    <t>/4</t>
  </si>
  <si>
    <t>/3</t>
  </si>
  <si>
    <t>/2</t>
  </si>
  <si>
    <t>Řešitelé</t>
  </si>
  <si>
    <t>Nad 50%</t>
  </si>
  <si>
    <t>1. ročník</t>
  </si>
  <si>
    <t>2. ročník</t>
  </si>
  <si>
    <t>3. ročník</t>
  </si>
  <si>
    <t>4. ročník</t>
  </si>
  <si>
    <t>celkem</t>
  </si>
  <si>
    <t>/12</t>
  </si>
  <si>
    <t>/1</t>
  </si>
  <si>
    <t>/0</t>
  </si>
  <si>
    <t>%</t>
  </si>
  <si>
    <t>Tab. 12.03 Střední vzdělávání v České republice celkem (gymnázia, SOU, SOŠ, nástavbové studium, konzervatoře - bez speciálních škol)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</si>
  <si>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</si>
  <si>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</si>
  <si>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</si>
  <si>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</si>
  <si>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</si>
  <si>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</si>
  <si>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</si>
  <si>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</si>
  <si>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</si>
  <si>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</si>
  <si>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1999/00</t>
  </si>
  <si>
    <t>2000/01</t>
  </si>
  <si>
    <t>2001/02</t>
  </si>
  <si>
    <t>2002/03</t>
  </si>
  <si>
    <t>2003/04</t>
  </si>
  <si>
    <t>2004/05</t>
  </si>
  <si>
    <t>2005/06</t>
  </si>
  <si>
    <t>2006/07</t>
  </si>
  <si>
    <t>2007/08</t>
  </si>
  <si>
    <t>2008/09</t>
  </si>
  <si>
    <t>Počet škol</t>
  </si>
  <si>
    <t>Počet žáků</t>
  </si>
  <si>
    <t>z toho žáci denního studia</t>
  </si>
  <si>
    <t>Interní učitelé (vč. ředitelů a zástupců)
(fyz. osoby)</t>
  </si>
  <si>
    <t>.</t>
  </si>
  <si>
    <t>Interní učitelé (bez ředitelů a zástupců)
(fyz. osoby)</t>
  </si>
  <si>
    <t>Poznámky:</t>
  </si>
  <si>
    <t>Do roku 2004/05 bez škol při MV, MO a MSp nezařazených do rejstříku sítě škol MŠMT - od tohoto roku tedy školy za všechny resorty</t>
  </si>
  <si>
    <t>Do školního roku 2005/06 jsou školy započteny podle počtu jednotlivých typů škol, od školního roku 2006/07 je uveden počet středních škol bez ohledu na počet jejich pracovišť.</t>
  </si>
  <si>
    <t>Speciální školy zrušeny ke školnímu roku 2004/05, od školního roku 2005/06 jako školy s SVP (se speciálními vzdělávacími potřebami )</t>
  </si>
  <si>
    <t>SŠ (celkem)</t>
  </si>
  <si>
    <t>SŠ (prezenční)</t>
  </si>
  <si>
    <t>dokončili</t>
  </si>
  <si>
    <t>přidat http://notes2.czso.cz/csu/redakce.nsf/i/vekova_skladba_obyvatelstva_cr</t>
  </si>
  <si>
    <t>/13</t>
  </si>
  <si>
    <t>/14</t>
  </si>
</sst>
</file>

<file path=xl/styles.xml><?xml version="1.0" encoding="utf-8"?>
<styleSheet xmlns="http://schemas.openxmlformats.org/spreadsheetml/2006/main">
  <numFmts count="4">
    <numFmt numFmtId="43" formatCode="_-* #,##0.00\ _K_č_-;\-* #,##0.00\ _K_č_-;_-* &quot;-&quot;??\ _K_č_-;_-@_-"/>
    <numFmt numFmtId="164" formatCode="0.0%"/>
    <numFmt numFmtId="165" formatCode="#,##0.0"/>
    <numFmt numFmtId="166" formatCode="0.000%"/>
  </numFmts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10"/>
      <name val="Arial CE"/>
      <charset val="238"/>
    </font>
    <font>
      <sz val="8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10"/>
      </right>
      <top/>
      <bottom style="medium">
        <color indexed="64"/>
      </bottom>
      <diagonal/>
    </border>
    <border>
      <left style="thin">
        <color indexed="64"/>
      </left>
      <right style="thick">
        <color indexed="10"/>
      </right>
      <top/>
      <bottom/>
      <diagonal/>
    </border>
    <border>
      <left style="thick">
        <color indexed="10"/>
      </left>
      <right/>
      <top/>
      <bottom/>
      <diagonal/>
    </border>
    <border>
      <left style="thin">
        <color indexed="64"/>
      </left>
      <right style="thick">
        <color indexed="10"/>
      </right>
      <top style="medium">
        <color indexed="64"/>
      </top>
      <bottom/>
      <diagonal/>
    </border>
    <border>
      <left style="thick">
        <color indexed="10"/>
      </left>
      <right style="thin">
        <color indexed="64"/>
      </right>
      <top/>
      <bottom/>
      <diagonal/>
    </border>
    <border>
      <left style="thick">
        <color indexed="10"/>
      </left>
      <right style="thick">
        <color indexed="10"/>
      </right>
      <top style="medium">
        <color indexed="64"/>
      </top>
      <bottom/>
      <diagonal/>
    </border>
    <border>
      <left style="thick">
        <color indexed="10"/>
      </left>
      <right style="thin">
        <color indexed="64"/>
      </right>
      <top style="medium">
        <color indexed="64"/>
      </top>
      <bottom/>
      <diagonal/>
    </border>
    <border>
      <left style="thick">
        <color indexed="10"/>
      </left>
      <right style="thick">
        <color indexed="10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10"/>
      </left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</cellStyleXfs>
  <cellXfs count="49">
    <xf numFmtId="0" fontId="0" fillId="0" borderId="0" xfId="0"/>
    <xf numFmtId="164" fontId="0" fillId="0" borderId="0" xfId="2" applyNumberFormat="1" applyFont="1"/>
    <xf numFmtId="1" fontId="0" fillId="0" borderId="0" xfId="0" applyNumberFormat="1" applyAlignment="1">
      <alignment horizontal="center"/>
    </xf>
    <xf numFmtId="1" fontId="0" fillId="0" borderId="0" xfId="0" applyNumberFormat="1"/>
    <xf numFmtId="0" fontId="4" fillId="0" borderId="0" xfId="3"/>
    <xf numFmtId="3" fontId="5" fillId="0" borderId="1" xfId="3" applyNumberFormat="1" applyFont="1" applyBorder="1"/>
    <xf numFmtId="3" fontId="5" fillId="0" borderId="2" xfId="3" applyNumberFormat="1" applyFont="1" applyBorder="1"/>
    <xf numFmtId="3" fontId="5" fillId="0" borderId="3" xfId="3" applyNumberFormat="1" applyFont="1" applyBorder="1"/>
    <xf numFmtId="3" fontId="5" fillId="0" borderId="4" xfId="3" applyNumberFormat="1" applyFont="1" applyBorder="1"/>
    <xf numFmtId="3" fontId="5" fillId="0" borderId="1" xfId="3" applyNumberFormat="1" applyFont="1" applyBorder="1" applyAlignment="1">
      <alignment horizontal="right"/>
    </xf>
    <xf numFmtId="3" fontId="5" fillId="0" borderId="5" xfId="3" applyNumberFormat="1" applyFont="1" applyBorder="1" applyAlignment="1">
      <alignment horizontal="right"/>
    </xf>
    <xf numFmtId="0" fontId="5" fillId="0" borderId="6" xfId="3" applyFont="1" applyBorder="1" applyAlignment="1">
      <alignment horizontal="center" vertical="center"/>
    </xf>
    <xf numFmtId="0" fontId="5" fillId="0" borderId="7" xfId="3" applyFont="1" applyBorder="1" applyAlignment="1">
      <alignment horizontal="center" vertical="center"/>
    </xf>
    <xf numFmtId="3" fontId="5" fillId="0" borderId="8" xfId="3" applyNumberFormat="1" applyFont="1" applyBorder="1"/>
    <xf numFmtId="0" fontId="5" fillId="0" borderId="0" xfId="3" applyFont="1" applyAlignment="1">
      <alignment horizontal="center" wrapText="1"/>
    </xf>
    <xf numFmtId="0" fontId="5" fillId="0" borderId="9" xfId="3" applyFont="1" applyBorder="1" applyAlignment="1">
      <alignment horizontal="center" vertical="center"/>
    </xf>
    <xf numFmtId="3" fontId="5" fillId="0" borderId="5" xfId="3" applyNumberFormat="1" applyFont="1" applyBorder="1"/>
    <xf numFmtId="3" fontId="5" fillId="0" borderId="10" xfId="3" applyNumberFormat="1" applyFont="1" applyBorder="1"/>
    <xf numFmtId="0" fontId="5" fillId="0" borderId="11" xfId="3" applyFont="1" applyBorder="1" applyAlignment="1">
      <alignment horizontal="center" vertical="center"/>
    </xf>
    <xf numFmtId="0" fontId="5" fillId="0" borderId="12" xfId="3" applyFont="1" applyBorder="1" applyAlignment="1">
      <alignment wrapText="1"/>
    </xf>
    <xf numFmtId="3" fontId="5" fillId="0" borderId="13" xfId="3" applyNumberFormat="1" applyFont="1" applyBorder="1"/>
    <xf numFmtId="0" fontId="6" fillId="0" borderId="0" xfId="3" applyFont="1"/>
    <xf numFmtId="3" fontId="5" fillId="0" borderId="14" xfId="3" applyNumberFormat="1" applyFont="1" applyBorder="1"/>
    <xf numFmtId="3" fontId="5" fillId="0" borderId="15" xfId="3" applyNumberFormat="1" applyFont="1" applyBorder="1"/>
    <xf numFmtId="165" fontId="5" fillId="0" borderId="16" xfId="3" applyNumberFormat="1" applyFont="1" applyBorder="1" applyAlignment="1">
      <alignment horizontal="right"/>
    </xf>
    <xf numFmtId="0" fontId="5" fillId="0" borderId="0" xfId="3" applyFont="1" applyBorder="1" applyAlignment="1">
      <alignment wrapText="1"/>
    </xf>
    <xf numFmtId="3" fontId="5" fillId="0" borderId="0" xfId="3" applyNumberFormat="1" applyFont="1" applyBorder="1" applyAlignment="1">
      <alignment horizontal="right"/>
    </xf>
    <xf numFmtId="3" fontId="5" fillId="0" borderId="0" xfId="3" applyNumberFormat="1" applyFont="1" applyBorder="1"/>
    <xf numFmtId="165" fontId="5" fillId="0" borderId="0" xfId="3" applyNumberFormat="1" applyFont="1" applyBorder="1"/>
    <xf numFmtId="3" fontId="5" fillId="0" borderId="17" xfId="3" applyNumberFormat="1" applyFont="1" applyBorder="1"/>
    <xf numFmtId="3" fontId="5" fillId="0" borderId="18" xfId="3" applyNumberFormat="1" applyFont="1" applyBorder="1"/>
    <xf numFmtId="3" fontId="5" fillId="0" borderId="19" xfId="3" applyNumberFormat="1" applyFont="1" applyBorder="1"/>
    <xf numFmtId="3" fontId="5" fillId="0" borderId="20" xfId="3" applyNumberFormat="1" applyFont="1" applyBorder="1"/>
    <xf numFmtId="3" fontId="5" fillId="0" borderId="21" xfId="3" applyNumberFormat="1" applyFont="1" applyBorder="1"/>
    <xf numFmtId="3" fontId="5" fillId="0" borderId="10" xfId="3" applyNumberFormat="1" applyFont="1" applyBorder="1" applyAlignment="1">
      <alignment horizontal="right"/>
    </xf>
    <xf numFmtId="3" fontId="5" fillId="0" borderId="22" xfId="3" applyNumberFormat="1" applyFont="1" applyBorder="1" applyAlignment="1">
      <alignment horizontal="right"/>
    </xf>
    <xf numFmtId="0" fontId="5" fillId="0" borderId="23" xfId="3" applyFont="1" applyBorder="1" applyAlignment="1">
      <alignment wrapText="1"/>
    </xf>
    <xf numFmtId="0" fontId="5" fillId="0" borderId="23" xfId="3" applyFont="1" applyBorder="1" applyAlignment="1">
      <alignment horizontal="left" wrapText="1" indent="1"/>
    </xf>
    <xf numFmtId="165" fontId="5" fillId="0" borderId="24" xfId="3" applyNumberFormat="1" applyFont="1" applyBorder="1" applyAlignment="1">
      <alignment horizontal="right"/>
    </xf>
    <xf numFmtId="3" fontId="0" fillId="0" borderId="0" xfId="1" applyNumberFormat="1" applyFont="1"/>
    <xf numFmtId="166" fontId="0" fillId="0" borderId="0" xfId="2" applyNumberFormat="1" applyFont="1"/>
    <xf numFmtId="0" fontId="0" fillId="0" borderId="0" xfId="0" applyFill="1"/>
    <xf numFmtId="1" fontId="0" fillId="0" borderId="0" xfId="0" applyNumberFormat="1" applyFill="1"/>
    <xf numFmtId="164" fontId="0" fillId="0" borderId="0" xfId="0" applyNumberFormat="1" applyFill="1"/>
    <xf numFmtId="9" fontId="0" fillId="0" borderId="0" xfId="2" applyNumberFormat="1" applyFont="1" applyFill="1"/>
    <xf numFmtId="9" fontId="0" fillId="0" borderId="0" xfId="2" applyNumberFormat="1" applyFont="1"/>
    <xf numFmtId="1" fontId="0" fillId="0" borderId="0" xfId="0" applyNumberFormat="1" applyAlignment="1">
      <alignment horizontal="center"/>
    </xf>
    <xf numFmtId="0" fontId="5" fillId="0" borderId="0" xfId="3" applyFont="1" applyBorder="1" applyAlignment="1">
      <alignment horizontal="left" vertical="top" wrapText="1" indent="1"/>
    </xf>
    <xf numFmtId="0" fontId="4" fillId="0" borderId="0" xfId="3" applyAlignment="1">
      <alignment horizontal="left" vertical="top" wrapText="1" indent="1"/>
    </xf>
  </cellXfs>
  <cellStyles count="4">
    <cellStyle name="čárky" xfId="1" builtinId="3"/>
    <cellStyle name="normální" xfId="0" builtinId="0"/>
    <cellStyle name="normální 2" xfId="3"/>
    <cellStyle name="pro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5" Type="http://schemas.openxmlformats.org/officeDocument/2006/relationships/chartsheet" Target="chart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'Konec roku'!$A$3:$A$132</c:f>
              <c:numCache>
                <c:formatCode>General</c:formatCode>
                <c:ptCount val="130"/>
                <c:pt idx="0">
                  <c:v>27</c:v>
                </c:pt>
                <c:pt idx="1">
                  <c:v>26</c:v>
                </c:pt>
                <c:pt idx="2">
                  <c:v>25</c:v>
                </c:pt>
                <c:pt idx="3">
                  <c:v>24</c:v>
                </c:pt>
                <c:pt idx="4">
                  <c:v>23</c:v>
                </c:pt>
                <c:pt idx="5">
                  <c:v>22</c:v>
                </c:pt>
                <c:pt idx="6">
                  <c:v>21</c:v>
                </c:pt>
                <c:pt idx="7">
                  <c:v>20</c:v>
                </c:pt>
                <c:pt idx="8">
                  <c:v>19</c:v>
                </c:pt>
                <c:pt idx="9">
                  <c:v>18</c:v>
                </c:pt>
                <c:pt idx="10">
                  <c:v>17</c:v>
                </c:pt>
                <c:pt idx="11">
                  <c:v>16</c:v>
                </c:pt>
                <c:pt idx="12">
                  <c:v>15</c:v>
                </c:pt>
                <c:pt idx="13">
                  <c:v>14</c:v>
                </c:pt>
                <c:pt idx="14">
                  <c:v>13</c:v>
                </c:pt>
                <c:pt idx="15">
                  <c:v>12</c:v>
                </c:pt>
                <c:pt idx="16">
                  <c:v>11</c:v>
                </c:pt>
                <c:pt idx="17">
                  <c:v>10</c:v>
                </c:pt>
                <c:pt idx="18">
                  <c:v>9</c:v>
                </c:pt>
                <c:pt idx="19">
                  <c:v>8</c:v>
                </c:pt>
                <c:pt idx="20">
                  <c:v>7</c:v>
                </c:pt>
                <c:pt idx="21">
                  <c:v>6</c:v>
                </c:pt>
                <c:pt idx="22">
                  <c:v>5</c:v>
                </c:pt>
                <c:pt idx="23">
                  <c:v>4</c:v>
                </c:pt>
                <c:pt idx="24">
                  <c:v>3</c:v>
                </c:pt>
                <c:pt idx="25">
                  <c:v>2</c:v>
                </c:pt>
                <c:pt idx="26">
                  <c:v>1</c:v>
                </c:pt>
                <c:pt idx="27">
                  <c:v>0</c:v>
                </c:pt>
              </c:numCache>
            </c:numRef>
          </c:xVal>
          <c:yVal>
            <c:numRef>
              <c:f>'Konec roku'!$H$3:$H$132</c:f>
              <c:numCache>
                <c:formatCode>0</c:formatCode>
                <c:ptCount val="130"/>
                <c:pt idx="0">
                  <c:v>203</c:v>
                </c:pt>
                <c:pt idx="1">
                  <c:v>168</c:v>
                </c:pt>
                <c:pt idx="2">
                  <c:v>122</c:v>
                </c:pt>
                <c:pt idx="3">
                  <c:v>60</c:v>
                </c:pt>
                <c:pt idx="4">
                  <c:v>59</c:v>
                </c:pt>
                <c:pt idx="5">
                  <c:v>67</c:v>
                </c:pt>
                <c:pt idx="6">
                  <c:v>77</c:v>
                </c:pt>
                <c:pt idx="7">
                  <c:v>69</c:v>
                </c:pt>
                <c:pt idx="8">
                  <c:v>110</c:v>
                </c:pt>
                <c:pt idx="9">
                  <c:v>126</c:v>
                </c:pt>
                <c:pt idx="10">
                  <c:v>122</c:v>
                </c:pt>
                <c:pt idx="11">
                  <c:v>107</c:v>
                </c:pt>
                <c:pt idx="12">
                  <c:v>130</c:v>
                </c:pt>
                <c:pt idx="13">
                  <c:v>151</c:v>
                </c:pt>
                <c:pt idx="14">
                  <c:v>197</c:v>
                </c:pt>
                <c:pt idx="15">
                  <c:v>167</c:v>
                </c:pt>
                <c:pt idx="16">
                  <c:v>132</c:v>
                </c:pt>
                <c:pt idx="17">
                  <c:v>204</c:v>
                </c:pt>
                <c:pt idx="18">
                  <c:v>354</c:v>
                </c:pt>
                <c:pt idx="19">
                  <c:v>72</c:v>
                </c:pt>
                <c:pt idx="20">
                  <c:v>62</c:v>
                </c:pt>
                <c:pt idx="21">
                  <c:v>100</c:v>
                </c:pt>
                <c:pt idx="22">
                  <c:v>130</c:v>
                </c:pt>
                <c:pt idx="23">
                  <c:v>140</c:v>
                </c:pt>
                <c:pt idx="24">
                  <c:v>150</c:v>
                </c:pt>
                <c:pt idx="25">
                  <c:v>130</c:v>
                </c:pt>
                <c:pt idx="26">
                  <c:v>110</c:v>
                </c:pt>
              </c:numCache>
            </c:numRef>
          </c:yVal>
        </c:ser>
        <c:axId val="78629504"/>
        <c:axId val="117817728"/>
      </c:scatterChart>
      <c:valAx>
        <c:axId val="78629504"/>
        <c:scaling>
          <c:orientation val="minMax"/>
          <c:max val="27"/>
          <c:min val="0"/>
        </c:scaling>
        <c:axPos val="b"/>
        <c:numFmt formatCode="General" sourceLinked="1"/>
        <c:tickLblPos val="nextTo"/>
        <c:txPr>
          <a:bodyPr/>
          <a:lstStyle/>
          <a:p>
            <a:pPr>
              <a:defRPr sz="1800" b="1"/>
            </a:pPr>
            <a:endParaRPr lang="cs-CZ"/>
          </a:p>
        </c:txPr>
        <c:crossAx val="117817728"/>
        <c:crosses val="autoZero"/>
        <c:crossBetween val="midCat"/>
      </c:valAx>
      <c:valAx>
        <c:axId val="117817728"/>
        <c:scaling>
          <c:orientation val="minMax"/>
          <c:max val="210"/>
          <c:min val="30"/>
        </c:scaling>
        <c:axPos val="l"/>
        <c:majorGridlines/>
        <c:numFmt formatCode="0" sourceLinked="1"/>
        <c:tickLblPos val="nextTo"/>
        <c:txPr>
          <a:bodyPr/>
          <a:lstStyle/>
          <a:p>
            <a:pPr>
              <a:defRPr sz="1800" b="1"/>
            </a:pPr>
            <a:endParaRPr lang="cs-CZ"/>
          </a:p>
        </c:txPr>
        <c:crossAx val="78629504"/>
        <c:crosses val="autoZero"/>
        <c:crossBetween val="midCat"/>
      </c:valAx>
    </c:plotArea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style val="4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'Konec roku'!$O$1:$O$2</c:f>
              <c:strCache>
                <c:ptCount val="1"/>
                <c:pt idx="0">
                  <c:v>Nad 50% celkem</c:v>
                </c:pt>
              </c:strCache>
            </c:strRef>
          </c:tx>
          <c:spPr>
            <a:ln w="28575">
              <a:noFill/>
            </a:ln>
          </c:spPr>
          <c:xVal>
            <c:numRef>
              <c:f>'Konec roku'!$A$3:$A$30</c:f>
              <c:numCache>
                <c:formatCode>General</c:formatCode>
                <c:ptCount val="28"/>
                <c:pt idx="0">
                  <c:v>27</c:v>
                </c:pt>
                <c:pt idx="1">
                  <c:v>26</c:v>
                </c:pt>
                <c:pt idx="2">
                  <c:v>25</c:v>
                </c:pt>
                <c:pt idx="3">
                  <c:v>24</c:v>
                </c:pt>
                <c:pt idx="4">
                  <c:v>23</c:v>
                </c:pt>
                <c:pt idx="5">
                  <c:v>22</c:v>
                </c:pt>
                <c:pt idx="6">
                  <c:v>21</c:v>
                </c:pt>
                <c:pt idx="7">
                  <c:v>20</c:v>
                </c:pt>
                <c:pt idx="8">
                  <c:v>19</c:v>
                </c:pt>
                <c:pt idx="9">
                  <c:v>18</c:v>
                </c:pt>
                <c:pt idx="10">
                  <c:v>17</c:v>
                </c:pt>
                <c:pt idx="11">
                  <c:v>16</c:v>
                </c:pt>
                <c:pt idx="12">
                  <c:v>15</c:v>
                </c:pt>
                <c:pt idx="13">
                  <c:v>14</c:v>
                </c:pt>
                <c:pt idx="14">
                  <c:v>13</c:v>
                </c:pt>
                <c:pt idx="15">
                  <c:v>12</c:v>
                </c:pt>
                <c:pt idx="16">
                  <c:v>11</c:v>
                </c:pt>
                <c:pt idx="17">
                  <c:v>10</c:v>
                </c:pt>
                <c:pt idx="18">
                  <c:v>9</c:v>
                </c:pt>
                <c:pt idx="19">
                  <c:v>8</c:v>
                </c:pt>
                <c:pt idx="20">
                  <c:v>7</c:v>
                </c:pt>
                <c:pt idx="21">
                  <c:v>6</c:v>
                </c:pt>
                <c:pt idx="22">
                  <c:v>5</c:v>
                </c:pt>
                <c:pt idx="23">
                  <c:v>4</c:v>
                </c:pt>
                <c:pt idx="24">
                  <c:v>3</c:v>
                </c:pt>
                <c:pt idx="25">
                  <c:v>2</c:v>
                </c:pt>
                <c:pt idx="26">
                  <c:v>1</c:v>
                </c:pt>
                <c:pt idx="27">
                  <c:v>0</c:v>
                </c:pt>
              </c:numCache>
            </c:numRef>
          </c:xVal>
          <c:yVal>
            <c:numRef>
              <c:f>'Konec roku'!$O$3:$O$30</c:f>
              <c:numCache>
                <c:formatCode>0</c:formatCode>
                <c:ptCount val="28"/>
                <c:pt idx="0">
                  <c:v>21</c:v>
                </c:pt>
                <c:pt idx="1">
                  <c:v>12</c:v>
                </c:pt>
                <c:pt idx="2">
                  <c:v>14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10</c:v>
                </c:pt>
                <c:pt idx="7">
                  <c:v>4</c:v>
                </c:pt>
                <c:pt idx="8">
                  <c:v>8</c:v>
                </c:pt>
                <c:pt idx="9">
                  <c:v>7</c:v>
                </c:pt>
                <c:pt idx="10">
                  <c:v>2</c:v>
                </c:pt>
                <c:pt idx="11">
                  <c:v>6</c:v>
                </c:pt>
                <c:pt idx="12">
                  <c:v>9</c:v>
                </c:pt>
                <c:pt idx="13">
                  <c:v>6</c:v>
                </c:pt>
                <c:pt idx="14">
                  <c:v>16</c:v>
                </c:pt>
                <c:pt idx="15">
                  <c:v>16</c:v>
                </c:pt>
                <c:pt idx="18">
                  <c:v>24</c:v>
                </c:pt>
                <c:pt idx="19">
                  <c:v>2</c:v>
                </c:pt>
                <c:pt idx="20">
                  <c:v>4</c:v>
                </c:pt>
              </c:numCache>
            </c:numRef>
          </c:yVal>
        </c:ser>
        <c:axId val="117827840"/>
        <c:axId val="118026240"/>
      </c:scatterChart>
      <c:valAx>
        <c:axId val="117827840"/>
        <c:scaling>
          <c:orientation val="minMax"/>
        </c:scaling>
        <c:axPos val="b"/>
        <c:numFmt formatCode="General" sourceLinked="1"/>
        <c:tickLblPos val="nextTo"/>
        <c:crossAx val="118026240"/>
        <c:crosses val="autoZero"/>
        <c:crossBetween val="midCat"/>
      </c:valAx>
      <c:valAx>
        <c:axId val="118026240"/>
        <c:scaling>
          <c:orientation val="minMax"/>
        </c:scaling>
        <c:axPos val="l"/>
        <c:majorGridlines/>
        <c:numFmt formatCode="0" sourceLinked="1"/>
        <c:tickLblPos val="nextTo"/>
        <c:crossAx val="117827840"/>
        <c:crosses val="autoZero"/>
        <c:crossBetween val="midCat"/>
      </c:valAx>
    </c:plotArea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style val="29"/>
  <c:chart>
    <c:autoTitleDeleted val="1"/>
    <c:plotArea>
      <c:layout>
        <c:manualLayout>
          <c:layoutTarget val="inner"/>
          <c:xMode val="edge"/>
          <c:yMode val="edge"/>
          <c:x val="0.12576613926828134"/>
          <c:y val="3.631314900396606E-2"/>
          <c:w val="0.8453951287438406"/>
          <c:h val="0.79598718392680179"/>
        </c:manualLayout>
      </c:layout>
      <c:scatterChart>
        <c:scatterStyle val="lineMarker"/>
        <c:ser>
          <c:idx val="0"/>
          <c:order val="0"/>
          <c:tx>
            <c:strRef>
              <c:f>'Konec roku'!$O$1:$O$2</c:f>
              <c:strCache>
                <c:ptCount val="1"/>
                <c:pt idx="0">
                  <c:v>Nad 50% celkem</c:v>
                </c:pt>
              </c:strCache>
            </c:strRef>
          </c:tx>
          <c:xVal>
            <c:numRef>
              <c:f>'Konec roku'!$A$3:$A$30</c:f>
              <c:numCache>
                <c:formatCode>General</c:formatCode>
                <c:ptCount val="28"/>
                <c:pt idx="0">
                  <c:v>27</c:v>
                </c:pt>
                <c:pt idx="1">
                  <c:v>26</c:v>
                </c:pt>
                <c:pt idx="2">
                  <c:v>25</c:v>
                </c:pt>
                <c:pt idx="3">
                  <c:v>24</c:v>
                </c:pt>
                <c:pt idx="4">
                  <c:v>23</c:v>
                </c:pt>
                <c:pt idx="5">
                  <c:v>22</c:v>
                </c:pt>
                <c:pt idx="6">
                  <c:v>21</c:v>
                </c:pt>
                <c:pt idx="7">
                  <c:v>20</c:v>
                </c:pt>
                <c:pt idx="8">
                  <c:v>19</c:v>
                </c:pt>
                <c:pt idx="9">
                  <c:v>18</c:v>
                </c:pt>
                <c:pt idx="10">
                  <c:v>17</c:v>
                </c:pt>
                <c:pt idx="11">
                  <c:v>16</c:v>
                </c:pt>
                <c:pt idx="12">
                  <c:v>15</c:v>
                </c:pt>
                <c:pt idx="13">
                  <c:v>14</c:v>
                </c:pt>
                <c:pt idx="14">
                  <c:v>13</c:v>
                </c:pt>
                <c:pt idx="15">
                  <c:v>12</c:v>
                </c:pt>
                <c:pt idx="16">
                  <c:v>11</c:v>
                </c:pt>
                <c:pt idx="17">
                  <c:v>10</c:v>
                </c:pt>
                <c:pt idx="18">
                  <c:v>9</c:v>
                </c:pt>
                <c:pt idx="19">
                  <c:v>8</c:v>
                </c:pt>
                <c:pt idx="20">
                  <c:v>7</c:v>
                </c:pt>
                <c:pt idx="21">
                  <c:v>6</c:v>
                </c:pt>
                <c:pt idx="22">
                  <c:v>5</c:v>
                </c:pt>
                <c:pt idx="23">
                  <c:v>4</c:v>
                </c:pt>
                <c:pt idx="24">
                  <c:v>3</c:v>
                </c:pt>
                <c:pt idx="25">
                  <c:v>2</c:v>
                </c:pt>
                <c:pt idx="26">
                  <c:v>1</c:v>
                </c:pt>
                <c:pt idx="27">
                  <c:v>0</c:v>
                </c:pt>
              </c:numCache>
            </c:numRef>
          </c:xVal>
          <c:yVal>
            <c:numRef>
              <c:f>'Konec roku'!$O$3:$O$30</c:f>
              <c:numCache>
                <c:formatCode>0</c:formatCode>
                <c:ptCount val="28"/>
                <c:pt idx="0">
                  <c:v>21</c:v>
                </c:pt>
                <c:pt idx="1">
                  <c:v>12</c:v>
                </c:pt>
                <c:pt idx="2">
                  <c:v>14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10</c:v>
                </c:pt>
                <c:pt idx="7">
                  <c:v>4</c:v>
                </c:pt>
                <c:pt idx="8">
                  <c:v>8</c:v>
                </c:pt>
                <c:pt idx="9">
                  <c:v>7</c:v>
                </c:pt>
                <c:pt idx="10">
                  <c:v>2</c:v>
                </c:pt>
                <c:pt idx="11">
                  <c:v>6</c:v>
                </c:pt>
                <c:pt idx="12">
                  <c:v>9</c:v>
                </c:pt>
                <c:pt idx="13">
                  <c:v>6</c:v>
                </c:pt>
                <c:pt idx="14">
                  <c:v>16</c:v>
                </c:pt>
                <c:pt idx="15">
                  <c:v>16</c:v>
                </c:pt>
                <c:pt idx="18">
                  <c:v>24</c:v>
                </c:pt>
                <c:pt idx="19">
                  <c:v>2</c:v>
                </c:pt>
                <c:pt idx="20">
                  <c:v>4</c:v>
                </c:pt>
              </c:numCache>
            </c:numRef>
          </c:yVal>
        </c:ser>
        <c:axId val="117866880"/>
        <c:axId val="117868416"/>
      </c:scatterChart>
      <c:valAx>
        <c:axId val="117866880"/>
        <c:scaling>
          <c:orientation val="minMax"/>
          <c:max val="27"/>
          <c:min val="12"/>
        </c:scaling>
        <c:axPos val="b"/>
        <c:title>
          <c:tx>
            <c:rich>
              <a:bodyPr/>
              <a:lstStyle/>
              <a:p>
                <a:pPr>
                  <a:defRPr sz="2200"/>
                </a:pPr>
                <a:r>
                  <a:rPr lang="en-US" sz="2200"/>
                  <a:t>Ročník FYKOSu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2000"/>
            </a:pPr>
            <a:endParaRPr lang="cs-CZ"/>
          </a:p>
        </c:txPr>
        <c:crossAx val="117868416"/>
        <c:crosses val="autoZero"/>
        <c:crossBetween val="midCat"/>
        <c:majorUnit val="1"/>
      </c:valAx>
      <c:valAx>
        <c:axId val="117868416"/>
        <c:scaling>
          <c:orientation val="minMax"/>
          <c:max val="25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200"/>
                </a:pPr>
                <a:r>
                  <a:rPr lang="en-US" sz="2200"/>
                  <a:t>Počet úspěšných řešitelů</a:t>
                </a:r>
              </a:p>
            </c:rich>
          </c:tx>
          <c:layout>
            <c:manualLayout>
              <c:xMode val="edge"/>
              <c:yMode val="edge"/>
              <c:x val="1.6372092543575387E-2"/>
              <c:y val="0.19146260893030786"/>
            </c:manualLayout>
          </c:layout>
        </c:title>
        <c:numFmt formatCode="0" sourceLinked="1"/>
        <c:tickLblPos val="nextTo"/>
        <c:txPr>
          <a:bodyPr/>
          <a:lstStyle/>
          <a:p>
            <a:pPr>
              <a:defRPr sz="2000"/>
            </a:pPr>
            <a:endParaRPr lang="cs-CZ"/>
          </a:p>
        </c:txPr>
        <c:crossAx val="117866880"/>
        <c:crosses val="autoZero"/>
        <c:crossBetween val="midCat"/>
      </c:valAx>
    </c:plotArea>
    <c:plotVisOnly val="1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style val="29"/>
  <c:chart>
    <c:autoTitleDeleted val="1"/>
    <c:plotArea>
      <c:layout>
        <c:manualLayout>
          <c:layoutTarget val="inner"/>
          <c:xMode val="edge"/>
          <c:yMode val="edge"/>
          <c:x val="0.13844774299854015"/>
          <c:y val="3.631314900396606E-2"/>
          <c:w val="0.83271352501358153"/>
          <c:h val="0.79598718392680179"/>
        </c:manualLayout>
      </c:layout>
      <c:scatterChart>
        <c:scatterStyle val="lineMarker"/>
        <c:ser>
          <c:idx val="0"/>
          <c:order val="0"/>
          <c:tx>
            <c:strRef>
              <c:f>'Konec roku'!$O$1:$O$2</c:f>
              <c:strCache>
                <c:ptCount val="1"/>
                <c:pt idx="0">
                  <c:v>Nad 50% celkem</c:v>
                </c:pt>
              </c:strCache>
            </c:strRef>
          </c:tx>
          <c:xVal>
            <c:numRef>
              <c:f>'Konec roku'!$A$3:$A$30</c:f>
              <c:numCache>
                <c:formatCode>General</c:formatCode>
                <c:ptCount val="28"/>
                <c:pt idx="0">
                  <c:v>27</c:v>
                </c:pt>
                <c:pt idx="1">
                  <c:v>26</c:v>
                </c:pt>
                <c:pt idx="2">
                  <c:v>25</c:v>
                </c:pt>
                <c:pt idx="3">
                  <c:v>24</c:v>
                </c:pt>
                <c:pt idx="4">
                  <c:v>23</c:v>
                </c:pt>
                <c:pt idx="5">
                  <c:v>22</c:v>
                </c:pt>
                <c:pt idx="6">
                  <c:v>21</c:v>
                </c:pt>
                <c:pt idx="7">
                  <c:v>20</c:v>
                </c:pt>
                <c:pt idx="8">
                  <c:v>19</c:v>
                </c:pt>
                <c:pt idx="9">
                  <c:v>18</c:v>
                </c:pt>
                <c:pt idx="10">
                  <c:v>17</c:v>
                </c:pt>
                <c:pt idx="11">
                  <c:v>16</c:v>
                </c:pt>
                <c:pt idx="12">
                  <c:v>15</c:v>
                </c:pt>
                <c:pt idx="13">
                  <c:v>14</c:v>
                </c:pt>
                <c:pt idx="14">
                  <c:v>13</c:v>
                </c:pt>
                <c:pt idx="15">
                  <c:v>12</c:v>
                </c:pt>
                <c:pt idx="16">
                  <c:v>11</c:v>
                </c:pt>
                <c:pt idx="17">
                  <c:v>10</c:v>
                </c:pt>
                <c:pt idx="18">
                  <c:v>9</c:v>
                </c:pt>
                <c:pt idx="19">
                  <c:v>8</c:v>
                </c:pt>
                <c:pt idx="20">
                  <c:v>7</c:v>
                </c:pt>
                <c:pt idx="21">
                  <c:v>6</c:v>
                </c:pt>
                <c:pt idx="22">
                  <c:v>5</c:v>
                </c:pt>
                <c:pt idx="23">
                  <c:v>4</c:v>
                </c:pt>
                <c:pt idx="24">
                  <c:v>3</c:v>
                </c:pt>
                <c:pt idx="25">
                  <c:v>2</c:v>
                </c:pt>
                <c:pt idx="26">
                  <c:v>1</c:v>
                </c:pt>
                <c:pt idx="27">
                  <c:v>0</c:v>
                </c:pt>
              </c:numCache>
            </c:numRef>
          </c:xVal>
          <c:yVal>
            <c:numRef>
              <c:f>'Konec roku'!$P$3:$P$30</c:f>
              <c:numCache>
                <c:formatCode>0%</c:formatCode>
                <c:ptCount val="28"/>
                <c:pt idx="0">
                  <c:v>0.10344827586206896</c:v>
                </c:pt>
                <c:pt idx="1">
                  <c:v>7.1428571428571425E-2</c:v>
                </c:pt>
                <c:pt idx="2">
                  <c:v>0.11475409836065574</c:v>
                </c:pt>
                <c:pt idx="3">
                  <c:v>1.6666666666666666E-2</c:v>
                </c:pt>
                <c:pt idx="4">
                  <c:v>5.0847457627118647E-2</c:v>
                </c:pt>
                <c:pt idx="5">
                  <c:v>2.9850746268656716E-2</c:v>
                </c:pt>
                <c:pt idx="6">
                  <c:v>0.12987012987012986</c:v>
                </c:pt>
                <c:pt idx="7">
                  <c:v>5.7971014492753624E-2</c:v>
                </c:pt>
                <c:pt idx="8">
                  <c:v>7.2727272727272724E-2</c:v>
                </c:pt>
                <c:pt idx="9">
                  <c:v>5.5555555555555552E-2</c:v>
                </c:pt>
                <c:pt idx="10">
                  <c:v>1.6393442622950821E-2</c:v>
                </c:pt>
                <c:pt idx="11">
                  <c:v>5.6074766355140186E-2</c:v>
                </c:pt>
                <c:pt idx="12">
                  <c:v>6.9230769230769235E-2</c:v>
                </c:pt>
                <c:pt idx="13">
                  <c:v>3.9735099337748346E-2</c:v>
                </c:pt>
                <c:pt idx="14">
                  <c:v>8.1218274111675121E-2</c:v>
                </c:pt>
                <c:pt idx="15">
                  <c:v>9.580838323353294E-2</c:v>
                </c:pt>
                <c:pt idx="19" formatCode="0.0%">
                  <c:v>2.7777777777777776E-2</c:v>
                </c:pt>
                <c:pt idx="20" formatCode="0.0%">
                  <c:v>6.4516129032258063E-2</c:v>
                </c:pt>
              </c:numCache>
            </c:numRef>
          </c:yVal>
        </c:ser>
        <c:axId val="117933184"/>
        <c:axId val="117934720"/>
      </c:scatterChart>
      <c:valAx>
        <c:axId val="117933184"/>
        <c:scaling>
          <c:orientation val="minMax"/>
          <c:max val="27"/>
          <c:min val="12"/>
        </c:scaling>
        <c:axPos val="b"/>
        <c:title>
          <c:tx>
            <c:rich>
              <a:bodyPr/>
              <a:lstStyle/>
              <a:p>
                <a:pPr>
                  <a:defRPr sz="2200"/>
                </a:pPr>
                <a:r>
                  <a:rPr lang="en-US" sz="2200"/>
                  <a:t>Ročník FYKOSu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2000"/>
            </a:pPr>
            <a:endParaRPr lang="cs-CZ"/>
          </a:p>
        </c:txPr>
        <c:crossAx val="117934720"/>
        <c:crosses val="autoZero"/>
        <c:crossBetween val="midCat"/>
        <c:majorUnit val="1"/>
      </c:valAx>
      <c:valAx>
        <c:axId val="117934720"/>
        <c:scaling>
          <c:orientation val="minMax"/>
          <c:max val="0.14000000000000001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200"/>
                </a:pPr>
                <a:r>
                  <a:rPr lang="en-US" sz="2200"/>
                  <a:t>Podíl počtu úspěšných řešitelů v </a:t>
                </a:r>
                <a:r>
                  <a:rPr lang="cs-CZ" sz="2200"/>
                  <a:t>ročníku</a:t>
                </a:r>
                <a:endParaRPr lang="en-US" sz="2200"/>
              </a:p>
            </c:rich>
          </c:tx>
          <c:layout>
            <c:manualLayout>
              <c:xMode val="edge"/>
              <c:yMode val="edge"/>
              <c:x val="1.7736433588873338E-2"/>
              <c:y val="4.3376711595814472E-2"/>
            </c:manualLayout>
          </c:layout>
        </c:title>
        <c:numFmt formatCode="0%" sourceLinked="1"/>
        <c:tickLblPos val="nextTo"/>
        <c:txPr>
          <a:bodyPr/>
          <a:lstStyle/>
          <a:p>
            <a:pPr>
              <a:defRPr sz="2000"/>
            </a:pPr>
            <a:endParaRPr lang="cs-CZ"/>
          </a:p>
        </c:txPr>
        <c:crossAx val="117933184"/>
        <c:crosses val="autoZero"/>
        <c:crossBetween val="midCat"/>
      </c:valAx>
    </c:plotArea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8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8" workbookViewId="0" zoomToFit="1"/>
  </sheetViews>
  <pageMargins left="0.7" right="0.7" top="0.78740157499999996" bottom="0.78740157499999996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8" workbookViewId="0" zoomToFit="1"/>
  </sheetViews>
  <pageMargins left="0.7" right="0.7" top="0.78740157499999996" bottom="0.78740157499999996" header="0.3" footer="0.3"/>
  <pageSetup paperSize="9"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tabSelected="1" zoomScale="88" workbookViewId="0" zoomToFit="1"/>
  </sheetViews>
  <pageMargins left="0.7" right="0.7" top="0.78740157499999996" bottom="0.78740157499999996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523" cy="6018068"/>
    <xdr:graphicFrame macro="">
      <xdr:nvGraphicFramePr>
        <xdr:cNvPr id="2" name="Graf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523" cy="6018068"/>
    <xdr:graphicFrame macro="">
      <xdr:nvGraphicFramePr>
        <xdr:cNvPr id="2" name="Graf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8523" cy="6018068"/>
    <xdr:graphicFrame macro="">
      <xdr:nvGraphicFramePr>
        <xdr:cNvPr id="2" name="Graf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8523" cy="6018068"/>
    <xdr:graphicFrame macro="">
      <xdr:nvGraphicFramePr>
        <xdr:cNvPr id="2" name="Graf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30"/>
  <sheetViews>
    <sheetView workbookViewId="0"/>
  </sheetViews>
  <sheetFormatPr defaultRowHeight="15"/>
  <cols>
    <col min="1" max="1" width="4.42578125" customWidth="1"/>
    <col min="2" max="2" width="5" bestFit="1" customWidth="1"/>
    <col min="3" max="3" width="3.85546875" bestFit="1" customWidth="1"/>
    <col min="4" max="9" width="6.140625" style="3" customWidth="1"/>
    <col min="10" max="10" width="3.140625" style="3" customWidth="1"/>
    <col min="11" max="15" width="6.140625" style="3" customWidth="1"/>
    <col min="16" max="16" width="6.140625" customWidth="1"/>
    <col min="19" max="20" width="7.42578125" customWidth="1"/>
    <col min="21" max="21" width="7.140625" bestFit="1" customWidth="1"/>
  </cols>
  <sheetData>
    <row r="1" spans="1:22">
      <c r="D1" s="46" t="s">
        <v>10</v>
      </c>
      <c r="E1" s="46"/>
      <c r="F1" s="46"/>
      <c r="G1" s="46"/>
      <c r="H1" s="2"/>
      <c r="I1" s="2"/>
      <c r="J1" s="2"/>
      <c r="K1" s="46" t="s">
        <v>11</v>
      </c>
      <c r="L1" s="46"/>
      <c r="M1" s="46"/>
      <c r="N1" s="46"/>
    </row>
    <row r="2" spans="1:22">
      <c r="D2" s="3" t="s">
        <v>15</v>
      </c>
      <c r="E2" s="3" t="s">
        <v>14</v>
      </c>
      <c r="F2" s="3" t="s">
        <v>13</v>
      </c>
      <c r="G2" s="3" t="s">
        <v>12</v>
      </c>
      <c r="H2" s="3" t="s">
        <v>16</v>
      </c>
      <c r="I2" s="3" t="s">
        <v>54</v>
      </c>
      <c r="K2" s="3" t="s">
        <v>15</v>
      </c>
      <c r="L2" s="3" t="s">
        <v>14</v>
      </c>
      <c r="M2" s="3" t="s">
        <v>13</v>
      </c>
      <c r="N2" s="3" t="s">
        <v>12</v>
      </c>
      <c r="O2" s="3" t="s">
        <v>16</v>
      </c>
      <c r="P2" t="s">
        <v>20</v>
      </c>
      <c r="S2" s="3" t="s">
        <v>52</v>
      </c>
      <c r="T2" s="3" t="s">
        <v>53</v>
      </c>
      <c r="V2" t="s">
        <v>55</v>
      </c>
    </row>
    <row r="3" spans="1:22">
      <c r="A3">
        <v>27</v>
      </c>
      <c r="B3">
        <v>2013</v>
      </c>
      <c r="C3" t="s">
        <v>57</v>
      </c>
      <c r="D3" s="3">
        <v>31</v>
      </c>
      <c r="E3" s="3">
        <v>49</v>
      </c>
      <c r="F3" s="3">
        <v>57</v>
      </c>
      <c r="G3" s="3">
        <v>66</v>
      </c>
      <c r="H3" s="42">
        <f>SUM(D3:G3)</f>
        <v>203</v>
      </c>
      <c r="I3" s="3">
        <v>61</v>
      </c>
      <c r="K3" s="3">
        <v>2</v>
      </c>
      <c r="L3" s="3">
        <v>6</v>
      </c>
      <c r="M3" s="3">
        <v>6</v>
      </c>
      <c r="N3" s="3">
        <v>7</v>
      </c>
      <c r="O3" s="42">
        <f>SUM(K3:N3)</f>
        <v>21</v>
      </c>
      <c r="P3" s="44">
        <f t="shared" ref="P3" si="0">O3/H3</f>
        <v>0.10344827586206896</v>
      </c>
      <c r="R3" s="1">
        <f>SUM(O3:O18)/SUM(H3:H18)</f>
        <v>7.0801033591731261E-2</v>
      </c>
      <c r="S3" s="3"/>
      <c r="T3" s="3"/>
    </row>
    <row r="4" spans="1:22" s="41" customFormat="1">
      <c r="A4" s="41">
        <v>26</v>
      </c>
      <c r="B4" s="41">
        <v>2012</v>
      </c>
      <c r="C4" s="41" t="s">
        <v>56</v>
      </c>
      <c r="D4" s="42">
        <v>35</v>
      </c>
      <c r="E4" s="42">
        <v>53</v>
      </c>
      <c r="F4" s="42">
        <v>43</v>
      </c>
      <c r="G4" s="42">
        <v>37</v>
      </c>
      <c r="H4" s="42">
        <f>SUM(D4:G4)</f>
        <v>168</v>
      </c>
      <c r="I4" s="42">
        <v>36</v>
      </c>
      <c r="J4" s="42"/>
      <c r="K4" s="42">
        <v>3</v>
      </c>
      <c r="L4" s="42">
        <v>3</v>
      </c>
      <c r="M4" s="42">
        <v>4</v>
      </c>
      <c r="N4" s="42">
        <v>2</v>
      </c>
      <c r="O4" s="42">
        <f>SUM(K4:N4)</f>
        <v>12</v>
      </c>
      <c r="P4" s="44">
        <f t="shared" ref="P4:P18" si="1">O4/H4</f>
        <v>7.1428571428571425E-2</v>
      </c>
      <c r="R4" s="43">
        <f>AVERAGE(P3:P18)</f>
        <v>6.6348782734454173E-2</v>
      </c>
      <c r="S4" s="42"/>
      <c r="T4" s="42"/>
    </row>
    <row r="5" spans="1:22">
      <c r="A5">
        <v>25</v>
      </c>
      <c r="B5">
        <v>2011</v>
      </c>
      <c r="C5" t="s">
        <v>17</v>
      </c>
      <c r="D5" s="3">
        <v>18</v>
      </c>
      <c r="E5" s="3">
        <v>35</v>
      </c>
      <c r="F5" s="3">
        <v>36</v>
      </c>
      <c r="G5" s="3">
        <v>33</v>
      </c>
      <c r="H5" s="3">
        <f>SUM(D5:G5)</f>
        <v>122</v>
      </c>
      <c r="I5" s="3">
        <v>43</v>
      </c>
      <c r="K5" s="3">
        <v>1</v>
      </c>
      <c r="L5" s="3">
        <v>4</v>
      </c>
      <c r="M5" s="3">
        <v>3</v>
      </c>
      <c r="N5" s="3">
        <v>6</v>
      </c>
      <c r="O5" s="3">
        <f>SUM(K5:N5)</f>
        <v>14</v>
      </c>
      <c r="P5" s="45">
        <f t="shared" si="1"/>
        <v>0.11475409836065574</v>
      </c>
    </row>
    <row r="6" spans="1:22">
      <c r="A6">
        <v>24</v>
      </c>
      <c r="B6">
        <v>2010</v>
      </c>
      <c r="C6" t="s">
        <v>0</v>
      </c>
      <c r="D6" s="3">
        <v>14</v>
      </c>
      <c r="E6" s="3">
        <v>19</v>
      </c>
      <c r="F6" s="3">
        <v>22</v>
      </c>
      <c r="G6" s="3">
        <v>5</v>
      </c>
      <c r="H6" s="3">
        <f>SUM(D6:G6)</f>
        <v>60</v>
      </c>
      <c r="I6" s="3">
        <v>14</v>
      </c>
      <c r="K6" s="3">
        <v>1</v>
      </c>
      <c r="L6" s="3">
        <v>0</v>
      </c>
      <c r="M6" s="3">
        <v>0</v>
      </c>
      <c r="N6" s="3">
        <v>0</v>
      </c>
      <c r="O6" s="3">
        <f>SUM(K6:N6)</f>
        <v>1</v>
      </c>
      <c r="P6" s="45">
        <f t="shared" si="1"/>
        <v>1.6666666666666666E-2</v>
      </c>
      <c r="R6" s="3">
        <f>AVERAGE(O3:O18)</f>
        <v>8.5625</v>
      </c>
    </row>
    <row r="7" spans="1:22">
      <c r="A7">
        <v>23</v>
      </c>
      <c r="B7">
        <v>2009</v>
      </c>
      <c r="C7" t="s">
        <v>1</v>
      </c>
      <c r="D7" s="3">
        <v>22</v>
      </c>
      <c r="E7" s="3">
        <v>17</v>
      </c>
      <c r="F7" s="3">
        <v>11</v>
      </c>
      <c r="G7" s="3">
        <v>9</v>
      </c>
      <c r="H7" s="3">
        <f>SUM(D7:G7)</f>
        <v>59</v>
      </c>
      <c r="I7" s="3">
        <v>17</v>
      </c>
      <c r="K7" s="3">
        <v>1</v>
      </c>
      <c r="L7" s="3">
        <v>1</v>
      </c>
      <c r="M7" s="3">
        <v>1</v>
      </c>
      <c r="N7" s="3">
        <v>0</v>
      </c>
      <c r="O7" s="3">
        <f>SUM(K7:N7)</f>
        <v>3</v>
      </c>
      <c r="P7" s="45">
        <f t="shared" si="1"/>
        <v>5.0847457627118647E-2</v>
      </c>
    </row>
    <row r="8" spans="1:22">
      <c r="A8">
        <v>22</v>
      </c>
      <c r="B8">
        <v>2008</v>
      </c>
      <c r="C8" t="s">
        <v>2</v>
      </c>
      <c r="D8" s="3">
        <v>24</v>
      </c>
      <c r="E8" s="3">
        <v>24</v>
      </c>
      <c r="F8" s="3">
        <v>9</v>
      </c>
      <c r="G8" s="3">
        <v>10</v>
      </c>
      <c r="H8" s="3">
        <f t="shared" ref="H8:H21" si="2">SUM(D8:G8)</f>
        <v>67</v>
      </c>
      <c r="I8" s="3">
        <v>17</v>
      </c>
      <c r="K8" s="3">
        <v>0</v>
      </c>
      <c r="L8" s="3">
        <v>2</v>
      </c>
      <c r="M8" s="3">
        <v>0</v>
      </c>
      <c r="N8" s="3">
        <v>0</v>
      </c>
      <c r="O8" s="3">
        <f t="shared" ref="O8:O21" si="3">SUM(K8:N8)</f>
        <v>2</v>
      </c>
      <c r="P8" s="45">
        <f t="shared" si="1"/>
        <v>2.9850746268656716E-2</v>
      </c>
      <c r="S8" s="39">
        <v>558705</v>
      </c>
      <c r="T8" s="39">
        <v>521212</v>
      </c>
      <c r="U8" s="40">
        <f t="shared" ref="U8:U27" si="4">H8/T8</f>
        <v>1.2854654152245153E-4</v>
      </c>
    </row>
    <row r="9" spans="1:22">
      <c r="A9">
        <v>21</v>
      </c>
      <c r="B9">
        <v>2007</v>
      </c>
      <c r="C9" t="s">
        <v>3</v>
      </c>
      <c r="D9" s="3">
        <v>12</v>
      </c>
      <c r="E9" s="3">
        <v>26</v>
      </c>
      <c r="F9" s="3">
        <v>25</v>
      </c>
      <c r="G9" s="3">
        <v>14</v>
      </c>
      <c r="H9" s="3">
        <f t="shared" si="2"/>
        <v>77</v>
      </c>
      <c r="I9" s="3">
        <v>42</v>
      </c>
      <c r="K9" s="3">
        <v>2</v>
      </c>
      <c r="L9" s="3">
        <v>4</v>
      </c>
      <c r="M9" s="3">
        <v>4</v>
      </c>
      <c r="N9" s="3">
        <v>0</v>
      </c>
      <c r="O9" s="3">
        <f t="shared" si="3"/>
        <v>10</v>
      </c>
      <c r="P9" s="45">
        <f t="shared" si="1"/>
        <v>0.12987012987012986</v>
      </c>
      <c r="S9" s="39">
        <v>563294</v>
      </c>
      <c r="T9" s="39">
        <v>527772</v>
      </c>
      <c r="U9" s="40">
        <f t="shared" si="4"/>
        <v>1.458963340230251E-4</v>
      </c>
    </row>
    <row r="10" spans="1:22">
      <c r="A10">
        <v>20</v>
      </c>
      <c r="B10">
        <v>2006</v>
      </c>
      <c r="C10" t="s">
        <v>4</v>
      </c>
      <c r="D10" s="3">
        <v>19</v>
      </c>
      <c r="E10" s="3">
        <v>21</v>
      </c>
      <c r="F10" s="3">
        <v>18</v>
      </c>
      <c r="G10" s="3">
        <v>11</v>
      </c>
      <c r="H10" s="3">
        <f t="shared" si="2"/>
        <v>69</v>
      </c>
      <c r="I10" s="3">
        <v>25</v>
      </c>
      <c r="K10" s="3">
        <v>2</v>
      </c>
      <c r="L10" s="3">
        <v>2</v>
      </c>
      <c r="M10" s="3">
        <v>0</v>
      </c>
      <c r="N10" s="3">
        <v>0</v>
      </c>
      <c r="O10" s="3">
        <f t="shared" si="3"/>
        <v>4</v>
      </c>
      <c r="P10" s="45">
        <f t="shared" si="1"/>
        <v>5.7971014492753624E-2</v>
      </c>
      <c r="S10" s="39">
        <v>562219</v>
      </c>
      <c r="T10" s="39">
        <v>527226</v>
      </c>
      <c r="U10" s="40">
        <f t="shared" si="4"/>
        <v>1.3087366708015158E-4</v>
      </c>
    </row>
    <row r="11" spans="1:22">
      <c r="A11">
        <v>19</v>
      </c>
      <c r="B11">
        <v>2005</v>
      </c>
      <c r="C11" t="s">
        <v>5</v>
      </c>
      <c r="D11" s="3">
        <v>30</v>
      </c>
      <c r="E11" s="3">
        <v>33</v>
      </c>
      <c r="F11" s="3">
        <v>28</v>
      </c>
      <c r="G11" s="3">
        <v>19</v>
      </c>
      <c r="H11" s="3">
        <f t="shared" si="2"/>
        <v>110</v>
      </c>
      <c r="I11" s="3">
        <v>31</v>
      </c>
      <c r="K11" s="3">
        <v>2</v>
      </c>
      <c r="L11" s="3">
        <v>4</v>
      </c>
      <c r="M11" s="3">
        <v>2</v>
      </c>
      <c r="N11" s="3">
        <v>0</v>
      </c>
      <c r="O11" s="3">
        <f t="shared" si="3"/>
        <v>8</v>
      </c>
      <c r="P11" s="45">
        <f t="shared" si="1"/>
        <v>7.2727272727272724E-2</v>
      </c>
      <c r="S11" s="39">
        <v>561915</v>
      </c>
      <c r="T11" s="39">
        <v>526202</v>
      </c>
      <c r="U11" s="40">
        <f t="shared" si="4"/>
        <v>2.0904519557128252E-4</v>
      </c>
    </row>
    <row r="12" spans="1:22">
      <c r="A12">
        <v>18</v>
      </c>
      <c r="B12">
        <v>2004</v>
      </c>
      <c r="C12" t="s">
        <v>6</v>
      </c>
      <c r="D12" s="3">
        <v>28</v>
      </c>
      <c r="E12" s="3">
        <v>47</v>
      </c>
      <c r="F12" s="3">
        <v>29</v>
      </c>
      <c r="G12" s="3">
        <v>22</v>
      </c>
      <c r="H12" s="3">
        <f t="shared" si="2"/>
        <v>126</v>
      </c>
      <c r="I12" s="3">
        <v>43</v>
      </c>
      <c r="K12" s="3">
        <v>3</v>
      </c>
      <c r="L12" s="3">
        <v>2</v>
      </c>
      <c r="M12" s="3">
        <v>2</v>
      </c>
      <c r="N12" s="3">
        <v>0</v>
      </c>
      <c r="O12" s="3">
        <f t="shared" si="3"/>
        <v>7</v>
      </c>
      <c r="P12" s="45">
        <f t="shared" si="1"/>
        <v>5.5555555555555552E-2</v>
      </c>
      <c r="S12" s="39">
        <v>561877</v>
      </c>
      <c r="T12" s="39">
        <v>526067</v>
      </c>
      <c r="U12" s="40">
        <f t="shared" si="4"/>
        <v>2.3951321789810042E-4</v>
      </c>
    </row>
    <row r="13" spans="1:22">
      <c r="A13">
        <v>17</v>
      </c>
      <c r="B13">
        <v>2003</v>
      </c>
      <c r="C13" t="s">
        <v>7</v>
      </c>
      <c r="D13" s="3">
        <v>30</v>
      </c>
      <c r="E13" s="3">
        <v>37</v>
      </c>
      <c r="F13" s="3">
        <v>41</v>
      </c>
      <c r="G13" s="3">
        <v>14</v>
      </c>
      <c r="H13" s="3">
        <f t="shared" si="2"/>
        <v>122</v>
      </c>
      <c r="I13" s="3">
        <v>27</v>
      </c>
      <c r="K13" s="3">
        <v>1</v>
      </c>
      <c r="L13" s="3">
        <v>1</v>
      </c>
      <c r="M13" s="3">
        <v>0</v>
      </c>
      <c r="N13" s="3">
        <v>0</v>
      </c>
      <c r="O13" s="3">
        <f t="shared" si="3"/>
        <v>2</v>
      </c>
      <c r="P13" s="45">
        <f t="shared" si="1"/>
        <v>1.6393442622950821E-2</v>
      </c>
      <c r="S13" s="39">
        <v>558582</v>
      </c>
      <c r="T13" s="39">
        <v>524953</v>
      </c>
      <c r="U13" s="40">
        <f t="shared" si="4"/>
        <v>2.3240175787165709E-4</v>
      </c>
    </row>
    <row r="14" spans="1:22">
      <c r="A14">
        <v>16</v>
      </c>
      <c r="B14">
        <v>2002</v>
      </c>
      <c r="C14" t="s">
        <v>8</v>
      </c>
      <c r="D14" s="3">
        <v>29</v>
      </c>
      <c r="E14" s="3">
        <v>40</v>
      </c>
      <c r="F14" s="3">
        <v>24</v>
      </c>
      <c r="G14" s="3">
        <v>14</v>
      </c>
      <c r="H14" s="3">
        <f t="shared" si="2"/>
        <v>107</v>
      </c>
      <c r="I14" s="3">
        <v>28</v>
      </c>
      <c r="K14" s="3">
        <v>2</v>
      </c>
      <c r="L14" s="3">
        <v>3</v>
      </c>
      <c r="M14" s="3">
        <v>1</v>
      </c>
      <c r="N14" s="3">
        <v>0</v>
      </c>
      <c r="O14" s="3">
        <f t="shared" si="3"/>
        <v>6</v>
      </c>
      <c r="P14" s="45">
        <f t="shared" si="1"/>
        <v>5.6074766355140186E-2</v>
      </c>
      <c r="S14" s="39">
        <v>551474</v>
      </c>
      <c r="T14" s="39">
        <v>521653</v>
      </c>
      <c r="U14" s="40">
        <f t="shared" si="4"/>
        <v>2.0511719476356887E-4</v>
      </c>
    </row>
    <row r="15" spans="1:22">
      <c r="A15">
        <v>15</v>
      </c>
      <c r="B15">
        <v>2001</v>
      </c>
      <c r="C15" t="s">
        <v>9</v>
      </c>
      <c r="D15" s="3">
        <v>41</v>
      </c>
      <c r="E15" s="3">
        <v>36</v>
      </c>
      <c r="F15" s="3">
        <v>46</v>
      </c>
      <c r="G15" s="3">
        <v>7</v>
      </c>
      <c r="H15" s="3">
        <f t="shared" si="2"/>
        <v>130</v>
      </c>
      <c r="I15" s="3">
        <v>33</v>
      </c>
      <c r="K15" s="3">
        <v>1</v>
      </c>
      <c r="L15" s="3">
        <v>6</v>
      </c>
      <c r="M15" s="3">
        <v>2</v>
      </c>
      <c r="N15" s="3">
        <v>0</v>
      </c>
      <c r="O15" s="3">
        <f t="shared" si="3"/>
        <v>9</v>
      </c>
      <c r="P15" s="45">
        <f t="shared" si="1"/>
        <v>6.9230769230769235E-2</v>
      </c>
      <c r="S15" s="39">
        <v>545093</v>
      </c>
      <c r="T15" s="39">
        <v>516488</v>
      </c>
      <c r="U15" s="40">
        <f t="shared" si="4"/>
        <v>2.516999426898592E-4</v>
      </c>
    </row>
    <row r="16" spans="1:22">
      <c r="A16">
        <v>14</v>
      </c>
      <c r="B16">
        <v>2000</v>
      </c>
      <c r="C16" t="s">
        <v>18</v>
      </c>
      <c r="D16" s="3">
        <v>56</v>
      </c>
      <c r="E16" s="3">
        <v>41</v>
      </c>
      <c r="F16" s="3">
        <v>36</v>
      </c>
      <c r="G16" s="3">
        <v>18</v>
      </c>
      <c r="H16" s="3">
        <f t="shared" si="2"/>
        <v>151</v>
      </c>
      <c r="I16" s="3">
        <v>39</v>
      </c>
      <c r="K16" s="3">
        <v>1</v>
      </c>
      <c r="L16" s="3">
        <v>1</v>
      </c>
      <c r="M16" s="3">
        <v>3</v>
      </c>
      <c r="N16" s="3">
        <v>1</v>
      </c>
      <c r="O16" s="3">
        <f t="shared" si="3"/>
        <v>6</v>
      </c>
      <c r="P16" s="45">
        <f t="shared" si="1"/>
        <v>3.9735099337748346E-2</v>
      </c>
      <c r="S16" s="39">
        <v>539362</v>
      </c>
      <c r="T16" s="39">
        <v>509938</v>
      </c>
      <c r="U16" s="40">
        <f t="shared" si="4"/>
        <v>2.9611442959732358E-4</v>
      </c>
    </row>
    <row r="17" spans="1:21">
      <c r="A17">
        <v>13</v>
      </c>
      <c r="B17">
        <v>1999</v>
      </c>
      <c r="C17" t="s">
        <v>19</v>
      </c>
      <c r="D17" s="3">
        <v>46</v>
      </c>
      <c r="E17" s="3">
        <v>72</v>
      </c>
      <c r="F17" s="3">
        <v>50</v>
      </c>
      <c r="G17" s="3">
        <v>29</v>
      </c>
      <c r="H17" s="3">
        <f t="shared" si="2"/>
        <v>197</v>
      </c>
      <c r="I17" s="3">
        <v>58</v>
      </c>
      <c r="K17" s="3">
        <v>7</v>
      </c>
      <c r="L17" s="3">
        <v>6</v>
      </c>
      <c r="M17" s="3">
        <v>0</v>
      </c>
      <c r="N17" s="3">
        <v>3</v>
      </c>
      <c r="O17" s="3">
        <f t="shared" si="3"/>
        <v>16</v>
      </c>
      <c r="P17" s="45">
        <f t="shared" si="1"/>
        <v>8.1218274111675121E-2</v>
      </c>
      <c r="S17" s="39">
        <v>493941</v>
      </c>
      <c r="T17" s="39">
        <v>463349</v>
      </c>
      <c r="U17" s="40">
        <f t="shared" si="4"/>
        <v>4.2516548001614334E-4</v>
      </c>
    </row>
    <row r="18" spans="1:21">
      <c r="A18">
        <v>12</v>
      </c>
      <c r="B18">
        <v>1998</v>
      </c>
      <c r="C18" t="s">
        <v>2</v>
      </c>
      <c r="D18" s="3">
        <v>42</v>
      </c>
      <c r="E18" s="3">
        <v>42</v>
      </c>
      <c r="F18" s="3">
        <v>61</v>
      </c>
      <c r="G18" s="3">
        <v>22</v>
      </c>
      <c r="H18" s="3">
        <f t="shared" si="2"/>
        <v>167</v>
      </c>
      <c r="I18" s="3">
        <v>50</v>
      </c>
      <c r="K18" s="3">
        <v>4</v>
      </c>
      <c r="L18" s="3">
        <v>7</v>
      </c>
      <c r="M18" s="3">
        <v>5</v>
      </c>
      <c r="N18" s="3">
        <v>0</v>
      </c>
      <c r="O18" s="3">
        <f t="shared" si="3"/>
        <v>16</v>
      </c>
      <c r="P18" s="45">
        <f t="shared" si="1"/>
        <v>9.580838323353294E-2</v>
      </c>
      <c r="S18" s="39">
        <v>489224</v>
      </c>
      <c r="T18" s="39">
        <v>451070</v>
      </c>
      <c r="U18" s="40">
        <f t="shared" si="4"/>
        <v>3.7023078457889018E-4</v>
      </c>
    </row>
    <row r="19" spans="1:21">
      <c r="A19">
        <v>11</v>
      </c>
      <c r="B19">
        <v>1997</v>
      </c>
      <c r="C19" t="s">
        <v>3</v>
      </c>
      <c r="D19" s="3">
        <v>55</v>
      </c>
      <c r="E19" s="3">
        <v>44</v>
      </c>
      <c r="F19" s="3">
        <v>22</v>
      </c>
      <c r="G19" s="3">
        <v>11</v>
      </c>
      <c r="H19" s="3">
        <f t="shared" si="2"/>
        <v>132</v>
      </c>
      <c r="I19" s="3">
        <v>35</v>
      </c>
      <c r="P19" s="1"/>
      <c r="S19" s="39">
        <v>532246</v>
      </c>
      <c r="T19" s="39">
        <v>486435</v>
      </c>
      <c r="U19" s="40">
        <f t="shared" si="4"/>
        <v>2.7136205248388788E-4</v>
      </c>
    </row>
    <row r="20" spans="1:21">
      <c r="A20">
        <v>10</v>
      </c>
      <c r="B20">
        <v>1996</v>
      </c>
      <c r="C20" t="s">
        <v>4</v>
      </c>
      <c r="D20" s="3">
        <v>66</v>
      </c>
      <c r="E20" s="3">
        <v>82</v>
      </c>
      <c r="F20" s="3">
        <v>45</v>
      </c>
      <c r="G20" s="3">
        <v>11</v>
      </c>
      <c r="H20" s="3">
        <f>SUM(D20:G20)</f>
        <v>204</v>
      </c>
      <c r="I20" s="3">
        <v>43</v>
      </c>
      <c r="P20" s="1"/>
      <c r="S20" s="39">
        <v>559384</v>
      </c>
      <c r="T20" s="39">
        <v>514811</v>
      </c>
      <c r="U20" s="40">
        <f t="shared" si="4"/>
        <v>3.9626192913515832E-4</v>
      </c>
    </row>
    <row r="21" spans="1:21">
      <c r="A21">
        <v>9</v>
      </c>
      <c r="B21">
        <v>1995</v>
      </c>
      <c r="C21" t="s">
        <v>5</v>
      </c>
      <c r="D21" s="3">
        <v>93</v>
      </c>
      <c r="E21" s="3">
        <v>144</v>
      </c>
      <c r="F21" s="3">
        <v>92</v>
      </c>
      <c r="G21" s="3">
        <v>25</v>
      </c>
      <c r="H21" s="3">
        <f t="shared" si="2"/>
        <v>354</v>
      </c>
      <c r="I21" s="3">
        <v>81</v>
      </c>
      <c r="K21" s="3">
        <v>8</v>
      </c>
      <c r="L21" s="3">
        <v>15</v>
      </c>
      <c r="M21" s="3">
        <v>0</v>
      </c>
      <c r="N21" s="3">
        <v>1</v>
      </c>
      <c r="O21" s="3">
        <f t="shared" si="3"/>
        <v>24</v>
      </c>
      <c r="P21" s="1"/>
      <c r="S21" s="39">
        <v>682085</v>
      </c>
      <c r="T21" s="39">
        <v>639965</v>
      </c>
      <c r="U21" s="40">
        <f t="shared" si="4"/>
        <v>5.5315525067777145E-4</v>
      </c>
    </row>
    <row r="22" spans="1:21">
      <c r="A22">
        <v>8</v>
      </c>
      <c r="B22">
        <v>1994</v>
      </c>
      <c r="C22" t="s">
        <v>6</v>
      </c>
      <c r="H22" s="3">
        <v>72</v>
      </c>
      <c r="I22" s="3">
        <v>28</v>
      </c>
      <c r="O22" s="3">
        <v>2</v>
      </c>
      <c r="P22" s="1">
        <f>O22/H22</f>
        <v>2.7777777777777776E-2</v>
      </c>
      <c r="S22" s="39">
        <v>666294</v>
      </c>
      <c r="T22" s="39">
        <v>628881</v>
      </c>
      <c r="U22" s="40">
        <f t="shared" si="4"/>
        <v>1.1448906867913007E-4</v>
      </c>
    </row>
    <row r="23" spans="1:21">
      <c r="A23">
        <v>7</v>
      </c>
      <c r="B23">
        <v>1993</v>
      </c>
      <c r="C23" t="s">
        <v>7</v>
      </c>
      <c r="H23" s="3">
        <v>62</v>
      </c>
      <c r="I23" s="3">
        <v>16</v>
      </c>
      <c r="O23" s="3">
        <v>4</v>
      </c>
      <c r="P23" s="1">
        <f>O23/H23</f>
        <v>6.4516129032258063E-2</v>
      </c>
      <c r="S23" s="39">
        <v>628432</v>
      </c>
      <c r="T23" s="39">
        <v>596934</v>
      </c>
      <c r="U23" s="40">
        <f t="shared" si="4"/>
        <v>1.0386407877587807E-4</v>
      </c>
    </row>
    <row r="24" spans="1:21">
      <c r="A24">
        <v>6</v>
      </c>
      <c r="B24">
        <v>1992</v>
      </c>
      <c r="C24" t="s">
        <v>8</v>
      </c>
      <c r="H24" s="3">
        <v>100</v>
      </c>
      <c r="I24" s="3">
        <v>20</v>
      </c>
      <c r="S24" s="39">
        <v>604322</v>
      </c>
      <c r="T24" s="39">
        <v>572407</v>
      </c>
      <c r="U24" s="40">
        <f t="shared" si="4"/>
        <v>1.7470086843801699E-4</v>
      </c>
    </row>
    <row r="25" spans="1:21">
      <c r="A25">
        <v>5</v>
      </c>
      <c r="B25">
        <v>1991</v>
      </c>
      <c r="C25" t="s">
        <v>9</v>
      </c>
      <c r="D25" s="46">
        <v>110</v>
      </c>
      <c r="E25" s="46"/>
      <c r="F25" s="46">
        <v>20</v>
      </c>
      <c r="G25" s="46"/>
      <c r="H25" s="3">
        <f>F25+D25</f>
        <v>130</v>
      </c>
      <c r="I25" s="3">
        <v>60</v>
      </c>
      <c r="S25" s="39">
        <v>600075</v>
      </c>
      <c r="T25" s="39">
        <v>565011</v>
      </c>
      <c r="U25" s="40">
        <f t="shared" si="4"/>
        <v>2.3008401606340408E-4</v>
      </c>
    </row>
    <row r="26" spans="1:21">
      <c r="A26">
        <v>4</v>
      </c>
      <c r="B26">
        <v>1990</v>
      </c>
      <c r="C26" t="s">
        <v>18</v>
      </c>
      <c r="D26" s="46">
        <v>100</v>
      </c>
      <c r="E26" s="46"/>
      <c r="F26" s="46">
        <v>40</v>
      </c>
      <c r="G26" s="46"/>
      <c r="H26" s="3">
        <f>F26+D26</f>
        <v>140</v>
      </c>
      <c r="I26" s="3">
        <v>40</v>
      </c>
      <c r="S26" s="39">
        <v>629098</v>
      </c>
      <c r="T26" s="39">
        <v>577967</v>
      </c>
      <c r="U26" s="40">
        <f t="shared" si="4"/>
        <v>2.4222836251896736E-4</v>
      </c>
    </row>
    <row r="27" spans="1:21">
      <c r="A27">
        <v>3</v>
      </c>
      <c r="B27">
        <v>1989</v>
      </c>
      <c r="C27" t="s">
        <v>19</v>
      </c>
      <c r="D27" s="46">
        <v>80</v>
      </c>
      <c r="E27" s="46"/>
      <c r="F27" s="46">
        <v>70</v>
      </c>
      <c r="G27" s="46"/>
      <c r="H27" s="3">
        <f>F27+D27</f>
        <v>150</v>
      </c>
      <c r="I27" s="3">
        <v>34</v>
      </c>
      <c r="S27" s="39">
        <v>626022</v>
      </c>
      <c r="T27" s="39">
        <v>569655</v>
      </c>
      <c r="U27" s="40">
        <f t="shared" si="4"/>
        <v>2.6331727097980359E-4</v>
      </c>
    </row>
    <row r="28" spans="1:21">
      <c r="A28">
        <v>2</v>
      </c>
      <c r="B28">
        <v>1988</v>
      </c>
      <c r="C28" t="s">
        <v>2</v>
      </c>
      <c r="H28" s="3">
        <v>130</v>
      </c>
      <c r="I28" s="3">
        <v>66</v>
      </c>
    </row>
    <row r="29" spans="1:21">
      <c r="A29">
        <v>1</v>
      </c>
      <c r="B29">
        <v>1987</v>
      </c>
      <c r="C29" t="s">
        <v>3</v>
      </c>
      <c r="H29" s="3">
        <v>110</v>
      </c>
      <c r="I29" s="3">
        <v>60</v>
      </c>
    </row>
    <row r="30" spans="1:21">
      <c r="A30">
        <v>0</v>
      </c>
      <c r="B30">
        <v>1986</v>
      </c>
      <c r="C30" t="s">
        <v>4</v>
      </c>
    </row>
  </sheetData>
  <mergeCells count="8">
    <mergeCell ref="D27:E27"/>
    <mergeCell ref="F27:G27"/>
    <mergeCell ref="D1:G1"/>
    <mergeCell ref="K1:N1"/>
    <mergeCell ref="D25:E25"/>
    <mergeCell ref="F25:G25"/>
    <mergeCell ref="D26:E26"/>
    <mergeCell ref="F26:G26"/>
  </mergeCells>
  <conditionalFormatting sqref="P1:P1048576">
    <cfRule type="colorScale" priority="9">
      <colorScale>
        <cfvo type="min" val="0"/>
        <cfvo type="max" val="0"/>
        <color rgb="FFFFEF9C"/>
        <color rgb="FF63BE7B"/>
      </colorScale>
    </cfRule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2:H1048576 H1:H20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5:F27 D1:D1048576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5:G27 E1:E1048576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1:F1048576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:G1048576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:I1048576">
    <cfRule type="colorScale" priority="2">
      <colorScale>
        <cfvo type="min" val="0"/>
        <cfvo type="max" val="0"/>
        <color rgb="FFFFEF9C"/>
        <color rgb="FF63BE7B"/>
      </colorScale>
    </cfRule>
  </conditionalFormatting>
  <conditionalFormatting sqref="U8:U27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:T4 O1:O1048576">
    <cfRule type="colorScale" priority="25">
      <colorScale>
        <cfvo type="min" val="0"/>
        <cfvo type="max" val="0"/>
        <color rgb="FFFFEF9C"/>
        <color rgb="FF63BE7B"/>
      </colorScale>
    </cfRule>
  </conditionalFormatting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ColWidth="7" defaultRowHeight="15"/>
  <cols>
    <col min="1" max="1" width="24.140625" customWidth="1"/>
    <col min="26" max="26" width="7.42578125" bestFit="1" customWidth="1"/>
  </cols>
  <sheetData>
    <row r="1" spans="1:26">
      <c r="A1" s="21" t="s">
        <v>21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14"/>
      <c r="S1" s="14"/>
      <c r="T1" s="14"/>
      <c r="U1" s="14"/>
    </row>
    <row r="2" spans="1:26" ht="15.75" thickBot="1">
      <c r="A2" s="21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14"/>
      <c r="S2" s="14"/>
      <c r="T2" s="14"/>
      <c r="U2" s="14"/>
    </row>
    <row r="3" spans="1:26" ht="15.75" thickBot="1">
      <c r="A3" s="18"/>
      <c r="B3" s="11" t="s">
        <v>22</v>
      </c>
      <c r="C3" s="12" t="s">
        <v>23</v>
      </c>
      <c r="D3" s="12" t="s">
        <v>24</v>
      </c>
      <c r="E3" s="12" t="s">
        <v>25</v>
      </c>
      <c r="F3" s="12" t="s">
        <v>26</v>
      </c>
      <c r="G3" s="12" t="s">
        <v>27</v>
      </c>
      <c r="H3" s="12" t="s">
        <v>28</v>
      </c>
      <c r="I3" s="12" t="s">
        <v>29</v>
      </c>
      <c r="J3" s="12" t="s">
        <v>30</v>
      </c>
      <c r="K3" s="12" t="s">
        <v>31</v>
      </c>
      <c r="L3" s="12" t="s">
        <v>32</v>
      </c>
      <c r="M3" s="12" t="s">
        <v>33</v>
      </c>
      <c r="N3" s="12" t="s">
        <v>34</v>
      </c>
      <c r="O3" s="12" t="s">
        <v>35</v>
      </c>
      <c r="P3" s="12" t="s">
        <v>36</v>
      </c>
      <c r="Q3" s="12" t="s">
        <v>37</v>
      </c>
      <c r="R3" s="12" t="s">
        <v>38</v>
      </c>
      <c r="S3" s="12" t="s">
        <v>39</v>
      </c>
      <c r="T3" s="12" t="s">
        <v>40</v>
      </c>
      <c r="U3" s="15" t="s">
        <v>41</v>
      </c>
      <c r="W3" s="16">
        <v>521212</v>
      </c>
      <c r="X3" s="16">
        <v>558705</v>
      </c>
      <c r="Z3" s="39">
        <v>521212</v>
      </c>
    </row>
    <row r="4" spans="1:26">
      <c r="A4" s="36" t="s">
        <v>42</v>
      </c>
      <c r="B4" s="6">
        <v>1246</v>
      </c>
      <c r="C4" s="7">
        <v>1294</v>
      </c>
      <c r="D4" s="7">
        <v>1569</v>
      </c>
      <c r="E4" s="7">
        <v>1696</v>
      </c>
      <c r="F4" s="7">
        <v>1871</v>
      </c>
      <c r="G4" s="7">
        <v>2050</v>
      </c>
      <c r="H4" s="7">
        <v>2116</v>
      </c>
      <c r="I4" s="7">
        <v>2100</v>
      </c>
      <c r="J4" s="7">
        <v>1995</v>
      </c>
      <c r="K4" s="7">
        <v>1859</v>
      </c>
      <c r="L4" s="7">
        <v>1766</v>
      </c>
      <c r="M4" s="7">
        <v>1740</v>
      </c>
      <c r="N4" s="7">
        <v>1729</v>
      </c>
      <c r="O4" s="7">
        <v>1718</v>
      </c>
      <c r="P4" s="7">
        <v>1700</v>
      </c>
      <c r="Q4" s="29">
        <v>1659</v>
      </c>
      <c r="R4" s="31">
        <v>1671</v>
      </c>
      <c r="S4" s="31">
        <v>1357</v>
      </c>
      <c r="T4" s="32">
        <v>1327</v>
      </c>
      <c r="U4" s="13">
        <v>1313</v>
      </c>
      <c r="W4" s="30">
        <v>527772</v>
      </c>
      <c r="X4" s="30">
        <v>563294</v>
      </c>
      <c r="Z4" s="39">
        <v>527772</v>
      </c>
    </row>
    <row r="5" spans="1:26">
      <c r="A5" s="36" t="s">
        <v>43</v>
      </c>
      <c r="B5" s="8">
        <v>626022</v>
      </c>
      <c r="C5" s="5">
        <v>629098</v>
      </c>
      <c r="D5" s="5">
        <v>600075</v>
      </c>
      <c r="E5" s="5">
        <v>604322</v>
      </c>
      <c r="F5" s="5">
        <v>628432</v>
      </c>
      <c r="G5" s="5">
        <v>666294</v>
      </c>
      <c r="H5" s="5">
        <v>682085</v>
      </c>
      <c r="I5" s="5">
        <v>559384</v>
      </c>
      <c r="J5" s="5">
        <v>532246</v>
      </c>
      <c r="K5" s="5">
        <v>489224</v>
      </c>
      <c r="L5" s="5">
        <v>493941</v>
      </c>
      <c r="M5" s="5">
        <v>539362</v>
      </c>
      <c r="N5" s="5">
        <v>545093</v>
      </c>
      <c r="O5" s="5">
        <v>551474</v>
      </c>
      <c r="P5" s="5">
        <v>558582</v>
      </c>
      <c r="Q5" s="23">
        <v>561877</v>
      </c>
      <c r="R5" s="33">
        <v>561915</v>
      </c>
      <c r="S5" s="33">
        <v>562219</v>
      </c>
      <c r="T5" s="30">
        <v>563294</v>
      </c>
      <c r="U5" s="16">
        <v>558705</v>
      </c>
      <c r="W5" s="33">
        <v>527226</v>
      </c>
      <c r="X5" s="33">
        <v>562219</v>
      </c>
      <c r="Z5" s="39">
        <v>527226</v>
      </c>
    </row>
    <row r="6" spans="1:26">
      <c r="A6" s="37" t="s">
        <v>44</v>
      </c>
      <c r="B6" s="8">
        <v>569655</v>
      </c>
      <c r="C6" s="5">
        <v>577967</v>
      </c>
      <c r="D6" s="5">
        <v>565011</v>
      </c>
      <c r="E6" s="5">
        <v>572407</v>
      </c>
      <c r="F6" s="5">
        <v>596934</v>
      </c>
      <c r="G6" s="5">
        <v>628881</v>
      </c>
      <c r="H6" s="5">
        <v>639965</v>
      </c>
      <c r="I6" s="5">
        <v>514811</v>
      </c>
      <c r="J6" s="5">
        <v>486435</v>
      </c>
      <c r="K6" s="5">
        <v>451070</v>
      </c>
      <c r="L6" s="5">
        <v>463349</v>
      </c>
      <c r="M6" s="5">
        <v>509938</v>
      </c>
      <c r="N6" s="5">
        <v>516488</v>
      </c>
      <c r="O6" s="5">
        <v>521653</v>
      </c>
      <c r="P6" s="5">
        <v>524953</v>
      </c>
      <c r="Q6" s="23">
        <v>526067</v>
      </c>
      <c r="R6" s="33">
        <v>526202</v>
      </c>
      <c r="S6" s="33">
        <v>527226</v>
      </c>
      <c r="T6" s="30">
        <v>527772</v>
      </c>
      <c r="U6" s="16">
        <v>521212</v>
      </c>
      <c r="W6" s="33">
        <v>526202</v>
      </c>
      <c r="X6" s="33">
        <v>561915</v>
      </c>
      <c r="Z6" s="39">
        <v>526202</v>
      </c>
    </row>
    <row r="7" spans="1:26" ht="34.5">
      <c r="A7" s="36" t="s">
        <v>45</v>
      </c>
      <c r="B7" s="8">
        <v>32600</v>
      </c>
      <c r="C7" s="5">
        <v>33003</v>
      </c>
      <c r="D7" s="5">
        <v>34120</v>
      </c>
      <c r="E7" s="5">
        <v>37480</v>
      </c>
      <c r="F7" s="5">
        <v>41335</v>
      </c>
      <c r="G7" s="5">
        <v>46191</v>
      </c>
      <c r="H7" s="5">
        <v>47290</v>
      </c>
      <c r="I7" s="5">
        <v>44508</v>
      </c>
      <c r="J7" s="5">
        <v>40385</v>
      </c>
      <c r="K7" s="5">
        <v>40839</v>
      </c>
      <c r="L7" s="5">
        <v>41387</v>
      </c>
      <c r="M7" s="5">
        <v>44529</v>
      </c>
      <c r="N7" s="5">
        <v>45458</v>
      </c>
      <c r="O7" s="5">
        <v>46564</v>
      </c>
      <c r="P7" s="5">
        <v>47600</v>
      </c>
      <c r="Q7" s="23">
        <v>48402</v>
      </c>
      <c r="R7" s="24" t="s">
        <v>46</v>
      </c>
      <c r="S7" s="9" t="s">
        <v>46</v>
      </c>
      <c r="T7" s="9" t="s">
        <v>46</v>
      </c>
      <c r="U7" s="10" t="s">
        <v>46</v>
      </c>
      <c r="W7" s="23">
        <v>526067</v>
      </c>
      <c r="X7" s="23">
        <v>561877</v>
      </c>
      <c r="Z7" s="39">
        <v>526067</v>
      </c>
    </row>
    <row r="8" spans="1:26" ht="35.25" thickBot="1">
      <c r="A8" s="19" t="s">
        <v>47</v>
      </c>
      <c r="B8" s="20">
        <v>29983</v>
      </c>
      <c r="C8" s="17">
        <v>30557</v>
      </c>
      <c r="D8" s="17">
        <v>29958</v>
      </c>
      <c r="E8" s="17">
        <v>33054</v>
      </c>
      <c r="F8" s="17">
        <v>36550</v>
      </c>
      <c r="G8" s="17">
        <v>40995</v>
      </c>
      <c r="H8" s="17">
        <v>42280</v>
      </c>
      <c r="I8" s="17">
        <v>39660</v>
      </c>
      <c r="J8" s="17">
        <v>35919</v>
      </c>
      <c r="K8" s="17">
        <v>36287</v>
      </c>
      <c r="L8" s="17">
        <v>36945</v>
      </c>
      <c r="M8" s="17">
        <v>40164</v>
      </c>
      <c r="N8" s="17">
        <v>41112</v>
      </c>
      <c r="O8" s="17">
        <v>42169</v>
      </c>
      <c r="P8" s="17">
        <v>43232</v>
      </c>
      <c r="Q8" s="22">
        <v>44138</v>
      </c>
      <c r="R8" s="38" t="s">
        <v>46</v>
      </c>
      <c r="S8" s="34" t="s">
        <v>46</v>
      </c>
      <c r="T8" s="34" t="s">
        <v>46</v>
      </c>
      <c r="U8" s="35" t="s">
        <v>46</v>
      </c>
      <c r="W8" s="5">
        <v>524953</v>
      </c>
      <c r="X8" s="5">
        <v>558582</v>
      </c>
      <c r="Z8" s="39">
        <v>524953</v>
      </c>
    </row>
    <row r="9" spans="1:26">
      <c r="A9" s="25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8"/>
      <c r="S9" s="26"/>
      <c r="T9" s="26"/>
      <c r="U9" s="26"/>
      <c r="W9" s="5">
        <v>521653</v>
      </c>
      <c r="X9" s="5">
        <v>551474</v>
      </c>
      <c r="Z9" s="39">
        <v>521653</v>
      </c>
    </row>
    <row r="10" spans="1:26">
      <c r="A10" s="25" t="s">
        <v>48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8"/>
      <c r="S10" s="26"/>
      <c r="T10" s="26"/>
      <c r="U10" s="26"/>
      <c r="W10" s="5">
        <v>516488</v>
      </c>
      <c r="X10" s="5">
        <v>545093</v>
      </c>
      <c r="Z10" s="39">
        <v>516488</v>
      </c>
    </row>
    <row r="11" spans="1:26">
      <c r="A11" s="47" t="s">
        <v>49</v>
      </c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W11" s="5">
        <v>509938</v>
      </c>
      <c r="X11" s="5">
        <v>539362</v>
      </c>
      <c r="Z11" s="39">
        <v>509938</v>
      </c>
    </row>
    <row r="12" spans="1:26">
      <c r="A12" s="47" t="s">
        <v>50</v>
      </c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W12" s="5">
        <v>463349</v>
      </c>
      <c r="X12" s="5">
        <v>493941</v>
      </c>
      <c r="Z12" s="39">
        <v>463349</v>
      </c>
    </row>
    <row r="13" spans="1:26">
      <c r="A13" s="47" t="s">
        <v>51</v>
      </c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W13" s="5">
        <v>451070</v>
      </c>
      <c r="X13" s="5">
        <v>489224</v>
      </c>
      <c r="Z13" s="39">
        <v>451070</v>
      </c>
    </row>
    <row r="14" spans="1:26">
      <c r="W14" s="5">
        <v>486435</v>
      </c>
      <c r="X14" s="5">
        <v>532246</v>
      </c>
      <c r="Z14" s="39">
        <v>486435</v>
      </c>
    </row>
    <row r="15" spans="1:26">
      <c r="W15" s="5">
        <v>514811</v>
      </c>
      <c r="X15" s="5">
        <v>559384</v>
      </c>
      <c r="Z15" s="39">
        <v>514811</v>
      </c>
    </row>
    <row r="16" spans="1:26">
      <c r="W16" s="5">
        <v>639965</v>
      </c>
      <c r="X16" s="5">
        <v>682085</v>
      </c>
      <c r="Z16" s="39">
        <v>639965</v>
      </c>
    </row>
    <row r="17" spans="23:26">
      <c r="W17" s="5">
        <v>628881</v>
      </c>
      <c r="X17" s="5">
        <v>666294</v>
      </c>
      <c r="Z17" s="39">
        <v>628881</v>
      </c>
    </row>
    <row r="18" spans="23:26">
      <c r="W18" s="5">
        <v>596934</v>
      </c>
      <c r="X18" s="5">
        <v>628432</v>
      </c>
      <c r="Z18" s="39">
        <v>596934</v>
      </c>
    </row>
    <row r="19" spans="23:26">
      <c r="W19" s="5">
        <v>572407</v>
      </c>
      <c r="X19" s="5">
        <v>604322</v>
      </c>
      <c r="Z19" s="39">
        <v>572407</v>
      </c>
    </row>
    <row r="20" spans="23:26">
      <c r="W20" s="5">
        <v>565011</v>
      </c>
      <c r="X20" s="5">
        <v>600075</v>
      </c>
      <c r="Z20" s="39">
        <v>565011</v>
      </c>
    </row>
    <row r="21" spans="23:26">
      <c r="W21" s="5">
        <v>577967</v>
      </c>
      <c r="X21" s="5">
        <v>629098</v>
      </c>
      <c r="Z21" s="39">
        <v>577967</v>
      </c>
    </row>
    <row r="22" spans="23:26">
      <c r="W22" s="8">
        <v>569655</v>
      </c>
      <c r="X22" s="8">
        <v>626022</v>
      </c>
      <c r="Z22" s="39">
        <v>569655</v>
      </c>
    </row>
  </sheetData>
  <mergeCells count="3">
    <mergeCell ref="A13:U13"/>
    <mergeCell ref="A11:U11"/>
    <mergeCell ref="A12:U1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2</vt:i4>
      </vt:variant>
      <vt:variant>
        <vt:lpstr>grafy</vt:lpstr>
      </vt:variant>
      <vt:variant>
        <vt:i4>4</vt:i4>
      </vt:variant>
    </vt:vector>
  </HeadingPairs>
  <TitlesOfParts>
    <vt:vector size="6" baseType="lpstr">
      <vt:lpstr>Konec roku</vt:lpstr>
      <vt:lpstr>SŠ</vt:lpstr>
      <vt:lpstr>Řešitelé</vt:lpstr>
      <vt:lpstr>ÚŘ</vt:lpstr>
      <vt:lpstr>ÚŘ - detail</vt:lpstr>
      <vt:lpstr>ÚŘ - detail %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Karel Kolář</dc:creator>
  <cp:lastModifiedBy>Karel Kolář</cp:lastModifiedBy>
  <cp:lastPrinted>2014-07-27T15:08:40Z</cp:lastPrinted>
  <dcterms:created xsi:type="dcterms:W3CDTF">2011-05-01T17:13:38Z</dcterms:created>
  <dcterms:modified xsi:type="dcterms:W3CDTF">2014-07-27T15:08:44Z</dcterms:modified>
</cp:coreProperties>
</file>