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\projects\sysop71\assets\"/>
    </mc:Choice>
  </mc:AlternateContent>
  <xr:revisionPtr revIDLastSave="0" documentId="8_{C3B0E6E3-B862-4A09-849D-30822705CCDF}" xr6:coauthVersionLast="47" xr6:coauthVersionMax="47" xr10:uidLastSave="{00000000-0000-0000-0000-000000000000}"/>
  <bookViews>
    <workbookView xWindow="28680" yWindow="-120" windowWidth="25440" windowHeight="15390" activeTab="10" xr2:uid="{43B2D380-D541-4D82-B070-907991E6725B}"/>
  </bookViews>
  <sheets>
    <sheet name="Match1" sheetId="1" r:id="rId1"/>
    <sheet name="Match2" sheetId="2" r:id="rId2"/>
    <sheet name="Match3" sheetId="3" r:id="rId3"/>
    <sheet name="Match4" sheetId="4" r:id="rId4"/>
    <sheet name="Match5" sheetId="5" r:id="rId5"/>
    <sheet name="Match6" sheetId="6" r:id="rId6"/>
    <sheet name="Match7" sheetId="7" r:id="rId7"/>
    <sheet name="Match8" sheetId="8" r:id="rId8"/>
    <sheet name="Match9" sheetId="9" r:id="rId9"/>
    <sheet name="Match10" sheetId="10" r:id="rId10"/>
    <sheet name="Overview" sheetId="11" r:id="rId11"/>
    <sheet name="Data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1" l="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C30" i="11"/>
  <c r="D30" i="11"/>
  <c r="E30" i="11"/>
  <c r="F30" i="11"/>
  <c r="G30" i="11"/>
  <c r="B30" i="11"/>
  <c r="C21" i="11"/>
  <c r="D21" i="11"/>
  <c r="E21" i="11"/>
  <c r="F21" i="11"/>
  <c r="G21" i="11"/>
  <c r="C22" i="11"/>
  <c r="D22" i="11"/>
  <c r="E22" i="11"/>
  <c r="F22" i="11"/>
  <c r="G22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B22" i="11"/>
  <c r="B23" i="11"/>
  <c r="B24" i="11"/>
  <c r="B25" i="11"/>
  <c r="B21" i="11"/>
  <c r="G12" i="11"/>
  <c r="G11" i="11"/>
  <c r="G10" i="11"/>
  <c r="G9" i="11"/>
  <c r="G8" i="11"/>
  <c r="F12" i="11"/>
  <c r="F11" i="11"/>
  <c r="F10" i="11"/>
  <c r="F9" i="11"/>
  <c r="F8" i="11"/>
  <c r="E12" i="11"/>
  <c r="E11" i="11"/>
  <c r="E10" i="11"/>
  <c r="E9" i="11"/>
  <c r="E8" i="11"/>
  <c r="D12" i="11"/>
  <c r="D11" i="11"/>
  <c r="D10" i="11"/>
  <c r="D9" i="11"/>
  <c r="D8" i="11"/>
  <c r="C12" i="11"/>
  <c r="C11" i="11"/>
  <c r="C10" i="11"/>
  <c r="C9" i="11"/>
  <c r="C8" i="11"/>
  <c r="G7" i="11"/>
  <c r="F7" i="11"/>
  <c r="E7" i="11"/>
  <c r="D7" i="11"/>
  <c r="C7" i="11"/>
  <c r="B12" i="11"/>
  <c r="B11" i="11"/>
  <c r="B10" i="11"/>
  <c r="B9" i="11"/>
  <c r="B8" i="11"/>
  <c r="B7" i="11"/>
  <c r="G6" i="11"/>
  <c r="F6" i="11"/>
  <c r="E6" i="11"/>
  <c r="D6" i="11"/>
  <c r="C6" i="11"/>
  <c r="B6" i="11"/>
  <c r="G5" i="11"/>
  <c r="F5" i="11"/>
  <c r="E5" i="11"/>
  <c r="D5" i="11"/>
  <c r="C5" i="11"/>
  <c r="B5" i="11"/>
  <c r="G4" i="11"/>
  <c r="G3" i="11"/>
  <c r="F4" i="11"/>
  <c r="E4" i="11"/>
  <c r="D4" i="11"/>
  <c r="C4" i="11"/>
  <c r="B4" i="11"/>
  <c r="F3" i="11"/>
  <c r="E3" i="11"/>
  <c r="D3" i="11"/>
  <c r="C3" i="11"/>
  <c r="B3" i="11"/>
  <c r="G24" i="10"/>
  <c r="F24" i="10"/>
  <c r="E24" i="10"/>
  <c r="D24" i="10"/>
  <c r="C24" i="10"/>
  <c r="B24" i="10"/>
  <c r="G15" i="10"/>
  <c r="F15" i="10"/>
  <c r="E15" i="10"/>
  <c r="D15" i="10"/>
  <c r="C15" i="10"/>
  <c r="B15" i="10"/>
  <c r="G24" i="9"/>
  <c r="F24" i="9"/>
  <c r="E24" i="9"/>
  <c r="D24" i="9"/>
  <c r="C24" i="9"/>
  <c r="B24" i="9"/>
  <c r="G15" i="9"/>
  <c r="F15" i="9"/>
  <c r="E15" i="9"/>
  <c r="D15" i="9"/>
  <c r="C15" i="9"/>
  <c r="B15" i="9"/>
  <c r="G24" i="8"/>
  <c r="F24" i="8"/>
  <c r="E24" i="8"/>
  <c r="D24" i="8"/>
  <c r="C24" i="8"/>
  <c r="B24" i="8"/>
  <c r="G15" i="8"/>
  <c r="F15" i="8"/>
  <c r="E15" i="8"/>
  <c r="D15" i="8"/>
  <c r="C15" i="8"/>
  <c r="B15" i="8"/>
  <c r="G24" i="7"/>
  <c r="F24" i="7"/>
  <c r="E24" i="7"/>
  <c r="D24" i="7"/>
  <c r="C24" i="7"/>
  <c r="B24" i="7"/>
  <c r="G15" i="7"/>
  <c r="F15" i="7"/>
  <c r="E15" i="7"/>
  <c r="D15" i="7"/>
  <c r="C15" i="7"/>
  <c r="B15" i="7"/>
  <c r="G24" i="6"/>
  <c r="F24" i="6"/>
  <c r="E24" i="6"/>
  <c r="D24" i="6"/>
  <c r="C24" i="6"/>
  <c r="B24" i="6"/>
  <c r="G15" i="6"/>
  <c r="F15" i="6"/>
  <c r="E15" i="6"/>
  <c r="D15" i="6"/>
  <c r="C15" i="6"/>
  <c r="B15" i="6"/>
  <c r="G24" i="5"/>
  <c r="F24" i="5"/>
  <c r="E24" i="5"/>
  <c r="D24" i="5"/>
  <c r="C24" i="5"/>
  <c r="B24" i="5"/>
  <c r="G15" i="5"/>
  <c r="F15" i="5"/>
  <c r="E15" i="5"/>
  <c r="D15" i="5"/>
  <c r="C15" i="5"/>
  <c r="B15" i="5"/>
  <c r="G24" i="4"/>
  <c r="F24" i="4"/>
  <c r="E24" i="4"/>
  <c r="D24" i="4"/>
  <c r="C24" i="4"/>
  <c r="B24" i="4"/>
  <c r="G15" i="4"/>
  <c r="F15" i="4"/>
  <c r="E15" i="4"/>
  <c r="D15" i="4"/>
  <c r="C15" i="4"/>
  <c r="B15" i="4"/>
  <c r="G24" i="3"/>
  <c r="F24" i="3"/>
  <c r="E24" i="3"/>
  <c r="D24" i="3"/>
  <c r="C24" i="3"/>
  <c r="B24" i="3"/>
  <c r="G15" i="3"/>
  <c r="F15" i="3"/>
  <c r="E15" i="3"/>
  <c r="D15" i="3"/>
  <c r="C15" i="3"/>
  <c r="B15" i="3"/>
  <c r="G24" i="2"/>
  <c r="F24" i="2"/>
  <c r="E24" i="2"/>
  <c r="D24" i="2"/>
  <c r="C24" i="2"/>
  <c r="B24" i="2"/>
  <c r="G15" i="2"/>
  <c r="F15" i="2"/>
  <c r="E15" i="2"/>
  <c r="D15" i="2"/>
  <c r="C15" i="2"/>
  <c r="B15" i="2"/>
  <c r="C24" i="1"/>
  <c r="D24" i="1"/>
  <c r="E24" i="1"/>
  <c r="F24" i="1"/>
  <c r="G24" i="1"/>
  <c r="G17" i="11" s="1"/>
  <c r="B24" i="1"/>
  <c r="G15" i="1"/>
  <c r="F15" i="1"/>
  <c r="E15" i="1"/>
  <c r="D15" i="1"/>
  <c r="C15" i="1"/>
  <c r="B15" i="1"/>
  <c r="E17" i="11" l="1"/>
  <c r="E16" i="11"/>
  <c r="F17" i="11"/>
  <c r="D17" i="11"/>
  <c r="B17" i="11"/>
  <c r="E26" i="11"/>
  <c r="G16" i="11"/>
  <c r="F16" i="11"/>
  <c r="F26" i="11"/>
  <c r="D16" i="11"/>
  <c r="C17" i="11"/>
  <c r="C16" i="11"/>
  <c r="B16" i="11"/>
  <c r="E35" i="11"/>
  <c r="C35" i="11"/>
  <c r="F35" i="11"/>
  <c r="D35" i="11"/>
  <c r="G35" i="11"/>
  <c r="B35" i="11"/>
  <c r="G26" i="11"/>
  <c r="B26" i="11"/>
  <c r="D26" i="11"/>
  <c r="C26" i="11"/>
</calcChain>
</file>

<file path=xl/sharedStrings.xml><?xml version="1.0" encoding="utf-8"?>
<sst xmlns="http://schemas.openxmlformats.org/spreadsheetml/2006/main" count="491" uniqueCount="155">
  <si>
    <t>Matches</t>
  </si>
  <si>
    <t>Round</t>
  </si>
  <si>
    <t>Map</t>
  </si>
  <si>
    <t>Result</t>
  </si>
  <si>
    <t>Final Score</t>
  </si>
  <si>
    <t>Date</t>
  </si>
  <si>
    <t>Game Mode</t>
  </si>
  <si>
    <t>Game Length</t>
  </si>
  <si>
    <t>Scoreboard</t>
  </si>
  <si>
    <t>Maps</t>
  </si>
  <si>
    <t>Game Modes</t>
  </si>
  <si>
    <t>Control</t>
  </si>
  <si>
    <t>Escort</t>
  </si>
  <si>
    <t>Clash</t>
  </si>
  <si>
    <t>Flashpoint</t>
  </si>
  <si>
    <t>Hybrid</t>
  </si>
  <si>
    <t>Busan</t>
  </si>
  <si>
    <t>Ilios</t>
  </si>
  <si>
    <t>Lijiang Tower</t>
  </si>
  <si>
    <t>Nepal</t>
  </si>
  <si>
    <t>Oasis</t>
  </si>
  <si>
    <t>Circuit Royal</t>
  </si>
  <si>
    <t>Dorado</t>
  </si>
  <si>
    <t>Havana</t>
  </si>
  <si>
    <t>Junkertown</t>
  </si>
  <si>
    <t>Rialto</t>
  </si>
  <si>
    <t>Route 66</t>
  </si>
  <si>
    <t>Watchpoint: Gibraltar</t>
  </si>
  <si>
    <t>Blizzard World</t>
  </si>
  <si>
    <t>Eichenwalde</t>
  </si>
  <si>
    <t>Hollywood</t>
  </si>
  <si>
    <t>King's Row</t>
  </si>
  <si>
    <t>Midtown</t>
  </si>
  <si>
    <t>Numbani</t>
  </si>
  <si>
    <t>Paraiso</t>
  </si>
  <si>
    <t>Colosseo</t>
  </si>
  <si>
    <t>Esperanca</t>
  </si>
  <si>
    <t>New Queen Street</t>
  </si>
  <si>
    <t>Ayutthaya</t>
  </si>
  <si>
    <t>Black Forest</t>
  </si>
  <si>
    <t>Chateau Guillard</t>
  </si>
  <si>
    <t>Ecopoint: Antarctica</t>
  </si>
  <si>
    <t>Kanezaka</t>
  </si>
  <si>
    <t>Malevento</t>
  </si>
  <si>
    <t>Necropolis</t>
  </si>
  <si>
    <t>Petra</t>
  </si>
  <si>
    <t>Workshop</t>
  </si>
  <si>
    <t>Hanamura</t>
  </si>
  <si>
    <t>Horizon Lunar Colony</t>
  </si>
  <si>
    <t>Paris</t>
  </si>
  <si>
    <t>Temple of Anubis</t>
  </si>
  <si>
    <t>Volskaya Industries</t>
  </si>
  <si>
    <t>Map:</t>
  </si>
  <si>
    <t>Result:</t>
  </si>
  <si>
    <t>Final Score:</t>
  </si>
  <si>
    <t>Date:</t>
  </si>
  <si>
    <t>Game Mode:</t>
  </si>
  <si>
    <t>Game Length:</t>
  </si>
  <si>
    <t>Blue Team</t>
  </si>
  <si>
    <t>Player</t>
  </si>
  <si>
    <t>Eliminations</t>
  </si>
  <si>
    <t>Assists</t>
  </si>
  <si>
    <t>Deaths</t>
  </si>
  <si>
    <t>Damage</t>
  </si>
  <si>
    <t>Healing</t>
  </si>
  <si>
    <t>Mitigation</t>
  </si>
  <si>
    <t>Red Team</t>
  </si>
  <si>
    <t>Total</t>
  </si>
  <si>
    <t>Victory</t>
  </si>
  <si>
    <t>Defeat</t>
  </si>
  <si>
    <t>Draw</t>
  </si>
  <si>
    <t>Game Stats</t>
  </si>
  <si>
    <t>Team</t>
  </si>
  <si>
    <t>Blue</t>
  </si>
  <si>
    <t>Red</t>
  </si>
  <si>
    <t>Suravasa</t>
  </si>
  <si>
    <t>Hanaoka</t>
  </si>
  <si>
    <t>Throne of Anubis</t>
  </si>
  <si>
    <t>New Junk City</t>
  </si>
  <si>
    <t>TOTALS</t>
  </si>
  <si>
    <t>PLAYER1</t>
  </si>
  <si>
    <t>PLAYER2</t>
  </si>
  <si>
    <t>PLAYER3</t>
  </si>
  <si>
    <t>PLAYER4</t>
  </si>
  <si>
    <t>PLAYER5</t>
  </si>
  <si>
    <t>0 vs 1</t>
  </si>
  <si>
    <t>12/26/24 - 18:04</t>
  </si>
  <si>
    <t>Push</t>
  </si>
  <si>
    <t>SYSOP71</t>
  </si>
  <si>
    <t>AGARDNEXUS</t>
  </si>
  <si>
    <t>AMINIS</t>
  </si>
  <si>
    <t>AGARDBW1491</t>
  </si>
  <si>
    <t>GARNETELK</t>
  </si>
  <si>
    <t>BLASPHEMOUS</t>
  </si>
  <si>
    <t>SERPENTSKIRT</t>
  </si>
  <si>
    <t>VINNYG</t>
  </si>
  <si>
    <t>LILDONKAE!</t>
  </si>
  <si>
    <t>PAPA2121</t>
  </si>
  <si>
    <t>12/26/24 - 18:34</t>
  </si>
  <si>
    <t>MARIREZZ3447</t>
  </si>
  <si>
    <t>WILDRAGE</t>
  </si>
  <si>
    <t>XZURZ</t>
  </si>
  <si>
    <t>EVILRIPPER42</t>
  </si>
  <si>
    <t>SCREAM</t>
  </si>
  <si>
    <t>2 vs 0</t>
  </si>
  <si>
    <t>12/26/24 - 18:46</t>
  </si>
  <si>
    <t>IEATCHICKEN</t>
  </si>
  <si>
    <t>LILCHICKEN</t>
  </si>
  <si>
    <t>BIGCHICKEN</t>
  </si>
  <si>
    <t>Runasapi</t>
  </si>
  <si>
    <t>1 vs 0</t>
  </si>
  <si>
    <t>12/26/24 - 18:59</t>
  </si>
  <si>
    <t>TARHUNDRASUT</t>
  </si>
  <si>
    <t>SOL</t>
  </si>
  <si>
    <t>ZELDA</t>
  </si>
  <si>
    <t>MIMIKYU</t>
  </si>
  <si>
    <t>MRMCSTEW</t>
  </si>
  <si>
    <t>12/26/24 - 19:11</t>
  </si>
  <si>
    <t>FENIRTHEWULF</t>
  </si>
  <si>
    <t>CJGUSBUS</t>
  </si>
  <si>
    <t>SAKI</t>
  </si>
  <si>
    <t>SHAGSCATCHEM</t>
  </si>
  <si>
    <t>SMARTMISHAP</t>
  </si>
  <si>
    <t>12/26/24 - 19:24</t>
  </si>
  <si>
    <t>EBONOWL</t>
  </si>
  <si>
    <t>CHINCHILLIN</t>
  </si>
  <si>
    <t>SUPERTROOPER</t>
  </si>
  <si>
    <t>MAHORAGA</t>
  </si>
  <si>
    <t>PHOENIXKID</t>
  </si>
  <si>
    <t>5 vs 3</t>
  </si>
  <si>
    <t>12/26/24 - 19:38</t>
  </si>
  <si>
    <t>ZACHFTP</t>
  </si>
  <si>
    <t>ZELLI</t>
  </si>
  <si>
    <t>XAYFTP</t>
  </si>
  <si>
    <t>DIZZYGIO</t>
  </si>
  <si>
    <t>OUO</t>
  </si>
  <si>
    <t>Samoa</t>
  </si>
  <si>
    <t>2 vs 1</t>
  </si>
  <si>
    <t>12/26/24 - 20:12</t>
  </si>
  <si>
    <t>ZOOPADOOP</t>
  </si>
  <si>
    <t>KATSEBASTIAN</t>
  </si>
  <si>
    <t>PYY</t>
  </si>
  <si>
    <t>CIPHYR</t>
  </si>
  <si>
    <t>LOVELYSOUP</t>
  </si>
  <si>
    <t>12/26/24 - 20:38</t>
  </si>
  <si>
    <t>DJNATNAT59</t>
  </si>
  <si>
    <t>ZAYFTP</t>
  </si>
  <si>
    <t>JUNE56</t>
  </si>
  <si>
    <t>0 vs 2</t>
  </si>
  <si>
    <t>12/26/24 - 20:53</t>
  </si>
  <si>
    <t>IHATEDYLAN</t>
  </si>
  <si>
    <t>STEELBALLRUN</t>
  </si>
  <si>
    <t>TCKLEMNSTER</t>
  </si>
  <si>
    <t>IKADYNE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</si>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</sst>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E5A8-6F3E-48BF-810D-182F0C8DC1A3}">
  <dimension ref="A1:G24"/>
  <sheetViews>
    <sheetView workbookViewId="0"/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35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85</v>
      </c>
    </row>
    <row r="4" spans="1:7" x14ac:dyDescent="0.25">
      <c r="A4" t="s">
        <v>55</v>
      </c>
      <c r="B4" t="s">
        <v>86</v>
      </c>
    </row>
    <row r="5" spans="1:7" x14ac:dyDescent="0.25">
      <c r="A5" t="s">
        <v>56</v>
      </c>
      <c r="B5" t="s">
        <v>87</v>
      </c>
    </row>
    <row r="6" spans="1:7" x14ac:dyDescent="0.25">
      <c r="A6" t="s">
        <v>57</v>
      </c>
      <c r="B6" s="1">
        <v>0.33888888888888891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16</v>
      </c>
      <c r="C10">
        <v>2</v>
      </c>
      <c r="D10">
        <v>5</v>
      </c>
      <c r="E10">
        <v>6985</v>
      </c>
      <c r="F10">
        <v>0</v>
      </c>
      <c r="G10">
        <v>10297</v>
      </c>
    </row>
    <row r="11" spans="1:7" x14ac:dyDescent="0.25">
      <c r="A11" t="s">
        <v>89</v>
      </c>
      <c r="B11">
        <v>12</v>
      </c>
      <c r="C11">
        <v>2</v>
      </c>
      <c r="D11">
        <v>6</v>
      </c>
      <c r="E11">
        <v>8758</v>
      </c>
      <c r="F11">
        <v>594</v>
      </c>
      <c r="G11">
        <v>496</v>
      </c>
    </row>
    <row r="12" spans="1:7" x14ac:dyDescent="0.25">
      <c r="A12" t="s">
        <v>90</v>
      </c>
      <c r="B12">
        <v>16</v>
      </c>
      <c r="C12">
        <v>11</v>
      </c>
      <c r="D12">
        <v>6</v>
      </c>
      <c r="E12">
        <v>6929</v>
      </c>
      <c r="F12">
        <v>220</v>
      </c>
      <c r="G12">
        <v>0</v>
      </c>
    </row>
    <row r="13" spans="1:7" x14ac:dyDescent="0.25">
      <c r="A13" t="s">
        <v>91</v>
      </c>
      <c r="B13">
        <v>11</v>
      </c>
      <c r="C13">
        <v>12</v>
      </c>
      <c r="D13">
        <v>6</v>
      </c>
      <c r="E13">
        <v>2558</v>
      </c>
      <c r="F13">
        <v>8216</v>
      </c>
      <c r="G13">
        <v>0</v>
      </c>
    </row>
    <row r="14" spans="1:7" x14ac:dyDescent="0.25">
      <c r="A14" t="s">
        <v>92</v>
      </c>
      <c r="B14">
        <v>12</v>
      </c>
      <c r="C14">
        <v>13</v>
      </c>
      <c r="D14">
        <v>5</v>
      </c>
      <c r="E14">
        <v>5115</v>
      </c>
      <c r="F14">
        <v>7226</v>
      </c>
      <c r="G14">
        <v>695</v>
      </c>
    </row>
    <row r="15" spans="1:7" x14ac:dyDescent="0.25">
      <c r="A15" t="s">
        <v>67</v>
      </c>
      <c r="B15">
        <f t="shared" ref="B15:G15" si="0">SUM(B10:B14)</f>
        <v>67</v>
      </c>
      <c r="C15">
        <f t="shared" si="0"/>
        <v>40</v>
      </c>
      <c r="D15">
        <f t="shared" si="0"/>
        <v>28</v>
      </c>
      <c r="E15">
        <f t="shared" si="0"/>
        <v>30345</v>
      </c>
      <c r="F15">
        <f t="shared" si="0"/>
        <v>16256</v>
      </c>
      <c r="G15">
        <f t="shared" si="0"/>
        <v>11488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93</v>
      </c>
      <c r="B19">
        <v>10</v>
      </c>
      <c r="C19">
        <v>4</v>
      </c>
      <c r="D19">
        <v>6</v>
      </c>
      <c r="E19">
        <v>7812</v>
      </c>
      <c r="F19">
        <v>451</v>
      </c>
      <c r="G19">
        <v>1307</v>
      </c>
    </row>
    <row r="20" spans="1:7" x14ac:dyDescent="0.25">
      <c r="A20" t="s">
        <v>94</v>
      </c>
      <c r="B20">
        <v>12</v>
      </c>
      <c r="C20">
        <v>0</v>
      </c>
      <c r="D20">
        <v>5</v>
      </c>
      <c r="E20">
        <v>7766</v>
      </c>
      <c r="F20">
        <v>0</v>
      </c>
      <c r="G20">
        <v>731</v>
      </c>
    </row>
    <row r="21" spans="1:7" x14ac:dyDescent="0.25">
      <c r="A21" t="s">
        <v>95</v>
      </c>
      <c r="B21">
        <v>21</v>
      </c>
      <c r="C21">
        <v>2</v>
      </c>
      <c r="D21">
        <v>5</v>
      </c>
      <c r="E21">
        <v>11868</v>
      </c>
      <c r="F21">
        <v>0</v>
      </c>
      <c r="G21">
        <v>0</v>
      </c>
    </row>
    <row r="22" spans="1:7" x14ac:dyDescent="0.25">
      <c r="A22" t="s">
        <v>96</v>
      </c>
      <c r="B22">
        <v>2</v>
      </c>
      <c r="C22">
        <v>16</v>
      </c>
      <c r="D22">
        <v>3</v>
      </c>
      <c r="E22">
        <v>323</v>
      </c>
      <c r="F22">
        <v>9537</v>
      </c>
      <c r="G22">
        <v>0</v>
      </c>
    </row>
    <row r="23" spans="1:7" x14ac:dyDescent="0.25">
      <c r="A23" t="s">
        <v>97</v>
      </c>
      <c r="B23">
        <v>9</v>
      </c>
      <c r="C23">
        <v>14</v>
      </c>
      <c r="D23">
        <v>5</v>
      </c>
      <c r="E23">
        <v>3404</v>
      </c>
      <c r="F23">
        <v>7283</v>
      </c>
      <c r="G23">
        <v>376</v>
      </c>
    </row>
    <row r="24" spans="1:7" x14ac:dyDescent="0.25">
      <c r="A24" t="s">
        <v>67</v>
      </c>
      <c r="B24">
        <f>SUM(B19:B23)</f>
        <v>54</v>
      </c>
      <c r="C24">
        <f t="shared" ref="C24:G24" si="1">SUM(C19:C23)</f>
        <v>36</v>
      </c>
      <c r="D24">
        <f t="shared" si="1"/>
        <v>24</v>
      </c>
      <c r="E24">
        <f t="shared" si="1"/>
        <v>31173</v>
      </c>
      <c r="F24">
        <f t="shared" si="1"/>
        <v>17271</v>
      </c>
      <c r="G24">
        <f t="shared" si="1"/>
        <v>2414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43B1D4-FC57-43EE-A33F-6D13E4D221AB}">
          <x14:formula1>
            <xm:f>Data!$A$2:$A$41</xm:f>
          </x14:formula1>
          <xm:sqref>B1</xm:sqref>
        </x14:dataValidation>
        <x14:dataValidation type="list" allowBlank="1" showInputMessage="1" showErrorMessage="1" xr:uid="{6C66C222-867E-4B2D-8C58-2FA56D79C2C7}">
          <x14:formula1>
            <xm:f>Data!$B$2:$B$7</xm:f>
          </x14:formula1>
          <xm:sqref>B5</xm:sqref>
        </x14:dataValidation>
        <x14:dataValidation type="list" allowBlank="1" showInputMessage="1" showErrorMessage="1" xr:uid="{44C65642-FAF3-449E-B1AB-BEBA2268EAB3}">
          <x14:formula1>
            <xm:f>Data!$C$2:$C$4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706B-0434-4912-8A8D-2BDE8C30F282}">
  <dimension ref="A1:G24"/>
  <sheetViews>
    <sheetView workbookViewId="0"/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16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148</v>
      </c>
    </row>
    <row r="4" spans="1:7" x14ac:dyDescent="0.25">
      <c r="A4" t="s">
        <v>55</v>
      </c>
      <c r="B4" t="s">
        <v>149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0.4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8</v>
      </c>
      <c r="C10">
        <v>2</v>
      </c>
      <c r="D10">
        <v>9</v>
      </c>
      <c r="E10">
        <v>5376</v>
      </c>
      <c r="F10">
        <v>322</v>
      </c>
      <c r="G10">
        <v>10395</v>
      </c>
    </row>
    <row r="11" spans="1:7" x14ac:dyDescent="0.25">
      <c r="A11" t="s">
        <v>89</v>
      </c>
      <c r="B11">
        <v>8</v>
      </c>
      <c r="C11">
        <v>0</v>
      </c>
      <c r="D11">
        <v>10</v>
      </c>
      <c r="E11">
        <v>7853</v>
      </c>
      <c r="F11">
        <v>0</v>
      </c>
      <c r="G11">
        <v>877</v>
      </c>
    </row>
    <row r="12" spans="1:7" x14ac:dyDescent="0.25">
      <c r="A12" t="s">
        <v>90</v>
      </c>
      <c r="B12">
        <v>9</v>
      </c>
      <c r="C12">
        <v>2</v>
      </c>
      <c r="D12">
        <v>8</v>
      </c>
      <c r="E12">
        <v>4496</v>
      </c>
      <c r="F12">
        <v>75</v>
      </c>
      <c r="G12">
        <v>0</v>
      </c>
    </row>
    <row r="13" spans="1:7" x14ac:dyDescent="0.25">
      <c r="A13" t="s">
        <v>91</v>
      </c>
      <c r="B13">
        <v>5</v>
      </c>
      <c r="C13">
        <v>9</v>
      </c>
      <c r="D13">
        <v>8</v>
      </c>
      <c r="E13">
        <v>1409</v>
      </c>
      <c r="F13">
        <v>10082</v>
      </c>
      <c r="G13">
        <v>0</v>
      </c>
    </row>
    <row r="14" spans="1:7" x14ac:dyDescent="0.25">
      <c r="A14" t="s">
        <v>92</v>
      </c>
      <c r="B14">
        <v>13</v>
      </c>
      <c r="C14">
        <v>5</v>
      </c>
      <c r="D14">
        <v>8</v>
      </c>
      <c r="E14">
        <v>8035</v>
      </c>
      <c r="F14">
        <v>4375</v>
      </c>
      <c r="G14">
        <v>619</v>
      </c>
    </row>
    <row r="15" spans="1:7" x14ac:dyDescent="0.25">
      <c r="A15" t="s">
        <v>67</v>
      </c>
      <c r="B15">
        <f t="shared" ref="B15:G15" si="0">SUM(B10:B14)</f>
        <v>43</v>
      </c>
      <c r="C15">
        <f t="shared" si="0"/>
        <v>18</v>
      </c>
      <c r="D15">
        <f t="shared" si="0"/>
        <v>43</v>
      </c>
      <c r="E15">
        <f t="shared" si="0"/>
        <v>27169</v>
      </c>
      <c r="F15">
        <f t="shared" si="0"/>
        <v>14854</v>
      </c>
      <c r="G15">
        <f t="shared" si="0"/>
        <v>11891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150</v>
      </c>
      <c r="B19">
        <v>27</v>
      </c>
      <c r="C19">
        <v>7</v>
      </c>
      <c r="D19">
        <v>3</v>
      </c>
      <c r="E19">
        <v>14720</v>
      </c>
      <c r="F19">
        <v>629</v>
      </c>
      <c r="G19">
        <v>10193</v>
      </c>
    </row>
    <row r="20" spans="1:7" x14ac:dyDescent="0.25">
      <c r="A20" t="s">
        <v>151</v>
      </c>
      <c r="B20">
        <v>10</v>
      </c>
      <c r="C20">
        <v>2</v>
      </c>
      <c r="D20">
        <v>7</v>
      </c>
      <c r="E20">
        <v>3617</v>
      </c>
      <c r="F20">
        <v>10</v>
      </c>
      <c r="G20">
        <v>64</v>
      </c>
    </row>
    <row r="21" spans="1:7" x14ac:dyDescent="0.25">
      <c r="A21" t="s">
        <v>152</v>
      </c>
      <c r="B21">
        <v>25</v>
      </c>
      <c r="C21">
        <v>8</v>
      </c>
      <c r="D21">
        <v>4</v>
      </c>
      <c r="E21">
        <v>5951</v>
      </c>
      <c r="F21">
        <v>0</v>
      </c>
      <c r="G21">
        <v>13</v>
      </c>
    </row>
    <row r="22" spans="1:7" x14ac:dyDescent="0.25">
      <c r="A22" t="s">
        <v>153</v>
      </c>
      <c r="B22">
        <v>18</v>
      </c>
      <c r="C22">
        <v>13</v>
      </c>
      <c r="D22">
        <v>4</v>
      </c>
      <c r="E22">
        <v>5152</v>
      </c>
      <c r="F22">
        <v>6179</v>
      </c>
      <c r="G22">
        <v>314</v>
      </c>
    </row>
    <row r="23" spans="1:7" x14ac:dyDescent="0.25">
      <c r="A23" t="s">
        <v>154</v>
      </c>
      <c r="B23">
        <v>16</v>
      </c>
      <c r="C23">
        <v>13</v>
      </c>
      <c r="D23">
        <v>5</v>
      </c>
      <c r="E23">
        <v>4684</v>
      </c>
      <c r="F23">
        <v>8344</v>
      </c>
      <c r="G23">
        <v>0</v>
      </c>
    </row>
    <row r="24" spans="1:7" x14ac:dyDescent="0.25">
      <c r="A24" t="s">
        <v>67</v>
      </c>
      <c r="B24">
        <f>SUM(B19:B23)</f>
        <v>96</v>
      </c>
      <c r="C24">
        <f t="shared" ref="C24:G24" si="1">SUM(C19:C23)</f>
        <v>43</v>
      </c>
      <c r="D24">
        <f t="shared" si="1"/>
        <v>23</v>
      </c>
      <c r="E24">
        <f t="shared" si="1"/>
        <v>34124</v>
      </c>
      <c r="F24">
        <f t="shared" si="1"/>
        <v>15162</v>
      </c>
      <c r="G24">
        <f t="shared" si="1"/>
        <v>10584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6074BD5-A2A4-4CB0-ABFF-76678E00216D}">
          <x14:formula1>
            <xm:f>Data!$B$2:$B$6</xm:f>
          </x14:formula1>
          <xm:sqref>B5</xm:sqref>
        </x14:dataValidation>
        <x14:dataValidation type="list" allowBlank="1" showInputMessage="1" showErrorMessage="1" xr:uid="{B4B13E36-0645-4012-BD86-8BCC2DD29B62}">
          <x14:formula1>
            <xm:f>Data!$C$2:$C$4</xm:f>
          </x14:formula1>
          <xm:sqref>B2</xm:sqref>
        </x14:dataValidation>
        <x14:dataValidation type="list" allowBlank="1" showInputMessage="1" showErrorMessage="1" xr:uid="{062E21AF-45EA-41DD-9256-EC88E88AFCC9}">
          <x14:formula1>
            <xm:f>Data!$A$2:$A$41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DD8-5A62-4750-98CC-B3A012EC1496}">
  <dimension ref="A1:H35"/>
  <sheetViews>
    <sheetView tabSelected="1" workbookViewId="0">
      <selection sqref="A1:H36"/>
    </sheetView>
  </sheetViews>
  <sheetFormatPr defaultRowHeight="15" x14ac:dyDescent="0.25"/>
  <cols>
    <col min="1" max="1" width="14" bestFit="1" customWidth="1"/>
    <col min="2" max="2" width="16" bestFit="1" customWidth="1"/>
    <col min="3" max="3" width="7.28515625" bestFit="1" customWidth="1"/>
    <col min="4" max="4" width="10.7109375" bestFit="1" customWidth="1"/>
    <col min="5" max="5" width="14.7109375" bestFit="1" customWidth="1"/>
    <col min="6" max="6" width="11.42578125" bestFit="1" customWidth="1"/>
    <col min="7" max="7" width="12.28515625" bestFit="1" customWidth="1"/>
    <col min="8" max="8" width="11.140625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t="str">
        <f>Match1!B1</f>
        <v>Colosseo</v>
      </c>
      <c r="C3" t="str">
        <f>Match1!B2</f>
        <v>Defeat</v>
      </c>
      <c r="D3" t="str">
        <f>Match1!B3</f>
        <v>0 vs 1</v>
      </c>
      <c r="E3" t="str">
        <f>Match1!B4</f>
        <v>12/26/24 - 18:04</v>
      </c>
      <c r="F3" t="str">
        <f>Match1!B5</f>
        <v>Push</v>
      </c>
      <c r="G3" s="2">
        <f>Match1!B6</f>
        <v>0.33888888888888891</v>
      </c>
    </row>
    <row r="4" spans="1:8" x14ac:dyDescent="0.25">
      <c r="A4">
        <v>2</v>
      </c>
      <c r="B4" t="str">
        <f>Match2!B1</f>
        <v>Hollywood</v>
      </c>
      <c r="C4" t="str">
        <f>Match2!B2</f>
        <v>Victory</v>
      </c>
      <c r="D4" t="str">
        <f>Match2!B3</f>
        <v>0 vs 1</v>
      </c>
      <c r="E4" t="str">
        <f>Match2!B4</f>
        <v>12/26/24 - 18:34</v>
      </c>
      <c r="F4" t="str">
        <f>Match2!B5</f>
        <v>Hybrid</v>
      </c>
      <c r="G4" s="2">
        <f>Match2!B6</f>
        <v>0.34583333333333333</v>
      </c>
    </row>
    <row r="5" spans="1:8" x14ac:dyDescent="0.25">
      <c r="A5">
        <v>3</v>
      </c>
      <c r="B5" t="str">
        <f>Match3!B1</f>
        <v>Oasis</v>
      </c>
      <c r="C5" t="str">
        <f>Match3!B2</f>
        <v>Victory</v>
      </c>
      <c r="D5" t="str">
        <f>Match3!B3</f>
        <v>2 vs 0</v>
      </c>
      <c r="E5" t="str">
        <f>Match3!B4</f>
        <v>12/26/24 - 18:46</v>
      </c>
      <c r="F5" t="str">
        <f>Match3!B5</f>
        <v>Control</v>
      </c>
      <c r="G5" s="2">
        <f>Match3!B6</f>
        <v>0.34791666666666665</v>
      </c>
    </row>
    <row r="6" spans="1:8" x14ac:dyDescent="0.25">
      <c r="A6">
        <v>4</v>
      </c>
      <c r="B6" t="str">
        <f>Match4!$B1</f>
        <v>Runasapi</v>
      </c>
      <c r="C6" t="str">
        <f>Match4!$B2</f>
        <v>Victory</v>
      </c>
      <c r="D6" t="str">
        <f>Match4!$B3</f>
        <v>1 vs 0</v>
      </c>
      <c r="E6" t="str">
        <f>Match4!$B4</f>
        <v>12/26/24 - 18:59</v>
      </c>
      <c r="F6" t="str">
        <f>Match4!$B5</f>
        <v>Push</v>
      </c>
      <c r="G6" s="2">
        <f>Match4!$B6</f>
        <v>0.38194444444444442</v>
      </c>
    </row>
    <row r="7" spans="1:8" x14ac:dyDescent="0.25">
      <c r="A7">
        <v>5</v>
      </c>
      <c r="B7" t="str">
        <f>Match5!$B1</f>
        <v>King's Row</v>
      </c>
      <c r="C7" t="str">
        <f>Match5!$B2</f>
        <v>Victory</v>
      </c>
      <c r="D7" t="str">
        <f>Match5!$B3</f>
        <v>0 vs 1</v>
      </c>
      <c r="E7" t="str">
        <f>Match5!$B4</f>
        <v>12/26/24 - 19:11</v>
      </c>
      <c r="F7" t="str">
        <f>Match5!$B5</f>
        <v>Hybrid</v>
      </c>
      <c r="G7" s="2">
        <f>Match5!$B6</f>
        <v>0.34583333333333333</v>
      </c>
    </row>
    <row r="8" spans="1:8" x14ac:dyDescent="0.25">
      <c r="A8">
        <v>6</v>
      </c>
      <c r="B8" t="str">
        <f>Match6!$B$1</f>
        <v>Nepal</v>
      </c>
      <c r="C8" t="str">
        <f>Match6!$B$2</f>
        <v>Victory</v>
      </c>
      <c r="D8" t="str">
        <f>Match6!$B$3</f>
        <v>2 vs 0</v>
      </c>
      <c r="E8" t="str">
        <f>Match6!$B$4</f>
        <v>12/26/24 - 19:24</v>
      </c>
      <c r="F8" t="str">
        <f>Match6!$B$5</f>
        <v>Control</v>
      </c>
      <c r="G8" s="2">
        <f>Match6!$B$6</f>
        <v>0.40208333333333335</v>
      </c>
    </row>
    <row r="9" spans="1:8" x14ac:dyDescent="0.25">
      <c r="A9">
        <v>7</v>
      </c>
      <c r="B9" t="str">
        <f>Match7!$B$1</f>
        <v>Throne of Anubis</v>
      </c>
      <c r="C9" t="str">
        <f>Match7!$B$2</f>
        <v>Victory</v>
      </c>
      <c r="D9" t="str">
        <f>Match7!$B$3</f>
        <v>5 vs 3</v>
      </c>
      <c r="E9" t="str">
        <f>Match7!$B$4</f>
        <v>12/26/24 - 19:38</v>
      </c>
      <c r="F9" t="str">
        <f>Match7!$B$5</f>
        <v>Clash</v>
      </c>
      <c r="G9" s="2">
        <f>Match7!$B$6</f>
        <v>0.3125</v>
      </c>
    </row>
    <row r="10" spans="1:8" x14ac:dyDescent="0.25">
      <c r="A10">
        <v>8</v>
      </c>
      <c r="B10" t="str">
        <f>Match8!$B$1</f>
        <v>Samoa</v>
      </c>
      <c r="C10" t="str">
        <f>Match8!$B$2</f>
        <v>Victory</v>
      </c>
      <c r="D10" t="str">
        <f>Match8!$B$3</f>
        <v>2 vs 1</v>
      </c>
      <c r="E10" t="str">
        <f>Match8!$B$4</f>
        <v>12/26/24 - 20:12</v>
      </c>
      <c r="F10" t="str">
        <f>Match8!$B$5</f>
        <v>Control</v>
      </c>
      <c r="G10" s="2">
        <f>Match8!$B$6</f>
        <v>0.47083333333333333</v>
      </c>
    </row>
    <row r="11" spans="1:8" x14ac:dyDescent="0.25">
      <c r="A11">
        <v>9</v>
      </c>
      <c r="B11" t="str">
        <f>Match9!$B$1</f>
        <v>Eichenwalde</v>
      </c>
      <c r="C11" t="str">
        <f>Match9!$B$2</f>
        <v>Defeat</v>
      </c>
      <c r="D11" t="str">
        <f>Match9!$B$3</f>
        <v>2 vs 0</v>
      </c>
      <c r="E11" t="str">
        <f>Match9!$B$4</f>
        <v>12/26/24 - 20:38</v>
      </c>
      <c r="F11" t="str">
        <f>Match9!$B$5</f>
        <v>Hybrid</v>
      </c>
      <c r="G11" s="2">
        <f>Match9!$B$6</f>
        <v>0.41666666666666669</v>
      </c>
    </row>
    <row r="12" spans="1:8" x14ac:dyDescent="0.25">
      <c r="A12">
        <v>10</v>
      </c>
      <c r="B12" t="str">
        <f>Match10!$B$1</f>
        <v>Busan</v>
      </c>
      <c r="C12" t="str">
        <f>Match10!$B$2</f>
        <v>Defeat</v>
      </c>
      <c r="D12" t="str">
        <f>Match10!$B$3</f>
        <v>0 vs 2</v>
      </c>
      <c r="E12" t="str">
        <f>Match10!$B$4</f>
        <v>12/26/24 - 20:53</v>
      </c>
      <c r="F12" t="str">
        <f>Match10!$B$5</f>
        <v>Control</v>
      </c>
      <c r="G12" s="2">
        <f>Match10!$B$6</f>
        <v>0.4</v>
      </c>
    </row>
    <row r="14" spans="1:8" x14ac:dyDescent="0.25">
      <c r="A14" t="s">
        <v>71</v>
      </c>
    </row>
    <row r="15" spans="1:8" x14ac:dyDescent="0.25">
      <c r="A15" t="s">
        <v>72</v>
      </c>
      <c r="B15" t="s">
        <v>60</v>
      </c>
      <c r="C15" t="s">
        <v>61</v>
      </c>
      <c r="D15" t="s">
        <v>62</v>
      </c>
      <c r="E15" t="s">
        <v>63</v>
      </c>
      <c r="F15" t="s">
        <v>64</v>
      </c>
      <c r="G15" t="s">
        <v>65</v>
      </c>
    </row>
    <row r="16" spans="1:8" x14ac:dyDescent="0.25">
      <c r="A16" t="s">
        <v>73</v>
      </c>
      <c r="B16">
        <f>SUM(Match1:Match10!B15)</f>
        <v>693</v>
      </c>
      <c r="C16">
        <f>SUM(Match1:Match10!C15)</f>
        <v>308</v>
      </c>
      <c r="D16">
        <f>SUM(Match1:Match10!D15)</f>
        <v>256</v>
      </c>
      <c r="E16">
        <f>SUM(Match1:Match10!E15)</f>
        <v>290198</v>
      </c>
      <c r="F16">
        <f>SUM(Match1:Match10!F15)</f>
        <v>151332</v>
      </c>
      <c r="G16">
        <f>SUM(Match1:Match10!G15)</f>
        <v>111088</v>
      </c>
    </row>
    <row r="17" spans="1:7" x14ac:dyDescent="0.25">
      <c r="A17" t="s">
        <v>74</v>
      </c>
      <c r="B17">
        <f>SUM(Match1:Match10!B24)</f>
        <v>535</v>
      </c>
      <c r="C17">
        <f>SUM(Match1:Match10!C24)</f>
        <v>274</v>
      </c>
      <c r="D17">
        <f>SUM(Match1:Match10!D24)</f>
        <v>309</v>
      </c>
      <c r="E17">
        <f>SUM(Match1:Match10!E24)</f>
        <v>288340</v>
      </c>
      <c r="F17">
        <f>SUM(Match1:Match10!F24)</f>
        <v>149211</v>
      </c>
      <c r="G17">
        <f>SUM(Match1:Match10!G24)</f>
        <v>90002</v>
      </c>
    </row>
    <row r="19" spans="1:7" x14ac:dyDescent="0.25">
      <c r="A19" t="s">
        <v>58</v>
      </c>
    </row>
    <row r="20" spans="1:7" x14ac:dyDescent="0.25">
      <c r="A20" t="s">
        <v>59</v>
      </c>
      <c r="B20" t="s">
        <v>60</v>
      </c>
      <c r="C20" t="s">
        <v>61</v>
      </c>
      <c r="D20" t="s">
        <v>62</v>
      </c>
      <c r="E20" t="s">
        <v>63</v>
      </c>
      <c r="F20" t="s">
        <v>64</v>
      </c>
      <c r="G20" t="s">
        <v>65</v>
      </c>
    </row>
    <row r="21" spans="1:7" x14ac:dyDescent="0.25">
      <c r="A21" t="s">
        <v>88</v>
      </c>
      <c r="B21">
        <f>SUM(Match1:Match10!B10)</f>
        <v>146</v>
      </c>
      <c r="C21">
        <f>SUM(Match1:Match10!C10)</f>
        <v>33</v>
      </c>
      <c r="D21">
        <f>SUM(Match1:Match10!D10)</f>
        <v>46</v>
      </c>
      <c r="E21">
        <f>SUM(Match1:Match10!E10)</f>
        <v>64421</v>
      </c>
      <c r="F21">
        <f>SUM(Match1:Match10!F10)</f>
        <v>512</v>
      </c>
      <c r="G21">
        <f>SUM(Match1:Match10!G10)</f>
        <v>100641</v>
      </c>
    </row>
    <row r="22" spans="1:7" x14ac:dyDescent="0.25">
      <c r="A22" t="s">
        <v>89</v>
      </c>
      <c r="B22">
        <f>SUM(Match1:Match10!B11)</f>
        <v>135</v>
      </c>
      <c r="C22">
        <f>SUM(Match1:Match10!C11)</f>
        <v>22</v>
      </c>
      <c r="D22">
        <f>SUM(Match1:Match10!D11)</f>
        <v>66</v>
      </c>
      <c r="E22">
        <f>SUM(Match1:Match10!E11)</f>
        <v>74333</v>
      </c>
      <c r="F22">
        <f>SUM(Match1:Match10!F11)</f>
        <v>1339</v>
      </c>
      <c r="G22">
        <f>SUM(Match1:Match10!G11)</f>
        <v>3489</v>
      </c>
    </row>
    <row r="23" spans="1:7" x14ac:dyDescent="0.25">
      <c r="A23" t="s">
        <v>90</v>
      </c>
      <c r="B23">
        <f>SUM(Match1:Match10!B12)</f>
        <v>150</v>
      </c>
      <c r="C23">
        <f>SUM(Match1:Match10!C12)</f>
        <v>27</v>
      </c>
      <c r="D23">
        <f>SUM(Match1:Match10!D12)</f>
        <v>51</v>
      </c>
      <c r="E23">
        <f>SUM(Match1:Match10!E12)</f>
        <v>62274</v>
      </c>
      <c r="F23">
        <f>SUM(Match1:Match10!F12)</f>
        <v>2255</v>
      </c>
      <c r="G23">
        <f>SUM(Match1:Match10!G12)</f>
        <v>1362</v>
      </c>
    </row>
    <row r="24" spans="1:7" x14ac:dyDescent="0.25">
      <c r="A24" t="s">
        <v>91</v>
      </c>
      <c r="B24">
        <f>SUM(Match1:Match10!B13)</f>
        <v>89</v>
      </c>
      <c r="C24">
        <f>SUM(Match1:Match10!C13)</f>
        <v>135</v>
      </c>
      <c r="D24">
        <f>SUM(Match1:Match10!D13)</f>
        <v>54</v>
      </c>
      <c r="E24">
        <f>SUM(Match1:Match10!E13)</f>
        <v>20860</v>
      </c>
      <c r="F24">
        <f>SUM(Match1:Match10!F13)</f>
        <v>84416</v>
      </c>
      <c r="G24">
        <f>SUM(Match1:Match10!G13)</f>
        <v>0</v>
      </c>
    </row>
    <row r="25" spans="1:7" x14ac:dyDescent="0.25">
      <c r="A25" t="s">
        <v>92</v>
      </c>
      <c r="B25">
        <f>SUM(Match1:Match10!B14)</f>
        <v>173</v>
      </c>
      <c r="C25">
        <f>SUM(Match1:Match10!C14)</f>
        <v>91</v>
      </c>
      <c r="D25">
        <f>SUM(Match1:Match10!D14)</f>
        <v>39</v>
      </c>
      <c r="E25">
        <f>SUM(Match1:Match10!E14)</f>
        <v>68310</v>
      </c>
      <c r="F25">
        <f>SUM(Match1:Match10!F14)</f>
        <v>62810</v>
      </c>
      <c r="G25">
        <f>SUM(Match1:Match10!G14)</f>
        <v>5596</v>
      </c>
    </row>
    <row r="26" spans="1:7" x14ac:dyDescent="0.25">
      <c r="A26" t="s">
        <v>79</v>
      </c>
      <c r="B26">
        <f>SUM(Match1:Match10!B15)</f>
        <v>693</v>
      </c>
      <c r="C26">
        <f>SUM(Match1:Match10!C15)</f>
        <v>308</v>
      </c>
      <c r="D26">
        <f>SUM(Match1:Match10!D15)</f>
        <v>256</v>
      </c>
      <c r="E26">
        <f>SUM(Match1:Match10!E15)</f>
        <v>290198</v>
      </c>
      <c r="F26">
        <f>SUM(Match1:Match10!F15)</f>
        <v>151332</v>
      </c>
      <c r="G26">
        <f>SUM(Match1:Match10!G15)</f>
        <v>111088</v>
      </c>
    </row>
    <row r="28" spans="1:7" x14ac:dyDescent="0.25">
      <c r="A28" t="s">
        <v>66</v>
      </c>
    </row>
    <row r="29" spans="1:7" x14ac:dyDescent="0.25">
      <c r="A29" t="s">
        <v>59</v>
      </c>
      <c r="B29" t="s">
        <v>60</v>
      </c>
      <c r="C29" t="s">
        <v>61</v>
      </c>
      <c r="D29" t="s">
        <v>62</v>
      </c>
      <c r="E29" t="s">
        <v>63</v>
      </c>
      <c r="F29" t="s">
        <v>64</v>
      </c>
      <c r="G29" t="s">
        <v>65</v>
      </c>
    </row>
    <row r="30" spans="1:7" x14ac:dyDescent="0.25">
      <c r="A30" t="s">
        <v>80</v>
      </c>
      <c r="B30">
        <f>SUM(Match1:Match10!B19)</f>
        <v>132</v>
      </c>
      <c r="C30">
        <f>SUM(Match1:Match10!C19)</f>
        <v>38</v>
      </c>
      <c r="D30">
        <f>SUM(Match1:Match10!D19)</f>
        <v>63</v>
      </c>
      <c r="E30">
        <f>SUM(Match1:Match10!E19)</f>
        <v>89298</v>
      </c>
      <c r="F30">
        <f>SUM(Match1:Match10!F19)</f>
        <v>4229</v>
      </c>
      <c r="G30">
        <f>SUM(Match1:Match10!G19)</f>
        <v>74982</v>
      </c>
    </row>
    <row r="31" spans="1:7" x14ac:dyDescent="0.25">
      <c r="A31" t="s">
        <v>81</v>
      </c>
      <c r="B31">
        <f>SUM(Match1:Match10!B20)</f>
        <v>105</v>
      </c>
      <c r="C31">
        <f>SUM(Match1:Match10!C20)</f>
        <v>19</v>
      </c>
      <c r="D31">
        <f>SUM(Match1:Match10!D20)</f>
        <v>67</v>
      </c>
      <c r="E31">
        <f>SUM(Match1:Match10!E20)</f>
        <v>64026</v>
      </c>
      <c r="F31">
        <f>SUM(Match1:Match10!F20)</f>
        <v>608</v>
      </c>
      <c r="G31">
        <f>SUM(Match1:Match10!G20)</f>
        <v>1722</v>
      </c>
    </row>
    <row r="32" spans="1:7" x14ac:dyDescent="0.25">
      <c r="A32" t="s">
        <v>82</v>
      </c>
      <c r="B32">
        <f>SUM(Match1:Match10!B21)</f>
        <v>140</v>
      </c>
      <c r="C32">
        <f>SUM(Match1:Match10!C21)</f>
        <v>18</v>
      </c>
      <c r="D32">
        <f>SUM(Match1:Match10!D21)</f>
        <v>70</v>
      </c>
      <c r="E32">
        <f>SUM(Match1:Match10!E21)</f>
        <v>74515</v>
      </c>
      <c r="F32">
        <f>SUM(Match1:Match10!F21)</f>
        <v>4680</v>
      </c>
      <c r="G32">
        <f>SUM(Match1:Match10!G21)</f>
        <v>7751</v>
      </c>
    </row>
    <row r="33" spans="1:7" x14ac:dyDescent="0.25">
      <c r="A33" t="s">
        <v>83</v>
      </c>
      <c r="B33">
        <f>SUM(Match1:Match10!B22)</f>
        <v>92</v>
      </c>
      <c r="C33">
        <f>SUM(Match1:Match10!C22)</f>
        <v>93</v>
      </c>
      <c r="D33">
        <f>SUM(Match1:Match10!D22)</f>
        <v>49</v>
      </c>
      <c r="E33">
        <f>SUM(Match1:Match10!E22)</f>
        <v>35306</v>
      </c>
      <c r="F33">
        <f>SUM(Match1:Match10!F22)</f>
        <v>74493</v>
      </c>
      <c r="G33">
        <f>SUM(Match1:Match10!G22)</f>
        <v>1667</v>
      </c>
    </row>
    <row r="34" spans="1:7" x14ac:dyDescent="0.25">
      <c r="A34" t="s">
        <v>84</v>
      </c>
      <c r="B34">
        <f>SUM(Match1:Match10!B23)</f>
        <v>66</v>
      </c>
      <c r="C34">
        <f>SUM(Match1:Match10!C23)</f>
        <v>106</v>
      </c>
      <c r="D34">
        <f>SUM(Match1:Match10!D23)</f>
        <v>60</v>
      </c>
      <c r="E34">
        <f>SUM(Match1:Match10!E23)</f>
        <v>25195</v>
      </c>
      <c r="F34">
        <f>SUM(Match1:Match10!F23)</f>
        <v>65201</v>
      </c>
      <c r="G34">
        <f>SUM(Match1:Match10!G23)</f>
        <v>3880</v>
      </c>
    </row>
    <row r="35" spans="1:7" x14ac:dyDescent="0.25">
      <c r="A35" t="s">
        <v>79</v>
      </c>
      <c r="B35">
        <f>SUM(B30:B34)</f>
        <v>535</v>
      </c>
      <c r="C35">
        <f t="shared" ref="C35:G35" si="0">SUM(C30:C34)</f>
        <v>274</v>
      </c>
      <c r="D35">
        <f t="shared" si="0"/>
        <v>309</v>
      </c>
      <c r="E35">
        <f t="shared" si="0"/>
        <v>288340</v>
      </c>
      <c r="F35">
        <f t="shared" si="0"/>
        <v>149211</v>
      </c>
      <c r="G35">
        <f t="shared" si="0"/>
        <v>90002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4AEA-1139-4989-9E6E-A29F3D2B88DD}">
  <dimension ref="A1:C43"/>
  <sheetViews>
    <sheetView topLeftCell="A23" workbookViewId="0">
      <selection activeCell="A44" sqref="A44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3</v>
      </c>
    </row>
    <row r="2" spans="1:3" x14ac:dyDescent="0.25">
      <c r="A2" t="s">
        <v>16</v>
      </c>
      <c r="B2" t="s">
        <v>13</v>
      </c>
      <c r="C2" t="s">
        <v>68</v>
      </c>
    </row>
    <row r="3" spans="1:3" x14ac:dyDescent="0.25">
      <c r="A3" t="s">
        <v>17</v>
      </c>
      <c r="B3" t="s">
        <v>11</v>
      </c>
      <c r="C3" t="s">
        <v>69</v>
      </c>
    </row>
    <row r="4" spans="1:3" x14ac:dyDescent="0.25">
      <c r="A4" t="s">
        <v>18</v>
      </c>
      <c r="B4" t="s">
        <v>12</v>
      </c>
      <c r="C4" t="s">
        <v>70</v>
      </c>
    </row>
    <row r="5" spans="1:3" x14ac:dyDescent="0.25">
      <c r="A5" t="s">
        <v>19</v>
      </c>
      <c r="B5" t="s">
        <v>14</v>
      </c>
    </row>
    <row r="6" spans="1:3" x14ac:dyDescent="0.25">
      <c r="A6" t="s">
        <v>20</v>
      </c>
      <c r="B6" t="s">
        <v>15</v>
      </c>
    </row>
    <row r="7" spans="1:3" x14ac:dyDescent="0.25">
      <c r="A7" t="s">
        <v>21</v>
      </c>
      <c r="B7" t="s">
        <v>87</v>
      </c>
    </row>
    <row r="8" spans="1:3" x14ac:dyDescent="0.25">
      <c r="A8" t="s">
        <v>22</v>
      </c>
    </row>
    <row r="9" spans="1:3" x14ac:dyDescent="0.25">
      <c r="A9" t="s">
        <v>23</v>
      </c>
    </row>
    <row r="10" spans="1:3" x14ac:dyDescent="0.25">
      <c r="A10" t="s">
        <v>24</v>
      </c>
    </row>
    <row r="11" spans="1:3" x14ac:dyDescent="0.25">
      <c r="A11" t="s">
        <v>25</v>
      </c>
    </row>
    <row r="12" spans="1:3" x14ac:dyDescent="0.25">
      <c r="A12" t="s">
        <v>26</v>
      </c>
    </row>
    <row r="13" spans="1:3" x14ac:dyDescent="0.25">
      <c r="A13" t="s">
        <v>27</v>
      </c>
    </row>
    <row r="14" spans="1:3" x14ac:dyDescent="0.25">
      <c r="A14" t="s">
        <v>28</v>
      </c>
    </row>
    <row r="15" spans="1:3" x14ac:dyDescent="0.25">
      <c r="A15" t="s">
        <v>29</v>
      </c>
    </row>
    <row r="16" spans="1:3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75</v>
      </c>
    </row>
    <row r="39" spans="1:1" x14ac:dyDescent="0.25">
      <c r="A39" t="s">
        <v>76</v>
      </c>
    </row>
    <row r="40" spans="1:1" x14ac:dyDescent="0.25">
      <c r="A40" t="s">
        <v>77</v>
      </c>
    </row>
    <row r="41" spans="1:1" x14ac:dyDescent="0.25">
      <c r="A41" t="s">
        <v>78</v>
      </c>
    </row>
    <row r="42" spans="1:1" x14ac:dyDescent="0.25">
      <c r="A42" t="s">
        <v>109</v>
      </c>
    </row>
    <row r="43" spans="1:1" x14ac:dyDescent="0.25">
      <c r="A4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8CE3-ED6F-4CFC-A894-3AA10190E8F9}">
  <dimension ref="A1:G24"/>
  <sheetViews>
    <sheetView workbookViewId="0"/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30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85</v>
      </c>
    </row>
    <row r="4" spans="1:7" x14ac:dyDescent="0.25">
      <c r="A4" t="s">
        <v>55</v>
      </c>
      <c r="B4" t="s">
        <v>98</v>
      </c>
    </row>
    <row r="5" spans="1:7" x14ac:dyDescent="0.25">
      <c r="A5" t="s">
        <v>56</v>
      </c>
      <c r="B5" t="s">
        <v>15</v>
      </c>
    </row>
    <row r="6" spans="1:7" x14ac:dyDescent="0.25">
      <c r="A6" t="s">
        <v>57</v>
      </c>
      <c r="B6" s="1">
        <v>0.34583333333333333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6</v>
      </c>
      <c r="C10">
        <v>3</v>
      </c>
      <c r="D10">
        <v>3</v>
      </c>
      <c r="E10">
        <v>3909</v>
      </c>
      <c r="F10">
        <v>0</v>
      </c>
      <c r="G10">
        <v>12220</v>
      </c>
    </row>
    <row r="11" spans="1:7" x14ac:dyDescent="0.25">
      <c r="A11" t="s">
        <v>89</v>
      </c>
      <c r="B11">
        <v>5</v>
      </c>
      <c r="C11">
        <v>0</v>
      </c>
      <c r="D11">
        <v>6</v>
      </c>
      <c r="E11">
        <v>5885</v>
      </c>
      <c r="F11">
        <v>0</v>
      </c>
      <c r="G11">
        <v>527</v>
      </c>
    </row>
    <row r="12" spans="1:7" x14ac:dyDescent="0.25">
      <c r="A12" t="s">
        <v>90</v>
      </c>
      <c r="B12">
        <v>15</v>
      </c>
      <c r="C12">
        <v>3</v>
      </c>
      <c r="D12">
        <v>7</v>
      </c>
      <c r="E12">
        <v>4963</v>
      </c>
      <c r="F12">
        <v>0</v>
      </c>
      <c r="G12">
        <v>0</v>
      </c>
    </row>
    <row r="13" spans="1:7" x14ac:dyDescent="0.25">
      <c r="A13" t="s">
        <v>91</v>
      </c>
      <c r="B13">
        <v>4</v>
      </c>
      <c r="C13">
        <v>6</v>
      </c>
      <c r="D13">
        <v>5</v>
      </c>
      <c r="E13">
        <v>1488</v>
      </c>
      <c r="F13">
        <v>5740</v>
      </c>
      <c r="G13">
        <v>0</v>
      </c>
    </row>
    <row r="14" spans="1:7" x14ac:dyDescent="0.25">
      <c r="A14" t="s">
        <v>92</v>
      </c>
      <c r="B14">
        <v>19</v>
      </c>
      <c r="C14">
        <v>2</v>
      </c>
      <c r="D14">
        <v>3</v>
      </c>
      <c r="E14">
        <v>6035</v>
      </c>
      <c r="F14">
        <v>5158</v>
      </c>
      <c r="G14">
        <v>280</v>
      </c>
    </row>
    <row r="15" spans="1:7" x14ac:dyDescent="0.25">
      <c r="A15" t="s">
        <v>67</v>
      </c>
      <c r="B15">
        <f t="shared" ref="B15:G15" si="0">SUM(B10:B14)</f>
        <v>49</v>
      </c>
      <c r="C15">
        <f t="shared" si="0"/>
        <v>14</v>
      </c>
      <c r="D15">
        <f t="shared" si="0"/>
        <v>24</v>
      </c>
      <c r="E15">
        <f t="shared" si="0"/>
        <v>22280</v>
      </c>
      <c r="F15">
        <f t="shared" si="0"/>
        <v>10898</v>
      </c>
      <c r="G15">
        <f t="shared" si="0"/>
        <v>13027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99</v>
      </c>
      <c r="B19">
        <v>12</v>
      </c>
      <c r="C19">
        <v>6</v>
      </c>
      <c r="D19">
        <v>4</v>
      </c>
      <c r="E19">
        <v>6593</v>
      </c>
      <c r="F19">
        <v>107</v>
      </c>
      <c r="G19">
        <v>6471</v>
      </c>
    </row>
    <row r="20" spans="1:7" x14ac:dyDescent="0.25">
      <c r="A20" t="s">
        <v>100</v>
      </c>
      <c r="B20">
        <v>8</v>
      </c>
      <c r="C20">
        <v>0</v>
      </c>
      <c r="D20">
        <v>6</v>
      </c>
      <c r="E20">
        <v>3374</v>
      </c>
      <c r="F20">
        <v>0</v>
      </c>
      <c r="G20">
        <v>230</v>
      </c>
    </row>
    <row r="21" spans="1:7" x14ac:dyDescent="0.25">
      <c r="A21" t="s">
        <v>101</v>
      </c>
      <c r="B21">
        <v>17</v>
      </c>
      <c r="C21">
        <v>0</v>
      </c>
      <c r="D21">
        <v>7</v>
      </c>
      <c r="E21">
        <v>6012</v>
      </c>
      <c r="F21">
        <v>0</v>
      </c>
      <c r="G21">
        <v>0</v>
      </c>
    </row>
    <row r="22" spans="1:7" x14ac:dyDescent="0.25">
      <c r="A22" t="s">
        <v>102</v>
      </c>
      <c r="B22">
        <v>9</v>
      </c>
      <c r="C22">
        <v>3</v>
      </c>
      <c r="D22">
        <v>6</v>
      </c>
      <c r="E22">
        <v>2848</v>
      </c>
      <c r="F22">
        <v>3590</v>
      </c>
      <c r="G22">
        <v>0</v>
      </c>
    </row>
    <row r="23" spans="1:7" x14ac:dyDescent="0.25">
      <c r="A23" t="s">
        <v>103</v>
      </c>
      <c r="B23">
        <v>6</v>
      </c>
      <c r="C23">
        <v>10</v>
      </c>
      <c r="D23">
        <v>5</v>
      </c>
      <c r="E23">
        <v>2327</v>
      </c>
      <c r="F23">
        <v>5489</v>
      </c>
      <c r="G23">
        <v>0</v>
      </c>
    </row>
    <row r="24" spans="1:7" x14ac:dyDescent="0.25">
      <c r="A24" t="s">
        <v>67</v>
      </c>
      <c r="B24">
        <f>SUM(B19:B23)</f>
        <v>52</v>
      </c>
      <c r="C24">
        <f t="shared" ref="C24:G24" si="1">SUM(C19:C23)</f>
        <v>19</v>
      </c>
      <c r="D24">
        <f t="shared" si="1"/>
        <v>28</v>
      </c>
      <c r="E24">
        <f t="shared" si="1"/>
        <v>21154</v>
      </c>
      <c r="F24">
        <f t="shared" si="1"/>
        <v>9186</v>
      </c>
      <c r="G24">
        <f t="shared" si="1"/>
        <v>6701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650298FD-201F-44F4-B4E6-3F5A402AA3B9}">
          <x14:formula1>
            <xm:f>Data!$B$2:$B$6</xm:f>
          </x14:formula1>
          <xm:sqref>B5</xm:sqref>
        </x14:dataValidation>
        <x14:dataValidation type="list" allowBlank="1" showInputMessage="1" showErrorMessage="1" xr:uid="{350BDDBA-A8F7-4FEE-A94D-95A3C3EC409D}">
          <x14:formula1>
            <xm:f>Data!$C$2:$C$4</xm:f>
          </x14:formula1>
          <xm:sqref>B2</xm:sqref>
        </x14:dataValidation>
        <x14:dataValidation type="list" allowBlank="1" showInputMessage="1" showErrorMessage="1" xr:uid="{CE16E0E3-0F55-486E-9FA1-AD6E4405BB48}">
          <x14:formula1>
            <xm:f>Data!$A$2:$A$41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93F5-D712-47C9-92B3-C769F8F53BF1}">
  <dimension ref="A1:G24"/>
  <sheetViews>
    <sheetView workbookViewId="0"/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20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104</v>
      </c>
    </row>
    <row r="4" spans="1:7" x14ac:dyDescent="0.25">
      <c r="A4" t="s">
        <v>55</v>
      </c>
      <c r="B4" t="s">
        <v>105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0.34791666666666665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16</v>
      </c>
      <c r="C10">
        <v>7</v>
      </c>
      <c r="D10">
        <v>4</v>
      </c>
      <c r="E10">
        <v>4200</v>
      </c>
      <c r="F10">
        <v>0</v>
      </c>
      <c r="G10">
        <v>8321</v>
      </c>
    </row>
    <row r="11" spans="1:7" x14ac:dyDescent="0.25">
      <c r="A11" t="s">
        <v>89</v>
      </c>
      <c r="B11">
        <v>18</v>
      </c>
      <c r="C11">
        <v>6</v>
      </c>
      <c r="D11">
        <v>7</v>
      </c>
      <c r="E11">
        <v>6851</v>
      </c>
      <c r="F11">
        <v>0</v>
      </c>
      <c r="G11">
        <v>0</v>
      </c>
    </row>
    <row r="12" spans="1:7" x14ac:dyDescent="0.25">
      <c r="A12" t="s">
        <v>90</v>
      </c>
      <c r="B12">
        <v>18</v>
      </c>
      <c r="C12">
        <v>2</v>
      </c>
      <c r="D12">
        <v>6</v>
      </c>
      <c r="E12">
        <v>7203</v>
      </c>
      <c r="F12">
        <v>175</v>
      </c>
      <c r="G12">
        <v>0</v>
      </c>
    </row>
    <row r="13" spans="1:7" x14ac:dyDescent="0.25">
      <c r="A13" t="s">
        <v>91</v>
      </c>
      <c r="B13">
        <v>9</v>
      </c>
      <c r="C13">
        <v>16</v>
      </c>
      <c r="D13">
        <v>3</v>
      </c>
      <c r="E13">
        <v>1801</v>
      </c>
      <c r="F13">
        <v>8514</v>
      </c>
      <c r="G13">
        <v>0</v>
      </c>
    </row>
    <row r="14" spans="1:7" x14ac:dyDescent="0.25">
      <c r="A14" t="s">
        <v>92</v>
      </c>
      <c r="B14">
        <v>23</v>
      </c>
      <c r="C14">
        <v>11</v>
      </c>
      <c r="D14">
        <v>2</v>
      </c>
      <c r="E14">
        <v>6504</v>
      </c>
      <c r="F14">
        <v>6267</v>
      </c>
      <c r="G14">
        <v>70</v>
      </c>
    </row>
    <row r="15" spans="1:7" x14ac:dyDescent="0.25">
      <c r="A15" t="s">
        <v>67</v>
      </c>
      <c r="B15">
        <f t="shared" ref="B15:G15" si="0">SUM(B10:B14)</f>
        <v>84</v>
      </c>
      <c r="C15">
        <f t="shared" si="0"/>
        <v>42</v>
      </c>
      <c r="D15">
        <f t="shared" si="0"/>
        <v>22</v>
      </c>
      <c r="E15">
        <f t="shared" si="0"/>
        <v>26559</v>
      </c>
      <c r="F15">
        <f t="shared" si="0"/>
        <v>14956</v>
      </c>
      <c r="G15">
        <f t="shared" si="0"/>
        <v>8391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106</v>
      </c>
      <c r="B19">
        <v>12</v>
      </c>
      <c r="C19">
        <v>4</v>
      </c>
      <c r="D19">
        <v>7</v>
      </c>
      <c r="E19">
        <v>7573</v>
      </c>
      <c r="F19">
        <v>208</v>
      </c>
      <c r="G19">
        <v>9220</v>
      </c>
    </row>
    <row r="20" spans="1:7" x14ac:dyDescent="0.25">
      <c r="A20" t="s">
        <v>107</v>
      </c>
      <c r="B20">
        <v>6</v>
      </c>
      <c r="C20">
        <v>2</v>
      </c>
      <c r="D20">
        <v>10</v>
      </c>
      <c r="E20">
        <v>5236</v>
      </c>
      <c r="F20">
        <v>0</v>
      </c>
      <c r="G20">
        <v>0</v>
      </c>
    </row>
    <row r="21" spans="1:7" x14ac:dyDescent="0.25">
      <c r="A21" t="s">
        <v>100</v>
      </c>
      <c r="B21">
        <v>7</v>
      </c>
      <c r="C21">
        <v>0</v>
      </c>
      <c r="D21">
        <v>7</v>
      </c>
      <c r="E21">
        <v>7346</v>
      </c>
      <c r="F21">
        <v>0</v>
      </c>
      <c r="G21">
        <v>1124</v>
      </c>
    </row>
    <row r="22" spans="1:7" x14ac:dyDescent="0.25">
      <c r="A22" t="s">
        <v>108</v>
      </c>
      <c r="B22">
        <v>9</v>
      </c>
      <c r="C22">
        <v>1</v>
      </c>
      <c r="D22">
        <v>7</v>
      </c>
      <c r="E22">
        <v>4278</v>
      </c>
      <c r="F22">
        <v>4412</v>
      </c>
      <c r="G22">
        <v>0</v>
      </c>
    </row>
    <row r="23" spans="1:7" x14ac:dyDescent="0.25">
      <c r="A23" t="s">
        <v>103</v>
      </c>
      <c r="B23">
        <v>4</v>
      </c>
      <c r="C23">
        <v>8</v>
      </c>
      <c r="D23">
        <v>6</v>
      </c>
      <c r="E23">
        <v>2116</v>
      </c>
      <c r="F23">
        <v>4625</v>
      </c>
      <c r="G23">
        <v>0</v>
      </c>
    </row>
    <row r="24" spans="1:7" x14ac:dyDescent="0.25">
      <c r="A24" t="s">
        <v>67</v>
      </c>
      <c r="B24">
        <f>SUM(B19:B23)</f>
        <v>38</v>
      </c>
      <c r="C24">
        <f t="shared" ref="C24:G24" si="1">SUM(C19:C23)</f>
        <v>15</v>
      </c>
      <c r="D24">
        <f t="shared" si="1"/>
        <v>37</v>
      </c>
      <c r="E24">
        <f t="shared" si="1"/>
        <v>26549</v>
      </c>
      <c r="F24">
        <f t="shared" si="1"/>
        <v>9245</v>
      </c>
      <c r="G24">
        <f t="shared" si="1"/>
        <v>10344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0E3919-4B43-4243-9D9E-07BD4536FCE4}">
          <x14:formula1>
            <xm:f>Data!$B$2:$B$6</xm:f>
          </x14:formula1>
          <xm:sqref>B5</xm:sqref>
        </x14:dataValidation>
        <x14:dataValidation type="list" allowBlank="1" showInputMessage="1" showErrorMessage="1" xr:uid="{47CAF791-B35B-4E0A-BE52-1A11ED014AED}">
          <x14:formula1>
            <xm:f>Data!$C$2:$C$4</xm:f>
          </x14:formula1>
          <xm:sqref>B2</xm:sqref>
        </x14:dataValidation>
        <x14:dataValidation type="list" allowBlank="1" showInputMessage="1" showErrorMessage="1" xr:uid="{7A8EB0D0-58C2-4412-AB4D-A7FD84FAAF32}">
          <x14:formula1>
            <xm:f>Data!$A$2:$A$41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6728-C31E-4461-B118-02EE567BB549}">
  <dimension ref="A1:G24"/>
  <sheetViews>
    <sheetView workbookViewId="0"/>
  </sheetViews>
  <sheetFormatPr defaultRowHeight="15" x14ac:dyDescent="0.25"/>
  <cols>
    <col min="1" max="1" width="15.2851562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109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110</v>
      </c>
    </row>
    <row r="4" spans="1:7" x14ac:dyDescent="0.25">
      <c r="A4" t="s">
        <v>55</v>
      </c>
      <c r="B4" t="s">
        <v>111</v>
      </c>
    </row>
    <row r="5" spans="1:7" x14ac:dyDescent="0.25">
      <c r="A5" t="s">
        <v>56</v>
      </c>
      <c r="B5" t="s">
        <v>87</v>
      </c>
    </row>
    <row r="6" spans="1:7" x14ac:dyDescent="0.25">
      <c r="A6" t="s">
        <v>57</v>
      </c>
      <c r="B6" s="1">
        <v>0.38194444444444442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23</v>
      </c>
      <c r="C10">
        <v>2</v>
      </c>
      <c r="D10">
        <v>3</v>
      </c>
      <c r="E10">
        <v>8763</v>
      </c>
      <c r="F10">
        <v>0</v>
      </c>
      <c r="G10">
        <v>7268</v>
      </c>
    </row>
    <row r="11" spans="1:7" x14ac:dyDescent="0.25">
      <c r="A11" t="s">
        <v>89</v>
      </c>
      <c r="B11">
        <v>17</v>
      </c>
      <c r="C11">
        <v>4</v>
      </c>
      <c r="D11">
        <v>3</v>
      </c>
      <c r="E11">
        <v>8062</v>
      </c>
      <c r="F11">
        <v>0</v>
      </c>
      <c r="G11">
        <v>0</v>
      </c>
    </row>
    <row r="12" spans="1:7" x14ac:dyDescent="0.25">
      <c r="A12" t="s">
        <v>90</v>
      </c>
      <c r="B12">
        <v>20</v>
      </c>
      <c r="C12">
        <v>0</v>
      </c>
      <c r="D12">
        <v>6</v>
      </c>
      <c r="E12">
        <v>8905</v>
      </c>
      <c r="F12">
        <v>0</v>
      </c>
      <c r="G12">
        <v>0</v>
      </c>
    </row>
    <row r="13" spans="1:7" x14ac:dyDescent="0.25">
      <c r="A13" t="s">
        <v>91</v>
      </c>
      <c r="B13">
        <v>10</v>
      </c>
      <c r="C13">
        <v>10</v>
      </c>
      <c r="D13">
        <v>4</v>
      </c>
      <c r="E13">
        <v>3042</v>
      </c>
      <c r="F13">
        <v>6211</v>
      </c>
      <c r="G13">
        <v>0</v>
      </c>
    </row>
    <row r="14" spans="1:7" x14ac:dyDescent="0.25">
      <c r="A14" t="s">
        <v>92</v>
      </c>
      <c r="B14">
        <v>22</v>
      </c>
      <c r="C14">
        <v>6</v>
      </c>
      <c r="D14">
        <v>3</v>
      </c>
      <c r="E14">
        <v>10123</v>
      </c>
      <c r="F14">
        <v>8067</v>
      </c>
      <c r="G14">
        <v>0</v>
      </c>
    </row>
    <row r="15" spans="1:7" x14ac:dyDescent="0.25">
      <c r="A15" t="s">
        <v>67</v>
      </c>
      <c r="B15">
        <f t="shared" ref="B15:G15" si="0">SUM(B10:B14)</f>
        <v>92</v>
      </c>
      <c r="C15">
        <f t="shared" si="0"/>
        <v>22</v>
      </c>
      <c r="D15">
        <f t="shared" si="0"/>
        <v>19</v>
      </c>
      <c r="E15">
        <f t="shared" si="0"/>
        <v>38895</v>
      </c>
      <c r="F15">
        <f t="shared" si="0"/>
        <v>14278</v>
      </c>
      <c r="G15">
        <f t="shared" si="0"/>
        <v>7268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112</v>
      </c>
      <c r="B19">
        <v>8</v>
      </c>
      <c r="C19">
        <v>1</v>
      </c>
      <c r="D19">
        <v>8</v>
      </c>
      <c r="E19">
        <v>9203</v>
      </c>
      <c r="F19">
        <v>1780</v>
      </c>
      <c r="G19">
        <v>6563</v>
      </c>
    </row>
    <row r="20" spans="1:7" x14ac:dyDescent="0.25">
      <c r="A20" t="s">
        <v>113</v>
      </c>
      <c r="B20">
        <v>8</v>
      </c>
      <c r="C20">
        <v>1</v>
      </c>
      <c r="D20">
        <v>9</v>
      </c>
      <c r="E20">
        <v>7071</v>
      </c>
      <c r="F20">
        <v>0</v>
      </c>
      <c r="G20">
        <v>0</v>
      </c>
    </row>
    <row r="21" spans="1:7" x14ac:dyDescent="0.25">
      <c r="A21" t="s">
        <v>114</v>
      </c>
      <c r="B21">
        <v>8</v>
      </c>
      <c r="C21">
        <v>2</v>
      </c>
      <c r="D21">
        <v>7</v>
      </c>
      <c r="E21">
        <v>5987</v>
      </c>
      <c r="F21">
        <v>1150</v>
      </c>
      <c r="G21">
        <v>4236</v>
      </c>
    </row>
    <row r="22" spans="1:7" x14ac:dyDescent="0.25">
      <c r="A22" t="s">
        <v>115</v>
      </c>
      <c r="B22">
        <v>1</v>
      </c>
      <c r="C22">
        <v>9</v>
      </c>
      <c r="D22">
        <v>4</v>
      </c>
      <c r="E22">
        <v>20</v>
      </c>
      <c r="F22">
        <v>12028</v>
      </c>
      <c r="G22">
        <v>0</v>
      </c>
    </row>
    <row r="23" spans="1:7" x14ac:dyDescent="0.25">
      <c r="A23" t="s">
        <v>116</v>
      </c>
      <c r="B23">
        <v>6</v>
      </c>
      <c r="C23">
        <v>0</v>
      </c>
      <c r="D23">
        <v>10</v>
      </c>
      <c r="E23">
        <v>2894</v>
      </c>
      <c r="F23">
        <v>5567</v>
      </c>
      <c r="G23">
        <v>454</v>
      </c>
    </row>
    <row r="24" spans="1:7" x14ac:dyDescent="0.25">
      <c r="A24" t="s">
        <v>67</v>
      </c>
      <c r="B24">
        <f>SUM(B19:B23)</f>
        <v>31</v>
      </c>
      <c r="C24">
        <f t="shared" ref="C24:G24" si="1">SUM(C19:C23)</f>
        <v>13</v>
      </c>
      <c r="D24">
        <f t="shared" si="1"/>
        <v>38</v>
      </c>
      <c r="E24">
        <f t="shared" si="1"/>
        <v>25175</v>
      </c>
      <c r="F24">
        <f t="shared" si="1"/>
        <v>20525</v>
      </c>
      <c r="G24">
        <f t="shared" si="1"/>
        <v>11253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FBD05D2-258A-4F9A-83D1-C2A79209C764}">
          <x14:formula1>
            <xm:f>Data!$B$2:$B$7</xm:f>
          </x14:formula1>
          <xm:sqref>B5</xm:sqref>
        </x14:dataValidation>
        <x14:dataValidation type="list" allowBlank="1" showInputMessage="1" showErrorMessage="1" xr:uid="{577084BD-0030-42DE-ABB5-5036DDAFCE6F}">
          <x14:formula1>
            <xm:f>Data!$C$2:$C$4</xm:f>
          </x14:formula1>
          <xm:sqref>B2</xm:sqref>
        </x14:dataValidation>
        <x14:dataValidation type="list" allowBlank="1" showInputMessage="1" showErrorMessage="1" xr:uid="{62380187-FDBE-4EB4-8648-675CC15E4A2F}">
          <x14:formula1>
            <xm:f>Data!$A$2:$A$42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A0F3-1A1A-499A-8A15-D82AF6984C58}">
  <dimension ref="A1:G24"/>
  <sheetViews>
    <sheetView workbookViewId="0"/>
  </sheetViews>
  <sheetFormatPr defaultRowHeight="15" x14ac:dyDescent="0.25"/>
  <cols>
    <col min="1" max="1" width="15.14062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31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85</v>
      </c>
    </row>
    <row r="4" spans="1:7" x14ac:dyDescent="0.25">
      <c r="A4" t="s">
        <v>55</v>
      </c>
      <c r="B4" t="s">
        <v>117</v>
      </c>
    </row>
    <row r="5" spans="1:7" x14ac:dyDescent="0.25">
      <c r="A5" t="s">
        <v>56</v>
      </c>
      <c r="B5" t="s">
        <v>15</v>
      </c>
    </row>
    <row r="6" spans="1:7" x14ac:dyDescent="0.25">
      <c r="A6" t="s">
        <v>57</v>
      </c>
      <c r="B6" s="1">
        <v>0.34583333333333333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18</v>
      </c>
      <c r="C10">
        <v>4</v>
      </c>
      <c r="D10">
        <v>4</v>
      </c>
      <c r="E10">
        <v>6421</v>
      </c>
      <c r="F10">
        <v>0</v>
      </c>
      <c r="G10">
        <v>11628</v>
      </c>
    </row>
    <row r="11" spans="1:7" x14ac:dyDescent="0.25">
      <c r="A11" t="s">
        <v>89</v>
      </c>
      <c r="B11">
        <v>15</v>
      </c>
      <c r="C11">
        <v>0</v>
      </c>
      <c r="D11">
        <v>5</v>
      </c>
      <c r="E11">
        <v>6986</v>
      </c>
      <c r="F11">
        <v>0</v>
      </c>
      <c r="G11">
        <v>0</v>
      </c>
    </row>
    <row r="12" spans="1:7" x14ac:dyDescent="0.25">
      <c r="A12" t="s">
        <v>90</v>
      </c>
      <c r="B12">
        <v>19</v>
      </c>
      <c r="C12">
        <v>5</v>
      </c>
      <c r="D12">
        <v>3</v>
      </c>
      <c r="E12">
        <v>7342</v>
      </c>
      <c r="F12">
        <v>0</v>
      </c>
      <c r="G12">
        <v>201</v>
      </c>
    </row>
    <row r="13" spans="1:7" x14ac:dyDescent="0.25">
      <c r="A13" t="s">
        <v>91</v>
      </c>
      <c r="B13">
        <v>10</v>
      </c>
      <c r="C13">
        <v>19</v>
      </c>
      <c r="D13">
        <v>5</v>
      </c>
      <c r="E13">
        <v>1606</v>
      </c>
      <c r="F13">
        <v>7095</v>
      </c>
      <c r="G13">
        <v>0</v>
      </c>
    </row>
    <row r="14" spans="1:7" x14ac:dyDescent="0.25">
      <c r="A14" t="s">
        <v>92</v>
      </c>
      <c r="B14">
        <v>26</v>
      </c>
      <c r="C14">
        <v>11</v>
      </c>
      <c r="D14">
        <v>2</v>
      </c>
      <c r="E14">
        <v>8495</v>
      </c>
      <c r="F14">
        <v>5001</v>
      </c>
      <c r="G14">
        <v>1140</v>
      </c>
    </row>
    <row r="15" spans="1:7" x14ac:dyDescent="0.25">
      <c r="A15" t="s">
        <v>67</v>
      </c>
      <c r="B15">
        <f t="shared" ref="B15:G15" si="0">SUM(B10:B14)</f>
        <v>88</v>
      </c>
      <c r="C15">
        <f t="shared" si="0"/>
        <v>39</v>
      </c>
      <c r="D15">
        <f t="shared" si="0"/>
        <v>19</v>
      </c>
      <c r="E15">
        <f t="shared" si="0"/>
        <v>30850</v>
      </c>
      <c r="F15">
        <f t="shared" si="0"/>
        <v>12096</v>
      </c>
      <c r="G15">
        <f t="shared" si="0"/>
        <v>12969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118</v>
      </c>
      <c r="B19">
        <v>10</v>
      </c>
      <c r="C19">
        <v>2</v>
      </c>
      <c r="D19">
        <v>8</v>
      </c>
      <c r="E19">
        <v>6331</v>
      </c>
      <c r="F19">
        <v>1054</v>
      </c>
      <c r="G19">
        <v>4600</v>
      </c>
    </row>
    <row r="20" spans="1:7" x14ac:dyDescent="0.25">
      <c r="A20" t="s">
        <v>119</v>
      </c>
      <c r="B20">
        <v>12</v>
      </c>
      <c r="C20">
        <v>2</v>
      </c>
      <c r="D20">
        <v>5</v>
      </c>
      <c r="E20">
        <v>8016</v>
      </c>
      <c r="F20">
        <v>0</v>
      </c>
      <c r="G20">
        <v>0</v>
      </c>
    </row>
    <row r="21" spans="1:7" x14ac:dyDescent="0.25">
      <c r="A21" t="s">
        <v>120</v>
      </c>
      <c r="B21">
        <v>5</v>
      </c>
      <c r="C21">
        <v>0</v>
      </c>
      <c r="D21">
        <v>12</v>
      </c>
      <c r="E21">
        <v>2970</v>
      </c>
      <c r="F21">
        <v>0</v>
      </c>
      <c r="G21">
        <v>0</v>
      </c>
    </row>
    <row r="22" spans="1:7" x14ac:dyDescent="0.25">
      <c r="A22" t="s">
        <v>121</v>
      </c>
      <c r="B22">
        <v>8</v>
      </c>
      <c r="C22">
        <v>8</v>
      </c>
      <c r="D22">
        <v>5</v>
      </c>
      <c r="E22">
        <v>3713</v>
      </c>
      <c r="F22">
        <v>7176</v>
      </c>
      <c r="G22">
        <v>499</v>
      </c>
    </row>
    <row r="23" spans="1:7" x14ac:dyDescent="0.25">
      <c r="A23" t="s">
        <v>122</v>
      </c>
      <c r="B23">
        <v>6</v>
      </c>
      <c r="C23">
        <v>7</v>
      </c>
      <c r="D23">
        <v>8</v>
      </c>
      <c r="E23">
        <v>2663</v>
      </c>
      <c r="F23">
        <v>3597</v>
      </c>
      <c r="G23">
        <v>0</v>
      </c>
    </row>
    <row r="24" spans="1:7" x14ac:dyDescent="0.25">
      <c r="A24" t="s">
        <v>67</v>
      </c>
      <c r="B24">
        <f>SUM(B19:B23)</f>
        <v>41</v>
      </c>
      <c r="C24">
        <f t="shared" ref="C24:G24" si="1">SUM(C19:C23)</f>
        <v>19</v>
      </c>
      <c r="D24">
        <f t="shared" si="1"/>
        <v>38</v>
      </c>
      <c r="E24">
        <f t="shared" si="1"/>
        <v>23693</v>
      </c>
      <c r="F24">
        <f t="shared" si="1"/>
        <v>11827</v>
      </c>
      <c r="G24">
        <f t="shared" si="1"/>
        <v>5099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F2CF0AA-A8FB-4D65-91A0-A172F96F477C}">
          <x14:formula1>
            <xm:f>Data!$B$2:$B$6</xm:f>
          </x14:formula1>
          <xm:sqref>B5</xm:sqref>
        </x14:dataValidation>
        <x14:dataValidation type="list" allowBlank="1" showInputMessage="1" showErrorMessage="1" xr:uid="{2C1C0EF5-2F23-4B3A-BCE9-5BD5E1E61B5E}">
          <x14:formula1>
            <xm:f>Data!$C$2:$C$4</xm:f>
          </x14:formula1>
          <xm:sqref>B2</xm:sqref>
        </x14:dataValidation>
        <x14:dataValidation type="list" allowBlank="1" showInputMessage="1" showErrorMessage="1" xr:uid="{4E6A3446-F960-44EC-ADD6-3380AB93DE3A}">
          <x14:formula1>
            <xm:f>Data!$A$2:$A$41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D2E7-5EC7-47CD-94BE-FCE9D41C54AA}">
  <dimension ref="A1:G24"/>
  <sheetViews>
    <sheetView workbookViewId="0"/>
  </sheetViews>
  <sheetFormatPr defaultRowHeight="15" x14ac:dyDescent="0.25"/>
  <cols>
    <col min="1" max="1" width="15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19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104</v>
      </c>
    </row>
    <row r="4" spans="1:7" x14ac:dyDescent="0.25">
      <c r="A4" t="s">
        <v>55</v>
      </c>
      <c r="B4" s="3" t="s">
        <v>123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0.40208333333333335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18</v>
      </c>
      <c r="C10">
        <v>1</v>
      </c>
      <c r="D10">
        <v>5</v>
      </c>
      <c r="E10">
        <v>6169</v>
      </c>
      <c r="F10">
        <v>0</v>
      </c>
      <c r="G10">
        <v>8450</v>
      </c>
    </row>
    <row r="11" spans="1:7" x14ac:dyDescent="0.25">
      <c r="A11" t="s">
        <v>89</v>
      </c>
      <c r="B11">
        <v>12</v>
      </c>
      <c r="C11">
        <v>4</v>
      </c>
      <c r="D11">
        <v>5</v>
      </c>
      <c r="E11">
        <v>5737</v>
      </c>
      <c r="F11">
        <v>745</v>
      </c>
      <c r="G11">
        <v>44</v>
      </c>
    </row>
    <row r="12" spans="1:7" x14ac:dyDescent="0.25">
      <c r="A12" t="s">
        <v>90</v>
      </c>
      <c r="B12">
        <v>20</v>
      </c>
      <c r="C12">
        <v>0</v>
      </c>
      <c r="D12">
        <v>3</v>
      </c>
      <c r="E12">
        <v>7724</v>
      </c>
      <c r="F12">
        <v>1659</v>
      </c>
      <c r="G12">
        <v>0</v>
      </c>
    </row>
    <row r="13" spans="1:7" x14ac:dyDescent="0.25">
      <c r="A13" t="s">
        <v>91</v>
      </c>
      <c r="B13">
        <v>18</v>
      </c>
      <c r="C13">
        <v>21</v>
      </c>
      <c r="D13">
        <v>5</v>
      </c>
      <c r="E13">
        <v>2052</v>
      </c>
      <c r="F13">
        <v>9190</v>
      </c>
      <c r="G13">
        <v>0</v>
      </c>
    </row>
    <row r="14" spans="1:7" x14ac:dyDescent="0.25">
      <c r="A14" t="s">
        <v>92</v>
      </c>
      <c r="B14">
        <v>18</v>
      </c>
      <c r="C14">
        <v>11</v>
      </c>
      <c r="D14">
        <v>2</v>
      </c>
      <c r="E14">
        <v>9320</v>
      </c>
      <c r="F14">
        <v>5041</v>
      </c>
      <c r="G14">
        <v>176</v>
      </c>
    </row>
    <row r="15" spans="1:7" x14ac:dyDescent="0.25">
      <c r="A15" t="s">
        <v>67</v>
      </c>
      <c r="B15">
        <f t="shared" ref="B15:G15" si="0">SUM(B10:B14)</f>
        <v>86</v>
      </c>
      <c r="C15">
        <f t="shared" si="0"/>
        <v>37</v>
      </c>
      <c r="D15">
        <f t="shared" si="0"/>
        <v>20</v>
      </c>
      <c r="E15">
        <f t="shared" si="0"/>
        <v>31002</v>
      </c>
      <c r="F15">
        <f t="shared" si="0"/>
        <v>16635</v>
      </c>
      <c r="G15">
        <f t="shared" si="0"/>
        <v>8670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124</v>
      </c>
      <c r="B19">
        <v>9</v>
      </c>
      <c r="C19">
        <v>0</v>
      </c>
      <c r="D19">
        <v>8</v>
      </c>
      <c r="E19">
        <v>7096</v>
      </c>
      <c r="F19">
        <v>0</v>
      </c>
      <c r="G19">
        <v>8388</v>
      </c>
    </row>
    <row r="20" spans="1:7" x14ac:dyDescent="0.25">
      <c r="A20" t="s">
        <v>125</v>
      </c>
      <c r="B20">
        <v>6</v>
      </c>
      <c r="C20">
        <v>3</v>
      </c>
      <c r="D20">
        <v>8</v>
      </c>
      <c r="E20">
        <v>7829</v>
      </c>
      <c r="F20">
        <v>0</v>
      </c>
      <c r="G20">
        <v>0</v>
      </c>
    </row>
    <row r="21" spans="1:7" x14ac:dyDescent="0.25">
      <c r="A21" t="s">
        <v>126</v>
      </c>
      <c r="B21">
        <v>13</v>
      </c>
      <c r="C21">
        <v>0</v>
      </c>
      <c r="D21">
        <v>7</v>
      </c>
      <c r="E21">
        <v>6800</v>
      </c>
      <c r="F21">
        <v>1136</v>
      </c>
      <c r="G21">
        <v>0</v>
      </c>
    </row>
    <row r="22" spans="1:7" x14ac:dyDescent="0.25">
      <c r="A22" t="s">
        <v>127</v>
      </c>
      <c r="B22">
        <v>5</v>
      </c>
      <c r="C22">
        <v>9</v>
      </c>
      <c r="D22">
        <v>5</v>
      </c>
      <c r="E22">
        <v>3617</v>
      </c>
      <c r="F22">
        <v>7747</v>
      </c>
      <c r="G22">
        <v>0</v>
      </c>
    </row>
    <row r="23" spans="1:7" x14ac:dyDescent="0.25">
      <c r="A23" t="s">
        <v>128</v>
      </c>
      <c r="B23">
        <v>2</v>
      </c>
      <c r="C23">
        <v>9</v>
      </c>
      <c r="D23">
        <v>6</v>
      </c>
      <c r="E23">
        <v>2559</v>
      </c>
      <c r="F23">
        <v>5781</v>
      </c>
      <c r="G23">
        <v>1620</v>
      </c>
    </row>
    <row r="24" spans="1:7" x14ac:dyDescent="0.25">
      <c r="A24" t="s">
        <v>67</v>
      </c>
      <c r="B24">
        <f>SUM(B19:B23)</f>
        <v>35</v>
      </c>
      <c r="C24">
        <f t="shared" ref="C24:G24" si="1">SUM(C19:C23)</f>
        <v>21</v>
      </c>
      <c r="D24">
        <f t="shared" si="1"/>
        <v>34</v>
      </c>
      <c r="E24">
        <f t="shared" si="1"/>
        <v>27901</v>
      </c>
      <c r="F24">
        <f t="shared" si="1"/>
        <v>14664</v>
      </c>
      <c r="G24">
        <f t="shared" si="1"/>
        <v>10008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8AACF9-02F8-4B41-951C-01D513988638}">
          <x14:formula1>
            <xm:f>Data!$B$2:$B$6</xm:f>
          </x14:formula1>
          <xm:sqref>B5</xm:sqref>
        </x14:dataValidation>
        <x14:dataValidation type="list" allowBlank="1" showInputMessage="1" showErrorMessage="1" xr:uid="{A30F7F21-2CF3-475F-B927-415D4E95BCDF}">
          <x14:formula1>
            <xm:f>Data!$C$2:$C$4</xm:f>
          </x14:formula1>
          <xm:sqref>B2</xm:sqref>
        </x14:dataValidation>
        <x14:dataValidation type="list" allowBlank="1" showInputMessage="1" showErrorMessage="1" xr:uid="{B2B82681-B462-4BBD-8AF7-3E6C4DA1AB64}">
          <x14:formula1>
            <xm:f>Data!$A$2:$A$41</xm:f>
          </x14:formula1>
          <xm:sqref>B1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D7CD-9423-4301-A749-48EE08F50DF6}">
  <dimension ref="A1:G24"/>
  <sheetViews>
    <sheetView workbookViewId="0"/>
  </sheetViews>
  <sheetFormatPr defaultRowHeight="15" x14ac:dyDescent="0.25"/>
  <cols>
    <col min="1" max="1" width="14" bestFit="1" customWidth="1"/>
    <col min="2" max="2" width="16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77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129</v>
      </c>
    </row>
    <row r="4" spans="1:7" x14ac:dyDescent="0.25">
      <c r="A4" t="s">
        <v>55</v>
      </c>
      <c r="B4" t="s">
        <v>130</v>
      </c>
    </row>
    <row r="5" spans="1:7" x14ac:dyDescent="0.25">
      <c r="A5" t="s">
        <v>56</v>
      </c>
      <c r="B5" t="s">
        <v>13</v>
      </c>
    </row>
    <row r="6" spans="1:7" x14ac:dyDescent="0.25">
      <c r="A6" t="s">
        <v>57</v>
      </c>
      <c r="B6" s="1">
        <v>0.3125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15</v>
      </c>
      <c r="C10">
        <v>5</v>
      </c>
      <c r="D10">
        <v>3</v>
      </c>
      <c r="E10">
        <v>4722</v>
      </c>
      <c r="F10">
        <v>0</v>
      </c>
      <c r="G10">
        <v>10882</v>
      </c>
    </row>
    <row r="11" spans="1:7" x14ac:dyDescent="0.25">
      <c r="A11" t="s">
        <v>89</v>
      </c>
      <c r="B11">
        <v>16</v>
      </c>
      <c r="C11">
        <v>2</v>
      </c>
      <c r="D11">
        <v>5</v>
      </c>
      <c r="E11">
        <v>6822</v>
      </c>
      <c r="F11">
        <v>0</v>
      </c>
      <c r="G11">
        <v>0</v>
      </c>
    </row>
    <row r="12" spans="1:7" x14ac:dyDescent="0.25">
      <c r="A12" t="s">
        <v>90</v>
      </c>
      <c r="B12">
        <v>18</v>
      </c>
      <c r="C12">
        <v>4</v>
      </c>
      <c r="D12">
        <v>4</v>
      </c>
      <c r="E12">
        <v>6426</v>
      </c>
      <c r="F12">
        <v>0</v>
      </c>
      <c r="G12">
        <v>0</v>
      </c>
    </row>
    <row r="13" spans="1:7" x14ac:dyDescent="0.25">
      <c r="A13" t="s">
        <v>91</v>
      </c>
      <c r="B13">
        <v>7</v>
      </c>
      <c r="C13">
        <v>15</v>
      </c>
      <c r="D13">
        <v>4</v>
      </c>
      <c r="E13">
        <v>1172</v>
      </c>
      <c r="F13">
        <v>7987</v>
      </c>
      <c r="G13">
        <v>0</v>
      </c>
    </row>
    <row r="14" spans="1:7" x14ac:dyDescent="0.25">
      <c r="A14" t="s">
        <v>92</v>
      </c>
      <c r="B14">
        <v>21</v>
      </c>
      <c r="C14">
        <v>8</v>
      </c>
      <c r="D14">
        <v>4</v>
      </c>
      <c r="E14">
        <v>7446</v>
      </c>
      <c r="F14">
        <v>5343</v>
      </c>
      <c r="G14">
        <v>1148</v>
      </c>
    </row>
    <row r="15" spans="1:7" x14ac:dyDescent="0.25">
      <c r="A15" t="s">
        <v>67</v>
      </c>
      <c r="B15">
        <f t="shared" ref="B15:G15" si="0">SUM(B10:B14)</f>
        <v>77</v>
      </c>
      <c r="C15">
        <f t="shared" si="0"/>
        <v>34</v>
      </c>
      <c r="D15">
        <f t="shared" si="0"/>
        <v>20</v>
      </c>
      <c r="E15">
        <f t="shared" si="0"/>
        <v>26588</v>
      </c>
      <c r="F15">
        <f t="shared" si="0"/>
        <v>13330</v>
      </c>
      <c r="G15">
        <f t="shared" si="0"/>
        <v>12030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131</v>
      </c>
      <c r="B19">
        <v>11</v>
      </c>
      <c r="C19">
        <v>2</v>
      </c>
      <c r="D19">
        <v>7</v>
      </c>
      <c r="E19">
        <v>7250</v>
      </c>
      <c r="F19">
        <v>0</v>
      </c>
      <c r="G19">
        <v>5418</v>
      </c>
    </row>
    <row r="20" spans="1:7" x14ac:dyDescent="0.25">
      <c r="A20" t="s">
        <v>132</v>
      </c>
      <c r="B20">
        <v>10</v>
      </c>
      <c r="C20">
        <v>1</v>
      </c>
      <c r="D20">
        <v>8</v>
      </c>
      <c r="E20">
        <v>6430</v>
      </c>
      <c r="F20">
        <v>0</v>
      </c>
      <c r="G20">
        <v>0</v>
      </c>
    </row>
    <row r="21" spans="1:7" x14ac:dyDescent="0.25">
      <c r="A21" t="s">
        <v>133</v>
      </c>
      <c r="B21">
        <v>10</v>
      </c>
      <c r="C21">
        <v>2</v>
      </c>
      <c r="D21">
        <v>7</v>
      </c>
      <c r="E21">
        <v>5833</v>
      </c>
      <c r="F21">
        <v>940</v>
      </c>
      <c r="G21">
        <v>222</v>
      </c>
    </row>
    <row r="22" spans="1:7" x14ac:dyDescent="0.25">
      <c r="A22" t="s">
        <v>134</v>
      </c>
      <c r="B22">
        <v>8</v>
      </c>
      <c r="C22">
        <v>9</v>
      </c>
      <c r="D22">
        <v>5</v>
      </c>
      <c r="E22">
        <v>3405</v>
      </c>
      <c r="F22">
        <v>5956</v>
      </c>
      <c r="G22">
        <v>854</v>
      </c>
    </row>
    <row r="23" spans="1:7" x14ac:dyDescent="0.25">
      <c r="A23" t="s">
        <v>135</v>
      </c>
      <c r="B23">
        <v>5</v>
      </c>
      <c r="C23">
        <v>12</v>
      </c>
      <c r="D23">
        <v>6</v>
      </c>
      <c r="E23">
        <v>683</v>
      </c>
      <c r="F23">
        <v>5471</v>
      </c>
      <c r="G23">
        <v>0</v>
      </c>
    </row>
    <row r="24" spans="1:7" x14ac:dyDescent="0.25">
      <c r="A24" t="s">
        <v>67</v>
      </c>
      <c r="B24">
        <f>SUM(B19:B23)</f>
        <v>44</v>
      </c>
      <c r="C24">
        <f t="shared" ref="C24:G24" si="1">SUM(C19:C23)</f>
        <v>26</v>
      </c>
      <c r="D24">
        <f t="shared" si="1"/>
        <v>33</v>
      </c>
      <c r="E24">
        <f t="shared" si="1"/>
        <v>23601</v>
      </c>
      <c r="F24">
        <f t="shared" si="1"/>
        <v>12367</v>
      </c>
      <c r="G24">
        <f t="shared" si="1"/>
        <v>6494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1B4F425B-1AD7-4935-9C8F-118EC9A53FF3}">
          <x14:formula1>
            <xm:f>Data!$B$2:$B$6</xm:f>
          </x14:formula1>
          <xm:sqref>B5</xm:sqref>
        </x14:dataValidation>
        <x14:dataValidation type="list" allowBlank="1" showInputMessage="1" showErrorMessage="1" xr:uid="{D857FCF8-A256-466E-9600-328D7C88E06E}">
          <x14:formula1>
            <xm:f>Data!$C$2:$C$4</xm:f>
          </x14:formula1>
          <xm:sqref>B2</xm:sqref>
        </x14:dataValidation>
        <x14:dataValidation type="list" allowBlank="1" showInputMessage="1" showErrorMessage="1" xr:uid="{B9507D11-F5B9-467C-A45B-3855552A9DC8}">
          <x14:formula1>
            <xm:f>Data!$A$2:$A$41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5791-0709-4463-B850-EB5804E4FFFB}">
  <dimension ref="A1:G24"/>
  <sheetViews>
    <sheetView workbookViewId="0">
      <selection sqref="A1:XFD1048576"/>
    </sheetView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136</v>
      </c>
    </row>
    <row r="2" spans="1:7" x14ac:dyDescent="0.25">
      <c r="A2" t="s">
        <v>53</v>
      </c>
      <c r="B2" t="s">
        <v>68</v>
      </c>
    </row>
    <row r="3" spans="1:7" x14ac:dyDescent="0.25">
      <c r="A3" t="s">
        <v>54</v>
      </c>
      <c r="B3" t="s">
        <v>137</v>
      </c>
    </row>
    <row r="4" spans="1:7" x14ac:dyDescent="0.25">
      <c r="A4" t="s">
        <v>55</v>
      </c>
      <c r="B4" t="s">
        <v>138</v>
      </c>
    </row>
    <row r="5" spans="1:7" x14ac:dyDescent="0.25">
      <c r="A5" t="s">
        <v>56</v>
      </c>
      <c r="B5" t="s">
        <v>11</v>
      </c>
    </row>
    <row r="6" spans="1:7" x14ac:dyDescent="0.25">
      <c r="A6" t="s">
        <v>57</v>
      </c>
      <c r="B6" s="1">
        <v>0.47083333333333333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12</v>
      </c>
      <c r="C10">
        <v>0</v>
      </c>
      <c r="D10">
        <v>4</v>
      </c>
      <c r="E10">
        <v>7266</v>
      </c>
      <c r="F10">
        <v>0</v>
      </c>
      <c r="G10">
        <v>15127</v>
      </c>
    </row>
    <row r="11" spans="1:7" x14ac:dyDescent="0.25">
      <c r="A11" t="s">
        <v>89</v>
      </c>
      <c r="B11">
        <v>16</v>
      </c>
      <c r="C11">
        <v>3</v>
      </c>
      <c r="D11">
        <v>9</v>
      </c>
      <c r="E11">
        <v>9687</v>
      </c>
      <c r="F11">
        <v>0</v>
      </c>
      <c r="G11">
        <v>967</v>
      </c>
    </row>
    <row r="12" spans="1:7" x14ac:dyDescent="0.25">
      <c r="A12" t="s">
        <v>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91</v>
      </c>
      <c r="B13">
        <v>6</v>
      </c>
      <c r="C13">
        <v>12</v>
      </c>
      <c r="D13">
        <v>6</v>
      </c>
      <c r="E13">
        <v>2839</v>
      </c>
      <c r="F13">
        <v>9269</v>
      </c>
      <c r="G13">
        <v>0</v>
      </c>
    </row>
    <row r="14" spans="1:7" x14ac:dyDescent="0.25">
      <c r="A14" t="s">
        <v>92</v>
      </c>
      <c r="B14">
        <v>6</v>
      </c>
      <c r="C14">
        <v>18</v>
      </c>
      <c r="D14">
        <v>3</v>
      </c>
      <c r="E14">
        <v>1177</v>
      </c>
      <c r="F14">
        <v>11687</v>
      </c>
      <c r="G14">
        <v>1108</v>
      </c>
    </row>
    <row r="15" spans="1:7" x14ac:dyDescent="0.25">
      <c r="A15" t="s">
        <v>67</v>
      </c>
      <c r="B15">
        <f t="shared" ref="B15:G15" si="0">SUM(B10:B14)</f>
        <v>40</v>
      </c>
      <c r="C15">
        <f t="shared" si="0"/>
        <v>33</v>
      </c>
      <c r="D15">
        <f t="shared" si="0"/>
        <v>22</v>
      </c>
      <c r="E15">
        <f t="shared" si="0"/>
        <v>20969</v>
      </c>
      <c r="F15">
        <f t="shared" si="0"/>
        <v>20956</v>
      </c>
      <c r="G15">
        <f t="shared" si="0"/>
        <v>17202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139</v>
      </c>
      <c r="B19">
        <v>14</v>
      </c>
      <c r="C19">
        <v>5</v>
      </c>
      <c r="D19">
        <v>5</v>
      </c>
      <c r="E19">
        <v>11875</v>
      </c>
      <c r="F19">
        <v>0</v>
      </c>
      <c r="G19">
        <v>5514</v>
      </c>
    </row>
    <row r="20" spans="1:7" x14ac:dyDescent="0.25">
      <c r="A20" t="s">
        <v>140</v>
      </c>
      <c r="B20">
        <v>13</v>
      </c>
      <c r="C20">
        <v>5</v>
      </c>
      <c r="D20">
        <v>3</v>
      </c>
      <c r="E20">
        <v>5192</v>
      </c>
      <c r="F20">
        <v>0</v>
      </c>
      <c r="G20">
        <v>0</v>
      </c>
    </row>
    <row r="21" spans="1:7" x14ac:dyDescent="0.25">
      <c r="A21" t="s">
        <v>141</v>
      </c>
      <c r="B21">
        <v>16</v>
      </c>
      <c r="C21">
        <v>3</v>
      </c>
      <c r="D21">
        <v>8</v>
      </c>
      <c r="E21">
        <v>13028</v>
      </c>
      <c r="F21">
        <v>0</v>
      </c>
      <c r="G21">
        <v>540</v>
      </c>
    </row>
    <row r="22" spans="1:7" x14ac:dyDescent="0.25">
      <c r="A22" t="s">
        <v>142</v>
      </c>
      <c r="B22">
        <v>12</v>
      </c>
      <c r="C22">
        <v>12</v>
      </c>
      <c r="D22">
        <v>6</v>
      </c>
      <c r="E22">
        <v>6733</v>
      </c>
      <c r="F22">
        <v>6889</v>
      </c>
      <c r="G22">
        <v>0</v>
      </c>
    </row>
    <row r="23" spans="1:7" x14ac:dyDescent="0.25">
      <c r="A23" t="s">
        <v>143</v>
      </c>
      <c r="B23">
        <v>2</v>
      </c>
      <c r="C23">
        <v>13</v>
      </c>
      <c r="D23">
        <v>4</v>
      </c>
      <c r="E23">
        <v>321</v>
      </c>
      <c r="F23">
        <v>8238</v>
      </c>
      <c r="G23">
        <v>0</v>
      </c>
    </row>
    <row r="24" spans="1:7" x14ac:dyDescent="0.25">
      <c r="A24" t="s">
        <v>67</v>
      </c>
      <c r="B24">
        <f>SUM(B19:B23)</f>
        <v>57</v>
      </c>
      <c r="C24">
        <f t="shared" ref="C24:G24" si="1">SUM(C19:C23)</f>
        <v>38</v>
      </c>
      <c r="D24">
        <f t="shared" si="1"/>
        <v>26</v>
      </c>
      <c r="E24">
        <f t="shared" si="1"/>
        <v>37149</v>
      </c>
      <c r="F24">
        <f t="shared" si="1"/>
        <v>15127</v>
      </c>
      <c r="G24">
        <f t="shared" si="1"/>
        <v>6054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B2B7419-D369-4079-99C0-ED3918365E5B}">
          <x14:formula1>
            <xm:f>Data!$B$2:$B$6</xm:f>
          </x14:formula1>
          <xm:sqref>B5</xm:sqref>
        </x14:dataValidation>
        <x14:dataValidation type="list" allowBlank="1" showInputMessage="1" showErrorMessage="1" xr:uid="{4B7C18ED-3D9B-4412-9B65-4A87B1D32821}">
          <x14:formula1>
            <xm:f>Data!$C$2:$C$4</xm:f>
          </x14:formula1>
          <xm:sqref>B2</xm:sqref>
        </x14:dataValidation>
        <x14:dataValidation type="list" allowBlank="1" showInputMessage="1" showErrorMessage="1" xr:uid="{A91EE942-F534-4801-B792-9FE42037EA22}">
          <x14:formula1>
            <xm:f>Data!$A$2:$A$43</xm:f>
          </x14:formula1>
          <xm:sqref>B1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E5916-5B6B-4CAB-B305-6739C86F5CF5}">
  <dimension ref="A1:G24"/>
  <sheetViews>
    <sheetView workbookViewId="0"/>
  </sheetViews>
  <sheetFormatPr defaultRowHeight="15" x14ac:dyDescent="0.25"/>
  <cols>
    <col min="1" max="1" width="14" bestFit="1" customWidth="1"/>
    <col min="2" max="2" width="14.7109375" bestFit="1" customWidth="1"/>
    <col min="3" max="3" width="7.28515625" bestFit="1" customWidth="1"/>
    <col min="4" max="4" width="7.140625" bestFit="1" customWidth="1"/>
    <col min="5" max="5" width="8.28515625" bestFit="1" customWidth="1"/>
    <col min="6" max="6" width="7.7109375" bestFit="1" customWidth="1"/>
    <col min="7" max="7" width="9.85546875" bestFit="1" customWidth="1"/>
  </cols>
  <sheetData>
    <row r="1" spans="1:7" x14ac:dyDescent="0.25">
      <c r="A1" t="s">
        <v>52</v>
      </c>
      <c r="B1" t="s">
        <v>29</v>
      </c>
    </row>
    <row r="2" spans="1:7" x14ac:dyDescent="0.25">
      <c r="A2" t="s">
        <v>53</v>
      </c>
      <c r="B2" t="s">
        <v>69</v>
      </c>
    </row>
    <row r="3" spans="1:7" x14ac:dyDescent="0.25">
      <c r="A3" t="s">
        <v>54</v>
      </c>
      <c r="B3" t="s">
        <v>104</v>
      </c>
    </row>
    <row r="4" spans="1:7" x14ac:dyDescent="0.25">
      <c r="A4" t="s">
        <v>55</v>
      </c>
      <c r="B4" t="s">
        <v>144</v>
      </c>
    </row>
    <row r="5" spans="1:7" x14ac:dyDescent="0.25">
      <c r="A5" t="s">
        <v>56</v>
      </c>
      <c r="B5" t="s">
        <v>15</v>
      </c>
    </row>
    <row r="6" spans="1:7" x14ac:dyDescent="0.25">
      <c r="A6" t="s">
        <v>57</v>
      </c>
      <c r="B6" s="1">
        <v>0.41666666666666669</v>
      </c>
    </row>
    <row r="8" spans="1:7" x14ac:dyDescent="0.25">
      <c r="A8" t="s">
        <v>58</v>
      </c>
    </row>
    <row r="9" spans="1:7" x14ac:dyDescent="0.25">
      <c r="A9" t="s">
        <v>59</v>
      </c>
      <c r="B9" t="s">
        <v>60</v>
      </c>
      <c r="C9" t="s">
        <v>61</v>
      </c>
      <c r="D9" t="s">
        <v>62</v>
      </c>
      <c r="E9" t="s">
        <v>63</v>
      </c>
      <c r="F9" t="s">
        <v>64</v>
      </c>
      <c r="G9" t="s">
        <v>65</v>
      </c>
    </row>
    <row r="10" spans="1:7" x14ac:dyDescent="0.25">
      <c r="A10" t="s">
        <v>88</v>
      </c>
      <c r="B10">
        <v>14</v>
      </c>
      <c r="C10">
        <v>7</v>
      </c>
      <c r="D10">
        <v>6</v>
      </c>
      <c r="E10">
        <v>10610</v>
      </c>
      <c r="F10">
        <v>190</v>
      </c>
      <c r="G10">
        <v>6053</v>
      </c>
    </row>
    <row r="11" spans="1:7" x14ac:dyDescent="0.25">
      <c r="A11" t="s">
        <v>89</v>
      </c>
      <c r="B11">
        <v>16</v>
      </c>
      <c r="C11">
        <v>1</v>
      </c>
      <c r="D11">
        <v>10</v>
      </c>
      <c r="E11">
        <v>7692</v>
      </c>
      <c r="F11">
        <v>0</v>
      </c>
      <c r="G11">
        <v>578</v>
      </c>
    </row>
    <row r="12" spans="1:7" x14ac:dyDescent="0.25">
      <c r="A12" t="s">
        <v>90</v>
      </c>
      <c r="B12">
        <v>15</v>
      </c>
      <c r="C12">
        <v>0</v>
      </c>
      <c r="D12">
        <v>8</v>
      </c>
      <c r="E12">
        <v>8286</v>
      </c>
      <c r="F12">
        <v>126</v>
      </c>
      <c r="G12">
        <v>1161</v>
      </c>
    </row>
    <row r="13" spans="1:7" x14ac:dyDescent="0.25">
      <c r="A13" t="s">
        <v>91</v>
      </c>
      <c r="B13">
        <v>9</v>
      </c>
      <c r="C13">
        <v>15</v>
      </c>
      <c r="D13">
        <v>8</v>
      </c>
      <c r="E13">
        <v>2893</v>
      </c>
      <c r="F13">
        <v>12112</v>
      </c>
      <c r="G13">
        <v>0</v>
      </c>
    </row>
    <row r="14" spans="1:7" x14ac:dyDescent="0.25">
      <c r="A14" t="s">
        <v>92</v>
      </c>
      <c r="B14">
        <v>13</v>
      </c>
      <c r="C14">
        <v>6</v>
      </c>
      <c r="D14">
        <v>7</v>
      </c>
      <c r="E14">
        <v>6060</v>
      </c>
      <c r="F14">
        <v>4645</v>
      </c>
      <c r="G14">
        <v>360</v>
      </c>
    </row>
    <row r="15" spans="1:7" x14ac:dyDescent="0.25">
      <c r="A15" t="s">
        <v>67</v>
      </c>
      <c r="B15">
        <f t="shared" ref="B15:G15" si="0">SUM(B10:B14)</f>
        <v>67</v>
      </c>
      <c r="C15">
        <f t="shared" si="0"/>
        <v>29</v>
      </c>
      <c r="D15">
        <f t="shared" si="0"/>
        <v>39</v>
      </c>
      <c r="E15">
        <f t="shared" si="0"/>
        <v>35541</v>
      </c>
      <c r="F15">
        <f t="shared" si="0"/>
        <v>17073</v>
      </c>
      <c r="G15">
        <f t="shared" si="0"/>
        <v>8152</v>
      </c>
    </row>
    <row r="17" spans="1:7" x14ac:dyDescent="0.25">
      <c r="A17" t="s">
        <v>66</v>
      </c>
    </row>
    <row r="18" spans="1:7" x14ac:dyDescent="0.25">
      <c r="A18" t="s">
        <v>59</v>
      </c>
      <c r="B18" t="s">
        <v>60</v>
      </c>
      <c r="C18" t="s">
        <v>61</v>
      </c>
      <c r="D18" t="s">
        <v>62</v>
      </c>
      <c r="E18" t="s">
        <v>63</v>
      </c>
      <c r="F18" t="s">
        <v>64</v>
      </c>
      <c r="G18" t="s">
        <v>65</v>
      </c>
    </row>
    <row r="19" spans="1:7" x14ac:dyDescent="0.25">
      <c r="A19" t="s">
        <v>131</v>
      </c>
      <c r="B19">
        <v>19</v>
      </c>
      <c r="C19">
        <v>7</v>
      </c>
      <c r="D19">
        <v>7</v>
      </c>
      <c r="E19">
        <v>10845</v>
      </c>
      <c r="F19">
        <v>0</v>
      </c>
      <c r="G19">
        <v>17308</v>
      </c>
    </row>
    <row r="20" spans="1:7" x14ac:dyDescent="0.25">
      <c r="A20" t="s">
        <v>145</v>
      </c>
      <c r="B20">
        <v>20</v>
      </c>
      <c r="C20">
        <v>3</v>
      </c>
      <c r="D20">
        <v>6</v>
      </c>
      <c r="E20">
        <v>9495</v>
      </c>
      <c r="F20">
        <v>598</v>
      </c>
      <c r="G20">
        <v>697</v>
      </c>
    </row>
    <row r="21" spans="1:7" x14ac:dyDescent="0.25">
      <c r="A21" t="s">
        <v>146</v>
      </c>
      <c r="B21">
        <v>18</v>
      </c>
      <c r="C21">
        <v>1</v>
      </c>
      <c r="D21">
        <v>6</v>
      </c>
      <c r="E21">
        <v>8720</v>
      </c>
      <c r="F21">
        <v>1454</v>
      </c>
      <c r="G21">
        <v>1616</v>
      </c>
    </row>
    <row r="22" spans="1:7" x14ac:dyDescent="0.25">
      <c r="A22" t="s">
        <v>134</v>
      </c>
      <c r="B22">
        <v>20</v>
      </c>
      <c r="C22">
        <v>13</v>
      </c>
      <c r="D22">
        <v>4</v>
      </c>
      <c r="E22">
        <v>5217</v>
      </c>
      <c r="F22">
        <v>10979</v>
      </c>
      <c r="G22">
        <v>0</v>
      </c>
    </row>
    <row r="23" spans="1:7" x14ac:dyDescent="0.25">
      <c r="A23" s="4" t="s">
        <v>147</v>
      </c>
      <c r="B23">
        <v>10</v>
      </c>
      <c r="C23">
        <v>20</v>
      </c>
      <c r="D23">
        <v>5</v>
      </c>
      <c r="E23">
        <v>3544</v>
      </c>
      <c r="F23">
        <v>10806</v>
      </c>
      <c r="G23">
        <v>1430</v>
      </c>
    </row>
    <row r="24" spans="1:7" x14ac:dyDescent="0.25">
      <c r="A24" t="s">
        <v>67</v>
      </c>
      <c r="B24">
        <f>SUM(B19:B23)</f>
        <v>87</v>
      </c>
      <c r="C24">
        <f t="shared" ref="C24:G24" si="1">SUM(C19:C23)</f>
        <v>44</v>
      </c>
      <c r="D24">
        <f t="shared" si="1"/>
        <v>28</v>
      </c>
      <c r="E24">
        <f t="shared" si="1"/>
        <v>37821</v>
      </c>
      <c r="F24">
        <f t="shared" si="1"/>
        <v>23837</v>
      </c>
      <c r="G24">
        <f t="shared" si="1"/>
        <v>21051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E10BE9-A6FC-41CD-AB33-79935E2A2B8E}">
          <x14:formula1>
            <xm:f>Data!$B$2:$B$6</xm:f>
          </x14:formula1>
          <xm:sqref>B5</xm:sqref>
        </x14:dataValidation>
        <x14:dataValidation type="list" allowBlank="1" showInputMessage="1" showErrorMessage="1" xr:uid="{5842FC4C-24C3-43FB-ADD5-AFD8ACF3D09A}">
          <x14:formula1>
            <xm:f>Data!$C$2:$C$4</xm:f>
          </x14:formula1>
          <xm:sqref>B2</xm:sqref>
        </x14:dataValidation>
        <x14:dataValidation type="list" allowBlank="1" showInputMessage="1" showErrorMessage="1" xr:uid="{ED6657B3-7282-4DAA-A785-774E8E214E8B}">
          <x14:formula1>
            <xm:f>Data!$A$2:$A$41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Match1</vt:lpstr>
      <vt:lpstr>Match2</vt:lpstr>
      <vt:lpstr>Match3</vt:lpstr>
      <vt:lpstr>Match4</vt:lpstr>
      <vt:lpstr>Match5</vt:lpstr>
      <vt:lpstr>Match6</vt:lpstr>
      <vt:lpstr>Match7</vt:lpstr>
      <vt:lpstr>Match8</vt:lpstr>
      <vt:lpstr>Match9</vt:lpstr>
      <vt:lpstr>Match10</vt:lpstr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Patton</dc:creator>
  <cp:lastModifiedBy>Jeffrey Patton</cp:lastModifiedBy>
  <dcterms:created xsi:type="dcterms:W3CDTF">2025-01-07T06:03:50Z</dcterms:created>
  <dcterms:modified xsi:type="dcterms:W3CDTF">2025-01-07T20:17:24Z</dcterms:modified>
</cp:coreProperties>
</file>