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CODE\projects\sysop71\assets\"/>
    </mc:Choice>
  </mc:AlternateContent>
  <xr:revisionPtr revIDLastSave="0" documentId="8_{E690FEEF-F894-438F-BC2B-5F308D94F9F8}" xr6:coauthVersionLast="47" xr6:coauthVersionMax="47" xr10:uidLastSave="{00000000-0000-0000-0000-000000000000}"/>
  <bookViews>
    <workbookView xWindow="28680" yWindow="-120" windowWidth="25440" windowHeight="15390" activeTab="10" xr2:uid="{43B2D380-D541-4D82-B070-907991E6725B}"/>
  </bookViews>
  <sheets>
    <sheet name="Match1" sheetId="1" r:id="rId1"/>
    <sheet name="Match2" sheetId="2" r:id="rId2"/>
    <sheet name="Match3" sheetId="3" r:id="rId3"/>
    <sheet name="Match4" sheetId="4" r:id="rId4"/>
    <sheet name="Match5" sheetId="5" r:id="rId5"/>
    <sheet name="Match6" sheetId="6" r:id="rId6"/>
    <sheet name="Match7" sheetId="7" r:id="rId7"/>
    <sheet name="Match8" sheetId="8" r:id="rId8"/>
    <sheet name="Match9" sheetId="9" r:id="rId9"/>
    <sheet name="Match10" sheetId="10" r:id="rId10"/>
    <sheet name="Overview" sheetId="11" r:id="rId11"/>
    <sheet name="Data" sheetId="12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5" i="11" l="1"/>
  <c r="D35" i="11"/>
  <c r="E35" i="11"/>
  <c r="F35" i="11"/>
  <c r="G35" i="11"/>
  <c r="B35" i="11"/>
  <c r="C34" i="11"/>
  <c r="D34" i="11"/>
  <c r="E34" i="11"/>
  <c r="F34" i="11"/>
  <c r="G34" i="11"/>
  <c r="C33" i="11"/>
  <c r="D33" i="11"/>
  <c r="E33" i="11"/>
  <c r="F33" i="11"/>
  <c r="G33" i="11"/>
  <c r="C32" i="11"/>
  <c r="D32" i="11"/>
  <c r="E32" i="11"/>
  <c r="F32" i="11"/>
  <c r="G32" i="11"/>
  <c r="C31" i="11"/>
  <c r="D31" i="11"/>
  <c r="E31" i="11"/>
  <c r="F31" i="11"/>
  <c r="G31" i="11"/>
  <c r="B31" i="11"/>
  <c r="B32" i="11"/>
  <c r="B33" i="11"/>
  <c r="B34" i="11"/>
  <c r="G30" i="11"/>
  <c r="C30" i="11"/>
  <c r="D30" i="11"/>
  <c r="E30" i="11"/>
  <c r="F30" i="11"/>
  <c r="B30" i="11"/>
  <c r="C26" i="11"/>
  <c r="D26" i="11"/>
  <c r="E26" i="11"/>
  <c r="F26" i="11"/>
  <c r="G26" i="11"/>
  <c r="B26" i="11"/>
  <c r="C25" i="11"/>
  <c r="D25" i="11"/>
  <c r="E25" i="11"/>
  <c r="F25" i="11"/>
  <c r="G25" i="11"/>
  <c r="B25" i="11"/>
  <c r="C24" i="11"/>
  <c r="D24" i="11"/>
  <c r="E24" i="11"/>
  <c r="F24" i="11"/>
  <c r="G24" i="11"/>
  <c r="B24" i="11"/>
  <c r="C23" i="11"/>
  <c r="D23" i="11"/>
  <c r="E23" i="11"/>
  <c r="F23" i="11"/>
  <c r="G23" i="11"/>
  <c r="B23" i="11"/>
  <c r="C22" i="11"/>
  <c r="D22" i="11"/>
  <c r="E22" i="11"/>
  <c r="F22" i="11"/>
  <c r="G22" i="11"/>
  <c r="B22" i="11"/>
  <c r="G21" i="11"/>
  <c r="C21" i="11"/>
  <c r="D21" i="11"/>
  <c r="E21" i="11"/>
  <c r="F21" i="11"/>
  <c r="B21" i="11"/>
  <c r="C15" i="10"/>
  <c r="D15" i="10"/>
  <c r="E15" i="10"/>
  <c r="F15" i="10"/>
  <c r="G15" i="10"/>
  <c r="B15" i="10"/>
  <c r="C15" i="9"/>
  <c r="D15" i="9"/>
  <c r="E15" i="9"/>
  <c r="F15" i="9"/>
  <c r="G15" i="9"/>
  <c r="B15" i="9"/>
  <c r="C15" i="8"/>
  <c r="D15" i="8"/>
  <c r="E15" i="8"/>
  <c r="F15" i="8"/>
  <c r="G15" i="8"/>
  <c r="B15" i="8"/>
  <c r="C15" i="7"/>
  <c r="D15" i="7"/>
  <c r="E15" i="7"/>
  <c r="F15" i="7"/>
  <c r="G15" i="7"/>
  <c r="B15" i="7"/>
  <c r="C15" i="6"/>
  <c r="D15" i="6"/>
  <c r="E15" i="6"/>
  <c r="F15" i="6"/>
  <c r="G15" i="6"/>
  <c r="B15" i="6"/>
  <c r="C15" i="5"/>
  <c r="D15" i="5"/>
  <c r="E15" i="5"/>
  <c r="F15" i="5"/>
  <c r="G15" i="5"/>
  <c r="B15" i="5"/>
  <c r="G12" i="11"/>
  <c r="G11" i="11"/>
  <c r="G10" i="11"/>
  <c r="G9" i="11"/>
  <c r="G8" i="11"/>
  <c r="F12" i="11"/>
  <c r="F11" i="11"/>
  <c r="F10" i="11"/>
  <c r="F9" i="11"/>
  <c r="F8" i="11"/>
  <c r="E12" i="11"/>
  <c r="E11" i="11"/>
  <c r="E10" i="11"/>
  <c r="E9" i="11"/>
  <c r="E8" i="11"/>
  <c r="D12" i="11"/>
  <c r="D11" i="11"/>
  <c r="D10" i="11"/>
  <c r="D9" i="11"/>
  <c r="D8" i="11"/>
  <c r="C12" i="11"/>
  <c r="C11" i="11"/>
  <c r="C10" i="11"/>
  <c r="C9" i="11"/>
  <c r="C8" i="11"/>
  <c r="G7" i="11"/>
  <c r="F7" i="11"/>
  <c r="E7" i="11"/>
  <c r="D7" i="11"/>
  <c r="C7" i="11"/>
  <c r="B12" i="11"/>
  <c r="B11" i="11"/>
  <c r="B10" i="11"/>
  <c r="B9" i="11"/>
  <c r="B8" i="11"/>
  <c r="B7" i="11"/>
  <c r="G6" i="11"/>
  <c r="F6" i="11"/>
  <c r="E6" i="11"/>
  <c r="D6" i="11"/>
  <c r="C6" i="11"/>
  <c r="B6" i="11"/>
  <c r="G5" i="11"/>
  <c r="F5" i="11"/>
  <c r="E5" i="11"/>
  <c r="D5" i="11"/>
  <c r="C5" i="11"/>
  <c r="B5" i="11"/>
  <c r="G4" i="11"/>
  <c r="G3" i="11"/>
  <c r="F4" i="11"/>
  <c r="E4" i="11"/>
  <c r="D4" i="11"/>
  <c r="C4" i="11"/>
  <c r="B4" i="11"/>
  <c r="F3" i="11"/>
  <c r="E3" i="11"/>
  <c r="D3" i="11"/>
  <c r="C3" i="11"/>
  <c r="B3" i="11"/>
  <c r="G24" i="10"/>
  <c r="F24" i="10"/>
  <c r="E24" i="10"/>
  <c r="D24" i="10"/>
  <c r="C24" i="10"/>
  <c r="B24" i="10"/>
  <c r="G24" i="9"/>
  <c r="F24" i="9"/>
  <c r="E24" i="9"/>
  <c r="D24" i="9"/>
  <c r="C24" i="9"/>
  <c r="B24" i="9"/>
  <c r="G24" i="8"/>
  <c r="F24" i="8"/>
  <c r="E24" i="8"/>
  <c r="D24" i="8"/>
  <c r="C24" i="8"/>
  <c r="B24" i="8"/>
  <c r="G24" i="7"/>
  <c r="F24" i="7"/>
  <c r="E24" i="7"/>
  <c r="D24" i="7"/>
  <c r="C24" i="7"/>
  <c r="B24" i="7"/>
  <c r="G24" i="6"/>
  <c r="F24" i="6"/>
  <c r="E24" i="6"/>
  <c r="D24" i="6"/>
  <c r="C24" i="6"/>
  <c r="B24" i="6"/>
  <c r="G24" i="5"/>
  <c r="F24" i="5"/>
  <c r="E24" i="5"/>
  <c r="D24" i="5"/>
  <c r="C24" i="5"/>
  <c r="B24" i="5"/>
  <c r="G24" i="4"/>
  <c r="F24" i="4"/>
  <c r="E24" i="4"/>
  <c r="D24" i="4"/>
  <c r="C24" i="4"/>
  <c r="B24" i="4"/>
  <c r="G15" i="4"/>
  <c r="F15" i="4"/>
  <c r="E15" i="4"/>
  <c r="D15" i="4"/>
  <c r="C15" i="4"/>
  <c r="B15" i="4"/>
  <c r="G24" i="3"/>
  <c r="F24" i="3"/>
  <c r="E24" i="3"/>
  <c r="D24" i="3"/>
  <c r="C24" i="3"/>
  <c r="B24" i="3"/>
  <c r="G15" i="3"/>
  <c r="F15" i="3"/>
  <c r="E15" i="3"/>
  <c r="D15" i="3"/>
  <c r="C15" i="3"/>
  <c r="B15" i="3"/>
  <c r="G24" i="2"/>
  <c r="F24" i="2"/>
  <c r="E24" i="2"/>
  <c r="D24" i="2"/>
  <c r="C24" i="2"/>
  <c r="B24" i="2"/>
  <c r="G15" i="2"/>
  <c r="F15" i="2"/>
  <c r="E15" i="2"/>
  <c r="D15" i="2"/>
  <c r="C15" i="2"/>
  <c r="B15" i="2"/>
  <c r="C24" i="1"/>
  <c r="D24" i="1"/>
  <c r="E24" i="1"/>
  <c r="F24" i="1"/>
  <c r="G24" i="1"/>
  <c r="B24" i="1"/>
  <c r="G15" i="1"/>
  <c r="F15" i="1"/>
  <c r="E15" i="1"/>
  <c r="D15" i="1"/>
  <c r="C15" i="1"/>
  <c r="B15" i="1"/>
  <c r="G17" i="11" l="1"/>
  <c r="F17" i="11"/>
  <c r="E17" i="11"/>
  <c r="D17" i="11"/>
  <c r="C17" i="11"/>
  <c r="B17" i="11"/>
  <c r="G16" i="11"/>
  <c r="F16" i="11"/>
  <c r="E16" i="11"/>
  <c r="D16" i="11"/>
  <c r="C16" i="11"/>
  <c r="B16" i="11"/>
</calcChain>
</file>

<file path=xl/sharedStrings.xml><?xml version="1.0" encoding="utf-8"?>
<sst xmlns="http://schemas.openxmlformats.org/spreadsheetml/2006/main" count="488" uniqueCount="153">
  <si>
    <t>Matches</t>
  </si>
  <si>
    <t>Round</t>
  </si>
  <si>
    <t>Map</t>
  </si>
  <si>
    <t>Result</t>
  </si>
  <si>
    <t>Final Score</t>
  </si>
  <si>
    <t>Date</t>
  </si>
  <si>
    <t>Game Mode</t>
  </si>
  <si>
    <t>Game Length</t>
  </si>
  <si>
    <t>Scoreboard</t>
  </si>
  <si>
    <t>Maps</t>
  </si>
  <si>
    <t>Game Modes</t>
  </si>
  <si>
    <t>Control</t>
  </si>
  <si>
    <t>Escort</t>
  </si>
  <si>
    <t>Clash</t>
  </si>
  <si>
    <t>Flashpoint</t>
  </si>
  <si>
    <t>Hybrid</t>
  </si>
  <si>
    <t>Busan</t>
  </si>
  <si>
    <t>Ilios</t>
  </si>
  <si>
    <t>Lijiang Tower</t>
  </si>
  <si>
    <t>Nepal</t>
  </si>
  <si>
    <t>Oasis</t>
  </si>
  <si>
    <t>Circuit Royal</t>
  </si>
  <si>
    <t>Dorado</t>
  </si>
  <si>
    <t>Havana</t>
  </si>
  <si>
    <t>Junkertown</t>
  </si>
  <si>
    <t>Rialto</t>
  </si>
  <si>
    <t>Route 66</t>
  </si>
  <si>
    <t>Watchpoint: Gibraltar</t>
  </si>
  <si>
    <t>Blizzard World</t>
  </si>
  <si>
    <t>Eichenwalde</t>
  </si>
  <si>
    <t>Hollywood</t>
  </si>
  <si>
    <t>King's Row</t>
  </si>
  <si>
    <t>Midtown</t>
  </si>
  <si>
    <t>Numbani</t>
  </si>
  <si>
    <t>Paraiso</t>
  </si>
  <si>
    <t>Colosseo</t>
  </si>
  <si>
    <t>Esperanca</t>
  </si>
  <si>
    <t>New Queen Street</t>
  </si>
  <si>
    <t>Ayutthaya</t>
  </si>
  <si>
    <t>Black Forest</t>
  </si>
  <si>
    <t>Chateau Guillard</t>
  </si>
  <si>
    <t>Ecopoint: Antarctica</t>
  </si>
  <si>
    <t>Kanezaka</t>
  </si>
  <si>
    <t>Malevento</t>
  </si>
  <si>
    <t>Necropolis</t>
  </si>
  <si>
    <t>Petra</t>
  </si>
  <si>
    <t>Workshop</t>
  </si>
  <si>
    <t>Hanamura</t>
  </si>
  <si>
    <t>Horizon Lunar Colony</t>
  </si>
  <si>
    <t>Paris</t>
  </si>
  <si>
    <t>Temple of Anubis</t>
  </si>
  <si>
    <t>Volskaya Industries</t>
  </si>
  <si>
    <t>Map:</t>
  </si>
  <si>
    <t>Result:</t>
  </si>
  <si>
    <t>Final Score:</t>
  </si>
  <si>
    <t>Date:</t>
  </si>
  <si>
    <t>Game Mode:</t>
  </si>
  <si>
    <t>Game Length:</t>
  </si>
  <si>
    <t>Blue Team</t>
  </si>
  <si>
    <t>Player</t>
  </si>
  <si>
    <t>Eliminations</t>
  </si>
  <si>
    <t>Assists</t>
  </si>
  <si>
    <t>Deaths</t>
  </si>
  <si>
    <t>Damage</t>
  </si>
  <si>
    <t>Healing</t>
  </si>
  <si>
    <t>Mitigation</t>
  </si>
  <si>
    <t>Red Team</t>
  </si>
  <si>
    <t>Total</t>
  </si>
  <si>
    <t>Victory</t>
  </si>
  <si>
    <t>Defeat</t>
  </si>
  <si>
    <t>Draw</t>
  </si>
  <si>
    <t>Game Stats</t>
  </si>
  <si>
    <t>Team</t>
  </si>
  <si>
    <t>Blue</t>
  </si>
  <si>
    <t>Red</t>
  </si>
  <si>
    <t>2 vs 1</t>
  </si>
  <si>
    <t>12/31/24 - 18:09</t>
  </si>
  <si>
    <t>AGARDHAIL</t>
  </si>
  <si>
    <t>AGARDBANG</t>
  </si>
  <si>
    <t>FATHER</t>
  </si>
  <si>
    <t>GARNETELK</t>
  </si>
  <si>
    <t>SYSOP71</t>
  </si>
  <si>
    <t>TACOVAN</t>
  </si>
  <si>
    <t>ANGELFANGZ</t>
  </si>
  <si>
    <t>GRUMPYPANTS</t>
  </si>
  <si>
    <t>HERSH94</t>
  </si>
  <si>
    <t>SCHMASHEDLEY</t>
  </si>
  <si>
    <t>3 vs 0</t>
  </si>
  <si>
    <t>12/31/24 - 18:22</t>
  </si>
  <si>
    <t>POUND</t>
  </si>
  <si>
    <t>BEE</t>
  </si>
  <si>
    <t>LILLONEWOLF</t>
  </si>
  <si>
    <t>CLOUDY</t>
  </si>
  <si>
    <t>DANGO</t>
  </si>
  <si>
    <t>Suravasa</t>
  </si>
  <si>
    <t>2 vs 3</t>
  </si>
  <si>
    <t>12/31/24 - 18:40</t>
  </si>
  <si>
    <t>KEWLAID</t>
  </si>
  <si>
    <t>SHIVVYTY</t>
  </si>
  <si>
    <t>WILL783</t>
  </si>
  <si>
    <t>DARGAN</t>
  </si>
  <si>
    <t>NARUTO</t>
  </si>
  <si>
    <t>0 vs 2</t>
  </si>
  <si>
    <t>12/31/24 - 18:54</t>
  </si>
  <si>
    <t>BALLSNIFFER3</t>
  </si>
  <si>
    <t>MEISMATHIAS</t>
  </si>
  <si>
    <t>YOSHIMTSU</t>
  </si>
  <si>
    <t>CANOFBEANS</t>
  </si>
  <si>
    <t>SENAH</t>
  </si>
  <si>
    <t>Hanaoka</t>
  </si>
  <si>
    <t>Throne of Anubis</t>
  </si>
  <si>
    <t>5 vs 3</t>
  </si>
  <si>
    <t>12/31/24 - 19:07</t>
  </si>
  <si>
    <t>DANDELION</t>
  </si>
  <si>
    <t>CARPE</t>
  </si>
  <si>
    <t>SAJIN</t>
  </si>
  <si>
    <t>HATSUNEMIKU</t>
  </si>
  <si>
    <t>N1GHTSHADE</t>
  </si>
  <si>
    <t>New Junk City</t>
  </si>
  <si>
    <t>0 vs 3</t>
  </si>
  <si>
    <t>12/31/24 - 19:22</t>
  </si>
  <si>
    <t>DEADLYPANTS</t>
  </si>
  <si>
    <t>WEIRDMF</t>
  </si>
  <si>
    <t>WOMENSCAREME</t>
  </si>
  <si>
    <t>2 vs 0</t>
  </si>
  <si>
    <t>12/31/24 - 19:35</t>
  </si>
  <si>
    <t>BIOJOE</t>
  </si>
  <si>
    <t>VEXTARE</t>
  </si>
  <si>
    <t>ZILLA</t>
  </si>
  <si>
    <t>DRAGON</t>
  </si>
  <si>
    <t>TSREDPROPHET</t>
  </si>
  <si>
    <t>12/31/24 - 19:51</t>
  </si>
  <si>
    <t>MOMOSTREAMS</t>
  </si>
  <si>
    <t>SASHABANKS</t>
  </si>
  <si>
    <t>TIMFLEEBIS</t>
  </si>
  <si>
    <t>EDUALC</t>
  </si>
  <si>
    <t>FLAXTHIEF</t>
  </si>
  <si>
    <t>12/31/24 - 20:03</t>
  </si>
  <si>
    <t>MONARCH</t>
  </si>
  <si>
    <t>MYANDRETH</t>
  </si>
  <si>
    <t>ANIMALWILD</t>
  </si>
  <si>
    <t>12/31/24 - 20:18</t>
  </si>
  <si>
    <t>HANNARTIA</t>
  </si>
  <si>
    <t>DRIVETEKU</t>
  </si>
  <si>
    <t>VENUS</t>
  </si>
  <si>
    <t>KEWCHIEMAYO</t>
  </si>
  <si>
    <t>SIMPBIZKIT</t>
  </si>
  <si>
    <t>PLAYER1</t>
  </si>
  <si>
    <t>PLAYER2</t>
  </si>
  <si>
    <t>PLAYER3</t>
  </si>
  <si>
    <t>PLAYER4</t>
  </si>
  <si>
    <t>PLAYER5</t>
  </si>
  <si>
    <t>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</si>
</sst>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ECE5A8-6F3E-48BF-810D-182F0C8DC1A3}">
  <dimension ref="A1:G24"/>
  <sheetViews>
    <sheetView workbookViewId="0">
      <selection activeCell="C10" sqref="C10"/>
    </sheetView>
  </sheetViews>
  <sheetFormatPr defaultRowHeight="15" x14ac:dyDescent="0.25"/>
  <cols>
    <col min="1" max="2" width="14.7109375" bestFit="1" customWidth="1"/>
    <col min="3" max="3" width="7.28515625" bestFit="1" customWidth="1"/>
    <col min="4" max="4" width="7.140625" bestFit="1" customWidth="1"/>
    <col min="5" max="5" width="8.28515625" bestFit="1" customWidth="1"/>
    <col min="6" max="6" width="7.7109375" bestFit="1" customWidth="1"/>
    <col min="7" max="7" width="9.85546875" bestFit="1" customWidth="1"/>
  </cols>
  <sheetData>
    <row r="1" spans="1:7" x14ac:dyDescent="0.25">
      <c r="A1" t="s">
        <v>52</v>
      </c>
      <c r="B1" t="s">
        <v>17</v>
      </c>
    </row>
    <row r="2" spans="1:7" x14ac:dyDescent="0.25">
      <c r="A2" t="s">
        <v>53</v>
      </c>
      <c r="B2" t="s">
        <v>68</v>
      </c>
    </row>
    <row r="3" spans="1:7" x14ac:dyDescent="0.25">
      <c r="A3" t="s">
        <v>54</v>
      </c>
      <c r="B3" t="s">
        <v>75</v>
      </c>
    </row>
    <row r="4" spans="1:7" x14ac:dyDescent="0.25">
      <c r="A4" t="s">
        <v>55</v>
      </c>
      <c r="B4" t="s">
        <v>76</v>
      </c>
    </row>
    <row r="5" spans="1:7" x14ac:dyDescent="0.25">
      <c r="A5" t="s">
        <v>56</v>
      </c>
      <c r="B5" t="s">
        <v>11</v>
      </c>
    </row>
    <row r="6" spans="1:7" x14ac:dyDescent="0.25">
      <c r="A6" t="s">
        <v>57</v>
      </c>
      <c r="B6" s="1">
        <v>0.51944444444444449</v>
      </c>
    </row>
    <row r="8" spans="1:7" x14ac:dyDescent="0.25">
      <c r="A8" t="s">
        <v>58</v>
      </c>
    </row>
    <row r="9" spans="1:7" x14ac:dyDescent="0.25">
      <c r="A9" t="s">
        <v>59</v>
      </c>
      <c r="B9" t="s">
        <v>60</v>
      </c>
      <c r="C9" t="s">
        <v>61</v>
      </c>
      <c r="D9" t="s">
        <v>62</v>
      </c>
      <c r="E9" t="s">
        <v>63</v>
      </c>
      <c r="F9" t="s">
        <v>64</v>
      </c>
      <c r="G9" t="s">
        <v>65</v>
      </c>
    </row>
    <row r="10" spans="1:7" x14ac:dyDescent="0.25">
      <c r="A10" t="s">
        <v>77</v>
      </c>
      <c r="B10">
        <v>11</v>
      </c>
      <c r="C10">
        <v>4</v>
      </c>
      <c r="D10">
        <v>7</v>
      </c>
      <c r="E10">
        <v>7426</v>
      </c>
      <c r="F10">
        <v>2576</v>
      </c>
      <c r="G10">
        <v>2813</v>
      </c>
    </row>
    <row r="11" spans="1:7" x14ac:dyDescent="0.25">
      <c r="A11" t="s">
        <v>78</v>
      </c>
      <c r="B11">
        <v>17</v>
      </c>
      <c r="C11">
        <v>1</v>
      </c>
      <c r="D11">
        <v>7</v>
      </c>
      <c r="E11">
        <v>9043</v>
      </c>
      <c r="F11">
        <v>679</v>
      </c>
      <c r="G11">
        <v>668</v>
      </c>
    </row>
    <row r="12" spans="1:7" x14ac:dyDescent="0.25">
      <c r="A12" t="s">
        <v>79</v>
      </c>
      <c r="B12">
        <v>11</v>
      </c>
      <c r="C12">
        <v>2</v>
      </c>
      <c r="D12">
        <v>8</v>
      </c>
      <c r="E12">
        <v>5862</v>
      </c>
      <c r="F12">
        <v>0</v>
      </c>
      <c r="G12">
        <v>51</v>
      </c>
    </row>
    <row r="13" spans="1:7" x14ac:dyDescent="0.25">
      <c r="A13" t="s">
        <v>80</v>
      </c>
      <c r="B13">
        <v>19</v>
      </c>
      <c r="C13">
        <v>9</v>
      </c>
      <c r="D13">
        <v>7</v>
      </c>
      <c r="E13">
        <v>8290</v>
      </c>
      <c r="F13">
        <v>7621</v>
      </c>
      <c r="G13">
        <v>898</v>
      </c>
    </row>
    <row r="14" spans="1:7" x14ac:dyDescent="0.25">
      <c r="A14" t="s">
        <v>81</v>
      </c>
      <c r="B14">
        <v>7</v>
      </c>
      <c r="C14">
        <v>14</v>
      </c>
      <c r="D14">
        <v>8</v>
      </c>
      <c r="E14">
        <v>2120</v>
      </c>
      <c r="F14">
        <v>7777</v>
      </c>
      <c r="G14">
        <v>0</v>
      </c>
    </row>
    <row r="15" spans="1:7" x14ac:dyDescent="0.25">
      <c r="A15" t="s">
        <v>67</v>
      </c>
      <c r="B15">
        <f>SUM(B10:B14)</f>
        <v>65</v>
      </c>
      <c r="C15">
        <f t="shared" ref="C15:G15" si="0">SUM(C10:C14)</f>
        <v>30</v>
      </c>
      <c r="D15">
        <f t="shared" si="0"/>
        <v>37</v>
      </c>
      <c r="E15">
        <f t="shared" si="0"/>
        <v>32741</v>
      </c>
      <c r="F15">
        <f t="shared" si="0"/>
        <v>18653</v>
      </c>
      <c r="G15">
        <f t="shared" si="0"/>
        <v>4430</v>
      </c>
    </row>
    <row r="17" spans="1:7" x14ac:dyDescent="0.25">
      <c r="A17" t="s">
        <v>66</v>
      </c>
    </row>
    <row r="18" spans="1:7" x14ac:dyDescent="0.25">
      <c r="A18" t="s">
        <v>59</v>
      </c>
      <c r="B18" t="s">
        <v>60</v>
      </c>
      <c r="C18" t="s">
        <v>61</v>
      </c>
      <c r="D18" t="s">
        <v>62</v>
      </c>
      <c r="E18" t="s">
        <v>63</v>
      </c>
      <c r="F18" t="s">
        <v>64</v>
      </c>
      <c r="G18" t="s">
        <v>65</v>
      </c>
    </row>
    <row r="19" spans="1:7" x14ac:dyDescent="0.25">
      <c r="A19" t="s">
        <v>82</v>
      </c>
      <c r="B19">
        <v>19</v>
      </c>
      <c r="C19">
        <v>7</v>
      </c>
      <c r="D19">
        <v>8</v>
      </c>
      <c r="E19">
        <v>10530</v>
      </c>
      <c r="F19">
        <v>694</v>
      </c>
      <c r="G19">
        <v>5249</v>
      </c>
    </row>
    <row r="20" spans="1:7" x14ac:dyDescent="0.25">
      <c r="A20" t="s">
        <v>83</v>
      </c>
      <c r="B20">
        <v>24</v>
      </c>
      <c r="C20">
        <v>3</v>
      </c>
      <c r="D20">
        <v>7</v>
      </c>
      <c r="E20">
        <v>10078</v>
      </c>
      <c r="F20">
        <v>0</v>
      </c>
      <c r="G20">
        <v>0</v>
      </c>
    </row>
    <row r="21" spans="1:7" x14ac:dyDescent="0.25">
      <c r="A21" t="s">
        <v>84</v>
      </c>
      <c r="B21">
        <v>16</v>
      </c>
      <c r="C21">
        <v>0</v>
      </c>
      <c r="D21">
        <v>8</v>
      </c>
      <c r="E21">
        <v>7587</v>
      </c>
      <c r="F21">
        <v>0</v>
      </c>
      <c r="G21">
        <v>0</v>
      </c>
    </row>
    <row r="22" spans="1:7" x14ac:dyDescent="0.25">
      <c r="A22" t="s">
        <v>85</v>
      </c>
      <c r="B22">
        <v>20</v>
      </c>
      <c r="C22">
        <v>5</v>
      </c>
      <c r="D22">
        <v>3</v>
      </c>
      <c r="E22">
        <v>8216</v>
      </c>
      <c r="F22">
        <v>7381</v>
      </c>
      <c r="G22">
        <v>0</v>
      </c>
    </row>
    <row r="23" spans="1:7" x14ac:dyDescent="0.25">
      <c r="A23" t="s">
        <v>86</v>
      </c>
      <c r="B23">
        <v>14</v>
      </c>
      <c r="C23">
        <v>21</v>
      </c>
      <c r="D23">
        <v>5</v>
      </c>
      <c r="E23">
        <v>2792</v>
      </c>
      <c r="F23">
        <v>6427</v>
      </c>
    </row>
    <row r="24" spans="1:7" x14ac:dyDescent="0.25">
      <c r="A24" t="s">
        <v>67</v>
      </c>
      <c r="B24">
        <f>SUM(B19:B23)</f>
        <v>93</v>
      </c>
      <c r="C24">
        <f t="shared" ref="C24:G24" si="1">SUM(C19:C23)</f>
        <v>36</v>
      </c>
      <c r="D24">
        <f t="shared" si="1"/>
        <v>31</v>
      </c>
      <c r="E24">
        <f t="shared" si="1"/>
        <v>39203</v>
      </c>
      <c r="F24">
        <f t="shared" si="1"/>
        <v>14502</v>
      </c>
      <c r="G24">
        <f t="shared" si="1"/>
        <v>5249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xr:uid="{5743B1D4-FC57-43EE-A33F-6D13E4D221AB}">
          <x14:formula1>
            <xm:f>Data!$A$2:$A$37</xm:f>
          </x14:formula1>
          <xm:sqref>B1</xm:sqref>
        </x14:dataValidation>
        <x14:dataValidation type="list" allowBlank="1" showInputMessage="1" showErrorMessage="1" xr:uid="{6C66C222-867E-4B2D-8C58-2FA56D79C2C7}">
          <x14:formula1>
            <xm:f>Data!$B$2:$B$6</xm:f>
          </x14:formula1>
          <xm:sqref>B5</xm:sqref>
        </x14:dataValidation>
        <x14:dataValidation type="list" allowBlank="1" showInputMessage="1" showErrorMessage="1" xr:uid="{44C65642-FAF3-449E-B1AB-BEBA2268EAB3}">
          <x14:formula1>
            <xm:f>Data!$C$2:$C$4</xm:f>
          </x14:formula1>
          <xm:sqref>B2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E706B-0434-4912-8A8D-2BDE8C30F282}">
  <dimension ref="A1:G24"/>
  <sheetViews>
    <sheetView workbookViewId="0"/>
  </sheetViews>
  <sheetFormatPr defaultRowHeight="15" x14ac:dyDescent="0.25"/>
  <cols>
    <col min="1" max="1" width="14.140625" bestFit="1" customWidth="1"/>
    <col min="2" max="2" width="14.7109375" bestFit="1" customWidth="1"/>
    <col min="3" max="3" width="7.28515625" bestFit="1" customWidth="1"/>
    <col min="4" max="4" width="7.140625" bestFit="1" customWidth="1"/>
    <col min="5" max="5" width="8.28515625" bestFit="1" customWidth="1"/>
    <col min="6" max="6" width="7.7109375" bestFit="1" customWidth="1"/>
    <col min="7" max="7" width="9.85546875" bestFit="1" customWidth="1"/>
  </cols>
  <sheetData>
    <row r="1" spans="1:7" x14ac:dyDescent="0.25">
      <c r="A1" t="s">
        <v>52</v>
      </c>
      <c r="B1" t="s">
        <v>19</v>
      </c>
    </row>
    <row r="2" spans="1:7" x14ac:dyDescent="0.25">
      <c r="A2" t="s">
        <v>53</v>
      </c>
      <c r="B2" t="s">
        <v>68</v>
      </c>
    </row>
    <row r="3" spans="1:7" x14ac:dyDescent="0.25">
      <c r="A3" t="s">
        <v>54</v>
      </c>
      <c r="B3" t="s">
        <v>124</v>
      </c>
    </row>
    <row r="4" spans="1:7" x14ac:dyDescent="0.25">
      <c r="A4" t="s">
        <v>55</v>
      </c>
      <c r="B4" t="s">
        <v>141</v>
      </c>
    </row>
    <row r="5" spans="1:7" x14ac:dyDescent="0.25">
      <c r="A5" t="s">
        <v>56</v>
      </c>
      <c r="B5" t="s">
        <v>11</v>
      </c>
    </row>
    <row r="6" spans="1:7" x14ac:dyDescent="0.25">
      <c r="A6" t="s">
        <v>57</v>
      </c>
      <c r="B6" s="1">
        <v>0.38611111111111113</v>
      </c>
    </row>
    <row r="8" spans="1:7" x14ac:dyDescent="0.25">
      <c r="A8" t="s">
        <v>58</v>
      </c>
    </row>
    <row r="9" spans="1:7" x14ac:dyDescent="0.25">
      <c r="A9" t="s">
        <v>59</v>
      </c>
      <c r="B9" t="s">
        <v>60</v>
      </c>
      <c r="C9" t="s">
        <v>61</v>
      </c>
      <c r="D9" t="s">
        <v>62</v>
      </c>
      <c r="E9" t="s">
        <v>63</v>
      </c>
      <c r="F9" t="s">
        <v>64</v>
      </c>
      <c r="G9" t="s">
        <v>65</v>
      </c>
    </row>
    <row r="10" spans="1:7" x14ac:dyDescent="0.25">
      <c r="A10" t="s">
        <v>77</v>
      </c>
      <c r="B10">
        <v>10</v>
      </c>
      <c r="C10">
        <v>16</v>
      </c>
      <c r="D10">
        <v>6</v>
      </c>
      <c r="E10">
        <v>2360</v>
      </c>
      <c r="F10">
        <v>5133</v>
      </c>
      <c r="G10">
        <v>0</v>
      </c>
    </row>
    <row r="11" spans="1:7" x14ac:dyDescent="0.25">
      <c r="A11" t="s">
        <v>78</v>
      </c>
      <c r="B11">
        <v>15</v>
      </c>
      <c r="C11">
        <v>2</v>
      </c>
      <c r="D11">
        <v>5</v>
      </c>
      <c r="E11">
        <v>4711</v>
      </c>
      <c r="F11">
        <v>218</v>
      </c>
      <c r="G11">
        <v>37</v>
      </c>
    </row>
    <row r="12" spans="1:7" x14ac:dyDescent="0.25">
      <c r="A12" t="s">
        <v>79</v>
      </c>
      <c r="B12">
        <v>17</v>
      </c>
      <c r="C12">
        <v>1</v>
      </c>
      <c r="D12">
        <v>4</v>
      </c>
      <c r="E12">
        <v>5079</v>
      </c>
      <c r="F12">
        <v>0</v>
      </c>
      <c r="G12">
        <v>1311</v>
      </c>
    </row>
    <row r="13" spans="1:7" x14ac:dyDescent="0.25">
      <c r="A13" t="s">
        <v>80</v>
      </c>
      <c r="B13">
        <v>26</v>
      </c>
      <c r="C13">
        <v>11</v>
      </c>
      <c r="D13">
        <v>2</v>
      </c>
      <c r="E13">
        <v>8742</v>
      </c>
      <c r="F13">
        <v>5444</v>
      </c>
      <c r="G13">
        <v>201</v>
      </c>
    </row>
    <row r="14" spans="1:7" x14ac:dyDescent="0.25">
      <c r="A14" t="s">
        <v>81</v>
      </c>
      <c r="B14">
        <v>26</v>
      </c>
      <c r="C14">
        <v>6</v>
      </c>
      <c r="D14">
        <v>5</v>
      </c>
      <c r="E14">
        <v>7024</v>
      </c>
      <c r="F14">
        <v>0</v>
      </c>
      <c r="G14">
        <v>6312</v>
      </c>
    </row>
    <row r="15" spans="1:7" x14ac:dyDescent="0.25">
      <c r="A15" t="s">
        <v>67</v>
      </c>
      <c r="B15">
        <f>SUM(B10:B14)</f>
        <v>94</v>
      </c>
      <c r="C15">
        <f t="shared" ref="C15:G15" si="0">SUM(C10:C14)</f>
        <v>36</v>
      </c>
      <c r="D15">
        <f t="shared" si="0"/>
        <v>22</v>
      </c>
      <c r="E15">
        <f t="shared" si="0"/>
        <v>27916</v>
      </c>
      <c r="F15">
        <f t="shared" si="0"/>
        <v>10795</v>
      </c>
      <c r="G15">
        <f t="shared" si="0"/>
        <v>7861</v>
      </c>
    </row>
    <row r="17" spans="1:7" x14ac:dyDescent="0.25">
      <c r="A17" t="s">
        <v>66</v>
      </c>
    </row>
    <row r="18" spans="1:7" x14ac:dyDescent="0.25">
      <c r="A18" t="s">
        <v>59</v>
      </c>
      <c r="B18" t="s">
        <v>60</v>
      </c>
      <c r="C18" t="s">
        <v>61</v>
      </c>
      <c r="D18" t="s">
        <v>62</v>
      </c>
      <c r="E18" t="s">
        <v>63</v>
      </c>
      <c r="F18" t="s">
        <v>64</v>
      </c>
      <c r="G18" t="s">
        <v>65</v>
      </c>
    </row>
    <row r="19" spans="1:7" x14ac:dyDescent="0.25">
      <c r="A19" t="s">
        <v>142</v>
      </c>
      <c r="B19">
        <v>5</v>
      </c>
      <c r="C19">
        <v>0</v>
      </c>
      <c r="D19">
        <v>8</v>
      </c>
      <c r="E19">
        <v>3575</v>
      </c>
      <c r="F19">
        <v>0</v>
      </c>
      <c r="G19">
        <v>9764</v>
      </c>
    </row>
    <row r="20" spans="1:7" x14ac:dyDescent="0.25">
      <c r="A20" t="s">
        <v>143</v>
      </c>
      <c r="B20">
        <v>10</v>
      </c>
      <c r="C20">
        <v>2</v>
      </c>
      <c r="D20">
        <v>9</v>
      </c>
      <c r="E20">
        <v>6316</v>
      </c>
      <c r="F20">
        <v>0</v>
      </c>
      <c r="G20">
        <v>1948</v>
      </c>
    </row>
    <row r="21" spans="1:7" x14ac:dyDescent="0.25">
      <c r="A21" t="s">
        <v>144</v>
      </c>
      <c r="B21">
        <v>12</v>
      </c>
      <c r="C21">
        <v>4</v>
      </c>
      <c r="D21">
        <v>7</v>
      </c>
      <c r="E21">
        <v>4959</v>
      </c>
      <c r="F21">
        <v>400</v>
      </c>
      <c r="G21">
        <v>2659</v>
      </c>
    </row>
    <row r="22" spans="1:7" x14ac:dyDescent="0.25">
      <c r="A22" t="s">
        <v>145</v>
      </c>
      <c r="B22">
        <v>13</v>
      </c>
      <c r="C22">
        <v>6</v>
      </c>
      <c r="D22">
        <v>6</v>
      </c>
      <c r="E22">
        <v>5601</v>
      </c>
      <c r="F22">
        <v>7716</v>
      </c>
      <c r="G22">
        <v>243</v>
      </c>
    </row>
    <row r="23" spans="1:7" x14ac:dyDescent="0.25">
      <c r="A23" t="s">
        <v>146</v>
      </c>
      <c r="B23">
        <v>10</v>
      </c>
      <c r="C23">
        <v>10</v>
      </c>
      <c r="D23">
        <v>6</v>
      </c>
      <c r="E23">
        <v>4336</v>
      </c>
      <c r="F23">
        <v>3349</v>
      </c>
      <c r="G23">
        <v>240</v>
      </c>
    </row>
    <row r="24" spans="1:7" x14ac:dyDescent="0.25">
      <c r="A24" t="s">
        <v>67</v>
      </c>
      <c r="B24">
        <f>SUM(B19:B23)</f>
        <v>50</v>
      </c>
      <c r="C24">
        <f t="shared" ref="C24:G24" si="1">SUM(C19:C23)</f>
        <v>22</v>
      </c>
      <c r="D24">
        <f t="shared" si="1"/>
        <v>36</v>
      </c>
      <c r="E24">
        <f t="shared" si="1"/>
        <v>24787</v>
      </c>
      <c r="F24">
        <f t="shared" si="1"/>
        <v>11465</v>
      </c>
      <c r="G24">
        <f t="shared" si="1"/>
        <v>14854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6074BD5-A2A4-4CB0-ABFF-76678E00216D}">
          <x14:formula1>
            <xm:f>Data!$B$2:$B$6</xm:f>
          </x14:formula1>
          <xm:sqref>B5</xm:sqref>
        </x14:dataValidation>
        <x14:dataValidation type="list" allowBlank="1" showInputMessage="1" showErrorMessage="1" xr:uid="{90C19A77-3C11-4795-9DD7-91A5AC3D02C0}">
          <x14:formula1>
            <xm:f>Data!$A$2:$A$37</xm:f>
          </x14:formula1>
          <xm:sqref>B1</xm:sqref>
        </x14:dataValidation>
        <x14:dataValidation type="list" allowBlank="1" showInputMessage="1" showErrorMessage="1" xr:uid="{B4B13E36-0645-4012-BD86-8BCC2DD29B62}">
          <x14:formula1>
            <xm:f>Data!$C$2:$C$4</xm:f>
          </x14:formula1>
          <xm:sqref>B2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8DDD8-5A62-4750-98CC-B3A012EC1496}">
  <dimension ref="A1:H35"/>
  <sheetViews>
    <sheetView tabSelected="1" workbookViewId="0">
      <selection sqref="A1:H36"/>
    </sheetView>
  </sheetViews>
  <sheetFormatPr defaultRowHeight="15" x14ac:dyDescent="0.25"/>
  <cols>
    <col min="1" max="1" width="10.85546875" bestFit="1" customWidth="1"/>
    <col min="2" max="2" width="12.140625" bestFit="1" customWidth="1"/>
    <col min="3" max="3" width="7.28515625" bestFit="1" customWidth="1"/>
    <col min="4" max="4" width="10.7109375" bestFit="1" customWidth="1"/>
    <col min="5" max="5" width="8.28515625" bestFit="1" customWidth="1"/>
    <col min="6" max="6" width="11.42578125" bestFit="1" customWidth="1"/>
    <col min="7" max="7" width="12.28515625" bestFit="1" customWidth="1"/>
    <col min="8" max="8" width="11.140625" bestFit="1" customWidth="1"/>
  </cols>
  <sheetData>
    <row r="1" spans="1:8" x14ac:dyDescent="0.25">
      <c r="A1" t="s">
        <v>0</v>
      </c>
    </row>
    <row r="2" spans="1:8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</row>
    <row r="3" spans="1:8" x14ac:dyDescent="0.25">
      <c r="A3">
        <v>1</v>
      </c>
      <c r="B3" t="str">
        <f>Match1!B1</f>
        <v>Ilios</v>
      </c>
      <c r="C3" t="str">
        <f>Match1!B2</f>
        <v>Victory</v>
      </c>
      <c r="D3" t="str">
        <f>Match1!B3</f>
        <v>2 vs 1</v>
      </c>
      <c r="E3" t="str">
        <f>Match1!B4</f>
        <v>12/31/24 - 18:09</v>
      </c>
      <c r="F3" t="str">
        <f>Match1!B5</f>
        <v>Control</v>
      </c>
      <c r="G3" s="2">
        <f>Match1!B6</f>
        <v>0.51944444444444449</v>
      </c>
    </row>
    <row r="4" spans="1:8" x14ac:dyDescent="0.25">
      <c r="A4">
        <v>2</v>
      </c>
      <c r="B4" t="str">
        <f>Match2!B1</f>
        <v>Watchpoint: Gibraltar</v>
      </c>
      <c r="C4" t="str">
        <f>Match2!B2</f>
        <v>Victory</v>
      </c>
      <c r="D4" t="str">
        <f>Match2!B3</f>
        <v>3 vs 0</v>
      </c>
      <c r="E4" t="str">
        <f>Match2!B4</f>
        <v>12/31/24 - 18:22</v>
      </c>
      <c r="F4" t="str">
        <f>Match2!B5</f>
        <v>Escort</v>
      </c>
      <c r="G4" s="2">
        <f>Match2!B6</f>
        <v>0.30902777777777779</v>
      </c>
    </row>
    <row r="5" spans="1:8" x14ac:dyDescent="0.25">
      <c r="A5">
        <v>3</v>
      </c>
      <c r="B5" t="str">
        <f>Match3!B1</f>
        <v>Suravasa</v>
      </c>
      <c r="C5" t="str">
        <f>Match3!B2</f>
        <v>Defeat</v>
      </c>
      <c r="D5" t="str">
        <f>Match3!B3</f>
        <v>2 vs 3</v>
      </c>
      <c r="E5" t="str">
        <f>Match3!B4</f>
        <v>12/31/24 - 18:40</v>
      </c>
      <c r="F5" t="str">
        <f>Match3!B5</f>
        <v>Flashpoint</v>
      </c>
      <c r="G5" s="2">
        <f>Match3!B6</f>
        <v>0.49305555555555558</v>
      </c>
    </row>
    <row r="6" spans="1:8" x14ac:dyDescent="0.25">
      <c r="A6">
        <v>4</v>
      </c>
      <c r="B6" t="str">
        <f>Match4!$B1</f>
        <v>Lijiang Tower</v>
      </c>
      <c r="C6" t="str">
        <f>Match4!$B2</f>
        <v>Defeat</v>
      </c>
      <c r="D6" t="str">
        <f>Match4!$B3</f>
        <v>0 vs 2</v>
      </c>
      <c r="E6" t="str">
        <f>Match4!$B4</f>
        <v>12/31/24 - 18:54</v>
      </c>
      <c r="F6" t="str">
        <f>Match4!$B5</f>
        <v>Control</v>
      </c>
      <c r="G6" s="2">
        <f>Match4!$B6</f>
        <v>0.35069444444444442</v>
      </c>
    </row>
    <row r="7" spans="1:8" x14ac:dyDescent="0.25">
      <c r="A7">
        <v>5</v>
      </c>
      <c r="B7" t="str">
        <f>Match5!$B1</f>
        <v>Hanaoka</v>
      </c>
      <c r="C7" t="str">
        <f>Match5!$B2</f>
        <v>Victory</v>
      </c>
      <c r="D7" t="str">
        <f>Match5!$B3</f>
        <v>5 vs 3</v>
      </c>
      <c r="E7" t="str">
        <f>Match5!$B4</f>
        <v>12/31/24 - 19:07</v>
      </c>
      <c r="F7" t="str">
        <f>Match5!$B5</f>
        <v>Clash</v>
      </c>
      <c r="G7" s="2">
        <f>Match5!$B6</f>
        <v>0.32222222222222224</v>
      </c>
    </row>
    <row r="8" spans="1:8" x14ac:dyDescent="0.25">
      <c r="A8">
        <v>6</v>
      </c>
      <c r="B8" t="str">
        <f>Match6!$B$1</f>
        <v>New Junk City</v>
      </c>
      <c r="C8" t="str">
        <f>Match6!$B$2</f>
        <v>Defeat</v>
      </c>
      <c r="D8" t="str">
        <f>Match6!$B$3</f>
        <v>0 vs 3</v>
      </c>
      <c r="E8" t="str">
        <f>Match6!$B$4</f>
        <v>12/31/24 - 19:22</v>
      </c>
      <c r="F8" t="str">
        <f>Match6!$B$5</f>
        <v>Flashpoint</v>
      </c>
      <c r="G8" s="2">
        <f>Match6!$B$6</f>
        <v>0.37013888888888891</v>
      </c>
    </row>
    <row r="9" spans="1:8" x14ac:dyDescent="0.25">
      <c r="A9">
        <v>7</v>
      </c>
      <c r="B9" t="str">
        <f>Match7!$B$1</f>
        <v>Oasis</v>
      </c>
      <c r="C9" t="str">
        <f>Match7!$B$2</f>
        <v>Victory</v>
      </c>
      <c r="D9" t="str">
        <f>Match7!$B$3</f>
        <v>2 vs 0</v>
      </c>
      <c r="E9" t="str">
        <f>Match7!$B$4</f>
        <v>12/31/24 - 19:35</v>
      </c>
      <c r="F9" t="str">
        <f>Match7!$B$5</f>
        <v>Control</v>
      </c>
      <c r="G9" s="2">
        <f>Match7!$B$6</f>
        <v>0.35694444444444445</v>
      </c>
    </row>
    <row r="10" spans="1:8" x14ac:dyDescent="0.25">
      <c r="A10">
        <v>8</v>
      </c>
      <c r="B10" t="str">
        <f>Match8!$B$1</f>
        <v>Havana</v>
      </c>
      <c r="C10" t="str">
        <f>Match8!$B$2</f>
        <v>Defeat</v>
      </c>
      <c r="D10" t="str">
        <f>Match8!$B$3</f>
        <v>0 vs 3</v>
      </c>
      <c r="E10" t="str">
        <f>Match8!$B$4</f>
        <v>12/31/24 - 19:51</v>
      </c>
      <c r="F10" t="str">
        <f>Match8!$B$5</f>
        <v>Escort</v>
      </c>
      <c r="G10" s="2">
        <f>Match8!$B$6</f>
        <v>0.43541666666666667</v>
      </c>
    </row>
    <row r="11" spans="1:8" x14ac:dyDescent="0.25">
      <c r="A11">
        <v>9</v>
      </c>
      <c r="B11" t="str">
        <f>Match9!$B$1</f>
        <v>Numbani</v>
      </c>
      <c r="C11" t="str">
        <f>Match9!$B$2</f>
        <v>Victory</v>
      </c>
      <c r="D11" t="str">
        <f>Match9!$B$3</f>
        <v>3 vs 0</v>
      </c>
      <c r="E11" t="str">
        <f>Match9!$B$4</f>
        <v>12/31/24 - 20:03</v>
      </c>
      <c r="F11" t="str">
        <f>Match9!$B$5</f>
        <v>Hybrid</v>
      </c>
      <c r="G11" s="2">
        <f>Match9!$B$6</f>
        <v>0.31458333333333333</v>
      </c>
    </row>
    <row r="12" spans="1:8" x14ac:dyDescent="0.25">
      <c r="A12">
        <v>10</v>
      </c>
      <c r="B12" t="str">
        <f>Match10!$B$1</f>
        <v>Nepal</v>
      </c>
      <c r="C12" t="str">
        <f>Match10!$B$2</f>
        <v>Victory</v>
      </c>
      <c r="D12" t="str">
        <f>Match10!$B$3</f>
        <v>2 vs 0</v>
      </c>
      <c r="E12" t="str">
        <f>Match10!$B$4</f>
        <v>12/31/24 - 20:18</v>
      </c>
      <c r="F12" t="str">
        <f>Match10!$B$5</f>
        <v>Control</v>
      </c>
      <c r="G12" s="2">
        <f>Match10!$B$6</f>
        <v>0.38611111111111113</v>
      </c>
    </row>
    <row r="14" spans="1:8" x14ac:dyDescent="0.25">
      <c r="A14" t="s">
        <v>71</v>
      </c>
    </row>
    <row r="15" spans="1:8" x14ac:dyDescent="0.25">
      <c r="A15" t="s">
        <v>72</v>
      </c>
      <c r="B15" t="s">
        <v>60</v>
      </c>
      <c r="C15" t="s">
        <v>61</v>
      </c>
      <c r="D15" t="s">
        <v>62</v>
      </c>
      <c r="E15" t="s">
        <v>63</v>
      </c>
      <c r="F15" t="s">
        <v>64</v>
      </c>
      <c r="G15" t="s">
        <v>65</v>
      </c>
    </row>
    <row r="16" spans="1:8" x14ac:dyDescent="0.25">
      <c r="A16" t="s">
        <v>73</v>
      </c>
      <c r="B16">
        <f>SUM(Match1:Match10!B15)</f>
        <v>606</v>
      </c>
      <c r="C16">
        <f>SUM(Match1:Match10!C15)</f>
        <v>268</v>
      </c>
      <c r="D16">
        <f>SUM(Match1:Match10!D15)</f>
        <v>271</v>
      </c>
      <c r="E16">
        <f>SUM(Match1:Match10!E15)</f>
        <v>295970</v>
      </c>
      <c r="F16">
        <f>SUM(Match1:Match10!F15)</f>
        <v>142436</v>
      </c>
      <c r="G16">
        <f>SUM(Match1:Match10!G15)</f>
        <v>69729</v>
      </c>
    </row>
    <row r="17" spans="1:7" x14ac:dyDescent="0.25">
      <c r="A17" t="s">
        <v>74</v>
      </c>
      <c r="B17">
        <f>SUM(Match1:Match10!B24)</f>
        <v>605</v>
      </c>
      <c r="C17">
        <f>SUM(Match1:Match10!C24)</f>
        <v>335</v>
      </c>
      <c r="D17">
        <f>SUM(Match1:Match10!D24)</f>
        <v>253</v>
      </c>
      <c r="E17">
        <f>SUM(Match1:Match10!E24)</f>
        <v>283083</v>
      </c>
      <c r="F17">
        <f>SUM(Match1:Match10!F24)</f>
        <v>138714</v>
      </c>
      <c r="G17">
        <f>SUM(Match1:Match10!G24)</f>
        <v>87464</v>
      </c>
    </row>
    <row r="19" spans="1:7" x14ac:dyDescent="0.25">
      <c r="A19" t="s">
        <v>58</v>
      </c>
    </row>
    <row r="20" spans="1:7" x14ac:dyDescent="0.25">
      <c r="A20" t="s">
        <v>59</v>
      </c>
      <c r="B20" t="s">
        <v>60</v>
      </c>
      <c r="C20" t="s">
        <v>61</v>
      </c>
      <c r="D20" t="s">
        <v>62</v>
      </c>
      <c r="E20" t="s">
        <v>63</v>
      </c>
      <c r="F20" t="s">
        <v>64</v>
      </c>
      <c r="G20" t="s">
        <v>65</v>
      </c>
    </row>
    <row r="21" spans="1:7" x14ac:dyDescent="0.25">
      <c r="A21" t="s">
        <v>77</v>
      </c>
      <c r="B21">
        <f>SUM(Match1:Match10!B10)</f>
        <v>78</v>
      </c>
      <c r="C21">
        <f>SUM(Match1:Match10!C10)</f>
        <v>83</v>
      </c>
      <c r="D21">
        <f>SUM(Match1:Match10!D10)</f>
        <v>58</v>
      </c>
      <c r="E21">
        <f>SUM(Match1:Match10!E10)</f>
        <v>34029</v>
      </c>
      <c r="F21">
        <f>SUM(Match1:Match10!F10)</f>
        <v>43739</v>
      </c>
      <c r="G21">
        <f>SUM(Match1:Match10!G10)</f>
        <v>15352</v>
      </c>
    </row>
    <row r="22" spans="1:7" x14ac:dyDescent="0.25">
      <c r="A22" t="s">
        <v>78</v>
      </c>
      <c r="B22">
        <f>SUM(Match1:Match10!B11)</f>
        <v>137</v>
      </c>
      <c r="C22">
        <f>SUM(Match1:Match10!C11)</f>
        <v>20</v>
      </c>
      <c r="D22">
        <f>SUM(Match1:Match10!D11)</f>
        <v>57</v>
      </c>
      <c r="E22">
        <f>SUM(Match1:Match10!E11)</f>
        <v>78131</v>
      </c>
      <c r="F22">
        <f>SUM(Match1:Match10!F11)</f>
        <v>4921</v>
      </c>
      <c r="G22">
        <f>SUM(Match1:Match10!G11)</f>
        <v>2356</v>
      </c>
    </row>
    <row r="23" spans="1:7" x14ac:dyDescent="0.25">
      <c r="A23" t="s">
        <v>79</v>
      </c>
      <c r="B23">
        <f>SUM(Match1:Match10!B12)</f>
        <v>123</v>
      </c>
      <c r="C23">
        <f>SUM(Match1:Match10!C12)</f>
        <v>10</v>
      </c>
      <c r="D23">
        <f>SUM(Match1:Match10!D12)</f>
        <v>51</v>
      </c>
      <c r="E23">
        <f>SUM(Match1:Match10!E12)</f>
        <v>66451</v>
      </c>
      <c r="F23">
        <f>SUM(Match1:Match10!F12)</f>
        <v>2452</v>
      </c>
      <c r="G23">
        <f>SUM(Match1:Match10!G12)</f>
        <v>2747</v>
      </c>
    </row>
    <row r="24" spans="1:7" x14ac:dyDescent="0.25">
      <c r="A24" t="s">
        <v>80</v>
      </c>
      <c r="B24">
        <f>SUM(Match1:Match10!B13)</f>
        <v>162</v>
      </c>
      <c r="C24">
        <f>SUM(Match1:Match10!C13)</f>
        <v>82</v>
      </c>
      <c r="D24">
        <f>SUM(Match1:Match10!D13)</f>
        <v>46</v>
      </c>
      <c r="E24">
        <f>SUM(Match1:Match10!E13)</f>
        <v>65204</v>
      </c>
      <c r="F24">
        <f>SUM(Match1:Match10!F13)</f>
        <v>60227</v>
      </c>
      <c r="G24">
        <f>SUM(Match1:Match10!G13)</f>
        <v>4486</v>
      </c>
    </row>
    <row r="25" spans="1:7" x14ac:dyDescent="0.25">
      <c r="A25" t="s">
        <v>81</v>
      </c>
      <c r="B25">
        <f>SUM(Match1:Match10!B14)</f>
        <v>106</v>
      </c>
      <c r="C25">
        <f>SUM(Match1:Match10!C14)</f>
        <v>73</v>
      </c>
      <c r="D25">
        <f>SUM(Match1:Match10!D14)</f>
        <v>59</v>
      </c>
      <c r="E25">
        <f>SUM(Match1:Match10!E14)</f>
        <v>52155</v>
      </c>
      <c r="F25">
        <f>SUM(Match1:Match10!F14)</f>
        <v>31097</v>
      </c>
      <c r="G25">
        <f>SUM(Match1:Match10!G14)</f>
        <v>44788</v>
      </c>
    </row>
    <row r="26" spans="1:7" x14ac:dyDescent="0.25">
      <c r="A26" t="s">
        <v>152</v>
      </c>
      <c r="B26">
        <f>SUM(B21:B25)</f>
        <v>606</v>
      </c>
      <c r="C26">
        <f t="shared" ref="C26:G26" si="0">SUM(C21:C25)</f>
        <v>268</v>
      </c>
      <c r="D26">
        <f t="shared" si="0"/>
        <v>271</v>
      </c>
      <c r="E26">
        <f t="shared" si="0"/>
        <v>295970</v>
      </c>
      <c r="F26">
        <f t="shared" si="0"/>
        <v>142436</v>
      </c>
      <c r="G26">
        <f t="shared" si="0"/>
        <v>69729</v>
      </c>
    </row>
    <row r="28" spans="1:7" x14ac:dyDescent="0.25">
      <c r="A28" t="s">
        <v>66</v>
      </c>
    </row>
    <row r="29" spans="1:7" x14ac:dyDescent="0.25">
      <c r="A29" t="s">
        <v>59</v>
      </c>
      <c r="B29" t="s">
        <v>60</v>
      </c>
      <c r="C29" t="s">
        <v>61</v>
      </c>
      <c r="D29" t="s">
        <v>62</v>
      </c>
      <c r="E29" t="s">
        <v>63</v>
      </c>
      <c r="F29" t="s">
        <v>64</v>
      </c>
      <c r="G29" t="s">
        <v>65</v>
      </c>
    </row>
    <row r="30" spans="1:7" x14ac:dyDescent="0.25">
      <c r="A30" t="s">
        <v>147</v>
      </c>
      <c r="B30">
        <f>SUM(Match1:Match10!B19)</f>
        <v>125</v>
      </c>
      <c r="C30">
        <f>SUM(Match1:Match10!C19)</f>
        <v>36</v>
      </c>
      <c r="D30">
        <f>SUM(Match1:Match10!D19)</f>
        <v>50</v>
      </c>
      <c r="E30">
        <f>SUM(Match1:Match10!E19)</f>
        <v>58604</v>
      </c>
      <c r="F30">
        <f>SUM(Match1:Match10!F19)</f>
        <v>2593</v>
      </c>
      <c r="G30">
        <f>SUM(Match1:Match10!G19)</f>
        <v>70447</v>
      </c>
    </row>
    <row r="31" spans="1:7" x14ac:dyDescent="0.25">
      <c r="A31" t="s">
        <v>148</v>
      </c>
      <c r="B31">
        <f>SUM(Match1:Match10!B20)</f>
        <v>158</v>
      </c>
      <c r="C31">
        <f>SUM(Match1:Match10!C20)</f>
        <v>29</v>
      </c>
      <c r="D31">
        <f>SUM(Match1:Match10!D20)</f>
        <v>55</v>
      </c>
      <c r="E31">
        <f>SUM(Match1:Match10!E20)</f>
        <v>84598</v>
      </c>
      <c r="F31">
        <f>SUM(Match1:Match10!F20)</f>
        <v>1436</v>
      </c>
      <c r="G31">
        <f>SUM(Match1:Match10!G20)</f>
        <v>7699</v>
      </c>
    </row>
    <row r="32" spans="1:7" x14ac:dyDescent="0.25">
      <c r="A32" t="s">
        <v>149</v>
      </c>
      <c r="B32">
        <f>SUM(Match1:Match10!B21)</f>
        <v>127</v>
      </c>
      <c r="C32">
        <f>SUM(Match1:Match10!C21)</f>
        <v>32</v>
      </c>
      <c r="D32">
        <f>SUM(Match1:Match10!D21)</f>
        <v>62</v>
      </c>
      <c r="E32">
        <f>SUM(Match1:Match10!E21)</f>
        <v>61908</v>
      </c>
      <c r="F32">
        <f>SUM(Match1:Match10!F21)</f>
        <v>834</v>
      </c>
      <c r="G32">
        <f>SUM(Match1:Match10!G21)</f>
        <v>5025</v>
      </c>
    </row>
    <row r="33" spans="1:7" x14ac:dyDescent="0.25">
      <c r="A33" t="s">
        <v>150</v>
      </c>
      <c r="B33">
        <f>SUM(Match1:Match10!B22)</f>
        <v>124</v>
      </c>
      <c r="C33">
        <f>SUM(Match1:Match10!C22)</f>
        <v>93</v>
      </c>
      <c r="D33">
        <f>SUM(Match1:Match10!D22)</f>
        <v>42</v>
      </c>
      <c r="E33">
        <f>SUM(Match1:Match10!E22)</f>
        <v>52936</v>
      </c>
      <c r="F33">
        <f>SUM(Match1:Match10!F22)</f>
        <v>68007</v>
      </c>
      <c r="G33">
        <f>SUM(Match1:Match10!G22)</f>
        <v>2578</v>
      </c>
    </row>
    <row r="34" spans="1:7" x14ac:dyDescent="0.25">
      <c r="A34" t="s">
        <v>151</v>
      </c>
      <c r="B34">
        <f>SUM(Match1:Match10!B23)</f>
        <v>71</v>
      </c>
      <c r="C34">
        <f>SUM(Match1:Match10!C23)</f>
        <v>145</v>
      </c>
      <c r="D34">
        <f>SUM(Match1:Match10!D23)</f>
        <v>44</v>
      </c>
      <c r="E34">
        <f>SUM(Match1:Match10!E23)</f>
        <v>25037</v>
      </c>
      <c r="F34">
        <f>SUM(Match1:Match10!F23)</f>
        <v>65844</v>
      </c>
      <c r="G34">
        <f>SUM(Match1:Match10!G23)</f>
        <v>1715</v>
      </c>
    </row>
    <row r="35" spans="1:7" x14ac:dyDescent="0.25">
      <c r="A35" t="s">
        <v>152</v>
      </c>
      <c r="B35">
        <f>SUM(B30:B34)</f>
        <v>605</v>
      </c>
      <c r="C35">
        <f t="shared" ref="C35:G35" si="1">SUM(C30:C34)</f>
        <v>335</v>
      </c>
      <c r="D35">
        <f t="shared" si="1"/>
        <v>253</v>
      </c>
      <c r="E35">
        <f t="shared" si="1"/>
        <v>283083</v>
      </c>
      <c r="F35">
        <f t="shared" si="1"/>
        <v>138714</v>
      </c>
      <c r="G35">
        <f t="shared" si="1"/>
        <v>87464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44AEA-1139-4989-9E6E-A29F3D2B88DD}">
  <dimension ref="A1:C41"/>
  <sheetViews>
    <sheetView topLeftCell="A17" workbookViewId="0">
      <selection activeCell="A42" sqref="A42"/>
    </sheetView>
  </sheetViews>
  <sheetFormatPr defaultRowHeight="15" x14ac:dyDescent="0.25"/>
  <sheetData>
    <row r="1" spans="1:3" x14ac:dyDescent="0.25">
      <c r="A1" t="s">
        <v>9</v>
      </c>
      <c r="B1" t="s">
        <v>10</v>
      </c>
      <c r="C1" t="s">
        <v>3</v>
      </c>
    </row>
    <row r="2" spans="1:3" x14ac:dyDescent="0.25">
      <c r="A2" t="s">
        <v>16</v>
      </c>
      <c r="B2" t="s">
        <v>13</v>
      </c>
      <c r="C2" t="s">
        <v>68</v>
      </c>
    </row>
    <row r="3" spans="1:3" x14ac:dyDescent="0.25">
      <c r="A3" t="s">
        <v>17</v>
      </c>
      <c r="B3" t="s">
        <v>11</v>
      </c>
      <c r="C3" t="s">
        <v>69</v>
      </c>
    </row>
    <row r="4" spans="1:3" x14ac:dyDescent="0.25">
      <c r="A4" t="s">
        <v>18</v>
      </c>
      <c r="B4" t="s">
        <v>12</v>
      </c>
      <c r="C4" t="s">
        <v>70</v>
      </c>
    </row>
    <row r="5" spans="1:3" x14ac:dyDescent="0.25">
      <c r="A5" t="s">
        <v>19</v>
      </c>
      <c r="B5" t="s">
        <v>14</v>
      </c>
    </row>
    <row r="6" spans="1:3" x14ac:dyDescent="0.25">
      <c r="A6" t="s">
        <v>20</v>
      </c>
      <c r="B6" t="s">
        <v>15</v>
      </c>
    </row>
    <row r="7" spans="1:3" x14ac:dyDescent="0.25">
      <c r="A7" t="s">
        <v>21</v>
      </c>
    </row>
    <row r="8" spans="1:3" x14ac:dyDescent="0.25">
      <c r="A8" t="s">
        <v>22</v>
      </c>
    </row>
    <row r="9" spans="1:3" x14ac:dyDescent="0.25">
      <c r="A9" t="s">
        <v>23</v>
      </c>
    </row>
    <row r="10" spans="1:3" x14ac:dyDescent="0.25">
      <c r="A10" t="s">
        <v>24</v>
      </c>
    </row>
    <row r="11" spans="1:3" x14ac:dyDescent="0.25">
      <c r="A11" t="s">
        <v>25</v>
      </c>
    </row>
    <row r="12" spans="1:3" x14ac:dyDescent="0.25">
      <c r="A12" t="s">
        <v>26</v>
      </c>
    </row>
    <row r="13" spans="1:3" x14ac:dyDescent="0.25">
      <c r="A13" t="s">
        <v>27</v>
      </c>
    </row>
    <row r="14" spans="1:3" x14ac:dyDescent="0.25">
      <c r="A14" t="s">
        <v>28</v>
      </c>
    </row>
    <row r="15" spans="1:3" x14ac:dyDescent="0.25">
      <c r="A15" t="s">
        <v>29</v>
      </c>
    </row>
    <row r="16" spans="1:3" x14ac:dyDescent="0.25">
      <c r="A16" t="s">
        <v>30</v>
      </c>
    </row>
    <row r="17" spans="1:1" x14ac:dyDescent="0.25">
      <c r="A17" t="s">
        <v>31</v>
      </c>
    </row>
    <row r="18" spans="1:1" x14ac:dyDescent="0.25">
      <c r="A18" t="s">
        <v>32</v>
      </c>
    </row>
    <row r="19" spans="1:1" x14ac:dyDescent="0.25">
      <c r="A19" t="s">
        <v>33</v>
      </c>
    </row>
    <row r="20" spans="1:1" x14ac:dyDescent="0.25">
      <c r="A20" t="s">
        <v>34</v>
      </c>
    </row>
    <row r="21" spans="1:1" x14ac:dyDescent="0.25">
      <c r="A21" t="s">
        <v>35</v>
      </c>
    </row>
    <row r="22" spans="1:1" x14ac:dyDescent="0.25">
      <c r="A22" t="s">
        <v>36</v>
      </c>
    </row>
    <row r="23" spans="1:1" x14ac:dyDescent="0.25">
      <c r="A23" t="s">
        <v>37</v>
      </c>
    </row>
    <row r="24" spans="1:1" x14ac:dyDescent="0.25">
      <c r="A24" t="s">
        <v>38</v>
      </c>
    </row>
    <row r="25" spans="1:1" x14ac:dyDescent="0.25">
      <c r="A25" t="s">
        <v>39</v>
      </c>
    </row>
    <row r="26" spans="1:1" x14ac:dyDescent="0.25">
      <c r="A26" t="s">
        <v>40</v>
      </c>
    </row>
    <row r="27" spans="1:1" x14ac:dyDescent="0.25">
      <c r="A27" t="s">
        <v>41</v>
      </c>
    </row>
    <row r="28" spans="1:1" x14ac:dyDescent="0.25">
      <c r="A28" t="s">
        <v>42</v>
      </c>
    </row>
    <row r="29" spans="1:1" x14ac:dyDescent="0.25">
      <c r="A29" t="s">
        <v>43</v>
      </c>
    </row>
    <row r="30" spans="1:1" x14ac:dyDescent="0.25">
      <c r="A30" t="s">
        <v>44</v>
      </c>
    </row>
    <row r="31" spans="1:1" x14ac:dyDescent="0.25">
      <c r="A31" t="s">
        <v>45</v>
      </c>
    </row>
    <row r="32" spans="1:1" x14ac:dyDescent="0.25">
      <c r="A32" t="s">
        <v>46</v>
      </c>
    </row>
    <row r="33" spans="1:1" x14ac:dyDescent="0.25">
      <c r="A33" t="s">
        <v>47</v>
      </c>
    </row>
    <row r="34" spans="1:1" x14ac:dyDescent="0.25">
      <c r="A34" t="s">
        <v>48</v>
      </c>
    </row>
    <row r="35" spans="1:1" x14ac:dyDescent="0.25">
      <c r="A35" t="s">
        <v>49</v>
      </c>
    </row>
    <row r="36" spans="1:1" x14ac:dyDescent="0.25">
      <c r="A36" t="s">
        <v>50</v>
      </c>
    </row>
    <row r="37" spans="1:1" x14ac:dyDescent="0.25">
      <c r="A37" t="s">
        <v>51</v>
      </c>
    </row>
    <row r="38" spans="1:1" x14ac:dyDescent="0.25">
      <c r="A38" t="s">
        <v>94</v>
      </c>
    </row>
    <row r="39" spans="1:1" x14ac:dyDescent="0.25">
      <c r="A39" t="s">
        <v>109</v>
      </c>
    </row>
    <row r="40" spans="1:1" x14ac:dyDescent="0.25">
      <c r="A40" t="s">
        <v>110</v>
      </c>
    </row>
    <row r="41" spans="1:1" x14ac:dyDescent="0.25">
      <c r="A41" t="s">
        <v>118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958CE3-ED6F-4CFC-A894-3AA10190E8F9}">
  <dimension ref="A1:G24"/>
  <sheetViews>
    <sheetView workbookViewId="0"/>
  </sheetViews>
  <sheetFormatPr defaultRowHeight="15" x14ac:dyDescent="0.25"/>
  <cols>
    <col min="1" max="1" width="13.140625" bestFit="1" customWidth="1"/>
    <col min="2" max="2" width="20.28515625" bestFit="1" customWidth="1"/>
    <col min="3" max="3" width="7.28515625" bestFit="1" customWidth="1"/>
    <col min="4" max="4" width="7.140625" bestFit="1" customWidth="1"/>
    <col min="5" max="5" width="8.28515625" bestFit="1" customWidth="1"/>
    <col min="6" max="6" width="7.7109375" bestFit="1" customWidth="1"/>
    <col min="7" max="7" width="9.85546875" bestFit="1" customWidth="1"/>
  </cols>
  <sheetData>
    <row r="1" spans="1:7" x14ac:dyDescent="0.25">
      <c r="A1" t="s">
        <v>52</v>
      </c>
      <c r="B1" t="s">
        <v>27</v>
      </c>
    </row>
    <row r="2" spans="1:7" x14ac:dyDescent="0.25">
      <c r="A2" t="s">
        <v>53</v>
      </c>
      <c r="B2" t="s">
        <v>68</v>
      </c>
    </row>
    <row r="3" spans="1:7" x14ac:dyDescent="0.25">
      <c r="A3" t="s">
        <v>54</v>
      </c>
      <c r="B3" t="s">
        <v>87</v>
      </c>
    </row>
    <row r="4" spans="1:7" x14ac:dyDescent="0.25">
      <c r="A4" t="s">
        <v>55</v>
      </c>
      <c r="B4" t="s">
        <v>88</v>
      </c>
    </row>
    <row r="5" spans="1:7" x14ac:dyDescent="0.25">
      <c r="A5" t="s">
        <v>56</v>
      </c>
      <c r="B5" t="s">
        <v>12</v>
      </c>
    </row>
    <row r="6" spans="1:7" x14ac:dyDescent="0.25">
      <c r="A6" t="s">
        <v>57</v>
      </c>
      <c r="B6" s="1">
        <v>0.30902777777777779</v>
      </c>
    </row>
    <row r="8" spans="1:7" x14ac:dyDescent="0.25">
      <c r="A8" t="s">
        <v>58</v>
      </c>
    </row>
    <row r="9" spans="1:7" x14ac:dyDescent="0.25">
      <c r="A9" t="s">
        <v>59</v>
      </c>
      <c r="B9" t="s">
        <v>60</v>
      </c>
      <c r="C9" t="s">
        <v>61</v>
      </c>
      <c r="D9" t="s">
        <v>62</v>
      </c>
      <c r="E9" t="s">
        <v>63</v>
      </c>
      <c r="F9" t="s">
        <v>64</v>
      </c>
      <c r="G9" t="s">
        <v>65</v>
      </c>
    </row>
    <row r="10" spans="1:7" x14ac:dyDescent="0.25">
      <c r="A10" t="s">
        <v>77</v>
      </c>
      <c r="B10">
        <v>8</v>
      </c>
      <c r="C10">
        <v>2</v>
      </c>
      <c r="D10">
        <v>2</v>
      </c>
      <c r="E10">
        <v>4841</v>
      </c>
      <c r="F10">
        <v>0</v>
      </c>
      <c r="G10">
        <v>4721</v>
      </c>
    </row>
    <row r="11" spans="1:7" x14ac:dyDescent="0.25">
      <c r="A11" t="s">
        <v>78</v>
      </c>
      <c r="B11">
        <v>10</v>
      </c>
      <c r="C11">
        <v>2</v>
      </c>
      <c r="D11">
        <v>6</v>
      </c>
      <c r="E11">
        <v>4863</v>
      </c>
      <c r="F11">
        <v>803</v>
      </c>
      <c r="G11">
        <v>0</v>
      </c>
    </row>
    <row r="12" spans="1:7" x14ac:dyDescent="0.25">
      <c r="A12" t="s">
        <v>79</v>
      </c>
      <c r="B12">
        <v>11</v>
      </c>
      <c r="C12">
        <v>0</v>
      </c>
      <c r="D12">
        <v>4</v>
      </c>
      <c r="E12">
        <v>4419</v>
      </c>
      <c r="F12">
        <v>68</v>
      </c>
      <c r="G12">
        <v>297</v>
      </c>
    </row>
    <row r="13" spans="1:7" x14ac:dyDescent="0.25">
      <c r="A13" t="s">
        <v>80</v>
      </c>
      <c r="B13">
        <v>13</v>
      </c>
      <c r="C13">
        <v>3</v>
      </c>
      <c r="D13">
        <v>4</v>
      </c>
      <c r="E13">
        <v>6333</v>
      </c>
      <c r="F13">
        <v>2943</v>
      </c>
      <c r="G13">
        <v>104</v>
      </c>
    </row>
    <row r="14" spans="1:7" x14ac:dyDescent="0.25">
      <c r="A14" t="s">
        <v>81</v>
      </c>
      <c r="B14">
        <v>2</v>
      </c>
      <c r="C14">
        <v>9</v>
      </c>
      <c r="D14">
        <v>3</v>
      </c>
      <c r="E14">
        <v>1653</v>
      </c>
      <c r="F14">
        <v>6522</v>
      </c>
      <c r="G14">
        <v>0</v>
      </c>
    </row>
    <row r="15" spans="1:7" x14ac:dyDescent="0.25">
      <c r="A15" t="s">
        <v>67</v>
      </c>
      <c r="B15">
        <f t="shared" ref="B15:G15" si="0">SUM(B10:B14)</f>
        <v>44</v>
      </c>
      <c r="C15">
        <f t="shared" si="0"/>
        <v>16</v>
      </c>
      <c r="D15">
        <f t="shared" si="0"/>
        <v>19</v>
      </c>
      <c r="E15">
        <f t="shared" si="0"/>
        <v>22109</v>
      </c>
      <c r="F15">
        <f t="shared" si="0"/>
        <v>10336</v>
      </c>
      <c r="G15">
        <f t="shared" si="0"/>
        <v>5122</v>
      </c>
    </row>
    <row r="17" spans="1:7" x14ac:dyDescent="0.25">
      <c r="A17" t="s">
        <v>66</v>
      </c>
    </row>
    <row r="18" spans="1:7" x14ac:dyDescent="0.25">
      <c r="A18" t="s">
        <v>59</v>
      </c>
      <c r="B18" t="s">
        <v>60</v>
      </c>
      <c r="C18" t="s">
        <v>61</v>
      </c>
      <c r="D18" t="s">
        <v>62</v>
      </c>
      <c r="E18" t="s">
        <v>63</v>
      </c>
      <c r="F18" t="s">
        <v>64</v>
      </c>
      <c r="G18" t="s">
        <v>65</v>
      </c>
    </row>
    <row r="19" spans="1:7" x14ac:dyDescent="0.25">
      <c r="A19" t="s">
        <v>89</v>
      </c>
      <c r="B19">
        <v>13</v>
      </c>
      <c r="C19">
        <v>1</v>
      </c>
      <c r="D19">
        <v>4</v>
      </c>
      <c r="E19">
        <v>6945</v>
      </c>
      <c r="F19">
        <v>0</v>
      </c>
      <c r="G19">
        <v>10919</v>
      </c>
    </row>
    <row r="20" spans="1:7" x14ac:dyDescent="0.25">
      <c r="A20" t="s">
        <v>90</v>
      </c>
      <c r="B20">
        <v>12</v>
      </c>
      <c r="C20">
        <v>4</v>
      </c>
      <c r="D20">
        <v>5</v>
      </c>
      <c r="E20">
        <v>4925</v>
      </c>
      <c r="F20">
        <v>0</v>
      </c>
      <c r="G20">
        <v>0</v>
      </c>
    </row>
    <row r="21" spans="1:7" x14ac:dyDescent="0.25">
      <c r="A21" t="s">
        <v>91</v>
      </c>
      <c r="B21">
        <v>8</v>
      </c>
      <c r="C21">
        <v>0</v>
      </c>
      <c r="D21">
        <v>6</v>
      </c>
      <c r="E21">
        <v>2737</v>
      </c>
      <c r="F21">
        <v>0</v>
      </c>
      <c r="G21">
        <v>0</v>
      </c>
    </row>
    <row r="22" spans="1:7" x14ac:dyDescent="0.25">
      <c r="A22" t="s">
        <v>92</v>
      </c>
      <c r="B22">
        <v>12</v>
      </c>
      <c r="C22">
        <v>9</v>
      </c>
      <c r="D22">
        <v>2</v>
      </c>
      <c r="E22">
        <v>4355</v>
      </c>
      <c r="F22">
        <v>6407</v>
      </c>
      <c r="G22">
        <v>0</v>
      </c>
    </row>
    <row r="23" spans="1:7" x14ac:dyDescent="0.25">
      <c r="A23" t="s">
        <v>93</v>
      </c>
      <c r="B23">
        <v>0</v>
      </c>
      <c r="C23">
        <v>12</v>
      </c>
      <c r="D23">
        <v>4</v>
      </c>
      <c r="E23">
        <v>150</v>
      </c>
      <c r="F23">
        <v>5841</v>
      </c>
      <c r="G23">
        <v>331</v>
      </c>
    </row>
    <row r="24" spans="1:7" x14ac:dyDescent="0.25">
      <c r="A24" t="s">
        <v>67</v>
      </c>
      <c r="B24">
        <f>SUM(B19:B23)</f>
        <v>45</v>
      </c>
      <c r="C24">
        <f t="shared" ref="C24:G24" si="1">SUM(C19:C23)</f>
        <v>26</v>
      </c>
      <c r="D24">
        <f t="shared" si="1"/>
        <v>21</v>
      </c>
      <c r="E24">
        <f t="shared" si="1"/>
        <v>19112</v>
      </c>
      <c r="F24">
        <f t="shared" si="1"/>
        <v>12248</v>
      </c>
      <c r="G24">
        <f t="shared" si="1"/>
        <v>11250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xr:uid="{650298FD-201F-44F4-B4E6-3F5A402AA3B9}">
          <x14:formula1>
            <xm:f>Data!$B$2:$B$6</xm:f>
          </x14:formula1>
          <xm:sqref>B5</xm:sqref>
        </x14:dataValidation>
        <x14:dataValidation type="list" allowBlank="1" showInputMessage="1" showErrorMessage="1" xr:uid="{3C9D60F9-B929-4EC7-A98B-9D07D5988EA6}">
          <x14:formula1>
            <xm:f>Data!$A$2:$A$37</xm:f>
          </x14:formula1>
          <xm:sqref>B1</xm:sqref>
        </x14:dataValidation>
        <x14:dataValidation type="list" allowBlank="1" showInputMessage="1" showErrorMessage="1" xr:uid="{350BDDBA-A8F7-4FEE-A94D-95A3C3EC409D}">
          <x14:formula1>
            <xm:f>Data!$C$2:$C$4</xm:f>
          </x14:formula1>
          <xm:sqref>B2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893F5-D712-47C9-92B3-C769F8F53BF1}">
  <dimension ref="A1:G24"/>
  <sheetViews>
    <sheetView workbookViewId="0"/>
  </sheetViews>
  <sheetFormatPr defaultRowHeight="15" x14ac:dyDescent="0.25"/>
  <cols>
    <col min="1" max="1" width="12.85546875" bestFit="1" customWidth="1"/>
    <col min="2" max="2" width="14.7109375" bestFit="1" customWidth="1"/>
    <col min="3" max="3" width="7.28515625" bestFit="1" customWidth="1"/>
    <col min="4" max="4" width="7.140625" bestFit="1" customWidth="1"/>
    <col min="5" max="5" width="8.28515625" bestFit="1" customWidth="1"/>
    <col min="6" max="6" width="7.7109375" bestFit="1" customWidth="1"/>
    <col min="7" max="7" width="9.85546875" bestFit="1" customWidth="1"/>
  </cols>
  <sheetData>
    <row r="1" spans="1:7" x14ac:dyDescent="0.25">
      <c r="A1" t="s">
        <v>52</v>
      </c>
      <c r="B1" t="s">
        <v>94</v>
      </c>
    </row>
    <row r="2" spans="1:7" x14ac:dyDescent="0.25">
      <c r="A2" t="s">
        <v>53</v>
      </c>
      <c r="B2" t="s">
        <v>69</v>
      </c>
    </row>
    <row r="3" spans="1:7" x14ac:dyDescent="0.25">
      <c r="A3" t="s">
        <v>54</v>
      </c>
      <c r="B3" t="s">
        <v>95</v>
      </c>
    </row>
    <row r="4" spans="1:7" x14ac:dyDescent="0.25">
      <c r="A4" t="s">
        <v>55</v>
      </c>
      <c r="B4" t="s">
        <v>96</v>
      </c>
    </row>
    <row r="5" spans="1:7" x14ac:dyDescent="0.25">
      <c r="A5" t="s">
        <v>56</v>
      </c>
      <c r="B5" t="s">
        <v>14</v>
      </c>
    </row>
    <row r="6" spans="1:7" x14ac:dyDescent="0.25">
      <c r="A6" t="s">
        <v>57</v>
      </c>
      <c r="B6" s="1">
        <v>0.49305555555555558</v>
      </c>
    </row>
    <row r="8" spans="1:7" x14ac:dyDescent="0.25">
      <c r="A8" t="s">
        <v>58</v>
      </c>
    </row>
    <row r="9" spans="1:7" x14ac:dyDescent="0.25">
      <c r="A9" t="s">
        <v>59</v>
      </c>
      <c r="B9" t="s">
        <v>60</v>
      </c>
      <c r="C9" t="s">
        <v>61</v>
      </c>
      <c r="D9" t="s">
        <v>62</v>
      </c>
      <c r="E9" t="s">
        <v>63</v>
      </c>
      <c r="F9" t="s">
        <v>64</v>
      </c>
      <c r="G9" t="s">
        <v>65</v>
      </c>
    </row>
    <row r="10" spans="1:7" x14ac:dyDescent="0.25">
      <c r="A10" t="s">
        <v>77</v>
      </c>
      <c r="B10">
        <v>19</v>
      </c>
      <c r="C10">
        <v>10</v>
      </c>
      <c r="D10">
        <v>8</v>
      </c>
      <c r="E10">
        <v>8135</v>
      </c>
      <c r="F10">
        <v>2065</v>
      </c>
      <c r="G10">
        <v>4234</v>
      </c>
    </row>
    <row r="11" spans="1:7" x14ac:dyDescent="0.25">
      <c r="A11" t="s">
        <v>78</v>
      </c>
      <c r="B11">
        <v>28</v>
      </c>
      <c r="C11">
        <v>7</v>
      </c>
      <c r="D11">
        <v>9</v>
      </c>
      <c r="E11">
        <v>13031</v>
      </c>
      <c r="F11">
        <v>0</v>
      </c>
      <c r="G11">
        <v>1004</v>
      </c>
    </row>
    <row r="12" spans="1:7" x14ac:dyDescent="0.25">
      <c r="A12" t="s">
        <v>79</v>
      </c>
      <c r="B12">
        <v>17</v>
      </c>
      <c r="C12">
        <v>0</v>
      </c>
      <c r="D12">
        <v>5</v>
      </c>
      <c r="E12">
        <v>8781</v>
      </c>
      <c r="F12">
        <v>1467</v>
      </c>
      <c r="G12">
        <v>0</v>
      </c>
    </row>
    <row r="13" spans="1:7" x14ac:dyDescent="0.25">
      <c r="A13" t="s">
        <v>80</v>
      </c>
      <c r="B13">
        <v>29</v>
      </c>
      <c r="C13">
        <v>22</v>
      </c>
      <c r="D13">
        <v>3</v>
      </c>
      <c r="E13">
        <v>9687</v>
      </c>
      <c r="F13">
        <v>9168</v>
      </c>
      <c r="G13">
        <v>269</v>
      </c>
    </row>
    <row r="14" spans="1:7" x14ac:dyDescent="0.25">
      <c r="A14" t="s">
        <v>81</v>
      </c>
      <c r="B14">
        <v>1</v>
      </c>
      <c r="C14">
        <v>24</v>
      </c>
      <c r="D14">
        <v>8</v>
      </c>
      <c r="E14">
        <v>20</v>
      </c>
      <c r="F14">
        <v>10079</v>
      </c>
      <c r="G14">
        <v>0</v>
      </c>
    </row>
    <row r="15" spans="1:7" x14ac:dyDescent="0.25">
      <c r="A15" t="s">
        <v>67</v>
      </c>
      <c r="B15">
        <f t="shared" ref="B15:G15" si="0">SUM(B10:B14)</f>
        <v>94</v>
      </c>
      <c r="C15">
        <f t="shared" si="0"/>
        <v>63</v>
      </c>
      <c r="D15">
        <f t="shared" si="0"/>
        <v>33</v>
      </c>
      <c r="E15">
        <f t="shared" si="0"/>
        <v>39654</v>
      </c>
      <c r="F15">
        <f t="shared" si="0"/>
        <v>22779</v>
      </c>
      <c r="G15">
        <f t="shared" si="0"/>
        <v>5507</v>
      </c>
    </row>
    <row r="17" spans="1:7" x14ac:dyDescent="0.25">
      <c r="A17" t="s">
        <v>66</v>
      </c>
    </row>
    <row r="18" spans="1:7" x14ac:dyDescent="0.25">
      <c r="A18" t="s">
        <v>59</v>
      </c>
      <c r="B18" t="s">
        <v>60</v>
      </c>
      <c r="C18" t="s">
        <v>61</v>
      </c>
      <c r="D18" t="s">
        <v>62</v>
      </c>
      <c r="E18" t="s">
        <v>63</v>
      </c>
      <c r="F18" t="s">
        <v>64</v>
      </c>
      <c r="G18" t="s">
        <v>65</v>
      </c>
    </row>
    <row r="19" spans="1:7" x14ac:dyDescent="0.25">
      <c r="A19" t="s">
        <v>97</v>
      </c>
      <c r="B19">
        <v>16</v>
      </c>
      <c r="C19">
        <v>12</v>
      </c>
      <c r="D19">
        <v>8</v>
      </c>
      <c r="E19">
        <v>7736</v>
      </c>
      <c r="F19">
        <v>1588</v>
      </c>
      <c r="G19">
        <v>4782</v>
      </c>
    </row>
    <row r="20" spans="1:7" x14ac:dyDescent="0.25">
      <c r="A20" t="s">
        <v>98</v>
      </c>
      <c r="B20">
        <v>26</v>
      </c>
      <c r="C20">
        <v>3</v>
      </c>
      <c r="D20">
        <v>8</v>
      </c>
      <c r="E20">
        <v>16686</v>
      </c>
      <c r="F20">
        <v>0</v>
      </c>
      <c r="G20">
        <v>1290</v>
      </c>
    </row>
    <row r="21" spans="1:7" x14ac:dyDescent="0.25">
      <c r="A21" t="s">
        <v>99</v>
      </c>
      <c r="B21">
        <v>9</v>
      </c>
      <c r="C21">
        <v>5</v>
      </c>
      <c r="D21">
        <v>10</v>
      </c>
      <c r="E21">
        <v>6297</v>
      </c>
      <c r="F21">
        <v>141</v>
      </c>
      <c r="G21">
        <v>0</v>
      </c>
    </row>
    <row r="22" spans="1:7" x14ac:dyDescent="0.25">
      <c r="A22" t="s">
        <v>100</v>
      </c>
      <c r="B22">
        <v>19</v>
      </c>
      <c r="C22">
        <v>13</v>
      </c>
      <c r="D22">
        <v>4</v>
      </c>
      <c r="E22">
        <v>4326</v>
      </c>
      <c r="F22">
        <v>13074</v>
      </c>
      <c r="G22">
        <v>0</v>
      </c>
    </row>
    <row r="23" spans="1:7" x14ac:dyDescent="0.25">
      <c r="A23" t="s">
        <v>101</v>
      </c>
      <c r="B23">
        <v>13</v>
      </c>
      <c r="C23">
        <v>19</v>
      </c>
      <c r="D23">
        <v>10</v>
      </c>
      <c r="E23">
        <v>6647</v>
      </c>
      <c r="F23">
        <v>5727</v>
      </c>
      <c r="G23">
        <v>1003</v>
      </c>
    </row>
    <row r="24" spans="1:7" x14ac:dyDescent="0.25">
      <c r="A24" t="s">
        <v>67</v>
      </c>
      <c r="B24">
        <f>SUM(B19:B23)</f>
        <v>83</v>
      </c>
      <c r="C24">
        <f t="shared" ref="C24:G24" si="1">SUM(C19:C23)</f>
        <v>52</v>
      </c>
      <c r="D24">
        <f t="shared" si="1"/>
        <v>40</v>
      </c>
      <c r="E24">
        <f t="shared" si="1"/>
        <v>41692</v>
      </c>
      <c r="F24">
        <f t="shared" si="1"/>
        <v>20530</v>
      </c>
      <c r="G24">
        <f t="shared" si="1"/>
        <v>7075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370E3919-4B43-4243-9D9E-07BD4536FCE4}">
          <x14:formula1>
            <xm:f>Data!$B$2:$B$6</xm:f>
          </x14:formula1>
          <xm:sqref>B5</xm:sqref>
        </x14:dataValidation>
        <x14:dataValidation type="list" allowBlank="1" showInputMessage="1" showErrorMessage="1" xr:uid="{5A76C3B1-02AB-481C-B67D-DBDFEB9EC449}">
          <x14:formula1>
            <xm:f>Data!$A$2:$A$38</xm:f>
          </x14:formula1>
          <xm:sqref>B1</xm:sqref>
        </x14:dataValidation>
        <x14:dataValidation type="list" allowBlank="1" showInputMessage="1" showErrorMessage="1" xr:uid="{47CAF791-B35B-4E0A-BE52-1A11ED014AED}">
          <x14:formula1>
            <xm:f>Data!$C$2:$C$4</xm:f>
          </x14:formula1>
          <xm:sqref>B2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B6728-C31E-4461-B118-02EE567BB549}">
  <dimension ref="A1:G24"/>
  <sheetViews>
    <sheetView workbookViewId="0"/>
  </sheetViews>
  <sheetFormatPr defaultRowHeight="15" x14ac:dyDescent="0.25"/>
  <cols>
    <col min="1" max="1" width="13.28515625" bestFit="1" customWidth="1"/>
    <col min="2" max="2" width="14.7109375" bestFit="1" customWidth="1"/>
    <col min="3" max="3" width="7.28515625" bestFit="1" customWidth="1"/>
    <col min="4" max="4" width="7.140625" bestFit="1" customWidth="1"/>
    <col min="5" max="5" width="8.28515625" bestFit="1" customWidth="1"/>
    <col min="6" max="6" width="7.7109375" bestFit="1" customWidth="1"/>
    <col min="7" max="7" width="9.85546875" bestFit="1" customWidth="1"/>
  </cols>
  <sheetData>
    <row r="1" spans="1:7" x14ac:dyDescent="0.25">
      <c r="A1" t="s">
        <v>52</v>
      </c>
      <c r="B1" t="s">
        <v>18</v>
      </c>
    </row>
    <row r="2" spans="1:7" x14ac:dyDescent="0.25">
      <c r="A2" t="s">
        <v>53</v>
      </c>
      <c r="B2" t="s">
        <v>69</v>
      </c>
    </row>
    <row r="3" spans="1:7" x14ac:dyDescent="0.25">
      <c r="A3" t="s">
        <v>54</v>
      </c>
      <c r="B3" t="s">
        <v>102</v>
      </c>
    </row>
    <row r="4" spans="1:7" x14ac:dyDescent="0.25">
      <c r="A4" t="s">
        <v>55</v>
      </c>
      <c r="B4" t="s">
        <v>103</v>
      </c>
    </row>
    <row r="5" spans="1:7" x14ac:dyDescent="0.25">
      <c r="A5" t="s">
        <v>56</v>
      </c>
      <c r="B5" t="s">
        <v>11</v>
      </c>
    </row>
    <row r="6" spans="1:7" x14ac:dyDescent="0.25">
      <c r="A6" t="s">
        <v>57</v>
      </c>
      <c r="B6" s="1">
        <v>0.35069444444444442</v>
      </c>
    </row>
    <row r="8" spans="1:7" x14ac:dyDescent="0.25">
      <c r="A8" t="s">
        <v>58</v>
      </c>
    </row>
    <row r="9" spans="1:7" x14ac:dyDescent="0.25">
      <c r="A9" t="s">
        <v>59</v>
      </c>
      <c r="B9" t="s">
        <v>60</v>
      </c>
      <c r="C9" t="s">
        <v>61</v>
      </c>
      <c r="D9" t="s">
        <v>62</v>
      </c>
      <c r="E9" t="s">
        <v>63</v>
      </c>
      <c r="F9" t="s">
        <v>64</v>
      </c>
      <c r="G9" t="s">
        <v>65</v>
      </c>
    </row>
    <row r="10" spans="1:7" x14ac:dyDescent="0.25">
      <c r="A10" t="s">
        <v>77</v>
      </c>
      <c r="B10">
        <v>5</v>
      </c>
      <c r="C10">
        <v>0</v>
      </c>
      <c r="D10">
        <v>8</v>
      </c>
      <c r="E10">
        <v>3381</v>
      </c>
      <c r="F10">
        <v>0</v>
      </c>
      <c r="G10">
        <v>2467</v>
      </c>
    </row>
    <row r="11" spans="1:7" x14ac:dyDescent="0.25">
      <c r="A11" t="s">
        <v>78</v>
      </c>
      <c r="B11">
        <v>6</v>
      </c>
      <c r="C11">
        <v>0</v>
      </c>
      <c r="D11">
        <v>8</v>
      </c>
      <c r="E11">
        <v>8286</v>
      </c>
      <c r="F11">
        <v>169</v>
      </c>
      <c r="G11">
        <v>0</v>
      </c>
    </row>
    <row r="12" spans="1:7" x14ac:dyDescent="0.25">
      <c r="A12" t="s">
        <v>79</v>
      </c>
      <c r="B12">
        <v>9</v>
      </c>
      <c r="C12">
        <v>2</v>
      </c>
      <c r="D12">
        <v>7</v>
      </c>
      <c r="E12">
        <v>7055</v>
      </c>
      <c r="F12">
        <v>917</v>
      </c>
      <c r="G12">
        <v>91</v>
      </c>
    </row>
    <row r="13" spans="1:7" x14ac:dyDescent="0.25">
      <c r="A13" t="s">
        <v>80</v>
      </c>
      <c r="B13">
        <v>5</v>
      </c>
      <c r="C13">
        <v>3</v>
      </c>
      <c r="D13">
        <v>7</v>
      </c>
      <c r="E13">
        <v>5514</v>
      </c>
      <c r="F13">
        <v>3779</v>
      </c>
      <c r="G13">
        <v>449</v>
      </c>
    </row>
    <row r="14" spans="1:7" x14ac:dyDescent="0.25">
      <c r="A14" t="s">
        <v>81</v>
      </c>
      <c r="B14">
        <v>2</v>
      </c>
      <c r="C14">
        <v>4</v>
      </c>
      <c r="D14">
        <v>8</v>
      </c>
      <c r="E14">
        <v>1288</v>
      </c>
      <c r="F14">
        <v>6085</v>
      </c>
      <c r="G14">
        <v>0</v>
      </c>
    </row>
    <row r="15" spans="1:7" x14ac:dyDescent="0.25">
      <c r="A15" t="s">
        <v>67</v>
      </c>
      <c r="B15">
        <f t="shared" ref="B15:G15" si="0">SUM(B10:B14)</f>
        <v>27</v>
      </c>
      <c r="C15">
        <f t="shared" si="0"/>
        <v>9</v>
      </c>
      <c r="D15">
        <f t="shared" si="0"/>
        <v>38</v>
      </c>
      <c r="E15">
        <f t="shared" si="0"/>
        <v>25524</v>
      </c>
      <c r="F15">
        <f t="shared" si="0"/>
        <v>10950</v>
      </c>
      <c r="G15">
        <f t="shared" si="0"/>
        <v>3007</v>
      </c>
    </row>
    <row r="17" spans="1:7" x14ac:dyDescent="0.25">
      <c r="A17" t="s">
        <v>66</v>
      </c>
    </row>
    <row r="18" spans="1:7" x14ac:dyDescent="0.25">
      <c r="A18" t="s">
        <v>59</v>
      </c>
      <c r="B18" t="s">
        <v>60</v>
      </c>
      <c r="C18" t="s">
        <v>61</v>
      </c>
      <c r="D18" t="s">
        <v>62</v>
      </c>
      <c r="E18" t="s">
        <v>63</v>
      </c>
      <c r="F18" t="s">
        <v>64</v>
      </c>
      <c r="G18" t="s">
        <v>65</v>
      </c>
    </row>
    <row r="19" spans="1:7" x14ac:dyDescent="0.25">
      <c r="A19" t="s">
        <v>104</v>
      </c>
      <c r="B19">
        <v>17</v>
      </c>
      <c r="C19">
        <v>1</v>
      </c>
      <c r="D19">
        <v>6</v>
      </c>
      <c r="E19">
        <v>6697</v>
      </c>
      <c r="F19">
        <v>311</v>
      </c>
      <c r="G19">
        <v>3013</v>
      </c>
    </row>
    <row r="20" spans="1:7" x14ac:dyDescent="0.25">
      <c r="A20" t="s">
        <v>105</v>
      </c>
      <c r="B20">
        <v>24</v>
      </c>
      <c r="C20">
        <v>11</v>
      </c>
      <c r="D20">
        <v>3</v>
      </c>
      <c r="E20">
        <v>9718</v>
      </c>
      <c r="F20">
        <v>5</v>
      </c>
      <c r="G20">
        <v>2473</v>
      </c>
    </row>
    <row r="21" spans="1:7" x14ac:dyDescent="0.25">
      <c r="A21" t="s">
        <v>106</v>
      </c>
      <c r="B21">
        <v>23</v>
      </c>
      <c r="C21">
        <v>7</v>
      </c>
      <c r="D21">
        <v>2</v>
      </c>
      <c r="E21">
        <v>8282</v>
      </c>
      <c r="F21">
        <v>0</v>
      </c>
      <c r="G21">
        <v>0</v>
      </c>
    </row>
    <row r="22" spans="1:7" x14ac:dyDescent="0.25">
      <c r="A22" t="s">
        <v>107</v>
      </c>
      <c r="B22">
        <v>15</v>
      </c>
      <c r="C22">
        <v>10</v>
      </c>
      <c r="D22">
        <v>1</v>
      </c>
      <c r="E22">
        <v>5995</v>
      </c>
      <c r="F22">
        <v>5602</v>
      </c>
      <c r="G22">
        <v>0</v>
      </c>
    </row>
    <row r="23" spans="1:7" x14ac:dyDescent="0.25">
      <c r="A23" t="s">
        <v>108</v>
      </c>
      <c r="B23">
        <v>1</v>
      </c>
      <c r="C23">
        <v>31</v>
      </c>
      <c r="D23">
        <v>0</v>
      </c>
      <c r="E23">
        <v>60</v>
      </c>
      <c r="F23">
        <v>9467</v>
      </c>
      <c r="G23">
        <v>0</v>
      </c>
    </row>
    <row r="24" spans="1:7" x14ac:dyDescent="0.25">
      <c r="A24" t="s">
        <v>67</v>
      </c>
      <c r="B24">
        <f>SUM(B19:B23)</f>
        <v>80</v>
      </c>
      <c r="C24">
        <f t="shared" ref="C24:G24" si="1">SUM(C19:C23)</f>
        <v>60</v>
      </c>
      <c r="D24">
        <f t="shared" si="1"/>
        <v>12</v>
      </c>
      <c r="E24">
        <f t="shared" si="1"/>
        <v>30752</v>
      </c>
      <c r="F24">
        <f t="shared" si="1"/>
        <v>15385</v>
      </c>
      <c r="G24">
        <f t="shared" si="1"/>
        <v>5486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FFBD05D2-258A-4F9A-83D1-C2A79209C764}">
          <x14:formula1>
            <xm:f>Data!$B$2:$B$6</xm:f>
          </x14:formula1>
          <xm:sqref>B5</xm:sqref>
        </x14:dataValidation>
        <x14:dataValidation type="list" allowBlank="1" showInputMessage="1" showErrorMessage="1" xr:uid="{18FAF207-8B57-436E-8B12-8069D8EEA144}">
          <x14:formula1>
            <xm:f>Data!$A$2:$A$37</xm:f>
          </x14:formula1>
          <xm:sqref>B1</xm:sqref>
        </x14:dataValidation>
        <x14:dataValidation type="list" allowBlank="1" showInputMessage="1" showErrorMessage="1" xr:uid="{577084BD-0030-42DE-ABB5-5036DDAFCE6F}">
          <x14:formula1>
            <xm:f>Data!$C$2:$C$4</xm:f>
          </x14:formula1>
          <xm:sqref>B2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DA0F3-1A1A-499A-8A15-D82AF6984C58}">
  <dimension ref="A1:G24"/>
  <sheetViews>
    <sheetView workbookViewId="0"/>
  </sheetViews>
  <sheetFormatPr defaultRowHeight="15" x14ac:dyDescent="0.25"/>
  <cols>
    <col min="1" max="1" width="13.85546875" bestFit="1" customWidth="1"/>
    <col min="2" max="2" width="14.7109375" bestFit="1" customWidth="1"/>
    <col min="3" max="3" width="7.28515625" bestFit="1" customWidth="1"/>
    <col min="4" max="4" width="7.140625" bestFit="1" customWidth="1"/>
    <col min="5" max="5" width="8.28515625" bestFit="1" customWidth="1"/>
    <col min="6" max="6" width="7.7109375" bestFit="1" customWidth="1"/>
    <col min="7" max="7" width="9.85546875" bestFit="1" customWidth="1"/>
  </cols>
  <sheetData>
    <row r="1" spans="1:7" x14ac:dyDescent="0.25">
      <c r="A1" t="s">
        <v>52</v>
      </c>
      <c r="B1" t="s">
        <v>109</v>
      </c>
    </row>
    <row r="2" spans="1:7" x14ac:dyDescent="0.25">
      <c r="A2" t="s">
        <v>53</v>
      </c>
      <c r="B2" t="s">
        <v>68</v>
      </c>
    </row>
    <row r="3" spans="1:7" x14ac:dyDescent="0.25">
      <c r="A3" t="s">
        <v>54</v>
      </c>
      <c r="B3" t="s">
        <v>111</v>
      </c>
    </row>
    <row r="4" spans="1:7" x14ac:dyDescent="0.25">
      <c r="A4" t="s">
        <v>55</v>
      </c>
      <c r="B4" t="s">
        <v>112</v>
      </c>
    </row>
    <row r="5" spans="1:7" x14ac:dyDescent="0.25">
      <c r="A5" t="s">
        <v>56</v>
      </c>
      <c r="B5" t="s">
        <v>13</v>
      </c>
    </row>
    <row r="6" spans="1:7" x14ac:dyDescent="0.25">
      <c r="A6" t="s">
        <v>57</v>
      </c>
      <c r="B6" s="1">
        <v>0.32222222222222224</v>
      </c>
    </row>
    <row r="8" spans="1:7" x14ac:dyDescent="0.25">
      <c r="A8" t="s">
        <v>58</v>
      </c>
    </row>
    <row r="9" spans="1:7" x14ac:dyDescent="0.25">
      <c r="A9" t="s">
        <v>59</v>
      </c>
      <c r="B9" t="s">
        <v>60</v>
      </c>
      <c r="C9" t="s">
        <v>61</v>
      </c>
      <c r="D9" t="s">
        <v>62</v>
      </c>
      <c r="E9" t="s">
        <v>63</v>
      </c>
      <c r="F9" t="s">
        <v>64</v>
      </c>
      <c r="G9" t="s">
        <v>65</v>
      </c>
    </row>
    <row r="10" spans="1:7" x14ac:dyDescent="0.25">
      <c r="A10" t="s">
        <v>77</v>
      </c>
      <c r="B10">
        <v>6</v>
      </c>
      <c r="C10">
        <v>2</v>
      </c>
      <c r="D10">
        <v>3</v>
      </c>
      <c r="E10">
        <v>1575</v>
      </c>
      <c r="F10">
        <v>6484</v>
      </c>
      <c r="G10">
        <v>0</v>
      </c>
    </row>
    <row r="11" spans="1:7" x14ac:dyDescent="0.25">
      <c r="A11" t="s">
        <v>78</v>
      </c>
      <c r="B11">
        <v>12</v>
      </c>
      <c r="C11">
        <v>1</v>
      </c>
      <c r="D11">
        <v>2</v>
      </c>
      <c r="E11">
        <v>7505</v>
      </c>
      <c r="F11">
        <v>1234</v>
      </c>
      <c r="G11">
        <v>0</v>
      </c>
    </row>
    <row r="12" spans="1:7" x14ac:dyDescent="0.25">
      <c r="A12" t="s">
        <v>79</v>
      </c>
      <c r="B12">
        <v>8</v>
      </c>
      <c r="C12">
        <v>0</v>
      </c>
      <c r="D12">
        <v>4</v>
      </c>
      <c r="E12">
        <v>6910</v>
      </c>
      <c r="F12">
        <v>0</v>
      </c>
      <c r="G12">
        <v>0</v>
      </c>
    </row>
    <row r="13" spans="1:7" x14ac:dyDescent="0.25">
      <c r="A13" t="s">
        <v>80</v>
      </c>
      <c r="B13">
        <v>15</v>
      </c>
      <c r="C13">
        <v>5</v>
      </c>
      <c r="D13">
        <v>4</v>
      </c>
      <c r="E13">
        <v>5932</v>
      </c>
      <c r="F13">
        <v>5049</v>
      </c>
      <c r="G13">
        <v>1843</v>
      </c>
    </row>
    <row r="14" spans="1:7" x14ac:dyDescent="0.25">
      <c r="A14" t="s">
        <v>81</v>
      </c>
      <c r="B14">
        <v>11</v>
      </c>
      <c r="C14">
        <v>3</v>
      </c>
      <c r="D14">
        <v>4</v>
      </c>
      <c r="E14">
        <v>6288</v>
      </c>
      <c r="F14">
        <v>0</v>
      </c>
      <c r="G14">
        <v>6474</v>
      </c>
    </row>
    <row r="15" spans="1:7" x14ac:dyDescent="0.25">
      <c r="A15" t="s">
        <v>67</v>
      </c>
      <c r="B15">
        <f>SUM(B10:B14)</f>
        <v>52</v>
      </c>
      <c r="C15">
        <f t="shared" ref="C15:G15" si="0">SUM(C10:C14)</f>
        <v>11</v>
      </c>
      <c r="D15">
        <f t="shared" si="0"/>
        <v>17</v>
      </c>
      <c r="E15">
        <f t="shared" si="0"/>
        <v>28210</v>
      </c>
      <c r="F15">
        <f t="shared" si="0"/>
        <v>12767</v>
      </c>
      <c r="G15">
        <f t="shared" si="0"/>
        <v>8317</v>
      </c>
    </row>
    <row r="17" spans="1:7" x14ac:dyDescent="0.25">
      <c r="A17" t="s">
        <v>66</v>
      </c>
    </row>
    <row r="18" spans="1:7" x14ac:dyDescent="0.25">
      <c r="A18" t="s">
        <v>59</v>
      </c>
      <c r="B18" t="s">
        <v>60</v>
      </c>
      <c r="C18" t="s">
        <v>61</v>
      </c>
      <c r="D18" t="s">
        <v>62</v>
      </c>
      <c r="E18" t="s">
        <v>63</v>
      </c>
      <c r="F18" t="s">
        <v>64</v>
      </c>
      <c r="G18" t="s">
        <v>65</v>
      </c>
    </row>
    <row r="19" spans="1:7" x14ac:dyDescent="0.25">
      <c r="A19" t="s">
        <v>113</v>
      </c>
      <c r="B19">
        <v>9</v>
      </c>
      <c r="C19">
        <v>0</v>
      </c>
      <c r="D19">
        <v>5</v>
      </c>
      <c r="E19">
        <v>3204</v>
      </c>
      <c r="F19">
        <v>0</v>
      </c>
      <c r="G19">
        <v>10989</v>
      </c>
    </row>
    <row r="20" spans="1:7" x14ac:dyDescent="0.25">
      <c r="A20" t="s">
        <v>114</v>
      </c>
      <c r="B20">
        <v>12</v>
      </c>
      <c r="C20">
        <v>0</v>
      </c>
      <c r="D20">
        <v>6</v>
      </c>
      <c r="E20">
        <v>7319</v>
      </c>
      <c r="F20">
        <v>126</v>
      </c>
      <c r="G20">
        <v>352</v>
      </c>
    </row>
    <row r="21" spans="1:7" x14ac:dyDescent="0.25">
      <c r="A21" t="s">
        <v>115</v>
      </c>
      <c r="B21">
        <v>9</v>
      </c>
      <c r="C21">
        <v>5</v>
      </c>
      <c r="D21">
        <v>7</v>
      </c>
      <c r="E21">
        <v>6281</v>
      </c>
      <c r="F21">
        <v>0</v>
      </c>
      <c r="G21">
        <v>1575</v>
      </c>
    </row>
    <row r="22" spans="1:7" x14ac:dyDescent="0.25">
      <c r="A22" t="s">
        <v>116</v>
      </c>
      <c r="B22">
        <v>5</v>
      </c>
      <c r="C22">
        <v>10</v>
      </c>
      <c r="D22">
        <v>4</v>
      </c>
      <c r="E22">
        <v>4213</v>
      </c>
      <c r="F22">
        <v>3929</v>
      </c>
      <c r="G22">
        <v>0</v>
      </c>
    </row>
    <row r="23" spans="1:7" x14ac:dyDescent="0.25">
      <c r="A23" t="s">
        <v>117</v>
      </c>
      <c r="B23">
        <v>6</v>
      </c>
      <c r="C23">
        <v>6</v>
      </c>
      <c r="D23">
        <v>3</v>
      </c>
      <c r="E23">
        <v>2145</v>
      </c>
      <c r="F23">
        <v>8670</v>
      </c>
      <c r="G23">
        <v>0</v>
      </c>
    </row>
    <row r="24" spans="1:7" x14ac:dyDescent="0.25">
      <c r="A24" t="s">
        <v>67</v>
      </c>
      <c r="B24">
        <f>SUM(B19:B23)</f>
        <v>41</v>
      </c>
      <c r="C24">
        <f t="shared" ref="C24:G24" si="1">SUM(C19:C23)</f>
        <v>21</v>
      </c>
      <c r="D24">
        <f t="shared" si="1"/>
        <v>25</v>
      </c>
      <c r="E24">
        <f t="shared" si="1"/>
        <v>23162</v>
      </c>
      <c r="F24">
        <f t="shared" si="1"/>
        <v>12725</v>
      </c>
      <c r="G24">
        <f t="shared" si="1"/>
        <v>12916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EF2CF0AA-A8FB-4D65-91A0-A172F96F477C}">
          <x14:formula1>
            <xm:f>Data!$B$2:$B$6</xm:f>
          </x14:formula1>
          <xm:sqref>B5</xm:sqref>
        </x14:dataValidation>
        <x14:dataValidation type="list" allowBlank="1" showInputMessage="1" showErrorMessage="1" xr:uid="{5150D396-066D-4B99-BCD4-993A8112C86F}">
          <x14:formula1>
            <xm:f>Data!$A$2:$A$40</xm:f>
          </x14:formula1>
          <xm:sqref>B1</xm:sqref>
        </x14:dataValidation>
        <x14:dataValidation type="list" allowBlank="1" showInputMessage="1" showErrorMessage="1" xr:uid="{2C1C0EF5-2F23-4B3A-BCE9-5BD5E1E61B5E}">
          <x14:formula1>
            <xm:f>Data!$C$2:$C$4</xm:f>
          </x14:formula1>
          <xm:sqref>B2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1D2E7-5EC7-47CD-94BE-FCE9D41C54AA}">
  <dimension ref="A1:G24"/>
  <sheetViews>
    <sheetView workbookViewId="0"/>
  </sheetViews>
  <sheetFormatPr defaultRowHeight="15" x14ac:dyDescent="0.25"/>
  <cols>
    <col min="1" max="1" width="16.28515625" bestFit="1" customWidth="1"/>
    <col min="2" max="2" width="14.7109375" bestFit="1" customWidth="1"/>
    <col min="3" max="3" width="7.28515625" bestFit="1" customWidth="1"/>
    <col min="4" max="4" width="7.140625" bestFit="1" customWidth="1"/>
    <col min="5" max="5" width="8.28515625" bestFit="1" customWidth="1"/>
    <col min="6" max="6" width="7.7109375" bestFit="1" customWidth="1"/>
    <col min="7" max="7" width="9.85546875" bestFit="1" customWidth="1"/>
  </cols>
  <sheetData>
    <row r="1" spans="1:7" x14ac:dyDescent="0.25">
      <c r="A1" t="s">
        <v>52</v>
      </c>
      <c r="B1" t="s">
        <v>118</v>
      </c>
    </row>
    <row r="2" spans="1:7" x14ac:dyDescent="0.25">
      <c r="A2" t="s">
        <v>53</v>
      </c>
      <c r="B2" t="s">
        <v>69</v>
      </c>
    </row>
    <row r="3" spans="1:7" x14ac:dyDescent="0.25">
      <c r="A3" t="s">
        <v>54</v>
      </c>
      <c r="B3" t="s">
        <v>119</v>
      </c>
    </row>
    <row r="4" spans="1:7" x14ac:dyDescent="0.25">
      <c r="A4" t="s">
        <v>55</v>
      </c>
      <c r="B4" t="s">
        <v>120</v>
      </c>
    </row>
    <row r="5" spans="1:7" x14ac:dyDescent="0.25">
      <c r="A5" t="s">
        <v>56</v>
      </c>
      <c r="B5" t="s">
        <v>14</v>
      </c>
    </row>
    <row r="6" spans="1:7" x14ac:dyDescent="0.25">
      <c r="A6" t="s">
        <v>57</v>
      </c>
      <c r="B6" s="1">
        <v>0.37013888888888891</v>
      </c>
    </row>
    <row r="8" spans="1:7" x14ac:dyDescent="0.25">
      <c r="A8" t="s">
        <v>58</v>
      </c>
    </row>
    <row r="9" spans="1:7" x14ac:dyDescent="0.25">
      <c r="A9" t="s">
        <v>59</v>
      </c>
      <c r="B9" t="s">
        <v>60</v>
      </c>
      <c r="C9" t="s">
        <v>61</v>
      </c>
      <c r="D9" t="s">
        <v>62</v>
      </c>
      <c r="E9" t="s">
        <v>63</v>
      </c>
      <c r="F9" t="s">
        <v>64</v>
      </c>
      <c r="G9" t="s">
        <v>65</v>
      </c>
    </row>
    <row r="10" spans="1:7" x14ac:dyDescent="0.25">
      <c r="A10" t="s">
        <v>77</v>
      </c>
      <c r="B10">
        <v>0</v>
      </c>
      <c r="C10">
        <v>9</v>
      </c>
      <c r="D10">
        <v>10</v>
      </c>
      <c r="E10">
        <v>785</v>
      </c>
      <c r="F10">
        <v>4549</v>
      </c>
      <c r="G10">
        <v>90</v>
      </c>
    </row>
    <row r="11" spans="1:7" x14ac:dyDescent="0.25">
      <c r="A11" t="s">
        <v>78</v>
      </c>
      <c r="B11">
        <v>10</v>
      </c>
      <c r="C11">
        <v>0</v>
      </c>
      <c r="D11">
        <v>5</v>
      </c>
      <c r="E11">
        <v>6287</v>
      </c>
      <c r="F11">
        <v>494</v>
      </c>
      <c r="G11">
        <v>0</v>
      </c>
    </row>
    <row r="12" spans="1:7" x14ac:dyDescent="0.25">
      <c r="A12" t="s">
        <v>79</v>
      </c>
      <c r="B12">
        <v>5</v>
      </c>
      <c r="C12">
        <v>2</v>
      </c>
      <c r="D12">
        <v>7</v>
      </c>
      <c r="E12">
        <v>5107</v>
      </c>
      <c r="F12">
        <v>0</v>
      </c>
      <c r="G12">
        <v>753</v>
      </c>
    </row>
    <row r="13" spans="1:7" x14ac:dyDescent="0.25">
      <c r="A13" t="s">
        <v>80</v>
      </c>
      <c r="B13">
        <v>10</v>
      </c>
      <c r="C13">
        <v>5</v>
      </c>
      <c r="D13">
        <v>6</v>
      </c>
      <c r="E13">
        <v>7127</v>
      </c>
      <c r="F13">
        <v>6100</v>
      </c>
      <c r="G13">
        <v>199</v>
      </c>
    </row>
    <row r="14" spans="1:7" x14ac:dyDescent="0.25">
      <c r="A14" t="s">
        <v>81</v>
      </c>
      <c r="B14">
        <v>7</v>
      </c>
      <c r="C14">
        <v>1</v>
      </c>
      <c r="D14">
        <v>9</v>
      </c>
      <c r="E14">
        <v>7616</v>
      </c>
      <c r="F14">
        <v>0</v>
      </c>
      <c r="G14">
        <v>3174</v>
      </c>
    </row>
    <row r="15" spans="1:7" x14ac:dyDescent="0.25">
      <c r="A15" t="s">
        <v>67</v>
      </c>
      <c r="B15">
        <f>SUM(B10:B14)</f>
        <v>32</v>
      </c>
      <c r="C15">
        <f t="shared" ref="C15:G15" si="0">SUM(C10:C14)</f>
        <v>17</v>
      </c>
      <c r="D15">
        <f t="shared" si="0"/>
        <v>37</v>
      </c>
      <c r="E15">
        <f t="shared" si="0"/>
        <v>26922</v>
      </c>
      <c r="F15">
        <f t="shared" si="0"/>
        <v>11143</v>
      </c>
      <c r="G15">
        <f t="shared" si="0"/>
        <v>4216</v>
      </c>
    </row>
    <row r="17" spans="1:7" x14ac:dyDescent="0.25">
      <c r="A17" t="s">
        <v>66</v>
      </c>
    </row>
    <row r="18" spans="1:7" x14ac:dyDescent="0.25">
      <c r="A18" t="s">
        <v>59</v>
      </c>
      <c r="B18" t="s">
        <v>60</v>
      </c>
      <c r="C18" t="s">
        <v>61</v>
      </c>
      <c r="D18" t="s">
        <v>62</v>
      </c>
      <c r="E18" t="s">
        <v>63</v>
      </c>
      <c r="F18" t="s">
        <v>64</v>
      </c>
      <c r="G18" t="s">
        <v>65</v>
      </c>
    </row>
    <row r="19" spans="1:7" x14ac:dyDescent="0.25">
      <c r="A19" t="s">
        <v>121</v>
      </c>
      <c r="B19">
        <v>17</v>
      </c>
      <c r="C19">
        <v>9</v>
      </c>
      <c r="D19">
        <v>4</v>
      </c>
      <c r="E19">
        <v>4166</v>
      </c>
      <c r="F19">
        <v>0</v>
      </c>
      <c r="G19">
        <v>4445</v>
      </c>
    </row>
    <row r="20" spans="1:7" x14ac:dyDescent="0.25">
      <c r="A20" t="s">
        <v>122</v>
      </c>
      <c r="B20">
        <v>18</v>
      </c>
      <c r="C20">
        <v>3</v>
      </c>
      <c r="D20">
        <v>5</v>
      </c>
      <c r="E20">
        <v>7179</v>
      </c>
      <c r="F20">
        <v>0</v>
      </c>
      <c r="G20">
        <v>1636</v>
      </c>
    </row>
    <row r="21" spans="1:7" x14ac:dyDescent="0.25">
      <c r="A21" t="s">
        <v>123</v>
      </c>
      <c r="B21">
        <v>33</v>
      </c>
      <c r="C21">
        <v>8</v>
      </c>
      <c r="D21">
        <v>2</v>
      </c>
      <c r="E21">
        <v>12875</v>
      </c>
      <c r="F21">
        <v>0</v>
      </c>
      <c r="G21">
        <v>0</v>
      </c>
    </row>
    <row r="22" spans="1:7" x14ac:dyDescent="0.25">
      <c r="A22" t="s">
        <v>107</v>
      </c>
      <c r="B22">
        <v>18</v>
      </c>
      <c r="C22">
        <v>6</v>
      </c>
      <c r="D22">
        <v>8</v>
      </c>
      <c r="E22">
        <v>4735</v>
      </c>
      <c r="F22">
        <v>2200</v>
      </c>
      <c r="G22">
        <v>0</v>
      </c>
    </row>
    <row r="23" spans="1:7" x14ac:dyDescent="0.25">
      <c r="A23" t="s">
        <v>108</v>
      </c>
      <c r="B23">
        <v>5</v>
      </c>
      <c r="C23">
        <v>26</v>
      </c>
      <c r="D23">
        <v>0</v>
      </c>
      <c r="E23">
        <v>285</v>
      </c>
      <c r="F23">
        <v>7956</v>
      </c>
      <c r="G23">
        <v>0</v>
      </c>
    </row>
    <row r="24" spans="1:7" x14ac:dyDescent="0.25">
      <c r="A24" t="s">
        <v>67</v>
      </c>
      <c r="B24">
        <f>SUM(B19:B23)</f>
        <v>91</v>
      </c>
      <c r="C24">
        <f t="shared" ref="C24:G24" si="1">SUM(C19:C23)</f>
        <v>52</v>
      </c>
      <c r="D24">
        <f t="shared" si="1"/>
        <v>19</v>
      </c>
      <c r="E24">
        <f t="shared" si="1"/>
        <v>29240</v>
      </c>
      <c r="F24">
        <f t="shared" si="1"/>
        <v>10156</v>
      </c>
      <c r="G24">
        <f t="shared" si="1"/>
        <v>6081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448AACF9-02F8-4B41-951C-01D513988638}">
          <x14:formula1>
            <xm:f>Data!$B$2:$B$6</xm:f>
          </x14:formula1>
          <xm:sqref>B5</xm:sqref>
        </x14:dataValidation>
        <x14:dataValidation type="list" allowBlank="1" showInputMessage="1" showErrorMessage="1" xr:uid="{B81944F9-1F12-410A-8E17-E1CA552B8729}">
          <x14:formula1>
            <xm:f>Data!$A$2:$A$41</xm:f>
          </x14:formula1>
          <xm:sqref>B1</xm:sqref>
        </x14:dataValidation>
        <x14:dataValidation type="list" allowBlank="1" showInputMessage="1" showErrorMessage="1" xr:uid="{A30F7F21-2CF3-475F-B927-415D4E95BCDF}">
          <x14:formula1>
            <xm:f>Data!$C$2:$C$4</xm:f>
          </x14:formula1>
          <xm:sqref>B2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3D7CD-9423-4301-A749-48EE08F50DF6}">
  <dimension ref="A1:G24"/>
  <sheetViews>
    <sheetView workbookViewId="0"/>
  </sheetViews>
  <sheetFormatPr defaultColWidth="13" defaultRowHeight="15" x14ac:dyDescent="0.25"/>
  <cols>
    <col min="1" max="2" width="14.7109375" bestFit="1" customWidth="1"/>
    <col min="3" max="3" width="7.28515625" bestFit="1" customWidth="1"/>
    <col min="4" max="4" width="7.140625" bestFit="1" customWidth="1"/>
    <col min="5" max="5" width="8.28515625" bestFit="1" customWidth="1"/>
    <col min="6" max="6" width="7.7109375" bestFit="1" customWidth="1"/>
    <col min="7" max="7" width="9.85546875" bestFit="1" customWidth="1"/>
  </cols>
  <sheetData>
    <row r="1" spans="1:7" x14ac:dyDescent="0.25">
      <c r="A1" t="s">
        <v>52</v>
      </c>
      <c r="B1" t="s">
        <v>20</v>
      </c>
    </row>
    <row r="2" spans="1:7" x14ac:dyDescent="0.25">
      <c r="A2" t="s">
        <v>53</v>
      </c>
      <c r="B2" t="s">
        <v>68</v>
      </c>
    </row>
    <row r="3" spans="1:7" x14ac:dyDescent="0.25">
      <c r="A3" t="s">
        <v>54</v>
      </c>
      <c r="B3" t="s">
        <v>124</v>
      </c>
    </row>
    <row r="4" spans="1:7" x14ac:dyDescent="0.25">
      <c r="A4" t="s">
        <v>55</v>
      </c>
      <c r="B4" t="s">
        <v>125</v>
      </c>
    </row>
    <row r="5" spans="1:7" x14ac:dyDescent="0.25">
      <c r="A5" t="s">
        <v>56</v>
      </c>
      <c r="B5" t="s">
        <v>11</v>
      </c>
    </row>
    <row r="6" spans="1:7" x14ac:dyDescent="0.25">
      <c r="A6" t="s">
        <v>57</v>
      </c>
      <c r="B6" s="1">
        <v>0.35694444444444445</v>
      </c>
    </row>
    <row r="8" spans="1:7" x14ac:dyDescent="0.25">
      <c r="A8" t="s">
        <v>58</v>
      </c>
    </row>
    <row r="9" spans="1:7" x14ac:dyDescent="0.25">
      <c r="A9" t="s">
        <v>59</v>
      </c>
      <c r="B9" t="s">
        <v>60</v>
      </c>
      <c r="C9" t="s">
        <v>61</v>
      </c>
      <c r="D9" t="s">
        <v>62</v>
      </c>
      <c r="E9" t="s">
        <v>63</v>
      </c>
      <c r="F9" t="s">
        <v>64</v>
      </c>
      <c r="G9" t="s">
        <v>65</v>
      </c>
    </row>
    <row r="10" spans="1:7" x14ac:dyDescent="0.25">
      <c r="A10" t="s">
        <v>77</v>
      </c>
      <c r="B10">
        <v>10</v>
      </c>
      <c r="C10">
        <v>11</v>
      </c>
      <c r="D10">
        <v>4</v>
      </c>
      <c r="E10">
        <v>1401</v>
      </c>
      <c r="F10">
        <v>7110</v>
      </c>
      <c r="G10">
        <v>623</v>
      </c>
    </row>
    <row r="11" spans="1:7" x14ac:dyDescent="0.25">
      <c r="A11" t="s">
        <v>78</v>
      </c>
      <c r="B11">
        <v>19</v>
      </c>
      <c r="C11">
        <v>4</v>
      </c>
      <c r="D11">
        <v>5</v>
      </c>
      <c r="E11">
        <v>9722</v>
      </c>
      <c r="F11">
        <v>422</v>
      </c>
      <c r="G11">
        <v>522</v>
      </c>
    </row>
    <row r="12" spans="1:7" x14ac:dyDescent="0.25">
      <c r="A12" t="s">
        <v>79</v>
      </c>
      <c r="B12">
        <v>14</v>
      </c>
      <c r="C12">
        <v>1</v>
      </c>
      <c r="D12">
        <v>4</v>
      </c>
      <c r="E12">
        <v>6371</v>
      </c>
      <c r="F12">
        <v>0</v>
      </c>
      <c r="G12">
        <v>216</v>
      </c>
    </row>
    <row r="13" spans="1:7" x14ac:dyDescent="0.25">
      <c r="A13" t="s">
        <v>80</v>
      </c>
      <c r="B13">
        <v>12</v>
      </c>
      <c r="C13">
        <v>9</v>
      </c>
      <c r="D13">
        <v>4</v>
      </c>
      <c r="E13">
        <v>5828</v>
      </c>
      <c r="F13">
        <v>6677</v>
      </c>
      <c r="G13">
        <v>329</v>
      </c>
    </row>
    <row r="14" spans="1:7" x14ac:dyDescent="0.25">
      <c r="A14" t="s">
        <v>81</v>
      </c>
      <c r="B14">
        <v>21</v>
      </c>
      <c r="C14">
        <v>4</v>
      </c>
      <c r="D14">
        <v>4</v>
      </c>
      <c r="E14">
        <v>10495</v>
      </c>
      <c r="F14">
        <v>0</v>
      </c>
      <c r="G14">
        <v>11489</v>
      </c>
    </row>
    <row r="15" spans="1:7" x14ac:dyDescent="0.25">
      <c r="A15" t="s">
        <v>67</v>
      </c>
      <c r="B15">
        <f>SUM(B10:B14)</f>
        <v>76</v>
      </c>
      <c r="C15">
        <f t="shared" ref="C15:G15" si="0">SUM(C10:C14)</f>
        <v>29</v>
      </c>
      <c r="D15">
        <f t="shared" si="0"/>
        <v>21</v>
      </c>
      <c r="E15">
        <f t="shared" si="0"/>
        <v>33817</v>
      </c>
      <c r="F15">
        <f t="shared" si="0"/>
        <v>14209</v>
      </c>
      <c r="G15">
        <f t="shared" si="0"/>
        <v>13179</v>
      </c>
    </row>
    <row r="17" spans="1:7" x14ac:dyDescent="0.25">
      <c r="A17" t="s">
        <v>66</v>
      </c>
    </row>
    <row r="18" spans="1:7" x14ac:dyDescent="0.25">
      <c r="A18" t="s">
        <v>59</v>
      </c>
      <c r="B18" t="s">
        <v>60</v>
      </c>
      <c r="C18" t="s">
        <v>61</v>
      </c>
      <c r="D18" t="s">
        <v>62</v>
      </c>
      <c r="E18" t="s">
        <v>63</v>
      </c>
      <c r="F18" t="s">
        <v>64</v>
      </c>
      <c r="G18" t="s">
        <v>65</v>
      </c>
    </row>
    <row r="19" spans="1:7" x14ac:dyDescent="0.25">
      <c r="A19" t="s">
        <v>126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 x14ac:dyDescent="0.25">
      <c r="A20" t="s">
        <v>127</v>
      </c>
      <c r="B20">
        <v>16</v>
      </c>
      <c r="C20">
        <v>2</v>
      </c>
      <c r="D20">
        <v>5</v>
      </c>
      <c r="E20">
        <v>11686</v>
      </c>
      <c r="F20">
        <v>1084</v>
      </c>
      <c r="G20">
        <v>0</v>
      </c>
    </row>
    <row r="21" spans="1:7" x14ac:dyDescent="0.25">
      <c r="A21" t="s">
        <v>128</v>
      </c>
      <c r="B21">
        <v>0</v>
      </c>
      <c r="C21">
        <v>0</v>
      </c>
      <c r="D21">
        <v>2</v>
      </c>
      <c r="E21">
        <v>960</v>
      </c>
      <c r="F21">
        <v>0</v>
      </c>
      <c r="G21">
        <v>527</v>
      </c>
    </row>
    <row r="22" spans="1:7" x14ac:dyDescent="0.25">
      <c r="A22" t="s">
        <v>129</v>
      </c>
      <c r="B22">
        <v>9</v>
      </c>
      <c r="C22">
        <v>10</v>
      </c>
      <c r="D22">
        <v>5</v>
      </c>
      <c r="E22">
        <v>4616</v>
      </c>
      <c r="F22">
        <v>10119</v>
      </c>
      <c r="G22">
        <v>499</v>
      </c>
    </row>
    <row r="23" spans="1:7" x14ac:dyDescent="0.25">
      <c r="A23" t="s">
        <v>130</v>
      </c>
      <c r="B23">
        <v>3</v>
      </c>
      <c r="C23">
        <v>5</v>
      </c>
      <c r="D23">
        <v>8</v>
      </c>
      <c r="E23">
        <v>1422</v>
      </c>
      <c r="F23">
        <v>3227</v>
      </c>
      <c r="G23">
        <v>0</v>
      </c>
    </row>
    <row r="24" spans="1:7" x14ac:dyDescent="0.25">
      <c r="A24" t="s">
        <v>67</v>
      </c>
      <c r="B24">
        <f>SUM(B19:B23)</f>
        <v>28</v>
      </c>
      <c r="C24">
        <f t="shared" ref="C24:G24" si="1">SUM(C19:C23)</f>
        <v>17</v>
      </c>
      <c r="D24">
        <f t="shared" si="1"/>
        <v>20</v>
      </c>
      <c r="E24">
        <f t="shared" si="1"/>
        <v>18684</v>
      </c>
      <c r="F24">
        <f t="shared" si="1"/>
        <v>14430</v>
      </c>
      <c r="G24">
        <f t="shared" si="1"/>
        <v>1026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1B4F425B-1AD7-4935-9C8F-118EC9A53FF3}">
          <x14:formula1>
            <xm:f>Data!$B$2:$B$6</xm:f>
          </x14:formula1>
          <xm:sqref>B5</xm:sqref>
        </x14:dataValidation>
        <x14:dataValidation type="list" allowBlank="1" showInputMessage="1" showErrorMessage="1" xr:uid="{E09A4127-AF7F-46A8-B43A-73A76EC1AD5F}">
          <x14:formula1>
            <xm:f>Data!$A$2:$A$37</xm:f>
          </x14:formula1>
          <xm:sqref>B1</xm:sqref>
        </x14:dataValidation>
        <x14:dataValidation type="list" allowBlank="1" showInputMessage="1" showErrorMessage="1" xr:uid="{D857FCF8-A256-466E-9600-328D7C88E06E}">
          <x14:formula1>
            <xm:f>Data!$C$2:$C$4</xm:f>
          </x14:formula1>
          <xm:sqref>B2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E5791-0709-4463-B850-EB5804E4FFFB}">
  <dimension ref="A1:G24"/>
  <sheetViews>
    <sheetView workbookViewId="0"/>
  </sheetViews>
  <sheetFormatPr defaultRowHeight="15" x14ac:dyDescent="0.25"/>
  <cols>
    <col min="1" max="1" width="15" bestFit="1" customWidth="1"/>
    <col min="2" max="2" width="14.7109375" bestFit="1" customWidth="1"/>
    <col min="3" max="3" width="7.28515625" bestFit="1" customWidth="1"/>
    <col min="4" max="4" width="7.140625" bestFit="1" customWidth="1"/>
    <col min="5" max="5" width="8.28515625" bestFit="1" customWidth="1"/>
    <col min="6" max="6" width="7.7109375" bestFit="1" customWidth="1"/>
    <col min="7" max="7" width="9.85546875" bestFit="1" customWidth="1"/>
  </cols>
  <sheetData>
    <row r="1" spans="1:7" x14ac:dyDescent="0.25">
      <c r="A1" t="s">
        <v>52</v>
      </c>
      <c r="B1" t="s">
        <v>23</v>
      </c>
    </row>
    <row r="2" spans="1:7" x14ac:dyDescent="0.25">
      <c r="A2" t="s">
        <v>53</v>
      </c>
      <c r="B2" t="s">
        <v>69</v>
      </c>
    </row>
    <row r="3" spans="1:7" x14ac:dyDescent="0.25">
      <c r="A3" t="s">
        <v>54</v>
      </c>
      <c r="B3" t="s">
        <v>119</v>
      </c>
    </row>
    <row r="4" spans="1:7" x14ac:dyDescent="0.25">
      <c r="A4" t="s">
        <v>55</v>
      </c>
      <c r="B4" t="s">
        <v>131</v>
      </c>
    </row>
    <row r="5" spans="1:7" x14ac:dyDescent="0.25">
      <c r="A5" t="s">
        <v>56</v>
      </c>
      <c r="B5" t="s">
        <v>12</v>
      </c>
    </row>
    <row r="6" spans="1:7" x14ac:dyDescent="0.25">
      <c r="A6" t="s">
        <v>57</v>
      </c>
      <c r="B6" s="1">
        <v>0.43541666666666667</v>
      </c>
    </row>
    <row r="8" spans="1:7" x14ac:dyDescent="0.25">
      <c r="A8" t="s">
        <v>58</v>
      </c>
    </row>
    <row r="9" spans="1:7" x14ac:dyDescent="0.25">
      <c r="A9" t="s">
        <v>59</v>
      </c>
      <c r="B9" t="s">
        <v>60</v>
      </c>
      <c r="C9" t="s">
        <v>61</v>
      </c>
      <c r="D9" t="s">
        <v>62</v>
      </c>
      <c r="E9" t="s">
        <v>63</v>
      </c>
      <c r="F9" t="s">
        <v>64</v>
      </c>
      <c r="G9" t="s">
        <v>65</v>
      </c>
    </row>
    <row r="10" spans="1:7" x14ac:dyDescent="0.25">
      <c r="A10" t="s">
        <v>77</v>
      </c>
      <c r="B10">
        <v>1</v>
      </c>
      <c r="C10">
        <v>5</v>
      </c>
      <c r="D10">
        <v>7</v>
      </c>
      <c r="E10">
        <v>2031</v>
      </c>
      <c r="F10">
        <v>9430</v>
      </c>
      <c r="G10">
        <v>404</v>
      </c>
    </row>
    <row r="11" spans="1:7" x14ac:dyDescent="0.25">
      <c r="A11" t="s">
        <v>78</v>
      </c>
      <c r="B11">
        <v>7</v>
      </c>
      <c r="C11">
        <v>1</v>
      </c>
      <c r="D11">
        <v>7</v>
      </c>
      <c r="E11">
        <v>8314</v>
      </c>
      <c r="F11">
        <v>902</v>
      </c>
      <c r="G11">
        <v>125</v>
      </c>
    </row>
    <row r="12" spans="1:7" x14ac:dyDescent="0.25">
      <c r="A12" t="s">
        <v>79</v>
      </c>
      <c r="B12">
        <v>6</v>
      </c>
      <c r="C12">
        <v>1</v>
      </c>
      <c r="D12">
        <v>6</v>
      </c>
      <c r="E12">
        <v>7168</v>
      </c>
      <c r="F12">
        <v>0</v>
      </c>
      <c r="G12">
        <v>28</v>
      </c>
    </row>
    <row r="13" spans="1:7" x14ac:dyDescent="0.25">
      <c r="A13" t="s">
        <v>80</v>
      </c>
      <c r="B13">
        <v>11</v>
      </c>
      <c r="C13">
        <v>5</v>
      </c>
      <c r="D13">
        <v>4</v>
      </c>
      <c r="E13">
        <v>1094</v>
      </c>
      <c r="F13">
        <v>8507</v>
      </c>
      <c r="G13">
        <v>0</v>
      </c>
    </row>
    <row r="14" spans="1:7" x14ac:dyDescent="0.25">
      <c r="A14" t="s">
        <v>81</v>
      </c>
      <c r="B14">
        <v>3</v>
      </c>
      <c r="C14">
        <v>3</v>
      </c>
      <c r="D14">
        <v>9</v>
      </c>
      <c r="E14">
        <v>7623</v>
      </c>
      <c r="F14">
        <v>634</v>
      </c>
      <c r="G14">
        <v>11635</v>
      </c>
    </row>
    <row r="15" spans="1:7" x14ac:dyDescent="0.25">
      <c r="A15" t="s">
        <v>67</v>
      </c>
      <c r="B15">
        <f>SUM(B10:B14)</f>
        <v>28</v>
      </c>
      <c r="C15">
        <f t="shared" ref="C15:G15" si="0">SUM(C10:C14)</f>
        <v>15</v>
      </c>
      <c r="D15">
        <f t="shared" si="0"/>
        <v>33</v>
      </c>
      <c r="E15">
        <f t="shared" si="0"/>
        <v>26230</v>
      </c>
      <c r="F15">
        <f t="shared" si="0"/>
        <v>19473</v>
      </c>
      <c r="G15">
        <f t="shared" si="0"/>
        <v>12192</v>
      </c>
    </row>
    <row r="17" spans="1:7" x14ac:dyDescent="0.25">
      <c r="A17" t="s">
        <v>66</v>
      </c>
    </row>
    <row r="18" spans="1:7" x14ac:dyDescent="0.25">
      <c r="A18" t="s">
        <v>59</v>
      </c>
      <c r="B18" t="s">
        <v>60</v>
      </c>
      <c r="C18" t="s">
        <v>61</v>
      </c>
      <c r="D18" t="s">
        <v>62</v>
      </c>
      <c r="E18" t="s">
        <v>63</v>
      </c>
      <c r="F18" t="s">
        <v>64</v>
      </c>
      <c r="G18" t="s">
        <v>65</v>
      </c>
    </row>
    <row r="19" spans="1:7" x14ac:dyDescent="0.25">
      <c r="A19" t="s">
        <v>132</v>
      </c>
      <c r="B19">
        <v>22</v>
      </c>
      <c r="C19">
        <v>6</v>
      </c>
      <c r="D19">
        <v>2</v>
      </c>
      <c r="E19">
        <v>8909</v>
      </c>
      <c r="F19">
        <v>0</v>
      </c>
      <c r="G19">
        <v>15098</v>
      </c>
    </row>
    <row r="20" spans="1:7" x14ac:dyDescent="0.25">
      <c r="A20" t="s">
        <v>133</v>
      </c>
      <c r="B20">
        <v>15</v>
      </c>
      <c r="C20">
        <v>1</v>
      </c>
      <c r="D20">
        <v>4</v>
      </c>
      <c r="E20">
        <v>9120</v>
      </c>
      <c r="F20">
        <v>221</v>
      </c>
      <c r="G20">
        <v>0</v>
      </c>
    </row>
    <row r="21" spans="1:7" x14ac:dyDescent="0.25">
      <c r="A21" t="s">
        <v>134</v>
      </c>
      <c r="B21">
        <v>15</v>
      </c>
      <c r="C21">
        <v>3</v>
      </c>
      <c r="D21">
        <v>6</v>
      </c>
      <c r="E21">
        <v>8786</v>
      </c>
      <c r="F21">
        <v>0</v>
      </c>
      <c r="G21">
        <v>0</v>
      </c>
    </row>
    <row r="22" spans="1:7" x14ac:dyDescent="0.25">
      <c r="A22" t="s">
        <v>135</v>
      </c>
      <c r="B22">
        <v>12</v>
      </c>
      <c r="C22">
        <v>18</v>
      </c>
      <c r="D22">
        <v>1</v>
      </c>
      <c r="E22">
        <v>7948</v>
      </c>
      <c r="F22">
        <v>8904</v>
      </c>
      <c r="G22">
        <v>1836</v>
      </c>
    </row>
    <row r="23" spans="1:7" x14ac:dyDescent="0.25">
      <c r="A23" t="s">
        <v>136</v>
      </c>
      <c r="B23">
        <v>11</v>
      </c>
      <c r="C23">
        <v>9</v>
      </c>
      <c r="D23">
        <v>3</v>
      </c>
      <c r="E23">
        <v>2391</v>
      </c>
      <c r="F23">
        <v>9424</v>
      </c>
      <c r="G23">
        <v>0</v>
      </c>
    </row>
    <row r="24" spans="1:7" x14ac:dyDescent="0.25">
      <c r="A24" t="s">
        <v>67</v>
      </c>
      <c r="B24">
        <f>SUM(B19:B23)</f>
        <v>75</v>
      </c>
      <c r="C24">
        <f t="shared" ref="C24:G24" si="1">SUM(C19:C23)</f>
        <v>37</v>
      </c>
      <c r="D24">
        <f t="shared" si="1"/>
        <v>16</v>
      </c>
      <c r="E24">
        <f t="shared" si="1"/>
        <v>37154</v>
      </c>
      <c r="F24">
        <f t="shared" si="1"/>
        <v>18549</v>
      </c>
      <c r="G24">
        <f t="shared" si="1"/>
        <v>16934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AB2B7419-D369-4079-99C0-ED3918365E5B}">
          <x14:formula1>
            <xm:f>Data!$B$2:$B$6</xm:f>
          </x14:formula1>
          <xm:sqref>B5</xm:sqref>
        </x14:dataValidation>
        <x14:dataValidation type="list" allowBlank="1" showInputMessage="1" showErrorMessage="1" xr:uid="{42DE8C17-0930-42F2-9CFD-4CF2E11E25A2}">
          <x14:formula1>
            <xm:f>Data!$A$2:$A$37</xm:f>
          </x14:formula1>
          <xm:sqref>B1</xm:sqref>
        </x14:dataValidation>
        <x14:dataValidation type="list" allowBlank="1" showInputMessage="1" showErrorMessage="1" xr:uid="{4B7C18ED-3D9B-4412-9B65-4A87B1D32821}">
          <x14:formula1>
            <xm:f>Data!$C$2:$C$4</xm:f>
          </x14:formula1>
          <xm:sqref>B2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E5916-5B6B-4CAB-B305-6739C86F5CF5}">
  <dimension ref="A1:G24"/>
  <sheetViews>
    <sheetView workbookViewId="0"/>
  </sheetViews>
  <sheetFormatPr defaultRowHeight="15" x14ac:dyDescent="0.25"/>
  <cols>
    <col min="1" max="2" width="14.7109375" bestFit="1" customWidth="1"/>
    <col min="3" max="3" width="7.28515625" bestFit="1" customWidth="1"/>
    <col min="4" max="4" width="7.140625" bestFit="1" customWidth="1"/>
    <col min="5" max="5" width="8.28515625" bestFit="1" customWidth="1"/>
    <col min="6" max="6" width="7.7109375" bestFit="1" customWidth="1"/>
    <col min="7" max="7" width="9.85546875" bestFit="1" customWidth="1"/>
  </cols>
  <sheetData>
    <row r="1" spans="1:7" x14ac:dyDescent="0.25">
      <c r="A1" t="s">
        <v>52</v>
      </c>
      <c r="B1" t="s">
        <v>33</v>
      </c>
    </row>
    <row r="2" spans="1:7" x14ac:dyDescent="0.25">
      <c r="A2" t="s">
        <v>53</v>
      </c>
      <c r="B2" t="s">
        <v>68</v>
      </c>
    </row>
    <row r="3" spans="1:7" x14ac:dyDescent="0.25">
      <c r="A3" t="s">
        <v>54</v>
      </c>
      <c r="B3" t="s">
        <v>87</v>
      </c>
    </row>
    <row r="4" spans="1:7" x14ac:dyDescent="0.25">
      <c r="A4" t="s">
        <v>55</v>
      </c>
      <c r="B4" t="s">
        <v>137</v>
      </c>
    </row>
    <row r="5" spans="1:7" x14ac:dyDescent="0.25">
      <c r="A5" t="s">
        <v>56</v>
      </c>
      <c r="B5" t="s">
        <v>15</v>
      </c>
    </row>
    <row r="6" spans="1:7" x14ac:dyDescent="0.25">
      <c r="A6" t="s">
        <v>57</v>
      </c>
      <c r="B6" s="1">
        <v>0.31458333333333333</v>
      </c>
    </row>
    <row r="8" spans="1:7" x14ac:dyDescent="0.25">
      <c r="A8" t="s">
        <v>58</v>
      </c>
    </row>
    <row r="9" spans="1:7" x14ac:dyDescent="0.25">
      <c r="A9" t="s">
        <v>59</v>
      </c>
      <c r="B9" t="s">
        <v>60</v>
      </c>
      <c r="C9" t="s">
        <v>61</v>
      </c>
      <c r="D9" t="s">
        <v>62</v>
      </c>
      <c r="E9" t="s">
        <v>63</v>
      </c>
      <c r="F9" t="s">
        <v>64</v>
      </c>
      <c r="G9" t="s">
        <v>65</v>
      </c>
    </row>
    <row r="10" spans="1:7" x14ac:dyDescent="0.25">
      <c r="A10" t="s">
        <v>77</v>
      </c>
      <c r="B10">
        <v>8</v>
      </c>
      <c r="C10">
        <v>24</v>
      </c>
      <c r="D10">
        <v>3</v>
      </c>
      <c r="E10">
        <v>2094</v>
      </c>
      <c r="F10">
        <v>6392</v>
      </c>
      <c r="G10">
        <v>0</v>
      </c>
    </row>
    <row r="11" spans="1:7" x14ac:dyDescent="0.25">
      <c r="A11" t="s">
        <v>78</v>
      </c>
      <c r="B11">
        <v>13</v>
      </c>
      <c r="C11">
        <v>2</v>
      </c>
      <c r="D11">
        <v>3</v>
      </c>
      <c r="E11">
        <v>6369</v>
      </c>
      <c r="F11">
        <v>0</v>
      </c>
      <c r="G11">
        <v>0</v>
      </c>
    </row>
    <row r="12" spans="1:7" x14ac:dyDescent="0.25">
      <c r="A12" t="s">
        <v>79</v>
      </c>
      <c r="B12">
        <v>25</v>
      </c>
      <c r="C12">
        <v>1</v>
      </c>
      <c r="D12">
        <v>2</v>
      </c>
      <c r="E12">
        <v>9699</v>
      </c>
      <c r="F12">
        <v>0</v>
      </c>
      <c r="G12">
        <v>0</v>
      </c>
    </row>
    <row r="13" spans="1:7" x14ac:dyDescent="0.25">
      <c r="A13" t="s">
        <v>80</v>
      </c>
      <c r="B13">
        <v>22</v>
      </c>
      <c r="C13">
        <v>10</v>
      </c>
      <c r="D13">
        <v>5</v>
      </c>
      <c r="E13">
        <v>6657</v>
      </c>
      <c r="F13">
        <v>4939</v>
      </c>
      <c r="G13">
        <v>194</v>
      </c>
    </row>
    <row r="14" spans="1:7" x14ac:dyDescent="0.25">
      <c r="A14" t="s">
        <v>81</v>
      </c>
      <c r="B14">
        <v>26</v>
      </c>
      <c r="C14">
        <v>5</v>
      </c>
      <c r="D14">
        <v>1</v>
      </c>
      <c r="E14">
        <v>8028</v>
      </c>
      <c r="F14">
        <v>0</v>
      </c>
      <c r="G14">
        <v>5704</v>
      </c>
    </row>
    <row r="15" spans="1:7" x14ac:dyDescent="0.25">
      <c r="A15" t="s">
        <v>67</v>
      </c>
      <c r="B15">
        <f>SUM(B10:B14)</f>
        <v>94</v>
      </c>
      <c r="C15">
        <f t="shared" ref="C15:G15" si="0">SUM(C10:C14)</f>
        <v>42</v>
      </c>
      <c r="D15">
        <f t="shared" si="0"/>
        <v>14</v>
      </c>
      <c r="E15">
        <f t="shared" si="0"/>
        <v>32847</v>
      </c>
      <c r="F15">
        <f t="shared" si="0"/>
        <v>11331</v>
      </c>
      <c r="G15">
        <f t="shared" si="0"/>
        <v>5898</v>
      </c>
    </row>
    <row r="17" spans="1:7" x14ac:dyDescent="0.25">
      <c r="A17" t="s">
        <v>66</v>
      </c>
    </row>
    <row r="18" spans="1:7" x14ac:dyDescent="0.25">
      <c r="A18" t="s">
        <v>59</v>
      </c>
      <c r="B18" t="s">
        <v>60</v>
      </c>
      <c r="C18" t="s">
        <v>61</v>
      </c>
      <c r="D18" t="s">
        <v>62</v>
      </c>
      <c r="E18" t="s">
        <v>63</v>
      </c>
      <c r="F18" t="s">
        <v>64</v>
      </c>
      <c r="G18" t="s">
        <v>65</v>
      </c>
    </row>
    <row r="19" spans="1:7" x14ac:dyDescent="0.25">
      <c r="A19" t="s">
        <v>138</v>
      </c>
      <c r="B19">
        <v>7</v>
      </c>
      <c r="C19">
        <v>0</v>
      </c>
      <c r="D19">
        <v>5</v>
      </c>
      <c r="E19">
        <v>6842</v>
      </c>
      <c r="F19">
        <v>0</v>
      </c>
      <c r="G19">
        <v>6188</v>
      </c>
    </row>
    <row r="20" spans="1:7" x14ac:dyDescent="0.25">
      <c r="A20" t="s">
        <v>139</v>
      </c>
      <c r="B20">
        <v>1</v>
      </c>
      <c r="C20">
        <v>0</v>
      </c>
      <c r="D20">
        <v>3</v>
      </c>
      <c r="E20">
        <v>1571</v>
      </c>
      <c r="F20">
        <v>0</v>
      </c>
      <c r="G20">
        <v>0</v>
      </c>
    </row>
    <row r="21" spans="1:7" x14ac:dyDescent="0.25">
      <c r="A21" t="s">
        <v>130</v>
      </c>
      <c r="B21">
        <v>2</v>
      </c>
      <c r="C21">
        <v>0</v>
      </c>
      <c r="D21">
        <v>12</v>
      </c>
      <c r="E21">
        <v>3144</v>
      </c>
      <c r="F21">
        <v>293</v>
      </c>
      <c r="G21">
        <v>264</v>
      </c>
    </row>
    <row r="22" spans="1:7" x14ac:dyDescent="0.25">
      <c r="A22" t="s">
        <v>140</v>
      </c>
      <c r="B22">
        <v>1</v>
      </c>
      <c r="C22">
        <v>6</v>
      </c>
      <c r="D22">
        <v>8</v>
      </c>
      <c r="E22">
        <v>2931</v>
      </c>
      <c r="F22">
        <v>2675</v>
      </c>
      <c r="G22">
        <v>0</v>
      </c>
    </row>
    <row r="23" spans="1:7" x14ac:dyDescent="0.25">
      <c r="A23" t="s">
        <v>129</v>
      </c>
      <c r="B23">
        <v>8</v>
      </c>
      <c r="C23">
        <v>6</v>
      </c>
      <c r="D23">
        <v>5</v>
      </c>
      <c r="E23">
        <v>4809</v>
      </c>
      <c r="F23">
        <v>5756</v>
      </c>
      <c r="G23">
        <v>141</v>
      </c>
    </row>
    <row r="24" spans="1:7" x14ac:dyDescent="0.25">
      <c r="A24" t="s">
        <v>67</v>
      </c>
      <c r="B24">
        <f>SUM(B19:B23)</f>
        <v>19</v>
      </c>
      <c r="C24">
        <f t="shared" ref="C24:G24" si="1">SUM(C19:C23)</f>
        <v>12</v>
      </c>
      <c r="D24">
        <f t="shared" si="1"/>
        <v>33</v>
      </c>
      <c r="E24">
        <f t="shared" si="1"/>
        <v>19297</v>
      </c>
      <c r="F24">
        <f t="shared" si="1"/>
        <v>8724</v>
      </c>
      <c r="G24">
        <f t="shared" si="1"/>
        <v>6593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30E10BE9-A6FC-41CD-AB33-79935E2A2B8E}">
          <x14:formula1>
            <xm:f>Data!$B$2:$B$6</xm:f>
          </x14:formula1>
          <xm:sqref>B5</xm:sqref>
        </x14:dataValidation>
        <x14:dataValidation type="list" allowBlank="1" showInputMessage="1" showErrorMessage="1" xr:uid="{25A395A7-89FF-4741-A826-AA9F5042AFA8}">
          <x14:formula1>
            <xm:f>Data!$A$2:$A$37</xm:f>
          </x14:formula1>
          <xm:sqref>B1</xm:sqref>
        </x14:dataValidation>
        <x14:dataValidation type="list" allowBlank="1" showInputMessage="1" showErrorMessage="1" xr:uid="{5842FC4C-24C3-43FB-ADD5-AFD8ACF3D09A}">
          <x14:formula1>
            <xm:f>Data!$C$2:$C$4</xm:f>
          </x14:formula1>
          <xm:sqref>B2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Match1</vt:lpstr>
      <vt:lpstr>Match2</vt:lpstr>
      <vt:lpstr>Match3</vt:lpstr>
      <vt:lpstr>Match4</vt:lpstr>
      <vt:lpstr>Match5</vt:lpstr>
      <vt:lpstr>Match6</vt:lpstr>
      <vt:lpstr>Match7</vt:lpstr>
      <vt:lpstr>Match8</vt:lpstr>
      <vt:lpstr>Match9</vt:lpstr>
      <vt:lpstr>Match10</vt:lpstr>
      <vt:lpstr>Overview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Patton</dc:creator>
  <cp:lastModifiedBy>Jeffrey Patton</cp:lastModifiedBy>
  <dcterms:created xsi:type="dcterms:W3CDTF">2025-01-07T06:03:50Z</dcterms:created>
  <dcterms:modified xsi:type="dcterms:W3CDTF">2025-01-07T18:05:10Z</dcterms:modified>
</cp:coreProperties>
</file>