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1595"/>
  </bookViews>
  <sheets>
    <sheet name="Buchungsliste 01 2014" sheetId="1" r:id="rId1"/>
  </sheets>
  <externalReferences>
    <externalReference r:id="rId2"/>
    <externalReference r:id="rId3"/>
  </externalReferences>
  <definedNames>
    <definedName name="_xlnm._FilterDatabase" localSheetId="0" hidden="1">'Buchungsliste 01 2014'!$A$1:$H$17</definedName>
  </definedNames>
  <calcPr calcId="145621"/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21" i="1"/>
  <c r="E21" i="1"/>
  <c r="D21" i="1"/>
  <c r="G20" i="1"/>
  <c r="G21" i="1"/>
  <c r="F20" i="1"/>
  <c r="E20" i="1"/>
  <c r="D20" i="1"/>
  <c r="E15" i="1"/>
  <c r="E16" i="1"/>
  <c r="E17" i="1"/>
  <c r="E18" i="1"/>
  <c r="E19" i="1"/>
  <c r="E14" i="1"/>
  <c r="E13" i="1"/>
  <c r="E12" i="1"/>
  <c r="E11" i="1"/>
  <c r="E10" i="1"/>
  <c r="E9" i="1"/>
  <c r="E8" i="1"/>
  <c r="E7" i="1"/>
  <c r="E6" i="1"/>
  <c r="E5" i="1"/>
  <c r="E4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19" i="1"/>
  <c r="D18" i="1"/>
  <c r="D17" i="1"/>
  <c r="D16" i="1"/>
  <c r="D15" i="1"/>
  <c r="D14" i="1"/>
  <c r="D13" i="1"/>
  <c r="D12" i="1"/>
  <c r="D11" i="1"/>
  <c r="D10" i="1"/>
  <c r="D9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3" i="1"/>
  <c r="A24" i="1" l="1"/>
  <c r="A23" i="1"/>
</calcChain>
</file>

<file path=xl/comments1.xml><?xml version="1.0" encoding="utf-8"?>
<comments xmlns="http://schemas.openxmlformats.org/spreadsheetml/2006/main">
  <authors>
    <author>Ein geschätzter Microsoft Office Anwender</author>
    <author>Anja Posner</author>
  </authors>
  <commentList>
    <comment ref="E1" authorId="0">
      <text>
        <r>
          <rPr>
            <sz val="8"/>
            <color indexed="81"/>
            <rFont val="Tahoma"/>
            <family val="2"/>
          </rPr>
          <t>Summe Kostensätze</t>
        </r>
      </text>
    </comment>
    <comment ref="E2" authorId="1">
      <text>
        <r>
          <rPr>
            <b/>
            <sz val="8"/>
            <color indexed="81"/>
            <rFont val="Tahoma"/>
            <charset val="1"/>
          </rPr>
          <t>Anja Posner:</t>
        </r>
        <r>
          <rPr>
            <sz val="8"/>
            <color indexed="81"/>
            <rFont val="Tahoma"/>
            <charset val="1"/>
          </rPr>
          <t xml:space="preserve">
hier Zeile 105 aus der Treuhanddatei. Da die Werte jedoch jeweils in unterscheidlichen Zeilen stehen, wäre hier evt. mit einem Sverweis zu arbeiten???
 </t>
        </r>
      </text>
    </comment>
    <comment ref="F20" authorId="1">
      <text>
        <r>
          <rPr>
            <b/>
            <sz val="8"/>
            <color indexed="81"/>
            <rFont val="Tahoma"/>
            <charset val="1"/>
          </rPr>
          <t>Anja Posner:</t>
        </r>
        <r>
          <rPr>
            <sz val="8"/>
            <color indexed="81"/>
            <rFont val="Tahoma"/>
            <charset val="1"/>
          </rPr>
          <t xml:space="preserve">
Zelle C19</t>
        </r>
      </text>
    </comment>
  </commentList>
</comments>
</file>

<file path=xl/sharedStrings.xml><?xml version="1.0" encoding="utf-8"?>
<sst xmlns="http://schemas.openxmlformats.org/spreadsheetml/2006/main" count="40" uniqueCount="22">
  <si>
    <t>Belegnummer</t>
  </si>
  <si>
    <t>Buchungsdatum</t>
  </si>
  <si>
    <t>Summe KS</t>
  </si>
  <si>
    <t>Name</t>
  </si>
  <si>
    <t>OP-Nummer</t>
  </si>
  <si>
    <t>Belegdatum</t>
  </si>
  <si>
    <t>S Kreditor</t>
  </si>
  <si>
    <t>Bankkonto</t>
  </si>
  <si>
    <t>analog Belegnummer</t>
  </si>
  <si>
    <t>jeweis Monatsletzter</t>
  </si>
  <si>
    <t>Tagesdatum</t>
  </si>
  <si>
    <t>variabel</t>
  </si>
  <si>
    <t>Zeile 3</t>
  </si>
  <si>
    <t>Zeile 4 (Name des Klienten)</t>
  </si>
  <si>
    <t>01201</t>
  </si>
  <si>
    <t>K70101</t>
  </si>
  <si>
    <t>Engin Turan</t>
  </si>
  <si>
    <t>K70122</t>
  </si>
  <si>
    <t>K70119</t>
  </si>
  <si>
    <t>K70125</t>
  </si>
  <si>
    <t>K70121</t>
  </si>
  <si>
    <t>K70120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</si>
</sst>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DM&quot;_-;\-* #,##0.00\ &quot;DM&quot;_-;_-* &quot;-&quot;??\ &quot;DM&quot;_-;_-@_-"/>
    <numFmt numFmtId="165" formatCode="_-* #,##0.00_ \€_-;\-* #,##0.00_ \€_-;_-* &quot;-&quot;??_ \€_-;_-@_-"/>
    <numFmt numFmtId="166" formatCode="dd/mm/yy;@"/>
    <numFmt numFmtId="167" formatCode="&quot;0&quot;#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49" fontId="2" fillId="0" borderId="0" xfId="1" applyNumberFormat="1" applyFont="1" applyFill="1" applyBorder="1" applyAlignment="1">
      <alignment horizontal="center" textRotation="90"/>
    </xf>
    <xf numFmtId="49" fontId="3" fillId="0" borderId="1" xfId="1" applyNumberFormat="1" applyFont="1" applyFill="1" applyBorder="1" applyAlignment="1">
      <alignment horizontal="center" textRotation="90" wrapText="1"/>
    </xf>
    <xf numFmtId="49" fontId="2" fillId="0" borderId="2" xfId="1" applyNumberFormat="1" applyFont="1" applyFill="1" applyBorder="1" applyAlignment="1">
      <alignment horizontal="center" textRotation="90"/>
    </xf>
    <xf numFmtId="165" fontId="2" fillId="0" borderId="2" xfId="1" applyNumberFormat="1" applyFont="1" applyFill="1" applyBorder="1" applyAlignment="1">
      <alignment horizontal="center"/>
    </xf>
    <xf numFmtId="49" fontId="4" fillId="0" borderId="3" xfId="1" applyNumberFormat="1" applyFont="1" applyFill="1" applyBorder="1" applyAlignment="1"/>
    <xf numFmtId="1" fontId="5" fillId="0" borderId="0" xfId="0" applyNumberFormat="1" applyFont="1" applyBorder="1" applyAlignment="1">
      <alignment horizontal="center"/>
    </xf>
    <xf numFmtId="166" fontId="1" fillId="0" borderId="0" xfId="0" applyNumberFormat="1" applyFont="1" applyFill="1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165" fontId="1" fillId="0" borderId="0" xfId="0" applyNumberFormat="1" applyFont="1" applyFill="1" applyAlignment="1">
      <alignment horizontal="right"/>
    </xf>
    <xf numFmtId="14" fontId="0" fillId="2" borderId="0" xfId="0" applyNumberFormat="1" applyFill="1" applyAlignment="1">
      <alignment horizontal="left"/>
    </xf>
    <xf numFmtId="0" fontId="0" fillId="0" borderId="0" xfId="0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67" fontId="0" fillId="4" borderId="0" xfId="0" applyNumberFormat="1" applyFill="1" applyAlignment="1">
      <alignment horizontal="center"/>
    </xf>
    <xf numFmtId="166" fontId="1" fillId="6" borderId="0" xfId="0" applyNumberFormat="1" applyFont="1" applyFill="1" applyAlignment="1">
      <alignment horizontal="left"/>
    </xf>
    <xf numFmtId="0" fontId="0" fillId="7" borderId="0" xfId="0" applyNumberFormat="1" applyFill="1"/>
    <xf numFmtId="2" fontId="1" fillId="5" borderId="4" xfId="0" applyNumberFormat="1" applyFont="1" applyFill="1" applyBorder="1" applyAlignment="1">
      <alignment horizontal="right"/>
    </xf>
    <xf numFmtId="1" fontId="0" fillId="8" borderId="0" xfId="0" applyNumberFormat="1" applyFill="1" applyAlignment="1">
      <alignment horizontal="left"/>
    </xf>
    <xf numFmtId="167" fontId="0" fillId="0" borderId="0" xfId="0" quotePrefix="1" applyNumberFormat="1" applyAlignment="1">
      <alignment horizontal="center"/>
    </xf>
    <xf numFmtId="0" fontId="0" fillId="0" borderId="0" xfId="0" applyNumberFormat="1" applyFill="1" applyBorder="1"/>
    <xf numFmtId="1" fontId="0" fillId="0" borderId="0" xfId="0" applyNumberFormat="1" applyAlignme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choeneberg\Verwaltung\Rechnungen\Famino%201\2014\RE_Famino_April%20final%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euhand-Dateien%20%20Hauptstra&#223;e%205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ebersicht"/>
      <sheetName val="Buchungsliste Entgelt"/>
      <sheetName val="BuchungslisteDuPo"/>
      <sheetName val="Buchungsliste Extras"/>
      <sheetName val="Ausl. Jahr"/>
      <sheetName val="Kostensaetze"/>
      <sheetName val="Datentransfer"/>
    </sheetNames>
    <sheetDataSet>
      <sheetData sheetId="0">
        <row r="2">
          <cell r="Z2" t="str">
            <v>D50050</v>
          </cell>
        </row>
        <row r="40">
          <cell r="C40" t="str">
            <v>Gesamt: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rz"/>
      <sheetName val="Apr"/>
      <sheetName val="Mai"/>
      <sheetName val="Jun"/>
      <sheetName val="Jul"/>
      <sheetName val="Aug"/>
      <sheetName val="Sep"/>
      <sheetName val="Okt"/>
      <sheetName val="Nov"/>
      <sheetName val="Dez"/>
    </sheetNames>
    <sheetDataSet>
      <sheetData sheetId="0">
        <row r="3">
          <cell r="K3" t="str">
            <v>K70123</v>
          </cell>
          <cell r="L3" t="str">
            <v>K70126</v>
          </cell>
          <cell r="M3" t="str">
            <v>K70113</v>
          </cell>
          <cell r="N3" t="str">
            <v>K70124</v>
          </cell>
          <cell r="O3" t="str">
            <v>K70127</v>
          </cell>
          <cell r="P3" t="str">
            <v>K70116</v>
          </cell>
          <cell r="Q3" t="str">
            <v>K70117</v>
          </cell>
          <cell r="R3" t="str">
            <v>K70118</v>
          </cell>
          <cell r="S3" t="str">
            <v>K70128</v>
          </cell>
          <cell r="T3" t="str">
            <v>K70129</v>
          </cell>
          <cell r="V3" t="str">
            <v>K70197</v>
          </cell>
          <cell r="W3" t="str">
            <v>K70198</v>
          </cell>
          <cell r="X3" t="str">
            <v>K70199</v>
          </cell>
        </row>
        <row r="4">
          <cell r="F4" t="str">
            <v>Marcelina Schulz</v>
          </cell>
          <cell r="G4" t="str">
            <v xml:space="preserve">Felix Bunte </v>
          </cell>
          <cell r="H4" t="str">
            <v>Jennifer Kollatsch</v>
          </cell>
          <cell r="I4" t="str">
            <v>Elvis Hoffmann</v>
          </cell>
          <cell r="J4" t="str">
            <v>Andrea De Martino</v>
          </cell>
          <cell r="K4" t="str">
            <v>Sherica Katz</v>
          </cell>
          <cell r="L4" t="str">
            <v>Alexander Busse</v>
          </cell>
          <cell r="M4" t="str">
            <v>Kevin Seikat</v>
          </cell>
          <cell r="N4" t="str">
            <v>Gordon Zekiri</v>
          </cell>
          <cell r="O4" t="str">
            <v>Alicja Gohlisch</v>
          </cell>
          <cell r="P4" t="str">
            <v>Maverick Ron Blanchard</v>
          </cell>
          <cell r="Q4" t="str">
            <v>Tim Eilrich</v>
          </cell>
          <cell r="R4" t="str">
            <v>Kevin Buckow</v>
          </cell>
          <cell r="S4" t="str">
            <v>Kryzsztof Lagiera</v>
          </cell>
          <cell r="T4" t="str">
            <v>Vincent Huwer</v>
          </cell>
          <cell r="V4" t="str">
            <v>Verteilung</v>
          </cell>
        </row>
        <row r="19">
          <cell r="C19" t="str">
            <v>Miete WG</v>
          </cell>
          <cell r="W19">
            <v>-45.62</v>
          </cell>
        </row>
        <row r="20">
          <cell r="C20" t="str">
            <v>Bankgebühren 4.Quartal 13</v>
          </cell>
          <cell r="X20">
            <v>22.5</v>
          </cell>
        </row>
        <row r="105">
          <cell r="F105">
            <v>175.72000000000006</v>
          </cell>
          <cell r="G105">
            <v>0</v>
          </cell>
          <cell r="H105">
            <v>-98.870000000000118</v>
          </cell>
          <cell r="J105">
            <v>0</v>
          </cell>
          <cell r="K105">
            <v>0</v>
          </cell>
          <cell r="L105">
            <v>-641.53</v>
          </cell>
          <cell r="M105">
            <v>-1105.21</v>
          </cell>
          <cell r="N105">
            <v>0</v>
          </cell>
          <cell r="O105">
            <v>-40.470000000000027</v>
          </cell>
          <cell r="P105">
            <v>0</v>
          </cell>
          <cell r="Q105">
            <v>0</v>
          </cell>
          <cell r="R105">
            <v>0</v>
          </cell>
          <cell r="S105">
            <v>801.37999999999988</v>
          </cell>
          <cell r="T105">
            <v>-696.45999999999992</v>
          </cell>
          <cell r="V105">
            <v>-204.99000000000007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tabSelected="1" zoomScaleNormal="100" workbookViewId="0">
      <pane xSplit="1" ySplit="1" topLeftCell="B2" activePane="bottomRight" state="frozenSplit"/>
      <selection activeCell="T20" sqref="T20:T33"/>
      <selection pane="topRight" activeCell="T20" sqref="T20:T33"/>
      <selection pane="bottomLeft" activeCell="T20" sqref="T20:T33"/>
      <selection pane="bottomRight" activeCell="E25" sqref="E25"/>
    </sheetView>
  </sheetViews>
  <sheetFormatPr baseColWidth="10" defaultRowHeight="12.75" x14ac:dyDescent="0.2"/>
  <cols>
    <col min="1" max="1" width="20.42578125" style="16" bestFit="1" customWidth="1"/>
    <col min="2" max="2" width="10.28515625" style="13" bestFit="1" customWidth="1"/>
    <col min="3" max="3" width="7.85546875" bestFit="1" customWidth="1"/>
    <col min="4" max="4" width="17.42578125" style="11" bestFit="1" customWidth="1"/>
    <col min="5" max="5" width="12.28515625" style="14" bestFit="1" customWidth="1"/>
    <col min="6" max="6" width="15.7109375" style="13" bestFit="1" customWidth="1"/>
    <col min="7" max="7" width="14.28515625" bestFit="1" customWidth="1"/>
    <col min="8" max="8" width="11" bestFit="1" customWidth="1"/>
    <col min="9" max="9" width="12" customWidth="1"/>
  </cols>
  <sheetData>
    <row r="1" spans="1:9" ht="82.15" customHeight="1" x14ac:dyDescent="0.2">
      <c r="A1" s="1" t="s">
        <v>0</v>
      </c>
      <c r="B1" s="2" t="s">
        <v>1</v>
      </c>
      <c r="C1" s="3" t="s">
        <v>7</v>
      </c>
      <c r="D1" s="3" t="s">
        <v>6</v>
      </c>
      <c r="E1" s="4" t="s">
        <v>2</v>
      </c>
      <c r="F1" s="5" t="s">
        <v>3</v>
      </c>
      <c r="G1" s="3" t="s">
        <v>4</v>
      </c>
      <c r="H1" s="3" t="s">
        <v>5</v>
      </c>
    </row>
    <row r="2" spans="1:9" ht="15.95" customHeight="1" x14ac:dyDescent="0.2">
      <c r="A2" s="17"/>
      <c r="B2" s="19" t="s">
        <v>10</v>
      </c>
      <c r="C2" s="18"/>
      <c r="D2" s="20" t="s">
        <v>12</v>
      </c>
      <c r="E2" s="21" t="s">
        <v>11</v>
      </c>
      <c r="F2" s="22" t="s">
        <v>13</v>
      </c>
      <c r="G2" s="9" t="s">
        <v>8</v>
      </c>
      <c r="H2" s="10" t="s">
        <v>9</v>
      </c>
      <c r="I2" s="11"/>
    </row>
    <row r="3" spans="1:9" ht="15.95" customHeight="1" x14ac:dyDescent="0.2">
      <c r="A3" s="6">
        <v>6420101</v>
      </c>
      <c r="B3" s="7">
        <f>+$B$23</f>
        <v>41866</v>
      </c>
      <c r="C3" s="23" t="s">
        <v>14</v>
      </c>
      <c r="D3" s="8" t="s">
        <v>15</v>
      </c>
      <c r="E3" s="21">
        <v>0</v>
      </c>
      <c r="F3" s="9" t="s">
        <v>16</v>
      </c>
      <c r="G3" s="9">
        <f>+A3</f>
        <v>6420101</v>
      </c>
      <c r="H3" s="10">
        <f>+$B$24</f>
        <v>41670</v>
      </c>
      <c r="I3" s="11"/>
    </row>
    <row r="4" spans="1:9" ht="15.95" customHeight="1" x14ac:dyDescent="0.2">
      <c r="A4" s="6">
        <v>6420101</v>
      </c>
      <c r="B4" s="7">
        <f>+$B$23</f>
        <v>41866</v>
      </c>
      <c r="C4" s="23" t="s">
        <v>14</v>
      </c>
      <c r="D4" s="8" t="s">
        <v>19</v>
      </c>
      <c r="E4" s="21">
        <f>+[2]Jan!$F$105</f>
        <v>175.72000000000006</v>
      </c>
      <c r="F4" s="9" t="str">
        <f>+[2]Jan!$F$4</f>
        <v>Marcelina Schulz</v>
      </c>
      <c r="G4" s="9">
        <f t="shared" ref="G4:G19" si="0">+A4</f>
        <v>6420101</v>
      </c>
      <c r="H4" s="10">
        <f>+$B$24</f>
        <v>41670</v>
      </c>
      <c r="I4" s="11"/>
    </row>
    <row r="5" spans="1:9" ht="15.95" customHeight="1" x14ac:dyDescent="0.2">
      <c r="A5" s="6">
        <v>6420101</v>
      </c>
      <c r="B5" s="7">
        <f>+$B$23</f>
        <v>41866</v>
      </c>
      <c r="C5" s="23" t="s">
        <v>14</v>
      </c>
      <c r="D5" s="8" t="s">
        <v>18</v>
      </c>
      <c r="E5" s="21">
        <f>+[2]Jan!$G$105</f>
        <v>0</v>
      </c>
      <c r="F5" s="9" t="str">
        <f>+[2]Jan!$G$4</f>
        <v xml:space="preserve">Felix Bunte </v>
      </c>
      <c r="G5" s="9">
        <f t="shared" si="0"/>
        <v>6420101</v>
      </c>
      <c r="H5" s="10">
        <f>+$B$24</f>
        <v>41670</v>
      </c>
      <c r="I5" s="11"/>
    </row>
    <row r="6" spans="1:9" ht="15.95" customHeight="1" x14ac:dyDescent="0.2">
      <c r="A6" s="6">
        <v>6420101</v>
      </c>
      <c r="B6" s="7">
        <f>+$B$23</f>
        <v>41866</v>
      </c>
      <c r="C6" s="23" t="s">
        <v>14</v>
      </c>
      <c r="D6" s="24" t="s">
        <v>17</v>
      </c>
      <c r="E6" s="21">
        <f>+[2]Jan!$H$105</f>
        <v>-98.870000000000118</v>
      </c>
      <c r="F6" s="9" t="str">
        <f>+[2]Jan!$H$4</f>
        <v>Jennifer Kollatsch</v>
      </c>
      <c r="G6" s="9">
        <f t="shared" si="0"/>
        <v>6420101</v>
      </c>
      <c r="H6" s="10">
        <f>+$B$24</f>
        <v>41670</v>
      </c>
      <c r="I6" s="11"/>
    </row>
    <row r="7" spans="1:9" ht="15.95" customHeight="1" x14ac:dyDescent="0.2">
      <c r="A7" s="6">
        <v>6420101</v>
      </c>
      <c r="B7" s="7">
        <f>+$B$23</f>
        <v>41866</v>
      </c>
      <c r="C7" s="23" t="s">
        <v>14</v>
      </c>
      <c r="D7" s="24" t="s">
        <v>20</v>
      </c>
      <c r="E7" s="21">
        <f>+[2]Jan!$J$105</f>
        <v>0</v>
      </c>
      <c r="F7" s="9" t="str">
        <f>+[2]Jan!$I$4</f>
        <v>Elvis Hoffmann</v>
      </c>
      <c r="G7" s="9">
        <f t="shared" si="0"/>
        <v>6420101</v>
      </c>
      <c r="H7" s="10">
        <f>+$B$24</f>
        <v>41670</v>
      </c>
      <c r="I7" s="11"/>
    </row>
    <row r="8" spans="1:9" ht="15.95" customHeight="1" x14ac:dyDescent="0.2">
      <c r="A8" s="6">
        <v>6420101</v>
      </c>
      <c r="B8" s="7">
        <f>+$B$23</f>
        <v>41866</v>
      </c>
      <c r="C8" s="23" t="s">
        <v>14</v>
      </c>
      <c r="D8" s="9" t="s">
        <v>21</v>
      </c>
      <c r="E8" s="21">
        <f>+[2]Jan!$K$105</f>
        <v>0</v>
      </c>
      <c r="F8" s="9" t="str">
        <f>+[2]Jan!$J$4</f>
        <v>Andrea De Martino</v>
      </c>
      <c r="G8" s="9">
        <f t="shared" si="0"/>
        <v>6420101</v>
      </c>
      <c r="H8" s="10">
        <f>+$B$24</f>
        <v>41670</v>
      </c>
      <c r="I8" s="11"/>
    </row>
    <row r="9" spans="1:9" s="12" customFormat="1" ht="15.95" customHeight="1" x14ac:dyDescent="0.2">
      <c r="A9" s="6">
        <v>6420101</v>
      </c>
      <c r="B9" s="7">
        <f>+$B$23</f>
        <v>41866</v>
      </c>
      <c r="C9" s="23" t="s">
        <v>14</v>
      </c>
      <c r="D9" s="9" t="str">
        <f>+[2]Jan!$K$3</f>
        <v>K70123</v>
      </c>
      <c r="E9" s="21">
        <f>+[2]Jan!$L$105</f>
        <v>-641.53</v>
      </c>
      <c r="F9" s="9" t="str">
        <f>+[2]Jan!$K$4</f>
        <v>Sherica Katz</v>
      </c>
      <c r="G9" s="9">
        <f t="shared" si="0"/>
        <v>6420101</v>
      </c>
      <c r="H9" s="10">
        <f>+$B$24</f>
        <v>41670</v>
      </c>
      <c r="I9" s="11"/>
    </row>
    <row r="10" spans="1:9" ht="15.95" customHeight="1" x14ac:dyDescent="0.2">
      <c r="A10" s="6">
        <v>6420101</v>
      </c>
      <c r="B10" s="7">
        <f>+$B$23</f>
        <v>41866</v>
      </c>
      <c r="C10" s="23" t="s">
        <v>14</v>
      </c>
      <c r="D10" s="9" t="str">
        <f>+[2]Jan!$L$3</f>
        <v>K70126</v>
      </c>
      <c r="E10" s="21">
        <f>+[2]Jan!$M$105</f>
        <v>-1105.21</v>
      </c>
      <c r="F10" s="9" t="str">
        <f>+[2]Jan!$L$4</f>
        <v>Alexander Busse</v>
      </c>
      <c r="G10" s="9">
        <f t="shared" si="0"/>
        <v>6420101</v>
      </c>
      <c r="H10" s="10">
        <f>+$B$24</f>
        <v>41670</v>
      </c>
      <c r="I10" s="11"/>
    </row>
    <row r="11" spans="1:9" ht="15.95" customHeight="1" x14ac:dyDescent="0.2">
      <c r="A11" s="6">
        <v>6420101</v>
      </c>
      <c r="B11" s="7">
        <f>+$B$23</f>
        <v>41866</v>
      </c>
      <c r="C11" s="23" t="s">
        <v>14</v>
      </c>
      <c r="D11" s="9" t="str">
        <f>+[2]Jan!$M$3</f>
        <v>K70113</v>
      </c>
      <c r="E11" s="21">
        <f>+[2]Jan!$N$105</f>
        <v>0</v>
      </c>
      <c r="F11" s="9" t="str">
        <f>+[2]Jan!$M$4</f>
        <v>Kevin Seikat</v>
      </c>
      <c r="G11" s="9">
        <f t="shared" si="0"/>
        <v>6420101</v>
      </c>
      <c r="H11" s="10">
        <f>+$B$24</f>
        <v>41670</v>
      </c>
      <c r="I11" s="11"/>
    </row>
    <row r="12" spans="1:9" ht="15.95" customHeight="1" x14ac:dyDescent="0.2">
      <c r="A12" s="6">
        <v>6420101</v>
      </c>
      <c r="B12" s="7">
        <f>+$B$23</f>
        <v>41866</v>
      </c>
      <c r="C12" s="23" t="s">
        <v>14</v>
      </c>
      <c r="D12" s="9" t="str">
        <f>+[2]Jan!$N$3</f>
        <v>K70124</v>
      </c>
      <c r="E12" s="21">
        <f>+[2]Jan!$O$105</f>
        <v>-40.470000000000027</v>
      </c>
      <c r="F12" s="9" t="str">
        <f>+[2]Jan!$N$4</f>
        <v>Gordon Zekiri</v>
      </c>
      <c r="G12" s="9">
        <f t="shared" si="0"/>
        <v>6420101</v>
      </c>
      <c r="H12" s="10">
        <f>+$B$24</f>
        <v>41670</v>
      </c>
      <c r="I12" s="11"/>
    </row>
    <row r="13" spans="1:9" ht="15.95" customHeight="1" x14ac:dyDescent="0.2">
      <c r="A13" s="6">
        <v>6420101</v>
      </c>
      <c r="B13" s="7">
        <f>+$B$23</f>
        <v>41866</v>
      </c>
      <c r="C13" s="23" t="s">
        <v>14</v>
      </c>
      <c r="D13" s="9" t="str">
        <f>+[2]Jan!$O$3</f>
        <v>K70127</v>
      </c>
      <c r="E13" s="21">
        <f>+[2]Jan!$P$105</f>
        <v>0</v>
      </c>
      <c r="F13" s="9" t="str">
        <f>+[2]Jan!$O$4</f>
        <v>Alicja Gohlisch</v>
      </c>
      <c r="G13" s="9">
        <f t="shared" si="0"/>
        <v>6420101</v>
      </c>
      <c r="H13" s="10">
        <f>+$B$24</f>
        <v>41670</v>
      </c>
      <c r="I13" s="11"/>
    </row>
    <row r="14" spans="1:9" ht="15.95" customHeight="1" x14ac:dyDescent="0.2">
      <c r="A14" s="6">
        <v>6420101</v>
      </c>
      <c r="B14" s="7">
        <f>+$B$23</f>
        <v>41866</v>
      </c>
      <c r="C14" s="23" t="s">
        <v>14</v>
      </c>
      <c r="D14" s="9" t="str">
        <f>+[2]Jan!$P$3</f>
        <v>K70116</v>
      </c>
      <c r="E14" s="21">
        <f>+[2]Jan!$Q$105</f>
        <v>0</v>
      </c>
      <c r="F14" s="9" t="str">
        <f>+[2]Jan!$P$4</f>
        <v>Maverick Ron Blanchard</v>
      </c>
      <c r="G14" s="9">
        <f t="shared" si="0"/>
        <v>6420101</v>
      </c>
      <c r="H14" s="10">
        <f>+$B$24</f>
        <v>41670</v>
      </c>
      <c r="I14" s="11"/>
    </row>
    <row r="15" spans="1:9" ht="15.95" customHeight="1" x14ac:dyDescent="0.2">
      <c r="A15" s="6">
        <v>6420101</v>
      </c>
      <c r="B15" s="7">
        <f>+$B$23</f>
        <v>41866</v>
      </c>
      <c r="C15" s="23" t="s">
        <v>14</v>
      </c>
      <c r="D15" s="9" t="str">
        <f>+[2]Jan!$Q$3</f>
        <v>K70117</v>
      </c>
      <c r="E15" s="21">
        <f>+[2]Jan!$Q$105</f>
        <v>0</v>
      </c>
      <c r="F15" s="9" t="str">
        <f>+[2]Jan!$Q$4</f>
        <v>Tim Eilrich</v>
      </c>
      <c r="G15" s="9">
        <f t="shared" si="0"/>
        <v>6420101</v>
      </c>
      <c r="H15" s="10">
        <f>+$B$24</f>
        <v>41670</v>
      </c>
      <c r="I15" s="11"/>
    </row>
    <row r="16" spans="1:9" ht="15.95" customHeight="1" x14ac:dyDescent="0.2">
      <c r="A16" s="6">
        <v>6420101</v>
      </c>
      <c r="B16" s="7">
        <f>+$B$23</f>
        <v>41866</v>
      </c>
      <c r="C16" s="23" t="s">
        <v>14</v>
      </c>
      <c r="D16" s="9" t="str">
        <f>+[2]Jan!$R$3</f>
        <v>K70118</v>
      </c>
      <c r="E16" s="21">
        <f>+[2]Jan!$R$105</f>
        <v>0</v>
      </c>
      <c r="F16" s="9" t="str">
        <f>+[2]Jan!$R$4</f>
        <v>Kevin Buckow</v>
      </c>
      <c r="G16" s="9">
        <f t="shared" si="0"/>
        <v>6420101</v>
      </c>
      <c r="H16" s="10">
        <f>+$B$24</f>
        <v>41670</v>
      </c>
      <c r="I16" s="11"/>
    </row>
    <row r="17" spans="1:9" x14ac:dyDescent="0.2">
      <c r="A17" s="6">
        <v>6420101</v>
      </c>
      <c r="B17" s="7">
        <f>+$B$23</f>
        <v>41866</v>
      </c>
      <c r="C17" s="23" t="s">
        <v>14</v>
      </c>
      <c r="D17" s="9" t="str">
        <f>+[2]Jan!$S$3</f>
        <v>K70128</v>
      </c>
      <c r="E17" s="21">
        <f>+[2]Jan!$S$105</f>
        <v>801.37999999999988</v>
      </c>
      <c r="F17" s="9" t="str">
        <f>+[2]Jan!$S$4</f>
        <v>Kryzsztof Lagiera</v>
      </c>
      <c r="G17" s="9">
        <f t="shared" si="0"/>
        <v>6420101</v>
      </c>
      <c r="H17" s="10">
        <f>+$B$24</f>
        <v>41670</v>
      </c>
      <c r="I17" s="11"/>
    </row>
    <row r="18" spans="1:9" x14ac:dyDescent="0.2">
      <c r="A18" s="6">
        <v>6420101</v>
      </c>
      <c r="B18" s="7">
        <f>+$B$23</f>
        <v>41866</v>
      </c>
      <c r="C18" s="23" t="s">
        <v>14</v>
      </c>
      <c r="D18" s="9" t="str">
        <f>+[2]Jan!$T$3</f>
        <v>K70129</v>
      </c>
      <c r="E18" s="21">
        <f>+[2]Jan!$T$105</f>
        <v>-696.45999999999992</v>
      </c>
      <c r="F18" s="13" t="str">
        <f>+[2]Jan!$T$4</f>
        <v>Vincent Huwer</v>
      </c>
      <c r="G18" s="9">
        <f t="shared" si="0"/>
        <v>6420101</v>
      </c>
      <c r="H18" s="10">
        <f>+$B$24</f>
        <v>41670</v>
      </c>
    </row>
    <row r="19" spans="1:9" x14ac:dyDescent="0.2">
      <c r="A19" s="6">
        <v>6420101</v>
      </c>
      <c r="B19" s="7">
        <f>+$B$23</f>
        <v>41866</v>
      </c>
      <c r="C19" s="23" t="s">
        <v>14</v>
      </c>
      <c r="D19" s="25" t="str">
        <f>+[2]Jan!$V$3</f>
        <v>K70197</v>
      </c>
      <c r="E19" s="21">
        <f>+[2]Jan!$V$105</f>
        <v>-204.99000000000007</v>
      </c>
      <c r="F19" s="13" t="str">
        <f>+[2]Jan!$V$4</f>
        <v>Verteilung</v>
      </c>
      <c r="G19" s="9">
        <f t="shared" si="0"/>
        <v>6420101</v>
      </c>
      <c r="H19" s="10">
        <f>+$B$24</f>
        <v>41670</v>
      </c>
    </row>
    <row r="20" spans="1:9" x14ac:dyDescent="0.2">
      <c r="A20" s="6">
        <v>6420101</v>
      </c>
      <c r="B20" s="7">
        <f>+$B$23</f>
        <v>41866</v>
      </c>
      <c r="C20" s="23" t="s">
        <v>14</v>
      </c>
      <c r="D20" s="25" t="str">
        <f>+[2]Jan!$W$3</f>
        <v>K70198</v>
      </c>
      <c r="E20" s="21">
        <f>+[2]Jan!$W$19</f>
        <v>-45.62</v>
      </c>
      <c r="F20" s="13" t="str">
        <f>+[2]Jan!$C$19</f>
        <v>Miete WG</v>
      </c>
      <c r="G20" s="9">
        <f t="shared" ref="G20" si="1">+A20</f>
        <v>6420101</v>
      </c>
      <c r="H20" s="10">
        <f>+$B$24</f>
        <v>41670</v>
      </c>
    </row>
    <row r="21" spans="1:9" x14ac:dyDescent="0.2">
      <c r="A21" s="6">
        <v>6420101</v>
      </c>
      <c r="B21" s="7">
        <f>+$B$23</f>
        <v>41866</v>
      </c>
      <c r="C21" s="23" t="s">
        <v>14</v>
      </c>
      <c r="D21" s="25" t="str">
        <f>+[2]Jan!$X$3</f>
        <v>K70199</v>
      </c>
      <c r="E21" s="21">
        <f>+[2]Jan!$X$20</f>
        <v>22.5</v>
      </c>
      <c r="F21" s="13" t="str">
        <f>+[2]Jan!$C$20</f>
        <v>Bankgebühren 4.Quartal 13</v>
      </c>
      <c r="G21" s="9">
        <f t="shared" ref="G21" si="2">+A21</f>
        <v>6420101</v>
      </c>
      <c r="H21" s="10">
        <f>+$B$24</f>
        <v>41670</v>
      </c>
    </row>
    <row r="22" spans="1:9" x14ac:dyDescent="0.2">
      <c r="A22" s="6"/>
    </row>
    <row r="23" spans="1:9" x14ac:dyDescent="0.2">
      <c r="A23" s="6" t="str">
        <f>CONCATENATE([1]Uebersicht!A40,,[1]Uebersicht!B40,[1]Uebersicht!C40,[1]Uebersicht!D40,[1]Uebersicht!E40)</f>
        <v>Gesamt:</v>
      </c>
      <c r="B23" s="15">
        <v>41866</v>
      </c>
    </row>
    <row r="24" spans="1:9" x14ac:dyDescent="0.2">
      <c r="A24" s="6" t="str">
        <f>CONCATENATE([1]Uebersicht!A41,,[1]Uebersicht!B41,[1]Uebersicht!C41,[1]Uebersicht!D41,[1]Uebersicht!E41)</f>
        <v/>
      </c>
      <c r="B24" s="15">
        <v>41670</v>
      </c>
    </row>
  </sheetData>
  <printOptions horizontalCentered="1" gridLines="1"/>
  <pageMargins left="0" right="0" top="1.3779527559055118" bottom="0.98425196850393704" header="0.51181102362204722" footer="0.51181102362204722"/>
  <pageSetup paperSize="9" scale="77" orientation="portrait" r:id="rId1"/>
  <headerFooter alignWithMargins="0">
    <oddHeader>&amp;LJWK gGmbH&amp;C&amp;"Arial,Fett"BuchungslisteFamino&amp;R&amp;D</oddHeader>
    <oddFooter>&amp;L&amp;A&amp;C&amp;F&amp;R&amp;P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Buchungsliste 01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Posner</dc:creator>
  <cp:lastModifiedBy>Anja Posner</cp:lastModifiedBy>
  <dcterms:created xsi:type="dcterms:W3CDTF">2014-08-15T09:54:49Z</dcterms:created>
  <dcterms:modified xsi:type="dcterms:W3CDTF">2014-08-15T13:05:07Z</dcterms:modified>
</cp:coreProperties>
</file>