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ry\python\quetzal_paris\inputs\"/>
    </mc:Choice>
  </mc:AlternateContent>
  <xr:revisionPtr revIDLastSave="0" documentId="13_ncr:1_{750AF740-6456-49F9-AC55-7B19D9CF416F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2" r:id="rId1"/>
    <sheet name="parameters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<sst xmlns="http://schemas.openxmlformats.org/spreadsheetml/2006/main" count="139" uniqueCount="86">
  <si>
    <t>category</t>
  </si>
  <si>
    <t>parameter</t>
  </si>
  <si>
    <t>base</t>
  </si>
  <si>
    <t>general</t>
  </si>
  <si>
    <t>parent</t>
  </si>
  <si>
    <t>preparation_logit</t>
  </si>
  <si>
    <t>time</t>
  </si>
  <si>
    <t>price</t>
  </si>
  <si>
    <t>mode</t>
  </si>
  <si>
    <t>pt_mode</t>
  </si>
  <si>
    <t>pt_path</t>
  </si>
  <si>
    <t>analysis_mode_utility</t>
  </si>
  <si>
    <t>how</t>
  </si>
  <si>
    <t>preparation_footpaths</t>
  </si>
  <si>
    <t>max_length</t>
  </si>
  <si>
    <t>min</t>
  </si>
  <si>
    <t>preparation_ntlegs</t>
  </si>
  <si>
    <t>subway</t>
  </si>
  <si>
    <t>car_owner</t>
  </si>
  <si>
    <t>walk</t>
  </si>
  <si>
    <t>bus</t>
  </si>
  <si>
    <t>rail</t>
  </si>
  <si>
    <t>car</t>
  </si>
  <si>
    <t>pt_captive</t>
  </si>
  <si>
    <t>description</t>
  </si>
  <si>
    <t>unit</t>
  </si>
  <si>
    <t>Longueur maximale des liens de marche de type foothpath</t>
  </si>
  <si>
    <t>m</t>
  </si>
  <si>
    <t>Vitesse de marche</t>
  </si>
  <si>
    <t>km/h</t>
  </si>
  <si>
    <t>Nombre d'accès à la route par centroide et nœuds</t>
  </si>
  <si>
    <t>Méthode de calcul de la constante modale</t>
  </si>
  <si>
    <t>min/pt</t>
  </si>
  <si>
    <t>Valeur utilitaire du temps (Pour le calcul du facteur multiplication du temps de la fonction d'utilité)</t>
  </si>
  <si>
    <t>Valeur monétaire du temps (Pour le calcul du facteur multiplication du coût de la fonction d'utilité)</t>
  </si>
  <si>
    <t>$/hr</t>
  </si>
  <si>
    <t>Facteur multiplicatif de l'utilité associé au mode</t>
  </si>
  <si>
    <t>Coefficient du logit des modes PT</t>
  </si>
  <si>
    <t>Coefficient du logit du nœud PT</t>
  </si>
  <si>
    <t>Constante modale</t>
  </si>
  <si>
    <t>type</t>
  </si>
  <si>
    <t>desc</t>
  </si>
  <si>
    <t>Fichier de paramètre du modèle Quetzal Montréal</t>
  </si>
  <si>
    <t>Créer un scénario :</t>
  </si>
  <si>
    <t>Modifier les paramètres désirés</t>
  </si>
  <si>
    <t>Ajouter un paramètre:</t>
  </si>
  <si>
    <t xml:space="preserve">Copier une rangée entière+insérer la rangé dans la table des paramètres. </t>
  </si>
  <si>
    <t>Description des champs:</t>
  </si>
  <si>
    <t>Gategory</t>
  </si>
  <si>
    <t>Gatégorie (ou type) du paramètre. Fait généralement référence à une étape du modèle.</t>
  </si>
  <si>
    <t>Nom du paramètre</t>
  </si>
  <si>
    <t>Period</t>
  </si>
  <si>
    <t>Parameter</t>
  </si>
  <si>
    <t>Période (PPAM, PPPM, HC, Soir ou Nuit). Si période spécifique. Si aucune periode n'est spécifiée, le paramètre sera utilisé par défaut pour les autres préiodes.</t>
  </si>
  <si>
    <t>Description courte du paramètre</t>
  </si>
  <si>
    <t>Description longue du paramètre</t>
  </si>
  <si>
    <t>Remplir les champs de description du paramètre</t>
  </si>
  <si>
    <t>Unité du paramètre</t>
  </si>
  <si>
    <t xml:space="preserve">type </t>
  </si>
  <si>
    <r>
      <t>Type du paramètre (</t>
    </r>
    <r>
      <rPr>
        <i/>
        <sz val="11"/>
        <color theme="1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bool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str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1"/>
        <color theme="1"/>
        <rFont val="Calibri"/>
        <family val="2"/>
        <scheme val="minor"/>
      </rPr>
      <t>json</t>
    </r>
    <r>
      <rPr>
        <sz val="11"/>
        <color theme="1"/>
        <rFont val="Calibri"/>
        <family val="2"/>
        <scheme val="minor"/>
      </rPr>
      <t>)</t>
    </r>
  </si>
  <si>
    <r>
      <t xml:space="preserve">La définition des scénarios fonctionne par héritage des paramètres du scénario parent. Les paramètres qui sont affichés </t>
    </r>
    <r>
      <rPr>
        <sz val="11"/>
        <color theme="1" tint="0.34998626667073579"/>
        <rFont val="Calibri"/>
        <family val="2"/>
        <scheme val="minor"/>
      </rPr>
      <t>en gris</t>
    </r>
    <r>
      <rPr>
        <sz val="11"/>
        <color theme="1"/>
        <rFont val="Calibri"/>
        <family val="2"/>
        <scheme val="minor"/>
      </rPr>
      <t xml:space="preserve"> sont des héritages alors que les paramètres </t>
    </r>
    <r>
      <rPr>
        <b/>
        <sz val="11"/>
        <color theme="1"/>
        <rFont val="Calibri"/>
        <family val="2"/>
        <scheme val="minor"/>
      </rPr>
      <t>en noir</t>
    </r>
    <r>
      <rPr>
        <sz val="11"/>
        <color theme="1"/>
        <rFont val="Calibri"/>
        <family val="2"/>
        <scheme val="minor"/>
      </rPr>
      <t xml:space="preserve"> ont manuellement été modifiés. </t>
    </r>
  </si>
  <si>
    <t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</si>
  <si>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>Étendre la table des scénarios afin de créer autant de nouveaux scénarios que désiré</t>
  </si>
  <si>
    <t>Coefficient de pénalité de transfert</t>
  </si>
  <si>
    <t>transfers</t>
  </si>
  <si>
    <t>min/transfer</t>
  </si>
  <si>
    <t>projet</t>
  </si>
  <si>
    <t>bus_speed_factor</t>
  </si>
  <si>
    <t>boarding_cost_acf</t>
  </si>
  <si>
    <t>boarding_cost_wor</t>
  </si>
  <si>
    <t xml:space="preserve">facteur </t>
  </si>
  <si>
    <t>cout de la montée à vol d'oiseau</t>
  </si>
  <si>
    <t>cout de la montée en marche sur la route</t>
  </si>
  <si>
    <t>speed</t>
  </si>
  <si>
    <t>n_clusters</t>
  </si>
  <si>
    <t>nombre de cluster pour otpimiser le calcul des footpaths</t>
  </si>
  <si>
    <t>n_ntlegs</t>
  </si>
  <si>
    <t>max_ntleg_length</t>
  </si>
  <si>
    <t>long_leg_speed</t>
  </si>
  <si>
    <t>short_leg_speed</t>
  </si>
  <si>
    <t>threshold</t>
  </si>
  <si>
    <t>Longueur maximale des ntlefs</t>
  </si>
  <si>
    <t>vitesses de parcours des ntleg après treshold</t>
  </si>
  <si>
    <t>vitesses de parcours des ntleg avant treshold</t>
  </si>
  <si>
    <t>séparation entre short et long ntlegs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</si>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</sst>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0" fillId="0" borderId="0" xfId="0" quotePrefix="1"/>
    <xf numFmtId="0" fontId="0" fillId="33" borderId="11" xfId="0" applyFill="1" applyBorder="1"/>
    <xf numFmtId="0" fontId="20" fillId="34" borderId="10" xfId="0" applyFont="1" applyFill="1" applyBorder="1"/>
    <xf numFmtId="0" fontId="20" fillId="34" borderId="11" xfId="0" applyFont="1" applyFill="1" applyBorder="1"/>
    <xf numFmtId="0" fontId="0" fillId="34" borderId="11" xfId="0" applyFill="1" applyBorder="1"/>
    <xf numFmtId="0" fontId="20" fillId="34" borderId="0" xfId="0" applyFont="1" applyFill="1"/>
    <xf numFmtId="0" fontId="20" fillId="34" borderId="10" xfId="0" applyFont="1" applyFill="1" applyBorder="1" applyAlignment="1">
      <alignment wrapText="1"/>
    </xf>
    <xf numFmtId="0" fontId="20" fillId="34" borderId="11" xfId="0" applyFont="1" applyFill="1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0" borderId="17" xfId="0" applyBorder="1"/>
    <xf numFmtId="0" fontId="16" fillId="0" borderId="17" xfId="0" applyFont="1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right" vertical="top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top" wrapText="1"/>
    </xf>
    <xf numFmtId="0" fontId="16" fillId="0" borderId="17" xfId="0" applyFont="1" applyBorder="1" applyAlignment="1">
      <alignment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b/>
        <i val="0"/>
      </font>
    </dxf>
    <dxf>
      <font>
        <color theme="2" tint="-0.499984740745262"/>
      </font>
    </dxf>
    <dxf>
      <font>
        <b/>
        <i val="0"/>
      </font>
    </dxf>
    <dxf>
      <font>
        <color theme="2" tint="-0.499984740745262"/>
      </font>
    </dxf>
  </dxfs>
  <tableStyles count="0" defaultTableStyle="TableStyleMedium2" defaultPivotStyle="PivotStyleLight16"/>
  <colors>
    <mruColors>
      <color rgb="FFD22328"/>
      <color rgb="FF91A564"/>
      <color rgb="FF559B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F1A5-8516-4229-9F02-DD71BF90B835}">
  <dimension ref="A1:B22"/>
  <sheetViews>
    <sheetView topLeftCell="A4" workbookViewId="0">
      <selection activeCell="P7" sqref="P7"/>
    </sheetView>
  </sheetViews>
  <sheetFormatPr baseColWidth="10" defaultColWidth="9.140625" defaultRowHeight="15" x14ac:dyDescent="0.25"/>
  <cols>
    <col min="1" max="1" width="11.28515625" style="18" customWidth="1"/>
    <col min="2" max="2" width="53.7109375" style="20" customWidth="1"/>
    <col min="3" max="16384" width="9.140625" style="18"/>
  </cols>
  <sheetData>
    <row r="1" spans="1:2" s="19" customFormat="1" x14ac:dyDescent="0.25">
      <c r="A1" s="19" t="s">
        <v>42</v>
      </c>
      <c r="B1" s="25"/>
    </row>
    <row r="2" spans="1:2" s="19" customFormat="1" ht="23.25" customHeight="1" x14ac:dyDescent="0.25">
      <c r="A2" s="26" t="s">
        <v>60</v>
      </c>
      <c r="B2" s="27"/>
    </row>
    <row r="3" spans="1:2" s="19" customFormat="1" ht="24.75" customHeight="1" x14ac:dyDescent="0.25">
      <c r="A3" s="28"/>
      <c r="B3" s="29"/>
    </row>
    <row r="4" spans="1:2" s="19" customFormat="1" ht="24" customHeight="1" x14ac:dyDescent="0.25">
      <c r="A4" s="30"/>
      <c r="B4" s="31"/>
    </row>
    <row r="6" spans="1:2" s="19" customFormat="1" x14ac:dyDescent="0.25">
      <c r="A6" s="19" t="s">
        <v>47</v>
      </c>
      <c r="B6" s="25"/>
    </row>
    <row r="7" spans="1:2" ht="30" x14ac:dyDescent="0.25">
      <c r="A7" s="22" t="s">
        <v>48</v>
      </c>
      <c r="B7" s="20" t="s">
        <v>49</v>
      </c>
    </row>
    <row r="8" spans="1:2" x14ac:dyDescent="0.25">
      <c r="A8" s="21" t="s">
        <v>52</v>
      </c>
      <c r="B8" s="20" t="s">
        <v>50</v>
      </c>
    </row>
    <row r="9" spans="1:2" ht="47.25" customHeight="1" x14ac:dyDescent="0.25">
      <c r="A9" s="22" t="s">
        <v>51</v>
      </c>
      <c r="B9" s="24" t="s">
        <v>53</v>
      </c>
    </row>
    <row r="10" spans="1:2" ht="16.5" customHeight="1" x14ac:dyDescent="0.25">
      <c r="A10" s="22" t="s">
        <v>41</v>
      </c>
      <c r="B10" s="24" t="s">
        <v>54</v>
      </c>
    </row>
    <row r="11" spans="1:2" ht="16.5" customHeight="1" x14ac:dyDescent="0.25">
      <c r="A11" s="22" t="s">
        <v>24</v>
      </c>
      <c r="B11" s="24" t="s">
        <v>55</v>
      </c>
    </row>
    <row r="12" spans="1:2" ht="16.5" customHeight="1" x14ac:dyDescent="0.25">
      <c r="A12" s="22" t="s">
        <v>25</v>
      </c>
      <c r="B12" s="24" t="s">
        <v>57</v>
      </c>
    </row>
    <row r="13" spans="1:2" ht="16.5" customHeight="1" x14ac:dyDescent="0.25">
      <c r="A13" s="22" t="s">
        <v>58</v>
      </c>
      <c r="B13" s="24" t="s">
        <v>59</v>
      </c>
    </row>
    <row r="14" spans="1:2" x14ac:dyDescent="0.25">
      <c r="A14" s="21"/>
    </row>
    <row r="15" spans="1:2" x14ac:dyDescent="0.25">
      <c r="A15" s="19" t="s">
        <v>43</v>
      </c>
    </row>
    <row r="16" spans="1:2" ht="30" x14ac:dyDescent="0.25">
      <c r="A16" s="22">
        <v>1</v>
      </c>
      <c r="B16" s="20" t="s">
        <v>62</v>
      </c>
    </row>
    <row r="17" spans="1:2" ht="75" x14ac:dyDescent="0.25">
      <c r="A17" s="23">
        <v>2</v>
      </c>
      <c r="B17" s="24" t="s">
        <v>61</v>
      </c>
    </row>
    <row r="18" spans="1:2" x14ac:dyDescent="0.25">
      <c r="A18" s="18">
        <v>3</v>
      </c>
      <c r="B18" s="20" t="s">
        <v>44</v>
      </c>
    </row>
    <row r="20" spans="1:2" x14ac:dyDescent="0.25">
      <c r="A20" s="19" t="s">
        <v>45</v>
      </c>
    </row>
    <row r="21" spans="1:2" ht="30" x14ac:dyDescent="0.25">
      <c r="A21" s="22">
        <v>1</v>
      </c>
      <c r="B21" s="20" t="s">
        <v>46</v>
      </c>
    </row>
    <row r="22" spans="1:2" x14ac:dyDescent="0.25">
      <c r="A22" s="22">
        <v>2</v>
      </c>
      <c r="B22" s="20" t="s">
        <v>56</v>
      </c>
    </row>
  </sheetData>
  <mergeCells count="1">
    <mergeCell ref="A2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92" zoomScaleNormal="92" workbookViewId="0">
      <pane xSplit="6" ySplit="2" topLeftCell="G3" activePane="bottomRight" state="frozen"/>
      <selection pane="topRight" activeCell="D1" sqref="D1"/>
      <selection pane="bottomLeft" activeCell="A3" sqref="A3"/>
      <selection pane="bottomRight" activeCell="H16" sqref="H16"/>
    </sheetView>
  </sheetViews>
  <sheetFormatPr baseColWidth="10" defaultColWidth="11.42578125" defaultRowHeight="15.6" customHeight="1" x14ac:dyDescent="0.25"/>
  <cols>
    <col min="1" max="1" width="20.7109375" style="3" customWidth="1"/>
    <col min="2" max="2" width="33.7109375" style="3" customWidth="1"/>
    <col min="3" max="3" width="21" style="10" customWidth="1"/>
    <col min="4" max="4" width="12.140625" style="3" customWidth="1"/>
    <col min="5" max="5" width="7.7109375" style="3" customWidth="1"/>
    <col min="6" max="6" width="13.85546875" style="6" customWidth="1"/>
    <col min="7" max="7" width="18.140625" customWidth="1"/>
    <col min="8" max="13" width="21.85546875" customWidth="1"/>
    <col min="14" max="14" width="22.85546875" customWidth="1"/>
    <col min="15" max="15" width="14.85546875" customWidth="1"/>
    <col min="16" max="16" width="15.140625" customWidth="1"/>
    <col min="18" max="18" width="14.140625" customWidth="1"/>
    <col min="19" max="19" width="16.28515625" customWidth="1"/>
    <col min="20" max="20" width="14.5703125" customWidth="1"/>
    <col min="21" max="21" width="14.28515625" customWidth="1"/>
    <col min="22" max="22" width="16.140625" customWidth="1"/>
    <col min="23" max="23" width="17.5703125" customWidth="1"/>
    <col min="24" max="24" width="14.28515625" customWidth="1"/>
  </cols>
  <sheetData>
    <row r="1" spans="1:24" s="7" customFormat="1" ht="15.6" customHeight="1" x14ac:dyDescent="0.25">
      <c r="A1" s="4" t="s">
        <v>0</v>
      </c>
      <c r="B1" s="4" t="s">
        <v>1</v>
      </c>
      <c r="C1" s="8" t="s">
        <v>24</v>
      </c>
      <c r="D1" s="4" t="s">
        <v>25</v>
      </c>
      <c r="E1" s="4" t="s">
        <v>40</v>
      </c>
      <c r="F1" s="4" t="s">
        <v>2</v>
      </c>
      <c r="G1" s="7" t="s">
        <v>66</v>
      </c>
    </row>
    <row r="2" spans="1:24" s="7" customFormat="1" ht="15.6" customHeight="1" x14ac:dyDescent="0.25">
      <c r="A2" s="5" t="s">
        <v>3</v>
      </c>
      <c r="B2" s="5" t="s">
        <v>4</v>
      </c>
      <c r="C2" s="9"/>
      <c r="D2" s="5"/>
      <c r="E2" s="5"/>
      <c r="F2" s="5" t="s">
        <v>2</v>
      </c>
      <c r="G2" s="7" t="s">
        <v>2</v>
      </c>
    </row>
    <row r="3" spans="1:24" ht="15.6" customHeight="1" x14ac:dyDescent="0.25">
      <c r="A3" s="3" t="s">
        <v>3</v>
      </c>
      <c r="B3" s="3" t="s">
        <v>67</v>
      </c>
      <c r="C3" s="10" t="s">
        <v>70</v>
      </c>
      <c r="F3" s="6">
        <v>0.8</v>
      </c>
      <c r="G3">
        <f>HLOOKUP(G$2,$F$1:G$938,ROW(),FALSE)</f>
        <v>0.8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customHeight="1" x14ac:dyDescent="0.25">
      <c r="A4" s="3" t="s">
        <v>3</v>
      </c>
      <c r="B4" s="3" t="s">
        <v>68</v>
      </c>
      <c r="C4" s="10" t="s">
        <v>71</v>
      </c>
      <c r="F4" s="6">
        <v>300</v>
      </c>
      <c r="G4">
        <f>HLOOKUP(G$2,$F$1:G$938,ROW(),FALSE)</f>
        <v>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6" customHeight="1" x14ac:dyDescent="0.25">
      <c r="A5" s="3" t="s">
        <v>3</v>
      </c>
      <c r="B5" s="3" t="s">
        <v>69</v>
      </c>
      <c r="C5" s="10" t="s">
        <v>72</v>
      </c>
      <c r="F5" s="6">
        <v>300</v>
      </c>
      <c r="G5">
        <f>HLOOKUP(G$2,$F$1:G$938,ROW(),FALSE)</f>
        <v>300</v>
      </c>
    </row>
    <row r="6" spans="1:24" ht="15.6" customHeight="1" x14ac:dyDescent="0.25">
      <c r="A6" s="3" t="s">
        <v>13</v>
      </c>
      <c r="B6" s="3" t="s">
        <v>14</v>
      </c>
      <c r="C6" s="10" t="s">
        <v>26</v>
      </c>
      <c r="D6" s="3" t="s">
        <v>27</v>
      </c>
      <c r="F6" s="6">
        <v>3000</v>
      </c>
      <c r="G6">
        <f>HLOOKUP(G$2,$F$1:G$938,ROW(),FALSE)</f>
        <v>3000</v>
      </c>
    </row>
    <row r="7" spans="1:24" ht="15.6" customHeight="1" x14ac:dyDescent="0.25">
      <c r="A7" s="3" t="s">
        <v>13</v>
      </c>
      <c r="B7" s="3" t="s">
        <v>73</v>
      </c>
      <c r="C7" s="10" t="s">
        <v>28</v>
      </c>
      <c r="D7" s="3" t="s">
        <v>29</v>
      </c>
      <c r="F7" s="6">
        <v>3</v>
      </c>
      <c r="G7">
        <f>HLOOKUP(G$2,$F$1:G$938,ROW(),FALSE)</f>
        <v>3</v>
      </c>
    </row>
    <row r="8" spans="1:24" ht="15.6" customHeight="1" x14ac:dyDescent="0.25">
      <c r="A8" s="3" t="s">
        <v>13</v>
      </c>
      <c r="B8" s="3" t="s">
        <v>74</v>
      </c>
      <c r="C8" s="10" t="s">
        <v>75</v>
      </c>
      <c r="F8" s="6">
        <v>3000</v>
      </c>
      <c r="G8">
        <f>HLOOKUP(G$2,$F$1:G$938,ROW(),FALSE)</f>
        <v>3000</v>
      </c>
    </row>
    <row r="9" spans="1:24" ht="15.6" customHeight="1" x14ac:dyDescent="0.25">
      <c r="A9" s="3" t="s">
        <v>16</v>
      </c>
      <c r="B9" s="3" t="s">
        <v>76</v>
      </c>
      <c r="C9" s="10" t="s">
        <v>30</v>
      </c>
      <c r="F9" s="6">
        <v>5</v>
      </c>
      <c r="G9">
        <f>HLOOKUP(G$2,$F$1:G$938,ROW(),FALSE)</f>
        <v>5</v>
      </c>
    </row>
    <row r="10" spans="1:24" ht="15.6" customHeight="1" x14ac:dyDescent="0.25">
      <c r="A10" s="3" t="s">
        <v>16</v>
      </c>
      <c r="B10" s="3" t="s">
        <v>77</v>
      </c>
      <c r="C10" s="10" t="s">
        <v>81</v>
      </c>
      <c r="D10" s="3" t="s">
        <v>27</v>
      </c>
      <c r="F10" s="6">
        <v>5000</v>
      </c>
      <c r="G10">
        <f>HLOOKUP(G$2,$F$1:G$938,ROW(),FALSE)</f>
        <v>5000</v>
      </c>
    </row>
    <row r="11" spans="1:24" ht="15.6" customHeight="1" x14ac:dyDescent="0.25">
      <c r="A11" s="3" t="s">
        <v>16</v>
      </c>
      <c r="B11" s="3" t="s">
        <v>78</v>
      </c>
      <c r="C11" s="10" t="s">
        <v>82</v>
      </c>
      <c r="D11" s="3" t="s">
        <v>29</v>
      </c>
      <c r="F11" s="6">
        <v>7</v>
      </c>
      <c r="G11">
        <f>HLOOKUP(G$2,$F$1:G$938,ROW(),FALSE)</f>
        <v>7</v>
      </c>
    </row>
    <row r="12" spans="1:24" ht="15.6" customHeight="1" x14ac:dyDescent="0.25">
      <c r="A12" s="3" t="s">
        <v>16</v>
      </c>
      <c r="B12" s="3" t="s">
        <v>79</v>
      </c>
      <c r="C12" s="10" t="s">
        <v>83</v>
      </c>
      <c r="D12" s="3" t="s">
        <v>29</v>
      </c>
      <c r="F12" s="6">
        <v>3</v>
      </c>
      <c r="G12">
        <f>HLOOKUP(G$2,$F$1:G$938,ROW(),FALSE)</f>
        <v>3</v>
      </c>
    </row>
    <row r="13" spans="1:24" ht="15.6" customHeight="1" x14ac:dyDescent="0.25">
      <c r="A13" s="3" t="s">
        <v>16</v>
      </c>
      <c r="B13" s="3" t="s">
        <v>80</v>
      </c>
      <c r="C13" s="10" t="s">
        <v>84</v>
      </c>
      <c r="D13" s="3" t="s">
        <v>27</v>
      </c>
      <c r="F13" s="6">
        <v>500</v>
      </c>
      <c r="G13">
        <v>1000</v>
      </c>
    </row>
    <row r="14" spans="1:24" ht="15.6" customHeight="1" x14ac:dyDescent="0.25">
      <c r="A14" s="3" t="s">
        <v>5</v>
      </c>
      <c r="B14" s="3" t="s">
        <v>6</v>
      </c>
      <c r="C14" s="10" t="s">
        <v>33</v>
      </c>
      <c r="D14" s="3" t="s">
        <v>32</v>
      </c>
      <c r="F14" s="6">
        <v>-5.5000000000000003E-4</v>
      </c>
      <c r="G14">
        <f>HLOOKUP(G$2,$F$1:G$938,ROW(),FALSE)</f>
        <v>-5.5000000000000003E-4</v>
      </c>
    </row>
    <row r="15" spans="1:24" ht="15.6" customHeight="1" x14ac:dyDescent="0.25">
      <c r="A15" s="3" t="s">
        <v>5</v>
      </c>
      <c r="B15" s="3" t="s">
        <v>7</v>
      </c>
      <c r="C15" s="10" t="s">
        <v>34</v>
      </c>
      <c r="D15" s="3" t="s">
        <v>35</v>
      </c>
      <c r="F15" s="6">
        <v>-1</v>
      </c>
      <c r="G15">
        <f>HLOOKUP(G$2,$F$1:G$938,ROW(),FALSE)</f>
        <v>-1</v>
      </c>
    </row>
    <row r="16" spans="1:24" ht="15.6" customHeight="1" x14ac:dyDescent="0.25">
      <c r="A16" s="3" t="s">
        <v>5</v>
      </c>
      <c r="B16" s="3" t="s">
        <v>64</v>
      </c>
      <c r="C16" s="10" t="s">
        <v>63</v>
      </c>
      <c r="D16" s="3" t="s">
        <v>65</v>
      </c>
      <c r="F16" s="6">
        <v>-0.25</v>
      </c>
      <c r="G16">
        <f>HLOOKUP(G$2,$F$1:G$938,ROW(),FALSE)</f>
        <v>-0.25</v>
      </c>
    </row>
    <row r="17" spans="1:7" ht="15.6" customHeight="1" x14ac:dyDescent="0.25">
      <c r="A17" s="3" t="s">
        <v>5</v>
      </c>
      <c r="B17" s="3" t="s">
        <v>8</v>
      </c>
      <c r="C17" s="10" t="s">
        <v>36</v>
      </c>
      <c r="F17" s="6">
        <v>1</v>
      </c>
      <c r="G17">
        <f>HLOOKUP(G$2,$F$1:G$938,ROW(),FALSE)</f>
        <v>1</v>
      </c>
    </row>
    <row r="18" spans="1:7" ht="15.6" customHeight="1" x14ac:dyDescent="0.25">
      <c r="A18" s="3" t="s">
        <v>5</v>
      </c>
      <c r="B18" s="3" t="s">
        <v>9</v>
      </c>
      <c r="C18" s="10" t="s">
        <v>37</v>
      </c>
      <c r="F18" s="6">
        <v>0.5</v>
      </c>
      <c r="G18">
        <f>HLOOKUP(G$2,$F$1:G$938,ROW(),FALSE)</f>
        <v>0.5</v>
      </c>
    </row>
    <row r="19" spans="1:7" ht="15" customHeight="1" x14ac:dyDescent="0.25">
      <c r="A19" s="3" t="s">
        <v>5</v>
      </c>
      <c r="B19" s="3" t="s">
        <v>10</v>
      </c>
      <c r="C19" s="10" t="s">
        <v>38</v>
      </c>
      <c r="F19" s="6">
        <v>0.1</v>
      </c>
      <c r="G19">
        <f>HLOOKUP(G$2,$F$1:G$938,ROW(),FALSE)</f>
        <v>0.1</v>
      </c>
    </row>
    <row r="20" spans="1:7" s="13" customFormat="1" ht="15.6" customHeight="1" x14ac:dyDescent="0.25">
      <c r="A20" s="11" t="s">
        <v>18</v>
      </c>
      <c r="B20" s="14" t="s">
        <v>19</v>
      </c>
      <c r="C20" s="16" t="s">
        <v>39</v>
      </c>
      <c r="D20" s="11" t="s">
        <v>15</v>
      </c>
      <c r="E20" s="11"/>
      <c r="F20" s="12">
        <v>0</v>
      </c>
      <c r="G20">
        <f>HLOOKUP(G$2,$F$1:G$938,ROW(),FALSE)</f>
        <v>0</v>
      </c>
    </row>
    <row r="21" spans="1:7" ht="15.6" customHeight="1" x14ac:dyDescent="0.25">
      <c r="A21" s="3" t="s">
        <v>18</v>
      </c>
      <c r="B21" s="15" t="s">
        <v>20</v>
      </c>
      <c r="C21" s="17" t="s">
        <v>39</v>
      </c>
      <c r="D21" s="3" t="s">
        <v>15</v>
      </c>
      <c r="F21" s="6">
        <v>12</v>
      </c>
      <c r="G21">
        <f>HLOOKUP(G$2,$F$1:G$938,ROW(),FALSE)</f>
        <v>12</v>
      </c>
    </row>
    <row r="22" spans="1:7" ht="15.6" customHeight="1" x14ac:dyDescent="0.25">
      <c r="A22" s="3" t="s">
        <v>18</v>
      </c>
      <c r="B22" s="15" t="s">
        <v>17</v>
      </c>
      <c r="C22" s="17" t="s">
        <v>39</v>
      </c>
      <c r="D22" s="3" t="s">
        <v>15</v>
      </c>
      <c r="F22" s="6">
        <v>1</v>
      </c>
      <c r="G22">
        <f>HLOOKUP(G$2,$F$1:G$938,ROW(),FALSE)</f>
        <v>1</v>
      </c>
    </row>
    <row r="23" spans="1:7" ht="15.6" customHeight="1" x14ac:dyDescent="0.25">
      <c r="A23" s="3" t="s">
        <v>18</v>
      </c>
      <c r="B23" s="15" t="s">
        <v>21</v>
      </c>
      <c r="C23" s="17" t="s">
        <v>39</v>
      </c>
      <c r="D23" s="3" t="s">
        <v>15</v>
      </c>
      <c r="F23" s="6">
        <v>4.5</v>
      </c>
      <c r="G23">
        <f>HLOOKUP(G$2,$F$1:G$938,ROW(),FALSE)</f>
        <v>4.5</v>
      </c>
    </row>
    <row r="24" spans="1:7" ht="15.6" customHeight="1" x14ac:dyDescent="0.25">
      <c r="A24" s="3" t="s">
        <v>18</v>
      </c>
      <c r="B24" s="15" t="s">
        <v>22</v>
      </c>
      <c r="C24" s="17" t="s">
        <v>39</v>
      </c>
      <c r="D24" s="3" t="s">
        <v>15</v>
      </c>
      <c r="F24" s="6">
        <v>10</v>
      </c>
      <c r="G24">
        <f>HLOOKUP(G$2,$F$1:G$938,ROW(),FALSE)</f>
        <v>10</v>
      </c>
    </row>
    <row r="25" spans="1:7" s="13" customFormat="1" ht="15.6" customHeight="1" x14ac:dyDescent="0.25">
      <c r="A25" s="11" t="s">
        <v>23</v>
      </c>
      <c r="B25" s="14" t="s">
        <v>19</v>
      </c>
      <c r="C25" s="16" t="s">
        <v>39</v>
      </c>
      <c r="D25" s="11" t="s">
        <v>15</v>
      </c>
      <c r="E25" s="11"/>
      <c r="F25" s="12">
        <v>0</v>
      </c>
      <c r="G25">
        <f>HLOOKUP(G$2,$F$1:G$938,ROW(),FALSE)</f>
        <v>0</v>
      </c>
    </row>
    <row r="26" spans="1:7" ht="15.6" customHeight="1" x14ac:dyDescent="0.25">
      <c r="A26" s="3" t="s">
        <v>23</v>
      </c>
      <c r="B26" s="15" t="s">
        <v>20</v>
      </c>
      <c r="C26" s="17" t="s">
        <v>39</v>
      </c>
      <c r="D26" s="3" t="s">
        <v>15</v>
      </c>
      <c r="F26" s="6">
        <v>1.5</v>
      </c>
      <c r="G26">
        <f>HLOOKUP(G$2,$F$1:G$938,ROW(),FALSE)</f>
        <v>1.5</v>
      </c>
    </row>
    <row r="27" spans="1:7" ht="15.6" customHeight="1" x14ac:dyDescent="0.25">
      <c r="A27" s="3" t="s">
        <v>23</v>
      </c>
      <c r="B27" s="15" t="s">
        <v>17</v>
      </c>
      <c r="C27" s="17" t="s">
        <v>39</v>
      </c>
      <c r="D27" s="3" t="s">
        <v>15</v>
      </c>
      <c r="F27" s="6">
        <v>1.5</v>
      </c>
      <c r="G27">
        <f>HLOOKUP(G$2,$F$1:G$938,ROW(),FALSE)</f>
        <v>1.5</v>
      </c>
    </row>
    <row r="28" spans="1:7" ht="15.6" customHeight="1" x14ac:dyDescent="0.25">
      <c r="A28" s="3" t="s">
        <v>23</v>
      </c>
      <c r="B28" s="15" t="s">
        <v>21</v>
      </c>
      <c r="C28" s="17" t="s">
        <v>39</v>
      </c>
      <c r="D28" s="3" t="s">
        <v>15</v>
      </c>
      <c r="F28" s="6">
        <v>0.5</v>
      </c>
      <c r="G28">
        <f>HLOOKUP(G$2,$F$1:G$938,ROW(),FALSE)</f>
        <v>0.5</v>
      </c>
    </row>
    <row r="29" spans="1:7" ht="15.6" customHeight="1" x14ac:dyDescent="0.25">
      <c r="A29" s="3" t="s">
        <v>23</v>
      </c>
      <c r="B29" s="15" t="s">
        <v>22</v>
      </c>
      <c r="C29" s="17" t="s">
        <v>39</v>
      </c>
      <c r="D29" s="3" t="s">
        <v>15</v>
      </c>
      <c r="F29" s="6">
        <v>0</v>
      </c>
      <c r="G29">
        <f>HLOOKUP(G$2,$F$1:G$938,ROW(),FALSE)</f>
        <v>0</v>
      </c>
    </row>
    <row r="30" spans="1:7" s="13" customFormat="1" ht="15.6" customHeight="1" x14ac:dyDescent="0.25">
      <c r="A30" s="11" t="s">
        <v>11</v>
      </c>
      <c r="B30" s="14" t="s">
        <v>12</v>
      </c>
      <c r="C30" s="16" t="s">
        <v>31</v>
      </c>
      <c r="D30" s="16"/>
      <c r="E30" s="11"/>
      <c r="F30" s="12" t="s">
        <v>85</v>
      </c>
      <c r="G30" t="str">
        <f>HLOOKUP(G$2,$F$1:G$938,ROW(),FALSE)</f>
        <v>max</v>
      </c>
    </row>
  </sheetData>
  <phoneticPr fontId="18" type="noConversion"/>
  <conditionalFormatting sqref="G3:G19">
    <cfRule type="expression" dxfId="3" priority="491">
      <formula>_xlfn.ISFORMULA(G3)</formula>
    </cfRule>
  </conditionalFormatting>
  <conditionalFormatting sqref="G3:G19">
    <cfRule type="expression" dxfId="2" priority="463">
      <formula>NOT(_xlfn.ISFORMULA(G3))</formula>
    </cfRule>
  </conditionalFormatting>
  <conditionalFormatting sqref="G20:G30">
    <cfRule type="expression" dxfId="1" priority="2">
      <formula>_xlfn.ISFORMULA(G20)</formula>
    </cfRule>
  </conditionalFormatting>
  <conditionalFormatting sqref="G20:G30">
    <cfRule type="expression" dxfId="0" priority="1">
      <formula>NOT(_xlfn.ISFORMULA(G20))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LARY Martin</dc:creator>
  <cp:lastModifiedBy>LARY Martin</cp:lastModifiedBy>
  <dcterms:created xsi:type="dcterms:W3CDTF">2020-02-11T17:30:17Z</dcterms:created>
  <dcterms:modified xsi:type="dcterms:W3CDTF">2022-09-16T14:41:29Z</dcterms:modified>
</cp:coreProperties>
</file>