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y\Downloads\"/>
    </mc:Choice>
  </mc:AlternateContent>
  <xr:revisionPtr revIDLastSave="0" documentId="13_ncr:1_{91539BE8-6B98-4003-97A5-D5FF221A565D}" xr6:coauthVersionLast="47" xr6:coauthVersionMax="47" xr10:uidLastSave="{00000000-0000-0000-0000-000000000000}"/>
  <bookViews>
    <workbookView xWindow="-120" yWindow="-120" windowWidth="29040" windowHeight="15840" xr2:uid="{19F8BE84-5ABE-F84C-B77F-1CBEECF1608A}"/>
  </bookViews>
  <sheets>
    <sheet name="Car Utility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2" i="3" l="1"/>
  <c r="N34" i="3"/>
  <c r="N33" i="3"/>
  <c r="N29" i="3"/>
  <c r="N28" i="3"/>
  <c r="N27" i="3"/>
  <c r="N23" i="3"/>
  <c r="N25" i="3" s="1"/>
  <c r="N24" i="3"/>
  <c r="N22" i="3"/>
  <c r="N35" i="3" l="1"/>
  <c r="R17" i="3"/>
  <c r="R13" i="3"/>
  <c r="R8" i="3"/>
  <c r="P17" i="3"/>
  <c r="R12" i="3"/>
  <c r="R7" i="3"/>
  <c r="N17" i="3"/>
  <c r="R11" i="3"/>
  <c r="R6" i="3"/>
  <c r="R18" i="3"/>
  <c r="P8" i="3"/>
  <c r="P11" i="3"/>
  <c r="P16" i="3"/>
  <c r="P12" i="3"/>
  <c r="N8" i="3"/>
  <c r="N16" i="3"/>
  <c r="N11" i="3"/>
  <c r="P7" i="3"/>
  <c r="P18" i="3"/>
  <c r="N12" i="3"/>
  <c r="P6" i="3"/>
  <c r="N18" i="3"/>
  <c r="P13" i="3"/>
  <c r="N7" i="3"/>
  <c r="R16" i="3"/>
  <c r="N13" i="3"/>
  <c r="N6" i="3"/>
  <c r="N30" i="3" l="1"/>
  <c r="T16" i="3"/>
  <c r="T8" i="3"/>
  <c r="T13" i="3"/>
  <c r="T17" i="3"/>
  <c r="T6" i="3"/>
  <c r="T11" i="3"/>
  <c r="T18" i="3"/>
  <c r="T7" i="3"/>
  <c r="T12" i="3"/>
  <c r="V16" i="3" l="1"/>
  <c r="U16" i="3"/>
  <c r="V11" i="3"/>
  <c r="V6" i="3"/>
  <c r="U11" i="3"/>
  <c r="U6" i="3"/>
  <c r="W16" i="3" l="1"/>
  <c r="W11" i="3"/>
  <c r="W6" i="3"/>
  <c r="W19" i="3" l="1"/>
  <c r="Y16" i="3" s="1"/>
  <c r="Y11" i="3" l="1"/>
  <c r="Y6" i="3"/>
  <c r="Y19" i="3" l="1"/>
</calcChain>
</file>

<file path=xl/sharedStrings.xml><?xml version="1.0" encoding="utf-8"?>
<sst xmlns="http://schemas.openxmlformats.org/spreadsheetml/2006/main" count="154" uniqueCount="51">
  <si>
    <t>x</t>
  </si>
  <si>
    <t>Average</t>
  </si>
  <si>
    <t>(Average of each row)</t>
  </si>
  <si>
    <t>Max</t>
  </si>
  <si>
    <t>Min</t>
  </si>
  <si>
    <t>Range</t>
  </si>
  <si>
    <t>(Max-Min)</t>
  </si>
  <si>
    <t>Sum of ranges</t>
  </si>
  <si>
    <t>`</t>
  </si>
  <si>
    <t>Safety</t>
  </si>
  <si>
    <t>High</t>
  </si>
  <si>
    <t>Good</t>
  </si>
  <si>
    <t>SAFETY</t>
  </si>
  <si>
    <t>Color</t>
  </si>
  <si>
    <t>13KM/L</t>
  </si>
  <si>
    <t>15KM/L</t>
  </si>
  <si>
    <t>Fuel Economy</t>
  </si>
  <si>
    <t>18KM/L</t>
  </si>
  <si>
    <t>Fuel</t>
  </si>
  <si>
    <t>Accessories</t>
  </si>
  <si>
    <t>SiriusXm</t>
  </si>
  <si>
    <t>Heated Seats</t>
  </si>
  <si>
    <t>BackupCam</t>
  </si>
  <si>
    <t>High sf</t>
  </si>
  <si>
    <t>Good sf</t>
  </si>
  <si>
    <t>Average sf</t>
  </si>
  <si>
    <t>SiriusXM</t>
  </si>
  <si>
    <t>Rank A, B, C where A is best.</t>
  </si>
  <si>
    <t>HeatedSeats</t>
  </si>
  <si>
    <t>Predicted utility</t>
  </si>
  <si>
    <t>Car 1</t>
  </si>
  <si>
    <t>Car 3</t>
  </si>
  <si>
    <t>Car 7</t>
  </si>
  <si>
    <t>Car 2</t>
  </si>
  <si>
    <t>Car 4</t>
  </si>
  <si>
    <t>Car 8</t>
  </si>
  <si>
    <t>Car 5</t>
  </si>
  <si>
    <t>Car 6</t>
  </si>
  <si>
    <t>Car 9</t>
  </si>
  <si>
    <t>Rank each of the Cars between 1 and 9 In the yellow space provided where 9 is the best and 1 is the worst.</t>
  </si>
  <si>
    <t>Fuel Km/L</t>
  </si>
  <si>
    <t>Calculate level part worth x attribute mportance.</t>
  </si>
  <si>
    <t>Level Part Worth</t>
  </si>
  <si>
    <t>Attribute Importance</t>
  </si>
  <si>
    <t>(Level Range/Sum Ranges)x100</t>
  </si>
  <si>
    <t>T7*Y6</t>
  </si>
  <si>
    <t>T11*Y11</t>
  </si>
  <si>
    <t>T18*Y16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</si>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</sst>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4F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6" xfId="0" applyFill="1" applyBorder="1"/>
    <xf numFmtId="0" fontId="0" fillId="2" borderId="20" xfId="0" applyFill="1" applyBorder="1"/>
    <xf numFmtId="0" fontId="0" fillId="2" borderId="1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5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0" xfId="0" quotePrefix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177800</xdr:colOff>
      <xdr:row>5</xdr:row>
      <xdr:rowOff>127000</xdr:rowOff>
    </xdr:from>
    <xdr:to>
      <xdr:col>18</xdr:col>
      <xdr:colOff>457200</xdr:colOff>
      <xdr:row>5</xdr:row>
      <xdr:rowOff>127000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9904BC6C-46C9-7345-8EDD-6A1111DCCE07}"/>
            </a:ext>
          </a:extLst>
        </xdr:cNvPr>
        <xdr:cNvCxnSpPr/>
      </xdr:nvCxnSpPr>
      <xdr:spPr>
        <a:xfrm>
          <a:off x="12890500" y="1168400"/>
          <a:ext cx="279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177800</xdr:colOff>
      <xdr:row>7</xdr:row>
      <xdr:rowOff>0</xdr:rowOff>
    </xdr:from>
    <xdr:to>
      <xdr:col>18</xdr:col>
      <xdr:colOff>457200</xdr:colOff>
      <xdr:row>7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779AE67-F658-CF4A-B6C8-EF6C7B46984F}"/>
            </a:ext>
          </a:extLst>
        </xdr:cNvPr>
        <xdr:cNvCxnSpPr/>
      </xdr:nvCxnSpPr>
      <xdr:spPr>
        <a:xfrm>
          <a:off x="12890500" y="1447800"/>
          <a:ext cx="279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7</xdr:row>
      <xdr:rowOff>190500</xdr:rowOff>
    </xdr:from>
    <xdr:to>
      <xdr:col>18</xdr:col>
      <xdr:colOff>469900</xdr:colOff>
      <xdr:row>7</xdr:row>
      <xdr:rowOff>190500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D3B8F7A-52D6-9543-BFD6-66991961B5F6}"/>
            </a:ext>
          </a:extLst>
        </xdr:cNvPr>
        <xdr:cNvCxnSpPr/>
      </xdr:nvCxnSpPr>
      <xdr:spPr>
        <a:xfrm>
          <a:off x="12903200" y="1638300"/>
          <a:ext cx="279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114300</xdr:colOff>
      <xdr:row>10</xdr:row>
      <xdr:rowOff>114300</xdr:rowOff>
    </xdr:from>
    <xdr:to>
      <xdr:col>18</xdr:col>
      <xdr:colOff>393700</xdr:colOff>
      <xdr:row>10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5796E3C-838F-D74E-A1F2-C86F38F0967C}"/>
            </a:ext>
          </a:extLst>
        </xdr:cNvPr>
        <xdr:cNvCxnSpPr/>
      </xdr:nvCxnSpPr>
      <xdr:spPr>
        <a:xfrm>
          <a:off x="12827000" y="2171700"/>
          <a:ext cx="279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254000</xdr:colOff>
      <xdr:row>11</xdr:row>
      <xdr:rowOff>177800</xdr:rowOff>
    </xdr:from>
    <xdr:to>
      <xdr:col>19</xdr:col>
      <xdr:colOff>25400</xdr:colOff>
      <xdr:row>11</xdr:row>
      <xdr:rowOff>177800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5F11E73-E29C-4942-BA8D-F463C4C0AB5B}"/>
            </a:ext>
          </a:extLst>
        </xdr:cNvPr>
        <xdr:cNvCxnSpPr/>
      </xdr:nvCxnSpPr>
      <xdr:spPr>
        <a:xfrm>
          <a:off x="12966700" y="2438400"/>
          <a:ext cx="279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152400</xdr:colOff>
      <xdr:row>12</xdr:row>
      <xdr:rowOff>152400</xdr:rowOff>
    </xdr:from>
    <xdr:to>
      <xdr:col>18</xdr:col>
      <xdr:colOff>431800</xdr:colOff>
      <xdr:row>12</xdr:row>
      <xdr:rowOff>152400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E189C7D7-3AED-224A-B0C6-A1A1ADA9C5A3}"/>
            </a:ext>
          </a:extLst>
        </xdr:cNvPr>
        <xdr:cNvCxnSpPr/>
      </xdr:nvCxnSpPr>
      <xdr:spPr>
        <a:xfrm>
          <a:off x="12865100" y="2616200"/>
          <a:ext cx="279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165100</xdr:colOff>
      <xdr:row>15</xdr:row>
      <xdr:rowOff>127000</xdr:rowOff>
    </xdr:from>
    <xdr:to>
      <xdr:col>18</xdr:col>
      <xdr:colOff>444500</xdr:colOff>
      <xdr:row>15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3C221F0-82C1-A642-B18B-7DD4EF21796C}"/>
            </a:ext>
          </a:extLst>
        </xdr:cNvPr>
        <xdr:cNvCxnSpPr/>
      </xdr:nvCxnSpPr>
      <xdr:spPr>
        <a:xfrm>
          <a:off x="12877800" y="3213100"/>
          <a:ext cx="279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241300</xdr:colOff>
      <xdr:row>16</xdr:row>
      <xdr:rowOff>177800</xdr:rowOff>
    </xdr:from>
    <xdr:to>
      <xdr:col>19</xdr:col>
      <xdr:colOff>12700</xdr:colOff>
      <xdr:row>16</xdr:row>
      <xdr:rowOff>177800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1616BEF-373C-8846-8DB0-D19CA7DF4383}"/>
            </a:ext>
          </a:extLst>
        </xdr:cNvPr>
        <xdr:cNvCxnSpPr/>
      </xdr:nvCxnSpPr>
      <xdr:spPr>
        <a:xfrm>
          <a:off x="12954000" y="3467100"/>
          <a:ext cx="279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17</xdr:row>
      <xdr:rowOff>152400</xdr:rowOff>
    </xdr:from>
    <xdr:to>
      <xdr:col>18</xdr:col>
      <xdr:colOff>469900</xdr:colOff>
      <xdr:row>17</xdr:row>
      <xdr:rowOff>152400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776DFAA7-2904-7B48-BE58-CF99AD7CD635}"/>
            </a:ext>
          </a:extLst>
        </xdr:cNvPr>
        <xdr:cNvCxnSpPr/>
      </xdr:nvCxnSpPr>
      <xdr:spPr>
        <a:xfrm>
          <a:off x="12903200" y="3644900"/>
          <a:ext cx="279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25400</xdr:colOff>
      <xdr:row>5</xdr:row>
      <xdr:rowOff>63500</xdr:rowOff>
    </xdr:from>
    <xdr:to>
      <xdr:col>20</xdr:col>
      <xdr:colOff>127000</xdr:colOff>
      <xdr:row>8</xdr:row>
      <xdr:rowOff>25400</xdr:rowOff>
    </xdr:to>
    <xdr:sp macro="" textlink="">
      <xdr:nvSpPr>
        <xdr:cNvPr id="21" name="Right Brace 20">
          <a:extLst>
            <a:ext uri="{FF2B5EF4-FFF2-40B4-BE49-F238E27FC236}">
              <a16:creationId xmlns:a16="http://schemas.microsoft.com/office/drawing/2014/main" id="{AD2DE07B-65C7-8C42-9A28-8AF2C104D0F6}"/>
            </a:ext>
          </a:extLst>
        </xdr:cNvPr>
        <xdr:cNvSpPr/>
      </xdr:nvSpPr>
      <xdr:spPr>
        <a:xfrm>
          <a:off x="13843000" y="495300"/>
          <a:ext cx="10160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38100</xdr:colOff>
      <xdr:row>10</xdr:row>
      <xdr:rowOff>50800</xdr:rowOff>
    </xdr:from>
    <xdr:to>
      <xdr:col>20</xdr:col>
      <xdr:colOff>139700</xdr:colOff>
      <xdr:row>13</xdr:row>
      <xdr:rowOff>12700</xdr:rowOff>
    </xdr:to>
    <xdr:sp macro="" textlink="">
      <xdr:nvSpPr>
        <xdr:cNvPr id="22" name="Right Brace 21">
          <a:extLst>
            <a:ext uri="{FF2B5EF4-FFF2-40B4-BE49-F238E27FC236}">
              <a16:creationId xmlns:a16="http://schemas.microsoft.com/office/drawing/2014/main" id="{4B89E579-3C3A-7146-9C9E-74F444FACCC2}"/>
            </a:ext>
          </a:extLst>
        </xdr:cNvPr>
        <xdr:cNvSpPr/>
      </xdr:nvSpPr>
      <xdr:spPr>
        <a:xfrm>
          <a:off x="13855700" y="1498600"/>
          <a:ext cx="10160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38100</xdr:colOff>
      <xdr:row>15</xdr:row>
      <xdr:rowOff>63500</xdr:rowOff>
    </xdr:from>
    <xdr:to>
      <xdr:col>20</xdr:col>
      <xdr:colOff>139700</xdr:colOff>
      <xdr:row>18</xdr:row>
      <xdr:rowOff>25400</xdr:rowOff>
    </xdr:to>
    <xdr:sp macro="" textlink="">
      <xdr:nvSpPr>
        <xdr:cNvPr id="23" name="Right Brace 22">
          <a:extLst>
            <a:ext uri="{FF2B5EF4-FFF2-40B4-BE49-F238E27FC236}">
              <a16:creationId xmlns:a16="http://schemas.microsoft.com/office/drawing/2014/main" id="{5ABB36C1-B8DA-1945-8B36-E2F4899BD846}"/>
            </a:ext>
          </a:extLst>
        </xdr:cNvPr>
        <xdr:cNvSpPr/>
      </xdr:nvSpPr>
      <xdr:spPr>
        <a:xfrm>
          <a:off x="13855700" y="2540000"/>
          <a:ext cx="10160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254000</xdr:colOff>
      <xdr:row>5</xdr:row>
      <xdr:rowOff>190500</xdr:rowOff>
    </xdr:from>
    <xdr:to>
      <xdr:col>21</xdr:col>
      <xdr:colOff>127000</xdr:colOff>
      <xdr:row>6</xdr:row>
      <xdr:rowOff>190500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59DCBB95-0E2C-0147-87F0-6BDE3171C91D}"/>
            </a:ext>
          </a:extLst>
        </xdr:cNvPr>
        <xdr:cNvCxnSpPr/>
      </xdr:nvCxnSpPr>
      <xdr:spPr>
        <a:xfrm flipH="1">
          <a:off x="14071600" y="622300"/>
          <a:ext cx="29210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241300</xdr:colOff>
      <xdr:row>10</xdr:row>
      <xdr:rowOff>177800</xdr:rowOff>
    </xdr:from>
    <xdr:to>
      <xdr:col>21</xdr:col>
      <xdr:colOff>114300</xdr:colOff>
      <xdr:row>11</xdr:row>
      <xdr:rowOff>177800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86F05978-10C7-264F-B335-EE7F72AED494}"/>
            </a:ext>
          </a:extLst>
        </xdr:cNvPr>
        <xdr:cNvCxnSpPr/>
      </xdr:nvCxnSpPr>
      <xdr:spPr>
        <a:xfrm flipH="1">
          <a:off x="14058900" y="1625600"/>
          <a:ext cx="29210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254000</xdr:colOff>
      <xdr:row>15</xdr:row>
      <xdr:rowOff>177800</xdr:rowOff>
    </xdr:from>
    <xdr:to>
      <xdr:col>21</xdr:col>
      <xdr:colOff>127000</xdr:colOff>
      <xdr:row>16</xdr:row>
      <xdr:rowOff>177800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10D5643B-F3D1-B444-B203-3542743FAF2A}"/>
            </a:ext>
          </a:extLst>
        </xdr:cNvPr>
        <xdr:cNvCxnSpPr/>
      </xdr:nvCxnSpPr>
      <xdr:spPr>
        <a:xfrm flipH="1">
          <a:off x="14071600" y="2654300"/>
          <a:ext cx="29210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24</xdr:row>
      <xdr:rowOff>114300</xdr:rowOff>
    </xdr:from>
    <xdr:to>
      <xdr:col>14</xdr:col>
      <xdr:colOff>622300</xdr:colOff>
      <xdr:row>24</xdr:row>
      <xdr:rowOff>114300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C53AABBC-D863-5444-BCB9-306FEFB66AA2}"/>
            </a:ext>
          </a:extLst>
        </xdr:cNvPr>
        <xdr:cNvCxnSpPr/>
      </xdr:nvCxnSpPr>
      <xdr:spPr>
        <a:xfrm flipH="1">
          <a:off x="10287000" y="4445000"/>
          <a:ext cx="469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165100</xdr:colOff>
      <xdr:row>29</xdr:row>
      <xdr:rowOff>101600</xdr:rowOff>
    </xdr:from>
    <xdr:to>
      <xdr:col>14</xdr:col>
      <xdr:colOff>635000</xdr:colOff>
      <xdr:row>29</xdr:row>
      <xdr:rowOff>101600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A471667A-ED30-9C45-A573-885D9107A7E8}"/>
            </a:ext>
          </a:extLst>
        </xdr:cNvPr>
        <xdr:cNvCxnSpPr/>
      </xdr:nvCxnSpPr>
      <xdr:spPr>
        <a:xfrm flipH="1">
          <a:off x="10299700" y="5473700"/>
          <a:ext cx="469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177800</xdr:colOff>
      <xdr:row>34</xdr:row>
      <xdr:rowOff>101600</xdr:rowOff>
    </xdr:from>
    <xdr:to>
      <xdr:col>14</xdr:col>
      <xdr:colOff>647700</xdr:colOff>
      <xdr:row>34</xdr:row>
      <xdr:rowOff>101600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AB5B7ED-2DB4-2040-A92A-DC9B927B832A}"/>
            </a:ext>
          </a:extLst>
        </xdr:cNvPr>
        <xdr:cNvCxnSpPr/>
      </xdr:nvCxnSpPr>
      <xdr:spPr>
        <a:xfrm flipH="1">
          <a:off x="10312400" y="6515100"/>
          <a:ext cx="469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14</xdr:row>
      <xdr:rowOff>139700</xdr:rowOff>
    </xdr:from>
    <xdr:to>
      <xdr:col>2</xdr:col>
      <xdr:colOff>749300</xdr:colOff>
      <xdr:row>15</xdr:row>
      <xdr:rowOff>190500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223CCA65-AA3E-AA43-A956-3753122A5496}"/>
            </a:ext>
          </a:extLst>
        </xdr:cNvPr>
        <xdr:cNvSpPr/>
      </xdr:nvSpPr>
      <xdr:spPr>
        <a:xfrm>
          <a:off x="1397000" y="2413000"/>
          <a:ext cx="7366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STEP</a:t>
          </a:r>
          <a:r>
            <a:rPr lang="en-US" sz="1100" baseline="0"/>
            <a:t> 1</a:t>
          </a:r>
          <a:endParaRPr lang="en-US" sz="1100"/>
        </a:p>
      </xdr:txBody>
    </xdr:sp>
    <xdr:clientData/>
  </xdr:twoCellAnchor>
  <xdr:twoCellAnchor>
    <xdr:from>
      <xdr:col>9</xdr:col>
      <xdr:colOff>38100</xdr:colOff>
      <xdr:row>18</xdr:row>
      <xdr:rowOff>165100</xdr:rowOff>
    </xdr:from>
    <xdr:to>
      <xdr:col>9</xdr:col>
      <xdr:colOff>774700</xdr:colOff>
      <xdr:row>19</xdr:row>
      <xdr:rowOff>203200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10FC6D99-FFB2-C341-BAD2-1FAC228F8B19}"/>
            </a:ext>
          </a:extLst>
        </xdr:cNvPr>
        <xdr:cNvSpPr/>
      </xdr:nvSpPr>
      <xdr:spPr>
        <a:xfrm>
          <a:off x="7200900" y="3251200"/>
          <a:ext cx="7366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STEP</a:t>
          </a:r>
          <a:r>
            <a:rPr lang="en-US" sz="1100" baseline="0"/>
            <a:t> 2</a:t>
          </a:r>
          <a:endParaRPr lang="en-US" sz="1100"/>
        </a:p>
      </xdr:txBody>
    </xdr:sp>
    <xdr:clientData/>
  </xdr:twoCellAnchor>
  <xdr:twoCellAnchor>
    <xdr:from>
      <xdr:col>13</xdr:col>
      <xdr:colOff>12700</xdr:colOff>
      <xdr:row>18</xdr:row>
      <xdr:rowOff>165100</xdr:rowOff>
    </xdr:from>
    <xdr:to>
      <xdr:col>14</xdr:col>
      <xdr:colOff>292100</xdr:colOff>
      <xdr:row>19</xdr:row>
      <xdr:rowOff>203200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8BBBFC39-1AD4-6747-A019-8E24895AEE2F}"/>
            </a:ext>
          </a:extLst>
        </xdr:cNvPr>
        <xdr:cNvSpPr/>
      </xdr:nvSpPr>
      <xdr:spPr>
        <a:xfrm>
          <a:off x="9690100" y="3251200"/>
          <a:ext cx="7366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STEP</a:t>
          </a:r>
          <a:r>
            <a:rPr lang="en-US" sz="1100" baseline="0"/>
            <a:t> 3</a:t>
          </a:r>
          <a:endParaRPr lang="en-US" sz="1100"/>
        </a:p>
      </xdr:txBody>
    </xdr:sp>
    <xdr:clientData/>
  </xdr:twoCellAnchor>
  <xdr:twoCellAnchor>
    <xdr:from>
      <xdr:col>1</xdr:col>
      <xdr:colOff>12700</xdr:colOff>
      <xdr:row>0</xdr:row>
      <xdr:rowOff>50800</xdr:rowOff>
    </xdr:from>
    <xdr:to>
      <xdr:col>8</xdr:col>
      <xdr:colOff>596900</xdr:colOff>
      <xdr:row>2</xdr:row>
      <xdr:rowOff>139700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781CC9E3-E657-C54C-9D3E-DBB1A0B245E6}"/>
            </a:ext>
          </a:extLst>
        </xdr:cNvPr>
        <xdr:cNvSpPr/>
      </xdr:nvSpPr>
      <xdr:spPr>
        <a:xfrm>
          <a:off x="571500" y="50800"/>
          <a:ext cx="6362700" cy="49530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/>
            <a:t>Enter</a:t>
          </a:r>
          <a:r>
            <a:rPr lang="en-US" sz="2800" baseline="0"/>
            <a:t> your responses in the yellow spaces.</a:t>
          </a:r>
          <a:endParaRPr lang="en-US" sz="2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BD4DC-6E9C-0149-8B34-7FE44C83B1F5}">
  <dimension ref="A4:Y36"/>
  <sheetViews>
    <sheetView tabSelected="1" workbookViewId="0">
      <selection activeCell="W30" sqref="W30"/>
    </sheetView>
  </sheetViews>
  <sheetFormatPr defaultColWidth="10.875" defaultRowHeight="15.75" x14ac:dyDescent="0.25"/>
  <cols>
    <col min="1" max="1" width="7.375" style="1" customWidth="1"/>
    <col min="2" max="10" width="10.875" style="1"/>
    <col min="11" max="11" width="3.125" style="1" customWidth="1"/>
    <col min="12" max="12" width="10.875" style="1"/>
    <col min="13" max="13" width="8.125" style="1" customWidth="1"/>
    <col min="14" max="14" width="6" style="1" customWidth="1"/>
    <col min="15" max="15" width="10.875" style="1"/>
    <col min="16" max="16" width="6.125" style="1" customWidth="1"/>
    <col min="17" max="17" width="10.875" style="1"/>
    <col min="18" max="18" width="6" style="1" customWidth="1"/>
    <col min="19" max="19" width="6.625" style="1" customWidth="1"/>
    <col min="20" max="20" width="7.875" style="1" customWidth="1"/>
    <col min="21" max="21" width="5.5" style="1" customWidth="1"/>
    <col min="22" max="22" width="5.375" style="1" customWidth="1"/>
    <col min="23" max="23" width="8" style="1" customWidth="1"/>
    <col min="24" max="24" width="4.5" style="1" customWidth="1"/>
    <col min="25" max="16384" width="10.875" style="1"/>
  </cols>
  <sheetData>
    <row r="4" spans="1:25" ht="16.5" thickBot="1" x14ac:dyDescent="0.3">
      <c r="B4" s="2"/>
      <c r="C4" s="2" t="s">
        <v>12</v>
      </c>
      <c r="D4" s="2"/>
      <c r="E4" s="2"/>
      <c r="F4" s="2" t="s">
        <v>40</v>
      </c>
      <c r="G4" s="2"/>
      <c r="H4" s="2"/>
      <c r="I4" s="2" t="s">
        <v>19</v>
      </c>
      <c r="J4" s="2"/>
      <c r="T4" s="3" t="s">
        <v>2</v>
      </c>
      <c r="W4" s="3" t="s">
        <v>6</v>
      </c>
      <c r="Y4" s="4" t="s">
        <v>44</v>
      </c>
    </row>
    <row r="5" spans="1:25" ht="16.5" thickBot="1" x14ac:dyDescent="0.3">
      <c r="B5" s="5" t="s">
        <v>10</v>
      </c>
      <c r="C5" s="6" t="s">
        <v>11</v>
      </c>
      <c r="D5" s="6" t="s">
        <v>1</v>
      </c>
      <c r="E5" s="5">
        <v>13</v>
      </c>
      <c r="F5" s="6">
        <v>15</v>
      </c>
      <c r="G5" s="7">
        <v>18</v>
      </c>
      <c r="H5" s="6" t="s">
        <v>20</v>
      </c>
      <c r="I5" s="6" t="s">
        <v>21</v>
      </c>
      <c r="J5" s="7" t="s">
        <v>22</v>
      </c>
      <c r="L5" s="3" t="s">
        <v>9</v>
      </c>
      <c r="T5" s="3" t="s">
        <v>42</v>
      </c>
      <c r="U5" s="3" t="s">
        <v>3</v>
      </c>
      <c r="V5" s="3" t="s">
        <v>4</v>
      </c>
      <c r="W5" s="3" t="s">
        <v>5</v>
      </c>
      <c r="Y5" s="4" t="s">
        <v>43</v>
      </c>
    </row>
    <row r="6" spans="1:25" x14ac:dyDescent="0.25">
      <c r="A6" s="8" t="s">
        <v>30</v>
      </c>
      <c r="B6" s="5" t="s">
        <v>0</v>
      </c>
      <c r="C6" s="6"/>
      <c r="D6" s="6"/>
      <c r="E6" s="5"/>
      <c r="F6" s="6"/>
      <c r="G6" s="7" t="s">
        <v>0</v>
      </c>
      <c r="H6" s="6" t="s">
        <v>0</v>
      </c>
      <c r="I6" s="6"/>
      <c r="J6" s="7"/>
      <c r="L6" s="8" t="s">
        <v>10</v>
      </c>
      <c r="M6" s="8" t="s">
        <v>30</v>
      </c>
      <c r="N6" s="8">
        <f>$H$34</f>
        <v>7</v>
      </c>
      <c r="O6" s="8" t="s">
        <v>31</v>
      </c>
      <c r="P6" s="8">
        <f>$F$22</f>
        <v>6</v>
      </c>
      <c r="Q6" s="8" t="s">
        <v>32</v>
      </c>
      <c r="R6" s="8">
        <f>$H$28</f>
        <v>2</v>
      </c>
      <c r="T6" s="1">
        <f>(N6+P6+R6)/3</f>
        <v>5</v>
      </c>
      <c r="U6" s="1">
        <f>MAX(T6:T8)</f>
        <v>5</v>
      </c>
      <c r="V6" s="1">
        <f>MIN(T6:T8)</f>
        <v>5</v>
      </c>
      <c r="W6" s="1">
        <f>U6-V6</f>
        <v>0</v>
      </c>
      <c r="Y6" s="34">
        <f>100*W6/$W$19</f>
        <v>0</v>
      </c>
    </row>
    <row r="7" spans="1:25" x14ac:dyDescent="0.25">
      <c r="A7" s="8" t="s">
        <v>33</v>
      </c>
      <c r="B7" s="9"/>
      <c r="C7" s="2" t="s">
        <v>0</v>
      </c>
      <c r="D7" s="2"/>
      <c r="E7" s="9"/>
      <c r="F7" s="2"/>
      <c r="G7" s="10" t="s">
        <v>0</v>
      </c>
      <c r="H7" s="2"/>
      <c r="I7" s="2"/>
      <c r="J7" s="10" t="s">
        <v>0</v>
      </c>
      <c r="L7" s="8" t="s">
        <v>11</v>
      </c>
      <c r="M7" s="8" t="s">
        <v>33</v>
      </c>
      <c r="N7" s="8">
        <f>$D$22</f>
        <v>9</v>
      </c>
      <c r="O7" s="8" t="s">
        <v>34</v>
      </c>
      <c r="P7" s="8">
        <f>$H$22</f>
        <v>1</v>
      </c>
      <c r="Q7" s="8" t="s">
        <v>35</v>
      </c>
      <c r="R7" s="1">
        <f>$D$34</f>
        <v>5</v>
      </c>
      <c r="S7" s="3" t="s">
        <v>9</v>
      </c>
      <c r="T7" s="34">
        <f t="shared" ref="T7:T8" si="0">(N7+P7+R7)/3</f>
        <v>5</v>
      </c>
    </row>
    <row r="8" spans="1:25" x14ac:dyDescent="0.25">
      <c r="A8" s="8" t="s">
        <v>31</v>
      </c>
      <c r="B8" s="9" t="s">
        <v>0</v>
      </c>
      <c r="C8" s="2"/>
      <c r="D8" s="2"/>
      <c r="E8" s="9"/>
      <c r="F8" s="2" t="s">
        <v>0</v>
      </c>
      <c r="G8" s="10"/>
      <c r="H8" s="2"/>
      <c r="I8" s="2"/>
      <c r="J8" s="10" t="s">
        <v>0</v>
      </c>
      <c r="L8" s="8" t="s">
        <v>1</v>
      </c>
      <c r="M8" s="8" t="s">
        <v>36</v>
      </c>
      <c r="N8" s="8">
        <f>$D$28</f>
        <v>4</v>
      </c>
      <c r="O8" s="8" t="s">
        <v>37</v>
      </c>
      <c r="P8" s="8">
        <f>$F$28</f>
        <v>3</v>
      </c>
      <c r="Q8" s="8" t="s">
        <v>38</v>
      </c>
      <c r="R8" s="1">
        <f>$F$34</f>
        <v>8</v>
      </c>
      <c r="S8" s="3"/>
      <c r="T8" s="1">
        <f t="shared" si="0"/>
        <v>5</v>
      </c>
    </row>
    <row r="9" spans="1:25" x14ac:dyDescent="0.25">
      <c r="A9" s="8" t="s">
        <v>34</v>
      </c>
      <c r="B9" s="9"/>
      <c r="C9" s="2" t="s">
        <v>0</v>
      </c>
      <c r="E9" s="9" t="s">
        <v>0</v>
      </c>
      <c r="F9" s="2"/>
      <c r="G9" s="10"/>
      <c r="H9" s="2" t="s">
        <v>0</v>
      </c>
      <c r="I9" s="2"/>
      <c r="J9" s="10"/>
      <c r="L9" s="8"/>
      <c r="M9" s="8"/>
      <c r="N9" s="8"/>
      <c r="O9" s="8"/>
      <c r="P9" s="8"/>
      <c r="Q9" s="8"/>
      <c r="S9" s="3"/>
    </row>
    <row r="10" spans="1:25" x14ac:dyDescent="0.25">
      <c r="A10" s="8" t="s">
        <v>36</v>
      </c>
      <c r="B10" s="9"/>
      <c r="C10" s="2"/>
      <c r="D10" s="2" t="s">
        <v>0</v>
      </c>
      <c r="E10" s="9"/>
      <c r="F10" s="2" t="s">
        <v>0</v>
      </c>
      <c r="G10" s="10"/>
      <c r="H10" s="2" t="s">
        <v>0</v>
      </c>
      <c r="I10" s="2"/>
      <c r="J10" s="10"/>
      <c r="L10" s="3" t="s">
        <v>16</v>
      </c>
      <c r="M10" s="8"/>
      <c r="N10" s="8"/>
      <c r="O10" s="8"/>
      <c r="P10" s="8"/>
      <c r="Q10" s="8"/>
      <c r="S10" s="3"/>
    </row>
    <row r="11" spans="1:25" x14ac:dyDescent="0.25">
      <c r="A11" s="8" t="s">
        <v>37</v>
      </c>
      <c r="B11" s="9"/>
      <c r="C11" s="2"/>
      <c r="D11" s="2" t="s">
        <v>0</v>
      </c>
      <c r="E11" s="9" t="s">
        <v>0</v>
      </c>
      <c r="F11" s="2"/>
      <c r="G11" s="10"/>
      <c r="H11" s="2"/>
      <c r="I11" s="2"/>
      <c r="J11" s="10" t="s">
        <v>0</v>
      </c>
      <c r="L11" s="8" t="s">
        <v>14</v>
      </c>
      <c r="M11" s="8" t="s">
        <v>34</v>
      </c>
      <c r="N11" s="8">
        <f>$H$22</f>
        <v>1</v>
      </c>
      <c r="O11" s="8" t="s">
        <v>37</v>
      </c>
      <c r="P11" s="8">
        <f>$F$28</f>
        <v>3</v>
      </c>
      <c r="Q11" s="8" t="s">
        <v>32</v>
      </c>
      <c r="R11" s="8">
        <f>$H$28</f>
        <v>2</v>
      </c>
      <c r="S11" s="3"/>
      <c r="T11" s="35">
        <f t="shared" ref="T11:T13" si="1">(N11+P11+R11)/3</f>
        <v>2</v>
      </c>
      <c r="U11" s="1">
        <f>MAX(T11:T13)</f>
        <v>8</v>
      </c>
      <c r="V11" s="1">
        <f>MIN(T11:T13)</f>
        <v>2</v>
      </c>
      <c r="W11" s="1">
        <f>U11-V11</f>
        <v>6</v>
      </c>
      <c r="Y11" s="35">
        <f>100*W11/$W$19</f>
        <v>75</v>
      </c>
    </row>
    <row r="12" spans="1:25" x14ac:dyDescent="0.25">
      <c r="A12" s="8" t="s">
        <v>32</v>
      </c>
      <c r="B12" s="9" t="s">
        <v>0</v>
      </c>
      <c r="C12" s="2"/>
      <c r="D12" s="2"/>
      <c r="E12" s="9" t="s">
        <v>0</v>
      </c>
      <c r="F12" s="2"/>
      <c r="G12" s="10"/>
      <c r="H12" s="2"/>
      <c r="I12" s="2" t="s">
        <v>0</v>
      </c>
      <c r="J12" s="10"/>
      <c r="L12" s="8" t="s">
        <v>15</v>
      </c>
      <c r="M12" s="8" t="s">
        <v>31</v>
      </c>
      <c r="N12" s="8">
        <f>$F$22</f>
        <v>6</v>
      </c>
      <c r="O12" s="8" t="s">
        <v>36</v>
      </c>
      <c r="P12" s="8">
        <f>$D$28</f>
        <v>4</v>
      </c>
      <c r="Q12" s="8" t="s">
        <v>35</v>
      </c>
      <c r="R12" s="1">
        <f>$D$34</f>
        <v>5</v>
      </c>
      <c r="S12" s="3" t="s">
        <v>18</v>
      </c>
      <c r="T12" s="1">
        <f t="shared" si="1"/>
        <v>5</v>
      </c>
    </row>
    <row r="13" spans="1:25" x14ac:dyDescent="0.25">
      <c r="A13" s="8" t="s">
        <v>35</v>
      </c>
      <c r="B13" s="9"/>
      <c r="C13" s="2" t="s">
        <v>0</v>
      </c>
      <c r="D13" s="2"/>
      <c r="E13" s="9"/>
      <c r="F13" s="2" t="s">
        <v>0</v>
      </c>
      <c r="G13" s="10"/>
      <c r="H13" s="2"/>
      <c r="I13" s="2" t="s">
        <v>0</v>
      </c>
      <c r="J13" s="10"/>
      <c r="L13" s="8" t="s">
        <v>17</v>
      </c>
      <c r="M13" s="8" t="s">
        <v>30</v>
      </c>
      <c r="N13" s="8">
        <f>$H$34</f>
        <v>7</v>
      </c>
      <c r="O13" s="8" t="s">
        <v>33</v>
      </c>
      <c r="P13" s="8">
        <f>$D$22</f>
        <v>9</v>
      </c>
      <c r="Q13" s="8" t="s">
        <v>38</v>
      </c>
      <c r="R13" s="1">
        <f>$F$34</f>
        <v>8</v>
      </c>
      <c r="S13" s="3"/>
      <c r="T13" s="1">
        <f t="shared" si="1"/>
        <v>8</v>
      </c>
    </row>
    <row r="14" spans="1:25" ht="16.5" thickBot="1" x14ac:dyDescent="0.3">
      <c r="A14" s="8" t="s">
        <v>38</v>
      </c>
      <c r="B14" s="11"/>
      <c r="C14" s="12"/>
      <c r="D14" s="12" t="s">
        <v>0</v>
      </c>
      <c r="E14" s="11"/>
      <c r="F14" s="12"/>
      <c r="G14" s="13" t="s">
        <v>0</v>
      </c>
      <c r="H14" s="12"/>
      <c r="I14" s="12" t="s">
        <v>0</v>
      </c>
      <c r="J14" s="13"/>
      <c r="L14" s="8"/>
      <c r="M14" s="8"/>
      <c r="N14" s="8"/>
      <c r="O14" s="8"/>
      <c r="P14" s="8"/>
      <c r="Q14" s="8"/>
      <c r="S14" s="3"/>
    </row>
    <row r="15" spans="1:25" x14ac:dyDescent="0.25">
      <c r="L15" s="3" t="s">
        <v>19</v>
      </c>
      <c r="M15" s="8"/>
      <c r="N15" s="8"/>
      <c r="O15" s="8"/>
      <c r="P15" s="8"/>
      <c r="Q15" s="8"/>
      <c r="S15" s="3"/>
    </row>
    <row r="16" spans="1:25" x14ac:dyDescent="0.25">
      <c r="C16" s="4"/>
      <c r="L16" s="8" t="s">
        <v>20</v>
      </c>
      <c r="M16" s="8" t="s">
        <v>34</v>
      </c>
      <c r="N16" s="8">
        <f>$H$22</f>
        <v>1</v>
      </c>
      <c r="O16" s="8" t="s">
        <v>36</v>
      </c>
      <c r="P16" s="8">
        <f>$D$28</f>
        <v>4</v>
      </c>
      <c r="Q16" s="8" t="s">
        <v>30</v>
      </c>
      <c r="R16" s="8">
        <f>$H$34</f>
        <v>7</v>
      </c>
      <c r="S16" s="3"/>
      <c r="T16" s="1">
        <f t="shared" ref="T16:T18" si="2">(N16+P16+R16)/3</f>
        <v>4</v>
      </c>
      <c r="U16" s="1">
        <f>MAX(T16:T18)</f>
        <v>6</v>
      </c>
      <c r="V16" s="1">
        <f>MIN(T16:T18)</f>
        <v>4</v>
      </c>
      <c r="W16" s="1">
        <f>U16-V16</f>
        <v>2</v>
      </c>
      <c r="Y16" s="36">
        <f>100*W16/$W$19</f>
        <v>25</v>
      </c>
    </row>
    <row r="17" spans="2:25" x14ac:dyDescent="0.25">
      <c r="B17" s="14"/>
      <c r="C17" s="4" t="s">
        <v>39</v>
      </c>
      <c r="L17" s="8" t="s">
        <v>21</v>
      </c>
      <c r="M17" s="8" t="s">
        <v>32</v>
      </c>
      <c r="N17" s="8">
        <f>$H$28</f>
        <v>2</v>
      </c>
      <c r="O17" s="8" t="s">
        <v>35</v>
      </c>
      <c r="P17" s="1">
        <f>$D$34</f>
        <v>5</v>
      </c>
      <c r="Q17" s="8" t="s">
        <v>38</v>
      </c>
      <c r="R17" s="1">
        <f>$F$34</f>
        <v>8</v>
      </c>
      <c r="S17" s="3" t="s">
        <v>13</v>
      </c>
      <c r="T17" s="1">
        <f t="shared" si="2"/>
        <v>5</v>
      </c>
    </row>
    <row r="18" spans="2:25" x14ac:dyDescent="0.25">
      <c r="C18" s="15"/>
      <c r="D18" s="16"/>
      <c r="E18" s="16"/>
      <c r="F18" s="16"/>
      <c r="G18" s="16"/>
      <c r="H18" s="16"/>
      <c r="I18" s="17"/>
      <c r="L18" s="8" t="s">
        <v>22</v>
      </c>
      <c r="M18" s="8" t="s">
        <v>33</v>
      </c>
      <c r="N18" s="8">
        <f>$D$22</f>
        <v>9</v>
      </c>
      <c r="O18" s="8" t="s">
        <v>31</v>
      </c>
      <c r="P18" s="8">
        <f>$F$22</f>
        <v>6</v>
      </c>
      <c r="Q18" s="8" t="s">
        <v>37</v>
      </c>
      <c r="R18" s="8">
        <f>$F$28</f>
        <v>3</v>
      </c>
      <c r="T18" s="36">
        <f t="shared" si="2"/>
        <v>6</v>
      </c>
    </row>
    <row r="19" spans="2:25" ht="16.5" thickBot="1" x14ac:dyDescent="0.3">
      <c r="C19" s="18" t="s">
        <v>33</v>
      </c>
      <c r="D19" s="19" t="s">
        <v>24</v>
      </c>
      <c r="E19" s="2" t="s">
        <v>31</v>
      </c>
      <c r="F19" s="19" t="s">
        <v>23</v>
      </c>
      <c r="G19" s="2" t="s">
        <v>34</v>
      </c>
      <c r="H19" s="19" t="s">
        <v>24</v>
      </c>
      <c r="I19" s="20"/>
      <c r="L19" s="8"/>
      <c r="V19" s="3" t="s">
        <v>7</v>
      </c>
      <c r="W19" s="21">
        <f>W6+W11+W16</f>
        <v>8</v>
      </c>
      <c r="Y19" s="21">
        <f>SUM(Y6:Y16)</f>
        <v>100</v>
      </c>
    </row>
    <row r="20" spans="2:25" ht="16.5" thickTop="1" x14ac:dyDescent="0.25">
      <c r="C20" s="18"/>
      <c r="D20" s="22" t="s">
        <v>17</v>
      </c>
      <c r="E20" s="2"/>
      <c r="F20" s="22" t="s">
        <v>15</v>
      </c>
      <c r="G20" s="2"/>
      <c r="H20" s="22" t="s">
        <v>14</v>
      </c>
      <c r="I20" s="20"/>
      <c r="Y20" s="1" t="s">
        <v>8</v>
      </c>
    </row>
    <row r="21" spans="2:25" x14ac:dyDescent="0.25">
      <c r="C21" s="18"/>
      <c r="D21" s="31" t="s">
        <v>22</v>
      </c>
      <c r="E21" s="2"/>
      <c r="F21" s="31" t="s">
        <v>22</v>
      </c>
      <c r="G21" s="2"/>
      <c r="H21" s="31" t="s">
        <v>20</v>
      </c>
      <c r="I21" s="20"/>
      <c r="L21" s="3" t="s">
        <v>27</v>
      </c>
      <c r="N21" s="4" t="s">
        <v>41</v>
      </c>
    </row>
    <row r="22" spans="2:25" x14ac:dyDescent="0.25">
      <c r="C22" s="18"/>
      <c r="D22" s="32">
        <v>9</v>
      </c>
      <c r="E22" s="2"/>
      <c r="F22" s="32">
        <v>6</v>
      </c>
      <c r="G22" s="2"/>
      <c r="H22" s="32">
        <v>1</v>
      </c>
      <c r="I22" s="20"/>
      <c r="L22" s="19" t="s">
        <v>24</v>
      </c>
      <c r="N22" s="34">
        <f>T7*Y6</f>
        <v>0</v>
      </c>
      <c r="O22" s="33" t="s">
        <v>45</v>
      </c>
    </row>
    <row r="23" spans="2:25" x14ac:dyDescent="0.25">
      <c r="C23" s="23"/>
      <c r="D23" s="24"/>
      <c r="E23" s="24"/>
      <c r="F23" s="24"/>
      <c r="G23" s="24"/>
      <c r="H23" s="24"/>
      <c r="I23" s="25"/>
      <c r="L23" s="22" t="s">
        <v>14</v>
      </c>
      <c r="N23" s="35">
        <f>T11*Y11</f>
        <v>150</v>
      </c>
      <c r="O23" s="33" t="s">
        <v>46</v>
      </c>
    </row>
    <row r="24" spans="2:25" x14ac:dyDescent="0.25">
      <c r="C24" s="26"/>
      <c r="D24" s="27"/>
      <c r="E24" s="27"/>
      <c r="F24" s="27"/>
      <c r="G24" s="27"/>
      <c r="H24" s="27"/>
      <c r="I24" s="17"/>
      <c r="L24" s="31" t="s">
        <v>22</v>
      </c>
      <c r="N24" s="36">
        <f>T18*Y16</f>
        <v>150</v>
      </c>
      <c r="O24" s="33" t="s">
        <v>47</v>
      </c>
    </row>
    <row r="25" spans="2:25" ht="16.5" thickBot="1" x14ac:dyDescent="0.3">
      <c r="C25" s="18" t="s">
        <v>36</v>
      </c>
      <c r="D25" s="19" t="s">
        <v>25</v>
      </c>
      <c r="E25" s="2" t="s">
        <v>37</v>
      </c>
      <c r="F25" s="19" t="s">
        <v>25</v>
      </c>
      <c r="G25" s="2" t="s">
        <v>32</v>
      </c>
      <c r="H25" s="19" t="s">
        <v>23</v>
      </c>
      <c r="I25" s="20"/>
      <c r="L25" s="32" t="s">
        <v>50</v>
      </c>
      <c r="N25" s="21">
        <f>SUM(N22:N24)</f>
        <v>300</v>
      </c>
      <c r="P25" s="1" t="s">
        <v>29</v>
      </c>
    </row>
    <row r="26" spans="2:25" ht="16.5" thickTop="1" x14ac:dyDescent="0.25">
      <c r="C26" s="18"/>
      <c r="D26" s="22" t="s">
        <v>15</v>
      </c>
      <c r="E26" s="2"/>
      <c r="F26" s="22" t="s">
        <v>14</v>
      </c>
      <c r="G26" s="2"/>
      <c r="H26" s="22" t="s">
        <v>14</v>
      </c>
      <c r="I26" s="20"/>
    </row>
    <row r="27" spans="2:25" x14ac:dyDescent="0.25">
      <c r="C27" s="18"/>
      <c r="D27" s="31" t="s">
        <v>26</v>
      </c>
      <c r="E27" s="2"/>
      <c r="F27" s="31" t="s">
        <v>22</v>
      </c>
      <c r="G27" s="2"/>
      <c r="H27" s="31" t="s">
        <v>21</v>
      </c>
      <c r="I27" s="20"/>
      <c r="L27" s="19" t="s">
        <v>25</v>
      </c>
      <c r="M27" s="2"/>
      <c r="N27" s="34">
        <f>T12*Y11</f>
        <v>375</v>
      </c>
      <c r="O27" s="2"/>
      <c r="P27" s="2"/>
      <c r="Q27" s="2"/>
    </row>
    <row r="28" spans="2:25" x14ac:dyDescent="0.25">
      <c r="C28" s="18"/>
      <c r="D28" s="32">
        <v>4</v>
      </c>
      <c r="E28" s="2"/>
      <c r="F28" s="32">
        <v>3</v>
      </c>
      <c r="G28" s="2"/>
      <c r="H28" s="32">
        <v>2</v>
      </c>
      <c r="I28" s="20"/>
      <c r="L28" s="22" t="s">
        <v>15</v>
      </c>
      <c r="M28" s="2"/>
      <c r="N28" s="35">
        <f>T16*Y16</f>
        <v>100</v>
      </c>
      <c r="O28" s="2"/>
      <c r="P28" s="2"/>
      <c r="Q28" s="2"/>
    </row>
    <row r="29" spans="2:25" x14ac:dyDescent="0.25">
      <c r="C29" s="23"/>
      <c r="D29" s="24"/>
      <c r="E29" s="24"/>
      <c r="F29" s="24"/>
      <c r="G29" s="24"/>
      <c r="H29" s="24"/>
      <c r="I29" s="25"/>
      <c r="L29" s="31" t="s">
        <v>28</v>
      </c>
      <c r="M29" s="2"/>
      <c r="N29" s="36">
        <f>T23*Y21</f>
        <v>0</v>
      </c>
      <c r="O29" s="2"/>
      <c r="P29" s="2"/>
      <c r="Q29" s="2"/>
    </row>
    <row r="30" spans="2:25" ht="16.5" thickBot="1" x14ac:dyDescent="0.3">
      <c r="C30" s="26"/>
      <c r="D30" s="27"/>
      <c r="E30" s="27"/>
      <c r="F30" s="27"/>
      <c r="G30" s="27"/>
      <c r="H30" s="27"/>
      <c r="I30" s="17"/>
      <c r="L30" s="32" t="s">
        <v>49</v>
      </c>
      <c r="M30" s="2"/>
      <c r="N30" s="21">
        <f>SUM(N27:N29)</f>
        <v>475</v>
      </c>
      <c r="O30" s="2"/>
      <c r="P30" s="1" t="s">
        <v>29</v>
      </c>
      <c r="Q30" s="2"/>
    </row>
    <row r="31" spans="2:25" ht="16.5" thickTop="1" x14ac:dyDescent="0.25">
      <c r="C31" s="18" t="s">
        <v>35</v>
      </c>
      <c r="D31" s="19" t="s">
        <v>24</v>
      </c>
      <c r="E31" s="2" t="s">
        <v>38</v>
      </c>
      <c r="F31" s="19" t="s">
        <v>25</v>
      </c>
      <c r="G31" s="2" t="s">
        <v>30</v>
      </c>
      <c r="H31" s="19" t="s">
        <v>23</v>
      </c>
      <c r="I31" s="20"/>
      <c r="L31" s="2"/>
      <c r="M31" s="2"/>
      <c r="N31" s="2"/>
      <c r="O31" s="2"/>
      <c r="P31" s="2"/>
      <c r="Q31" s="2"/>
    </row>
    <row r="32" spans="2:25" x14ac:dyDescent="0.25">
      <c r="C32" s="18"/>
      <c r="D32" s="22" t="s">
        <v>15</v>
      </c>
      <c r="E32" s="2"/>
      <c r="F32" s="22" t="s">
        <v>17</v>
      </c>
      <c r="G32" s="2"/>
      <c r="H32" s="22" t="s">
        <v>17</v>
      </c>
      <c r="I32" s="20"/>
      <c r="L32" s="19" t="s">
        <v>23</v>
      </c>
      <c r="M32" s="2"/>
      <c r="N32" s="34">
        <f>T17*Y16</f>
        <v>125</v>
      </c>
      <c r="O32" s="2"/>
      <c r="P32" s="2"/>
      <c r="Q32" s="2"/>
    </row>
    <row r="33" spans="3:17" x14ac:dyDescent="0.25">
      <c r="C33" s="18"/>
      <c r="D33" s="31" t="s">
        <v>21</v>
      </c>
      <c r="E33" s="2"/>
      <c r="F33" s="31" t="s">
        <v>21</v>
      </c>
      <c r="G33" s="2"/>
      <c r="H33" s="31" t="s">
        <v>26</v>
      </c>
      <c r="I33" s="20"/>
      <c r="L33" s="22" t="s">
        <v>17</v>
      </c>
      <c r="M33" s="2"/>
      <c r="N33" s="35">
        <f>T21*Y21</f>
        <v>0</v>
      </c>
      <c r="O33" s="2"/>
      <c r="P33" s="2"/>
      <c r="Q33" s="2"/>
    </row>
    <row r="34" spans="3:17" x14ac:dyDescent="0.25">
      <c r="C34" s="28"/>
      <c r="D34" s="32">
        <v>5</v>
      </c>
      <c r="E34" s="2"/>
      <c r="F34" s="32">
        <v>8</v>
      </c>
      <c r="G34" s="2"/>
      <c r="H34" s="32">
        <v>7</v>
      </c>
      <c r="I34" s="20"/>
      <c r="L34" s="31" t="s">
        <v>20</v>
      </c>
      <c r="M34" s="2"/>
      <c r="N34" s="36">
        <f>T28*Y26</f>
        <v>0</v>
      </c>
      <c r="O34" s="2"/>
      <c r="P34" s="2"/>
      <c r="Q34" s="2"/>
    </row>
    <row r="35" spans="3:17" ht="16.5" thickBot="1" x14ac:dyDescent="0.3">
      <c r="C35" s="29"/>
      <c r="D35" s="30"/>
      <c r="E35" s="30"/>
      <c r="F35" s="30"/>
      <c r="G35" s="30"/>
      <c r="H35" s="30"/>
      <c r="I35" s="25"/>
      <c r="L35" s="32" t="s">
        <v>48</v>
      </c>
      <c r="M35" s="2"/>
      <c r="N35" s="21">
        <f>SUM(N32:N34)</f>
        <v>125</v>
      </c>
      <c r="O35" s="2"/>
      <c r="P35" s="1" t="s">
        <v>29</v>
      </c>
      <c r="Q35" s="2"/>
    </row>
    <row r="36" spans="3:17" ht="16.5" thickTop="1" x14ac:dyDescent="0.25">
      <c r="L36" s="2"/>
      <c r="M36" s="2"/>
      <c r="N36" s="2"/>
      <c r="O36" s="2"/>
      <c r="P36" s="2"/>
      <c r="Q3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 Utility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Sean Yue</cp:lastModifiedBy>
  <dcterms:created xsi:type="dcterms:W3CDTF">2020-11-01T02:31:13Z</dcterms:created>
  <dcterms:modified xsi:type="dcterms:W3CDTF">2022-11-23T03:25:21Z</dcterms:modified>
</cp:coreProperties>
</file>