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11955" firstSheet="3" activeTab="9"/>
  </bookViews>
  <sheets>
    <sheet name="Data" sheetId="3" r:id="rId1"/>
    <sheet name="rameka" sheetId="10" r:id="rId2"/>
    <sheet name="nochita" sheetId="9" r:id="rId3"/>
    <sheet name="meguta" sheetId="8" r:id="rId4"/>
    <sheet name="mataa" sheetId="7" r:id="rId5"/>
    <sheet name="kutose" sheetId="6" r:id="rId6"/>
    <sheet name="keshimi" sheetId="5" r:id="rId7"/>
    <sheet name="gomata" sheetId="4" r:id="rId8"/>
    <sheet name="ekutsu" sheetId="2" r:id="rId9"/>
    <sheet name="Summary" sheetId="11" r:id="rId10"/>
    <sheet name="SVM" sheetId="1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4" i="12" l="1"/>
  <c r="C52" i="12"/>
  <c r="D52" i="12"/>
  <c r="E52" i="12"/>
  <c r="F52" i="12"/>
  <c r="G52" i="12"/>
  <c r="H52" i="12"/>
  <c r="I52" i="12"/>
  <c r="B52" i="12"/>
  <c r="B38" i="11" l="1"/>
  <c r="D11" i="11"/>
  <c r="C11" i="11"/>
  <c r="D63" i="3" l="1"/>
  <c r="C62" i="3"/>
  <c r="C61" i="3"/>
  <c r="C63" i="3" s="1"/>
  <c r="D60" i="3"/>
  <c r="C59" i="3"/>
  <c r="C60" i="3" s="1"/>
  <c r="F58" i="3"/>
  <c r="G58" i="3" s="1"/>
  <c r="C58" i="3"/>
  <c r="D55" i="3"/>
  <c r="C55" i="3"/>
  <c r="C54" i="3"/>
  <c r="C53" i="3"/>
  <c r="D52" i="3"/>
  <c r="C52" i="3"/>
  <c r="C51" i="3"/>
  <c r="F50" i="3"/>
  <c r="G50" i="3" s="1"/>
  <c r="C50" i="3"/>
  <c r="F47" i="3"/>
  <c r="E47" i="3"/>
  <c r="D47" i="3"/>
  <c r="C47" i="3"/>
  <c r="C46" i="3"/>
  <c r="C45" i="3"/>
  <c r="F44" i="3"/>
  <c r="E44" i="3"/>
  <c r="D44" i="3"/>
  <c r="C43" i="3"/>
  <c r="C44" i="3" s="1"/>
  <c r="H42" i="3"/>
  <c r="I42" i="3" s="1"/>
  <c r="C42" i="3"/>
  <c r="J39" i="3"/>
  <c r="I39" i="3"/>
  <c r="H39" i="3"/>
  <c r="G39" i="3"/>
  <c r="F39" i="3"/>
  <c r="E39" i="3"/>
  <c r="D39" i="3"/>
  <c r="C38" i="3"/>
  <c r="C39" i="3" s="1"/>
  <c r="C37" i="3"/>
  <c r="J36" i="3"/>
  <c r="I36" i="3"/>
  <c r="H36" i="3"/>
  <c r="G36" i="3"/>
  <c r="F36" i="3"/>
  <c r="E36" i="3"/>
  <c r="D36" i="3"/>
  <c r="C36" i="3"/>
  <c r="C35" i="3"/>
  <c r="L34" i="3"/>
  <c r="M34" i="3" s="1"/>
  <c r="C34" i="3"/>
  <c r="F31" i="3"/>
  <c r="E31" i="3"/>
  <c r="D31" i="3"/>
  <c r="C30" i="3"/>
  <c r="C29" i="3"/>
  <c r="H26" i="3" s="1"/>
  <c r="I26" i="3" s="1"/>
  <c r="F28" i="3"/>
  <c r="E28" i="3"/>
  <c r="D28" i="3"/>
  <c r="C27" i="3"/>
  <c r="C26" i="3"/>
  <c r="C28" i="3" s="1"/>
  <c r="E23" i="3"/>
  <c r="D23" i="3"/>
  <c r="C22" i="3"/>
  <c r="C21" i="3"/>
  <c r="C23" i="3" s="1"/>
  <c r="E20" i="3"/>
  <c r="D20" i="3"/>
  <c r="C19" i="3"/>
  <c r="G18" i="3"/>
  <c r="H18" i="3" s="1"/>
  <c r="C18" i="3"/>
  <c r="C20" i="3" s="1"/>
  <c r="E15" i="3"/>
  <c r="D15" i="3"/>
  <c r="C14" i="3"/>
  <c r="C13" i="3"/>
  <c r="C15" i="3" s="1"/>
  <c r="E12" i="3"/>
  <c r="D12" i="3"/>
  <c r="C11" i="3"/>
  <c r="G10" i="3"/>
  <c r="H10" i="3" s="1"/>
  <c r="C10" i="3"/>
  <c r="C12" i="3" s="1"/>
  <c r="J7" i="3"/>
  <c r="I7" i="3"/>
  <c r="H7" i="3"/>
  <c r="G7" i="3"/>
  <c r="F7" i="3"/>
  <c r="E7" i="3"/>
  <c r="D7" i="3"/>
  <c r="C6" i="3"/>
  <c r="C5" i="3"/>
  <c r="C7" i="3" s="1"/>
  <c r="J4" i="3"/>
  <c r="I4" i="3"/>
  <c r="H4" i="3"/>
  <c r="G4" i="3"/>
  <c r="F4" i="3"/>
  <c r="E4" i="3"/>
  <c r="D4" i="3"/>
  <c r="C4" i="3"/>
  <c r="C3" i="3"/>
  <c r="C2" i="3"/>
  <c r="L2" i="3" s="1"/>
  <c r="M2" i="3" s="1"/>
  <c r="C31" i="3" l="1"/>
</calcChain>
</file>

<file path=xl/sharedStrings.xml><?xml version="1.0" encoding="utf-8"?>
<sst xmlns="http://schemas.openxmlformats.org/spreadsheetml/2006/main" count="642" uniqueCount="363">
  <si>
    <t>特徴量</t>
    <rPh sb="0" eb="2">
      <t>トクチョウ</t>
    </rPh>
    <rPh sb="2" eb="3">
      <t>リョウ</t>
    </rPh>
    <phoneticPr fontId="1"/>
  </si>
  <si>
    <t>訓練acc</t>
    <rPh sb="0" eb="2">
      <t>クンレン</t>
    </rPh>
    <phoneticPr fontId="1"/>
  </si>
  <si>
    <t>訓練loss</t>
    <rPh sb="0" eb="2">
      <t>クンレン</t>
    </rPh>
    <phoneticPr fontId="1"/>
  </si>
  <si>
    <t>検証acc</t>
    <rPh sb="0" eb="2">
      <t>ケンショウ</t>
    </rPh>
    <phoneticPr fontId="1"/>
  </si>
  <si>
    <t>検証loss</t>
    <rPh sb="0" eb="2">
      <t>ケンショウ</t>
    </rPh>
    <phoneticPr fontId="1"/>
  </si>
  <si>
    <t>テストacc</t>
    <phoneticPr fontId="1"/>
  </si>
  <si>
    <t>テストloss</t>
    <phoneticPr fontId="1"/>
  </si>
  <si>
    <t>model name</t>
    <phoneticPr fontId="1"/>
  </si>
  <si>
    <t>Score</t>
    <phoneticPr fontId="1"/>
  </si>
  <si>
    <t>Frame</t>
    <phoneticPr fontId="1"/>
  </si>
  <si>
    <t>MFCC</t>
    <phoneticPr fontId="1"/>
  </si>
  <si>
    <t>DTW</t>
    <phoneticPr fontId="1"/>
  </si>
  <si>
    <t>Formant</t>
    <phoneticPr fontId="1"/>
  </si>
  <si>
    <t>epoch</t>
    <phoneticPr fontId="1"/>
  </si>
  <si>
    <t>FSS手法（ekutsu）</t>
    <rPh sb="3" eb="5">
      <t>シュホウ</t>
    </rPh>
    <phoneticPr fontId="1"/>
  </si>
  <si>
    <t>epoch = 300, folds = 10</t>
    <phoneticPr fontId="1"/>
  </si>
  <si>
    <t>mfcc_mlp_2020-04-11_final01_72.9%.h5</t>
  </si>
  <si>
    <t>score_mlp_2020-04-11_final09_61.7%.h5</t>
  </si>
  <si>
    <t>frame_mlp_2020-04-11_final09_61.7%.h5</t>
  </si>
  <si>
    <t>dtw_mlp_2020-04-11_final01_79.2%.h5</t>
  </si>
  <si>
    <t>formant_mlp_2020-04-11_final01_58.3%.h5</t>
    <phoneticPr fontId="1"/>
  </si>
  <si>
    <t>segmentation_mlp_2020-04-11_final05_72.9%.h5</t>
  </si>
  <si>
    <t>Segmentation</t>
    <phoneticPr fontId="1"/>
  </si>
  <si>
    <t>Segmentation+MFCC</t>
    <phoneticPr fontId="1"/>
  </si>
  <si>
    <t>Segmentation+Score</t>
    <phoneticPr fontId="1"/>
  </si>
  <si>
    <t>Segmentation+Frame</t>
    <phoneticPr fontId="1"/>
  </si>
  <si>
    <t>Segmentation+DTW</t>
    <phoneticPr fontId="1"/>
  </si>
  <si>
    <t>Segmentation+Formant</t>
    <phoneticPr fontId="1"/>
  </si>
  <si>
    <t>segmentation+mfcc_mlp_2020-04-11_final05_93.8%.h5</t>
  </si>
  <si>
    <t>segmentation+score_mlp_2020-04-11_final08_81.2%.h5</t>
  </si>
  <si>
    <t>segmentation+frame_mlp_2020-04-11_final02_81.2%.h5</t>
  </si>
  <si>
    <t>segmentation+dtw_mlp_2020-04-11_final05_100.0%.h5</t>
  </si>
  <si>
    <t>segmentation+formant_mlp_2020-04-11_final03_77.1%.h5</t>
  </si>
  <si>
    <t>Segmentation+MFCC+Score</t>
    <phoneticPr fontId="1"/>
  </si>
  <si>
    <t>Segmentation+MFCC+DTW</t>
    <phoneticPr fontId="1"/>
  </si>
  <si>
    <t>Segmentation+MFCC+Formant</t>
    <phoneticPr fontId="1"/>
  </si>
  <si>
    <t>segmentation+mfcc+score_mlp_2020-04-11_final08_100.0%.h5</t>
  </si>
  <si>
    <t>データ数内訳</t>
    <rPh sb="3" eb="4">
      <t>スウ</t>
    </rPh>
    <rPh sb="4" eb="6">
      <t>ウチワケ</t>
    </rPh>
    <phoneticPr fontId="1"/>
  </si>
  <si>
    <t>total</t>
    <phoneticPr fontId="1"/>
  </si>
  <si>
    <t>total</t>
    <phoneticPr fontId="1"/>
  </si>
  <si>
    <t>akagi.m</t>
    <phoneticPr fontId="1"/>
  </si>
  <si>
    <t>gokurakuji</t>
    <phoneticPr fontId="1"/>
  </si>
  <si>
    <t>kadowaki</t>
    <phoneticPr fontId="1"/>
  </si>
  <si>
    <t>kadowaki</t>
    <phoneticPr fontId="1"/>
  </si>
  <si>
    <t>tadano</t>
    <phoneticPr fontId="1"/>
  </si>
  <si>
    <t>okamoto</t>
    <phoneticPr fontId="1"/>
  </si>
  <si>
    <t>suzuki</t>
    <phoneticPr fontId="1"/>
  </si>
  <si>
    <t>taniguchi</t>
    <phoneticPr fontId="1"/>
  </si>
  <si>
    <t>training</t>
    <phoneticPr fontId="1"/>
  </si>
  <si>
    <t>training</t>
    <phoneticPr fontId="1"/>
  </si>
  <si>
    <t>test</t>
    <phoneticPr fontId="1"/>
  </si>
  <si>
    <t>ekutsu</t>
    <phoneticPr fontId="1"/>
  </si>
  <si>
    <t>bad_wav</t>
    <phoneticPr fontId="1"/>
  </si>
  <si>
    <t>bad_wav</t>
    <phoneticPr fontId="1"/>
  </si>
  <si>
    <t>test_bad</t>
    <phoneticPr fontId="1"/>
  </si>
  <si>
    <t>test_bad</t>
    <phoneticPr fontId="1"/>
  </si>
  <si>
    <t>diff_bad</t>
    <phoneticPr fontId="1"/>
  </si>
  <si>
    <t>diff_bad</t>
    <phoneticPr fontId="1"/>
  </si>
  <si>
    <t>ok_wav</t>
    <phoneticPr fontId="1"/>
  </si>
  <si>
    <t>test_ok</t>
    <phoneticPr fontId="1"/>
  </si>
  <si>
    <t>diff_ok</t>
    <phoneticPr fontId="1"/>
  </si>
  <si>
    <t>suzukisan</t>
  </si>
  <si>
    <t>gomata</t>
    <phoneticPr fontId="1"/>
  </si>
  <si>
    <t>ok_wav</t>
    <phoneticPr fontId="1"/>
  </si>
  <si>
    <t>keshimi</t>
    <phoneticPr fontId="1"/>
  </si>
  <si>
    <t>test_ok</t>
    <phoneticPr fontId="1"/>
  </si>
  <si>
    <t>diff_ok</t>
    <phoneticPr fontId="1"/>
  </si>
  <si>
    <t>akagi_mayu</t>
  </si>
  <si>
    <t>miyashita</t>
    <phoneticPr fontId="1"/>
  </si>
  <si>
    <t>tadano</t>
    <phoneticPr fontId="1"/>
  </si>
  <si>
    <t>kutose</t>
    <phoneticPr fontId="1"/>
  </si>
  <si>
    <t>test_ok</t>
    <phoneticPr fontId="1"/>
  </si>
  <si>
    <t>aoto</t>
    <phoneticPr fontId="1"/>
  </si>
  <si>
    <t>KCo.</t>
    <phoneticPr fontId="1"/>
  </si>
  <si>
    <t>ohagi</t>
    <phoneticPr fontId="1"/>
  </si>
  <si>
    <t>roku</t>
    <phoneticPr fontId="1"/>
  </si>
  <si>
    <t>sakurai</t>
    <phoneticPr fontId="1"/>
  </si>
  <si>
    <t>suzuki</t>
    <phoneticPr fontId="1"/>
  </si>
  <si>
    <t>mataa</t>
    <phoneticPr fontId="1"/>
  </si>
  <si>
    <t>araki</t>
    <phoneticPr fontId="1"/>
  </si>
  <si>
    <t>iitsuka</t>
    <phoneticPr fontId="1"/>
  </si>
  <si>
    <t>tatano</t>
    <phoneticPr fontId="1"/>
  </si>
  <si>
    <t>meguta</t>
    <phoneticPr fontId="1"/>
  </si>
  <si>
    <t>diff_bad</t>
    <phoneticPr fontId="1"/>
  </si>
  <si>
    <t>test</t>
    <phoneticPr fontId="1"/>
  </si>
  <si>
    <t>nochita</t>
    <phoneticPr fontId="1"/>
  </si>
  <si>
    <t>bad_wav</t>
    <phoneticPr fontId="1"/>
  </si>
  <si>
    <t>training</t>
    <phoneticPr fontId="1"/>
  </si>
  <si>
    <t>rameka</t>
    <phoneticPr fontId="1"/>
  </si>
  <si>
    <t>segmentation+mfcc+frame_mlp_2020-04-11_final02_89.6%.h5</t>
  </si>
  <si>
    <t>segmentation+mfcc+dtw_mlp_2020-04-11_final04_85.4%.h5</t>
  </si>
  <si>
    <t>segmentation+mfcc+formant_mlp_2020-04-11_final04_89.6%.h5</t>
  </si>
  <si>
    <t>Segmentation+MFCC+Frame</t>
    <phoneticPr fontId="1"/>
  </si>
  <si>
    <t>Segmentation+MFCC+Frame+Score</t>
    <phoneticPr fontId="1"/>
  </si>
  <si>
    <t>Segmentation+MFCC+Frame+DTW</t>
    <phoneticPr fontId="1"/>
  </si>
  <si>
    <t>Segmentation+MFCC+Frame+Formant</t>
    <phoneticPr fontId="1"/>
  </si>
  <si>
    <t>segmentation+mfcc+frame+score_mlp_2020-04-11_final05_95.8%.h5</t>
  </si>
  <si>
    <t>segmentation+mfcc+frame+dtw_mlp_2020-04-11_final03_91.7%.h5</t>
  </si>
  <si>
    <t>Segmentation+MFCC+Frame+Score+DTW</t>
    <phoneticPr fontId="1"/>
  </si>
  <si>
    <t>Segmentation+MFCC+Frame+Score+Formant</t>
    <phoneticPr fontId="1"/>
  </si>
  <si>
    <t>segmentation+mfcc+frame+score+dtw_mlp_2020-04-11_final05_95.8%.h5</t>
  </si>
  <si>
    <t>segmentation+mfcc+frame+formant_mlp_2020-04-11_final03_83.3%.h5</t>
  </si>
  <si>
    <t>segmentation+mfcc+frame+score+formant_mlp_2020-04-11_final09_93.6%.h5</t>
  </si>
  <si>
    <t>Segmentation+MFCC+Frame+Score+DTW+Formant</t>
    <phoneticPr fontId="1"/>
  </si>
  <si>
    <t>segmentation+mfcc+frame+score+dtw+formant_mlp_2020-04-11_final01_68.8%.h5</t>
  </si>
  <si>
    <t>FSS手法（gomata）</t>
    <rPh sb="3" eb="5">
      <t>シュホウ</t>
    </rPh>
    <phoneticPr fontId="1"/>
  </si>
  <si>
    <t>mfcc_mlp_2020-04-11_final04_100.0%.h5</t>
  </si>
  <si>
    <t>score_mlp_2020-04-11_final07_77.8%.h5</t>
  </si>
  <si>
    <t>frame_mlp_2020-04-11_final01_70.0%.h5</t>
  </si>
  <si>
    <t>dtw_mlp_2020-04-11_final02_90.0%.h5</t>
  </si>
  <si>
    <t>formant_mlp_2020-04-11_final04_100.0%.h5</t>
  </si>
  <si>
    <t>segmentation_mlp_2020-04-11_final04_80.0%.h5</t>
  </si>
  <si>
    <t>MFCC+Score</t>
    <phoneticPr fontId="1"/>
  </si>
  <si>
    <t>MFCC+Frame</t>
    <phoneticPr fontId="1"/>
  </si>
  <si>
    <t>MFCC+DTW</t>
    <phoneticPr fontId="1"/>
  </si>
  <si>
    <t>MFCC+Formant</t>
    <phoneticPr fontId="1"/>
  </si>
  <si>
    <t>MFCC+Segmentation</t>
    <phoneticPr fontId="1"/>
  </si>
  <si>
    <t>mfcc+score_mlp_2020-04-11_final03_90.0%.h5</t>
  </si>
  <si>
    <t>mfcc+frame_mlp_2020-04-11_final03_70.0%.h5</t>
  </si>
  <si>
    <t>mfcc+dtw_mlp_2020-04-11_final03_80.0%.h5</t>
  </si>
  <si>
    <t>mfcc+formant_mlp_2020-04-11_final01_70.0%.h5</t>
  </si>
  <si>
    <t>mfcc+segmentation_mlp_2020-04-11_final04_90.0%.h5</t>
  </si>
  <si>
    <t>MFCC+Frame+Score</t>
    <phoneticPr fontId="1"/>
  </si>
  <si>
    <t>MFCC+Frame+DTW</t>
    <phoneticPr fontId="1"/>
  </si>
  <si>
    <t>MFCC+Frame+Formant</t>
    <phoneticPr fontId="1"/>
  </si>
  <si>
    <t>MFCC+Frame+Segmentation</t>
    <phoneticPr fontId="1"/>
  </si>
  <si>
    <t>mfcc+frame+dtw_mlp_2020-04-12_final02_80.0%.h5</t>
  </si>
  <si>
    <t>mfcc+frame+score_mlp_2020-04-12_final10_100.0%.h5</t>
  </si>
  <si>
    <t>mfcc+frame+formant_mlp_2020-04-12_final01_90.0%.h5</t>
  </si>
  <si>
    <t>mfcc+frame+segmentation_mlp_2020-04-12_final02_90.0%.h5</t>
  </si>
  <si>
    <t>MFCC+Frame+Segmentation+Score</t>
    <phoneticPr fontId="1"/>
  </si>
  <si>
    <t>MFCC+Frame+Segmentation+DTW</t>
    <phoneticPr fontId="1"/>
  </si>
  <si>
    <t>MFCC+Frame+Segmentation+Formant</t>
    <phoneticPr fontId="1"/>
  </si>
  <si>
    <t>mfcc+frame+segmentation+score_mlp_2020-04-12_final04_100.0%.h5</t>
  </si>
  <si>
    <t>mfcc+frame+segmentation+dtw_mlp_2020-04-12_final03_100.0%.h5</t>
  </si>
  <si>
    <t>mfcc+frame+segmentation+formant_mlp_2020-04-12_final04_100.0%.h5</t>
  </si>
  <si>
    <t>MFCC+Frame+Segmentation+Score+DTW</t>
    <phoneticPr fontId="1"/>
  </si>
  <si>
    <t>MFCC+Frame+Segmentation+Score+Formant</t>
    <phoneticPr fontId="1"/>
  </si>
  <si>
    <t>mfcc+frame+segmentation+score+dtw_mlp_2020-04-12_final06_100.0%.h5</t>
  </si>
  <si>
    <t>MFCC+Frame+Segmentation+Score+DTW+Formant</t>
    <phoneticPr fontId="1"/>
  </si>
  <si>
    <t>mfcc+frame+segmentation+score+dtw+formant_mlp_2020-04-12_final04_100.0%.h5</t>
  </si>
  <si>
    <t>FSS手法（keshimi）</t>
    <rPh sb="3" eb="5">
      <t>シュホウ</t>
    </rPh>
    <phoneticPr fontId="1"/>
  </si>
  <si>
    <t>mfcc_mlp_2020-04-12_final01_71.4%.h5</t>
  </si>
  <si>
    <t>score_mlp_2020-04-12_final03_42.9%.h5</t>
  </si>
  <si>
    <t>frame_mlp_2020-04-12_final03_42.9%.h5</t>
  </si>
  <si>
    <t>dtw_mlp_2020-04-12_final01_28.6%.h5</t>
  </si>
  <si>
    <t>formant_mlp_2020-04-12_final01_57.1%.h5</t>
  </si>
  <si>
    <t>Frame+MFCC</t>
    <phoneticPr fontId="1"/>
  </si>
  <si>
    <t>Frame+Score</t>
    <phoneticPr fontId="1"/>
  </si>
  <si>
    <t>Frame+DTW</t>
    <phoneticPr fontId="1"/>
  </si>
  <si>
    <t>Frame+Formant</t>
    <phoneticPr fontId="1"/>
  </si>
  <si>
    <t>Frame+Segmentation</t>
    <phoneticPr fontId="1"/>
  </si>
  <si>
    <t xml:space="preserve"> frame+mfcc_mlp_2020-04-12_final08_100.0%.h5</t>
  </si>
  <si>
    <t>frame+score_mlp_2020-04-12_final03_42.9%.h5</t>
  </si>
  <si>
    <t>frame+dtw_mlp_2020-04-12_final04_100.0%.h5</t>
  </si>
  <si>
    <t>frame+formant_mlp_2020-04-12_final09_83.3%.h5</t>
  </si>
  <si>
    <t>frame+segmentation_mlp_2020-04-12_final02_100.0%.h5</t>
  </si>
  <si>
    <t>Frame+Score+MFCC</t>
    <phoneticPr fontId="1"/>
  </si>
  <si>
    <t>Frame+Score+DTW</t>
    <phoneticPr fontId="1"/>
  </si>
  <si>
    <t>Frame+Score+Formant</t>
    <phoneticPr fontId="1"/>
  </si>
  <si>
    <t>Frame+Score+Segmentation</t>
    <phoneticPr fontId="1"/>
  </si>
  <si>
    <t>frame+score+mfcc_mlp_2020-04-12_final01_71.4%.h5</t>
  </si>
  <si>
    <t>frame+score+dtw_mlp_2020-04-12_final01_57.1%.h5</t>
  </si>
  <si>
    <t>frame+score+formant_mlp_2020-04-12_final02_57.1%.h5</t>
  </si>
  <si>
    <t>frame+score+segmentation_mlp_2020-04-12_final07_83.3%.h5</t>
  </si>
  <si>
    <t>Frame+Score+Segmentation+MFCC</t>
    <phoneticPr fontId="1"/>
  </si>
  <si>
    <t>Frame+Score+Segmentation+DTW</t>
    <phoneticPr fontId="1"/>
  </si>
  <si>
    <t>Frame+Score+Segmentation+Formant</t>
    <phoneticPr fontId="1"/>
  </si>
  <si>
    <t>frame+score+segmentation+mfcc_mlp_2020-04-12_final01_85.7%.h5</t>
  </si>
  <si>
    <t>frame+score+segmentation+dtw_mlp_2020-04-12_final05_100.0%.h5</t>
  </si>
  <si>
    <t>frame+score+segmentation+formant_mlp_2020-04-12_final02_71.4%.h5</t>
  </si>
  <si>
    <t>Frame+Score+Segmentation+MFCC+DTW</t>
    <phoneticPr fontId="1"/>
  </si>
  <si>
    <t>Frame+Score+Segmentation+MFCC+Formant</t>
    <phoneticPr fontId="1"/>
  </si>
  <si>
    <t>frame+score+segmentation+mfcc+dtw_mlp_2020-04-12_final01_42.9%.h5</t>
  </si>
  <si>
    <t>frame+score+segmentation+mfcc+formant_mlp_2020-04-12_final04_66.7%.h5</t>
  </si>
  <si>
    <t>Frame+Score+Segmentation+MFCC+DTW+Formant</t>
    <phoneticPr fontId="1"/>
  </si>
  <si>
    <t xml:space="preserve"> frame+score+segmentation+mfcc+dtw+formant_mlp_2020-04-12_final02_100.0%.h5</t>
  </si>
  <si>
    <t>FSS手法（kutose）</t>
    <rPh sb="3" eb="5">
      <t>シュホウ</t>
    </rPh>
    <phoneticPr fontId="1"/>
  </si>
  <si>
    <t>mfcc_mlp_2020-04-12_final02_75.0%.h5</t>
  </si>
  <si>
    <t>score_mlp_2020-04-12_final01_62.5%.h5</t>
  </si>
  <si>
    <t>frame_mlp_2020-04-12_final01_62.5%.h5</t>
  </si>
  <si>
    <t>dtw_mlp_2020-04-12_final08_100.0%.h5</t>
  </si>
  <si>
    <t>formant_mlp_2020-04-12_final02_100.0%.h5</t>
  </si>
  <si>
    <t>segmentation_mlp_2020-04-12_final01_87.5%.h5</t>
  </si>
  <si>
    <t>MFCC+Score</t>
    <phoneticPr fontId="1"/>
  </si>
  <si>
    <t xml:space="preserve"> mfcc+score_mlp_2020-04-12_final02_75.0%.h5</t>
  </si>
  <si>
    <t>mfcc+frame_mlp_2020-04-12_final01_50.0%.h5</t>
  </si>
  <si>
    <t>mfcc+dtw_mlp_2020-04-12_final05_100.0%.h5</t>
  </si>
  <si>
    <t>mfcc+formant_mlp_2020-04-12_final04_100.0%.h5</t>
  </si>
  <si>
    <t>mfcc+segmentation_mlp_2020-04-12_final01_50.0%.h5</t>
  </si>
  <si>
    <t>MFCC+Frame+Segmentation</t>
    <phoneticPr fontId="1"/>
  </si>
  <si>
    <t>mfcc+frame+score_mlp_2020-04-12_final02_62.5%.h5</t>
  </si>
  <si>
    <t>mfcc+frame+dtw_mlp_2020-04-13_final03_87.5%.h5</t>
  </si>
  <si>
    <t>mfcc+frame+formant_mlp_2020-04-13_final03_100.0%.h5</t>
  </si>
  <si>
    <t>MFCC+Frame+Score+DTW</t>
    <phoneticPr fontId="1"/>
  </si>
  <si>
    <t>MFCC+Frame+Score+Formant</t>
    <phoneticPr fontId="1"/>
  </si>
  <si>
    <t>MFCC+Frame+Score+Segmentation</t>
    <phoneticPr fontId="1"/>
  </si>
  <si>
    <t>mfcc+frame+score+dtw_mlp_2020-04-13_final02_62.5%.h5</t>
  </si>
  <si>
    <t>MFCC+Frame+Score+Segmentation+DTW</t>
    <phoneticPr fontId="1"/>
  </si>
  <si>
    <t>MFCC+Frame+Score+Segmentation+Formant</t>
    <phoneticPr fontId="1"/>
  </si>
  <si>
    <t>mfcc+frame+score+segmentation+dtw_mlp_2020-04-13_final02_87.5%.h5</t>
  </si>
  <si>
    <t>mfcc+frame+segmentation_mlp_2020-04-13_final09_100.0%.h5</t>
  </si>
  <si>
    <t>mfcc+frame+score+formant_mlp_2020-04-13_final01_62.5%.h5</t>
  </si>
  <si>
    <t>mfcc+frame+score+segmentation_mlp_2020-04-13_final02_25.0%.h5</t>
  </si>
  <si>
    <t>MFCC+Frame+Score+Segmentation+Formant+DTW</t>
    <phoneticPr fontId="1"/>
  </si>
  <si>
    <t>mfcc+frame+score+segmentation+formant+dtw_mlp_2020-04-13_final05_100.0%.h5</t>
  </si>
  <si>
    <t>mfcc+frame+score+segmentation+formant_mlp_2020-04-13_final06_100.0%.h5</t>
  </si>
  <si>
    <t>mfcc+frame+segmentation+score+formant_mlp_2020-04-13_final10_100.0%.h5</t>
  </si>
  <si>
    <t xml:space="preserve"> segmentation_mlp_2020-04-13_final07_100.0%.h5</t>
  </si>
  <si>
    <t>FSS手法（mataa）</t>
    <rPh sb="3" eb="5">
      <t>シュホウ</t>
    </rPh>
    <phoneticPr fontId="1"/>
  </si>
  <si>
    <t>mfcc_mlp_2020-04-13_final05_100.0%.h5</t>
  </si>
  <si>
    <t>score_mlp_2020-04-13_final07_52.9%.h5</t>
  </si>
  <si>
    <t>frame_mlp_2020-04-13_final10_56.2%.h5</t>
  </si>
  <si>
    <t>dtw_mlp_2020-04-13_final08_100.0%.h5</t>
  </si>
  <si>
    <t>formant_mlp_2020-04-13_final06_100.0%.h5</t>
  </si>
  <si>
    <t>segmentation_mlp_2020-04-13_final05_94.1%.h5</t>
  </si>
  <si>
    <t>MFCC+Score</t>
    <phoneticPr fontId="1"/>
  </si>
  <si>
    <t>MFCC+Frame</t>
    <phoneticPr fontId="1"/>
  </si>
  <si>
    <t>MFCC+DTW</t>
    <phoneticPr fontId="1"/>
  </si>
  <si>
    <t>MFCC+Formant</t>
    <phoneticPr fontId="1"/>
  </si>
  <si>
    <t>MFCC+Segmentation</t>
    <phoneticPr fontId="1"/>
  </si>
  <si>
    <t>mfcc+score_mlp_2020-04-13_final02_76.5%.h5</t>
  </si>
  <si>
    <t>mfcc+frame_mlp_2020-04-13_final02_88.2%.h5</t>
  </si>
  <si>
    <t>mfcc+dtw_mlp_2020-04-13_final06_100.0%.h5</t>
  </si>
  <si>
    <t>mfcc+formant_mlp_2020-04-13_final07_100.0%.h5</t>
  </si>
  <si>
    <t>mfcc+segmentation_mlp_2020-04-13_final01_70.6%.h5</t>
  </si>
  <si>
    <t>MFCC+Frame+Score</t>
    <phoneticPr fontId="1"/>
  </si>
  <si>
    <t>MFCC+Frame+DTW</t>
    <phoneticPr fontId="1"/>
  </si>
  <si>
    <t>MFCC+Frame+Formant</t>
    <phoneticPr fontId="1"/>
  </si>
  <si>
    <t>MFCC+Frame+Segmentation</t>
    <phoneticPr fontId="1"/>
  </si>
  <si>
    <t>mfcc+frame+score_mlp_2020-04-15_final02_88.2%.h5</t>
  </si>
  <si>
    <t>mfcc+frame+dtw_mlp_2020-04-15_final02_76.5%.h5</t>
  </si>
  <si>
    <t>mfcc+frame+formant_mlp_2020-04-15_final02_76.5%.h5</t>
  </si>
  <si>
    <t>mfcc+frame+segmentation_mlp_2020-04-15_final06_100.0%.h5</t>
  </si>
  <si>
    <t>MFCC+Frame+Segmentation+DTW</t>
    <phoneticPr fontId="1"/>
  </si>
  <si>
    <t>mfcc+frame+segmentation+score_mlp_2020-04-16_final01_70.6%.h5</t>
  </si>
  <si>
    <t xml:space="preserve"> mfcc+frame+segmentation+dtw_mlp_2020-04-17_final09_100.0%.h5</t>
  </si>
  <si>
    <t>mfcc+frame+segmentation+formant_mlp_2020-04-17_final05_94.1%.h5</t>
  </si>
  <si>
    <t>MFCC+Frame+Segmentation+Score</t>
    <phoneticPr fontId="1"/>
  </si>
  <si>
    <t>MFCC+Frame+Segmentation+Score+Formant</t>
    <phoneticPr fontId="1"/>
  </si>
  <si>
    <t>mfcc+frame+segmentation+score+dtw_mlp_2020-04-28_final07_100.0%.h5</t>
  </si>
  <si>
    <t>mfcc+frame+segmentation+score+formant_mlp_2020-04-28_final10_100.0%.h5</t>
  </si>
  <si>
    <t>MFCC+Frame+Segmentation+Score+DTW+Formant</t>
    <phoneticPr fontId="1"/>
  </si>
  <si>
    <t>mfcc+frame+segmentation+score+dtw+formant_mlp_2020-04-28_final03_94.1%.h5</t>
  </si>
  <si>
    <t>FSS手法（meguta）</t>
    <rPh sb="3" eb="5">
      <t>シュホウ</t>
    </rPh>
    <phoneticPr fontId="1"/>
  </si>
  <si>
    <t>score_mlp_2020-04-28_final06_62.5%.h5</t>
  </si>
  <si>
    <t>frame_mlp_2020-04-28_final06_62.5%.h5</t>
  </si>
  <si>
    <t>dtw_mlp_2020-04-28_final02_88.9%.h5</t>
  </si>
  <si>
    <t>formant_mlp_2020-04-28_final02_77.8%.h5</t>
  </si>
  <si>
    <t>segmentation_mlp_2020-04-28_final04_66.7%.h5</t>
  </si>
  <si>
    <t>mfcc+score_mlp_2020-04-28_final06_87.5%.h5</t>
  </si>
  <si>
    <t>mfcc+frame_mlp_2020-04-28_final07_75.0%.h5</t>
  </si>
  <si>
    <t>mfcc+formant_mlp_2020-04-28_final01_44.4%.h5</t>
  </si>
  <si>
    <t>mfcc+segmentation_mlp_2020-05-17_final03_88.9%.h5</t>
  </si>
  <si>
    <t>MFCC+Segmentation+Score</t>
    <phoneticPr fontId="1"/>
  </si>
  <si>
    <t>MFCC+Segmentation+DTW</t>
    <phoneticPr fontId="1"/>
  </si>
  <si>
    <t>MFCC+Segmentation+Formant</t>
    <phoneticPr fontId="1"/>
  </si>
  <si>
    <t>mfcc+segmentation+score_mlp_2020-05-22_final05_100.0%.h5</t>
  </si>
  <si>
    <t>mfcc+segmentation+frame_mlp_2020-05-22_final08_100.0%.h5</t>
  </si>
  <si>
    <t>mfcc+segmentation+dtw_mlp_2020-05-22_final05_100.0%.h5</t>
  </si>
  <si>
    <t>MFCC+Segmentation+Frame</t>
    <phoneticPr fontId="1"/>
  </si>
  <si>
    <t>MFCC+Segmentation+Frame+Score</t>
    <phoneticPr fontId="1"/>
  </si>
  <si>
    <t>MFCC+Segmentation+Frame+DTW</t>
    <phoneticPr fontId="1"/>
  </si>
  <si>
    <t>MFCC+Segmentation+Frame+Formant</t>
    <phoneticPr fontId="1"/>
  </si>
  <si>
    <t>mfcc+segmentation+frame+score_mlp_2020-05-22_final03_77.8%.h5</t>
  </si>
  <si>
    <t>mfcc+segmentation+frame+dtw_mlp_2020-05-22_final01_55.6%.h5</t>
    <phoneticPr fontId="1"/>
  </si>
  <si>
    <t>mfcc+dtw_mlp_2020-04-28_final01_44.4%.h5</t>
    <phoneticPr fontId="1"/>
  </si>
  <si>
    <t>mfcc_mlp_2020-04-28_final09_100.0%.h5</t>
    <phoneticPr fontId="1"/>
  </si>
  <si>
    <t>mfcc+segmentation+formant_mlp_2020-05-22_final04_100.0%.h5</t>
    <phoneticPr fontId="1"/>
  </si>
  <si>
    <t>mfcc+segmentation+frame+formant_mlp_2020-05-22_final02_77.8%.h5</t>
  </si>
  <si>
    <t>MFCC+Segmentation+Frame+Score+Formant</t>
    <phoneticPr fontId="1"/>
  </si>
  <si>
    <t>mfcc+segmentation+frame+score+formant_mlp_2020-05-22_final05_100.0%.h5</t>
  </si>
  <si>
    <t>MFCC+Segmentation+Frame+Score+DTW</t>
    <phoneticPr fontId="1"/>
  </si>
  <si>
    <t>mfcc+segmentation+frame+score+dtw_mlp_2020-05-22_final04_100.0%.h5</t>
  </si>
  <si>
    <t>MFCC+Segmentation+Frame+Score+Formant+DTW</t>
    <phoneticPr fontId="1"/>
  </si>
  <si>
    <t>mfcc+segmentation+frame+score+formant+dtw_mlp_2020-05-22_final02_88.9%.h5</t>
  </si>
  <si>
    <t>FSS手法（nochita）</t>
    <rPh sb="3" eb="5">
      <t>シュホウ</t>
    </rPh>
    <phoneticPr fontId="1"/>
  </si>
  <si>
    <t>mfcc_mlp_2020-05-22_final09_100.0%.h5</t>
  </si>
  <si>
    <t>score_mlp_2020-05-22_final03_40.0%.h5</t>
  </si>
  <si>
    <t>frame_mlp_2020-05-22_final02_40.0%.h5</t>
  </si>
  <si>
    <t>dtw_mlp_2020-05-22_final02_80.0%.h5</t>
  </si>
  <si>
    <t>formant_mlp_2020-05-22_final01_80.0%.h5</t>
  </si>
  <si>
    <t>segmentation_mlp_2020-05-22_final02_40.0%.h5</t>
  </si>
  <si>
    <t>segmentation+mfcc_mlp_2020-05-22_final01_60.0%.h5</t>
  </si>
  <si>
    <t>segmentation+score_mlp_2020-05-22_final06_100.0%.h5</t>
  </si>
  <si>
    <t>segmentation+frame_mlp_2020-05-22_final03_60.0%.h5</t>
  </si>
  <si>
    <t>segmentation+dtw_mlp_2020-05-22_final01_40.0%.h5</t>
    <phoneticPr fontId="1"/>
  </si>
  <si>
    <t>segmentation+formant_mlp_2020-05-22_final05_100.0%.h5</t>
  </si>
  <si>
    <t>Segmentation+Frame</t>
    <phoneticPr fontId="1"/>
  </si>
  <si>
    <t>Segmentation+Frame+MFCC</t>
    <phoneticPr fontId="1"/>
  </si>
  <si>
    <t>Segmentation+Frame+Score</t>
    <phoneticPr fontId="1"/>
  </si>
  <si>
    <t>Segmentation+Frame+DTW</t>
    <phoneticPr fontId="1"/>
  </si>
  <si>
    <t>Segmentation+Frame+Formant</t>
    <phoneticPr fontId="1"/>
  </si>
  <si>
    <t>segmentation+frame+mfcc_mlp_2020-05-22_final03_60.0%.h5</t>
  </si>
  <si>
    <t>segmentation+frame+score_mlp_2020-05-22_final07_60.0%.h5</t>
  </si>
  <si>
    <t>segmentation+frame+dtw_mlp_2020-05-22_final01_60.0%.h5</t>
  </si>
  <si>
    <t>segmentation+frame+formant_mlp_2020-05-22_final03_100.0%.h5</t>
  </si>
  <si>
    <t>Segmentation+Frame+Score+MFCC</t>
    <phoneticPr fontId="1"/>
  </si>
  <si>
    <t>Segmentation+Frame+Score+DTW</t>
    <phoneticPr fontId="1"/>
  </si>
  <si>
    <t>Segmentation+Frame+Score+Formant</t>
    <phoneticPr fontId="1"/>
  </si>
  <si>
    <t>segmentation+frame+score+mfcc_mlp_2020-05-22_final03_60.0%.h5</t>
  </si>
  <si>
    <t>segmentation+frame+score+dtw_mlp_2020-05-22_final01_60.0%.h5</t>
  </si>
  <si>
    <t>segmentation+frame+score+formant_mlp_2020-05-22_final03_100.0%.h5</t>
  </si>
  <si>
    <t>Segmentation+Frame+Score+MFCC+DTW</t>
    <phoneticPr fontId="1"/>
  </si>
  <si>
    <t>Segmentation+Frame+Score+MFCC+Formant</t>
    <phoneticPr fontId="1"/>
  </si>
  <si>
    <t>segmentation+frame+score+mfcc+dtw_mlp_2020-05-22_final01_80.0%.h5</t>
  </si>
  <si>
    <t>segmentation+frame+score+mfcc+formant_mlp_2020-05-22_final03_100.0%.h5</t>
  </si>
  <si>
    <t>Segmentation+Frame+Score+MFCC+DTW+Formant</t>
    <phoneticPr fontId="1"/>
  </si>
  <si>
    <t>segmentation+frame+score+mfcc+dtw+formant_mlp_2020-05-22_final02_80.0%.h5</t>
  </si>
  <si>
    <t>FSS手法（rameka）</t>
    <rPh sb="3" eb="5">
      <t>シュホウ</t>
    </rPh>
    <phoneticPr fontId="1"/>
  </si>
  <si>
    <t>mfcc_mlp_2020-05-22_final03_66.7%.h5</t>
  </si>
  <si>
    <t>score_mlp_2020-05-22_final05_66.7%.h5</t>
  </si>
  <si>
    <t>frame_mlp_2020-05-22_final05_66.7%.h5</t>
  </si>
  <si>
    <t>dtw_mlp_2020-05-22_final01_85.7%.h5</t>
  </si>
  <si>
    <t>formant_mlp_2020-05-22_final07_100.0%.h5</t>
  </si>
  <si>
    <t>segmentation_mlp_2020-05-22_final03_50.0%.h5</t>
  </si>
  <si>
    <t>segmentation+mfcc_mlp_2020-05-22_final04_100.0%.h5</t>
  </si>
  <si>
    <t>segmentation+score_mlp_2020-05-22_final03_50.0%.h5</t>
  </si>
  <si>
    <t>segmentation+frame_mlp_2020-05-22_final05_66.7%.h5</t>
  </si>
  <si>
    <t>segmentation+dtw_mlp_2020-05-22_final02_71.4%.h5</t>
  </si>
  <si>
    <t>Segmentation+Frame+MFCC</t>
    <phoneticPr fontId="1"/>
  </si>
  <si>
    <t>segmentation+frame+mfcc_mlp_2020-05-22_final02_57.1%.h5</t>
  </si>
  <si>
    <t>segmentation+frame+score_mlp_2020-05-22_final05_66.7%.h5</t>
  </si>
  <si>
    <t>segmentation+frame+dtw_mlp_2020-05-22_final07_100.0%.h5</t>
  </si>
  <si>
    <t>segmentation+frame+formant_mlp_2020-05-22_final02_100.0%.h5</t>
  </si>
  <si>
    <t>segmentation+frame+score+mfcc_mlp_2020-05-22_final03_83.3%.h5</t>
  </si>
  <si>
    <t>segmentation+frame+score+dtw_mlp_2020-05-22_final03_100.0%.h5</t>
  </si>
  <si>
    <t>segmentation+frame+score+formant_mlp_2020-05-22_final02_100.0%.h5</t>
  </si>
  <si>
    <t>segmentation+frame+score+mfcc+dtw_mlp_2020-05-22_final05_100.0%.h5</t>
  </si>
  <si>
    <t>segmentation+frame+score+mfcc+formant_mlp_2020-05-22_final03_66.7%.h5</t>
  </si>
  <si>
    <t>Segmentation+Frame+Score+MFCC+Formant+DTW</t>
    <phoneticPr fontId="1"/>
  </si>
  <si>
    <t>segmentation+frame+score+mfcc+formant+dtw_mlp_2020-05-22_final03_100.0%.h5</t>
  </si>
  <si>
    <t>対象非語</t>
    <rPh sb="0" eb="2">
      <t>タイショウ</t>
    </rPh>
    <rPh sb="2" eb="3">
      <t>ヒ</t>
    </rPh>
    <rPh sb="3" eb="4">
      <t>ゴ</t>
    </rPh>
    <phoneticPr fontId="1"/>
  </si>
  <si>
    <t>えくつ</t>
    <phoneticPr fontId="1"/>
  </si>
  <si>
    <t>ごまた</t>
    <phoneticPr fontId="1"/>
  </si>
  <si>
    <t>けしみ</t>
    <phoneticPr fontId="1"/>
  </si>
  <si>
    <t>くとせ</t>
    <phoneticPr fontId="1"/>
  </si>
  <si>
    <t>またあ</t>
    <phoneticPr fontId="1"/>
  </si>
  <si>
    <t>めぐた</t>
    <phoneticPr fontId="1"/>
  </si>
  <si>
    <t>のちた</t>
    <phoneticPr fontId="1"/>
  </si>
  <si>
    <t>らめか</t>
    <phoneticPr fontId="1"/>
  </si>
  <si>
    <t>特徴量の組み合わせ</t>
    <rPh sb="0" eb="2">
      <t>トクチョウ</t>
    </rPh>
    <rPh sb="2" eb="3">
      <t>リョウ</t>
    </rPh>
    <rPh sb="4" eb="5">
      <t>ク</t>
    </rPh>
    <rPh sb="6" eb="7">
      <t>ア</t>
    </rPh>
    <phoneticPr fontId="1"/>
  </si>
  <si>
    <t>Loss</t>
    <phoneticPr fontId="1"/>
  </si>
  <si>
    <t>Accuracy</t>
    <phoneticPr fontId="1"/>
  </si>
  <si>
    <t>Best</t>
    <phoneticPr fontId="1"/>
  </si>
  <si>
    <t>Best</t>
    <phoneticPr fontId="1"/>
  </si>
  <si>
    <t>Average</t>
    <phoneticPr fontId="1"/>
  </si>
  <si>
    <t>Sorting</t>
    <phoneticPr fontId="1"/>
  </si>
  <si>
    <t>相関なし</t>
    <rPh sb="0" eb="2">
      <t>ソウカン</t>
    </rPh>
    <phoneticPr fontId="1"/>
  </si>
  <si>
    <t>データ数</t>
    <rPh sb="3" eb="4">
      <t>スウ</t>
    </rPh>
    <phoneticPr fontId="1"/>
  </si>
  <si>
    <t>データ数とAccuracyの相関係数</t>
    <rPh sb="3" eb="4">
      <t>スウ</t>
    </rPh>
    <rPh sb="14" eb="16">
      <t>ソウカン</t>
    </rPh>
    <rPh sb="16" eb="18">
      <t>ケイスウ</t>
    </rPh>
    <phoneticPr fontId="1"/>
  </si>
  <si>
    <t>学習回数</t>
    <rPh sb="0" eb="2">
      <t>ガクシュウ</t>
    </rPh>
    <rPh sb="2" eb="4">
      <t>カイスウ</t>
    </rPh>
    <phoneticPr fontId="1"/>
  </si>
  <si>
    <t>Epoch&amp;Accuracy by SVM</t>
    <phoneticPr fontId="1"/>
  </si>
  <si>
    <t>mataa</t>
    <phoneticPr fontId="1"/>
  </si>
  <si>
    <t>Max</t>
    <phoneticPr fontId="1"/>
  </si>
  <si>
    <t>Segmentation+MFCC+Frame+Score</t>
    <phoneticPr fontId="1"/>
  </si>
  <si>
    <t>MFCC+Frame+Segmentation</t>
    <phoneticPr fontId="1"/>
  </si>
  <si>
    <t>Frame+Score</t>
    <phoneticPr fontId="1"/>
  </si>
  <si>
    <t>MFCC+Frame</t>
    <phoneticPr fontId="1"/>
  </si>
  <si>
    <t>Precision</t>
    <phoneticPr fontId="1"/>
  </si>
  <si>
    <t>Recall</t>
    <phoneticPr fontId="1"/>
  </si>
  <si>
    <t>F1 Score</t>
    <phoneticPr fontId="1"/>
  </si>
  <si>
    <t>Segmentation+Frame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</si>
</sst>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7" xfId="0" applyFill="1" applyBorder="1"/>
    <xf numFmtId="0" fontId="0" fillId="0" borderId="2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7" xfId="0" applyBorder="1" applyAlignment="1">
      <alignment horizontal="left" vertical="center" indent="1"/>
    </xf>
    <xf numFmtId="0" fontId="0" fillId="0" borderId="12" xfId="0" applyBorder="1"/>
    <xf numFmtId="0" fontId="0" fillId="0" borderId="0" xfId="0" applyAlignment="1">
      <alignment vertical="center"/>
    </xf>
    <xf numFmtId="0" fontId="0" fillId="0" borderId="12" xfId="0" applyFill="1" applyBorder="1"/>
  </cellXfs>
  <cellStyles count="1">
    <cellStyle name="標準" xfId="0" builtinId="0"/>
  </cellStyles>
  <dxfs count="48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データ数と</a:t>
            </a:r>
            <a:r>
              <a:rPr lang="en-US" altLang="ja-JP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Summary!$B$14</c:f>
              <c:strCache>
                <c:ptCount val="1"/>
                <c:pt idx="0">
                  <c:v>データ数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Summary!$A$15:$A$22</c:f>
              <c:strCache>
                <c:ptCount val="8"/>
                <c:pt idx="0">
                  <c:v>のちた</c:v>
                </c:pt>
                <c:pt idx="1">
                  <c:v>らめか</c:v>
                </c:pt>
                <c:pt idx="2">
                  <c:v>けしみ</c:v>
                </c:pt>
                <c:pt idx="3">
                  <c:v>くとせ</c:v>
                </c:pt>
                <c:pt idx="4">
                  <c:v>めぐた</c:v>
                </c:pt>
                <c:pt idx="5">
                  <c:v>ごまた</c:v>
                </c:pt>
                <c:pt idx="6">
                  <c:v>またあ</c:v>
                </c:pt>
                <c:pt idx="7">
                  <c:v>えくつ</c:v>
                </c:pt>
              </c:strCache>
            </c:strRef>
          </c:cat>
          <c:val>
            <c:numRef>
              <c:f>Summary!$B$15:$B$22</c:f>
              <c:numCache>
                <c:formatCode>General</c:formatCode>
                <c:ptCount val="8"/>
                <c:pt idx="0">
                  <c:v>68</c:v>
                </c:pt>
                <c:pt idx="1">
                  <c:v>83</c:v>
                </c:pt>
                <c:pt idx="2">
                  <c:v>84</c:v>
                </c:pt>
                <c:pt idx="3">
                  <c:v>96</c:v>
                </c:pt>
                <c:pt idx="4">
                  <c:v>105</c:v>
                </c:pt>
                <c:pt idx="5">
                  <c:v>117</c:v>
                </c:pt>
                <c:pt idx="6">
                  <c:v>190</c:v>
                </c:pt>
                <c:pt idx="7">
                  <c:v>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80-46D1-A941-878668562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675272"/>
        <c:axId val="637672648"/>
      </c:barChart>
      <c:lineChart>
        <c:grouping val="standard"/>
        <c:varyColors val="0"/>
        <c:ser>
          <c:idx val="1"/>
          <c:order val="1"/>
          <c:tx>
            <c:strRef>
              <c:f>Summary!$C$14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Summary!$A$15:$A$22</c:f>
              <c:strCache>
                <c:ptCount val="8"/>
                <c:pt idx="0">
                  <c:v>のちた</c:v>
                </c:pt>
                <c:pt idx="1">
                  <c:v>らめか</c:v>
                </c:pt>
                <c:pt idx="2">
                  <c:v>けしみ</c:v>
                </c:pt>
                <c:pt idx="3">
                  <c:v>くとせ</c:v>
                </c:pt>
                <c:pt idx="4">
                  <c:v>めぐた</c:v>
                </c:pt>
                <c:pt idx="5">
                  <c:v>ごまた</c:v>
                </c:pt>
                <c:pt idx="6">
                  <c:v>またあ</c:v>
                </c:pt>
                <c:pt idx="7">
                  <c:v>えくつ</c:v>
                </c:pt>
              </c:strCache>
            </c:strRef>
          </c:cat>
          <c:val>
            <c:numRef>
              <c:f>Summary!$C$15:$C$22</c:f>
              <c:numCache>
                <c:formatCode>General</c:formatCode>
                <c:ptCount val="8"/>
                <c:pt idx="0">
                  <c:v>94.999999000000003</c:v>
                </c:pt>
                <c:pt idx="1">
                  <c:v>85.000001999999995</c:v>
                </c:pt>
                <c:pt idx="2">
                  <c:v>100</c:v>
                </c:pt>
                <c:pt idx="3">
                  <c:v>89.999998000000005</c:v>
                </c:pt>
                <c:pt idx="4">
                  <c:v>75</c:v>
                </c:pt>
                <c:pt idx="5">
                  <c:v>94.999999000000003</c:v>
                </c:pt>
                <c:pt idx="6">
                  <c:v>89.999998000000005</c:v>
                </c:pt>
                <c:pt idx="7">
                  <c:v>94.999999000000003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80-46D1-A941-878668562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641296"/>
        <c:axId val="632639984"/>
      </c:lineChart>
      <c:catAx>
        <c:axId val="637675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7672648"/>
        <c:crosses val="autoZero"/>
        <c:auto val="1"/>
        <c:lblAlgn val="ctr"/>
        <c:lblOffset val="100"/>
        <c:noMultiLvlLbl val="0"/>
      </c:catAx>
      <c:valAx>
        <c:axId val="63767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7675272"/>
        <c:crosses val="autoZero"/>
        <c:crossBetween val="between"/>
      </c:valAx>
      <c:valAx>
        <c:axId val="6326399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2641296"/>
        <c:crosses val="max"/>
        <c:crossBetween val="between"/>
      </c:valAx>
      <c:catAx>
        <c:axId val="632641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2639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</xdr:colOff>
      <xdr:row>23</xdr:row>
      <xdr:rowOff>19050</xdr:rowOff>
    </xdr:from>
    <xdr:to>
      <xdr:col>4</xdr:col>
      <xdr:colOff>1928812</xdr:colOff>
      <xdr:row>34</xdr:row>
      <xdr:rowOff>142875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opLeftCell="A46" workbookViewId="0">
      <selection activeCell="C13" sqref="C13"/>
    </sheetView>
  </sheetViews>
  <sheetFormatPr defaultRowHeight="18.75" x14ac:dyDescent="0.4"/>
  <sheetData>
    <row r="1" spans="1:14" x14ac:dyDescent="0.4">
      <c r="A1" t="s">
        <v>37</v>
      </c>
      <c r="C1" t="s">
        <v>39</v>
      </c>
      <c r="D1" t="s">
        <v>40</v>
      </c>
      <c r="E1" t="s">
        <v>41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L1" t="s">
        <v>38</v>
      </c>
      <c r="M1" t="s">
        <v>49</v>
      </c>
      <c r="N1" t="s">
        <v>50</v>
      </c>
    </row>
    <row r="2" spans="1:14" x14ac:dyDescent="0.4">
      <c r="A2" t="s">
        <v>51</v>
      </c>
      <c r="B2" t="s">
        <v>53</v>
      </c>
      <c r="C2">
        <f>SUM(D2:J2)</f>
        <v>300</v>
      </c>
      <c r="D2">
        <v>15</v>
      </c>
      <c r="E2">
        <v>10</v>
      </c>
      <c r="F2">
        <v>19</v>
      </c>
      <c r="G2">
        <v>156</v>
      </c>
      <c r="H2">
        <v>19</v>
      </c>
      <c r="I2">
        <v>41</v>
      </c>
      <c r="J2">
        <v>40</v>
      </c>
      <c r="L2">
        <f>C2+C5</f>
        <v>499</v>
      </c>
      <c r="M2">
        <f>L2-N2</f>
        <v>479</v>
      </c>
      <c r="N2">
        <v>20</v>
      </c>
    </row>
    <row r="3" spans="1:14" x14ac:dyDescent="0.4">
      <c r="B3" t="s">
        <v>55</v>
      </c>
      <c r="C3">
        <f>SUM(D3:J3)</f>
        <v>10</v>
      </c>
      <c r="D3">
        <v>2</v>
      </c>
      <c r="E3">
        <v>2</v>
      </c>
      <c r="F3">
        <v>2</v>
      </c>
      <c r="G3">
        <v>1</v>
      </c>
      <c r="H3">
        <v>1</v>
      </c>
      <c r="I3">
        <v>1</v>
      </c>
      <c r="J3">
        <v>1</v>
      </c>
    </row>
    <row r="4" spans="1:14" x14ac:dyDescent="0.4">
      <c r="B4" t="s">
        <v>57</v>
      </c>
      <c r="C4">
        <f>C2-C3</f>
        <v>290</v>
      </c>
      <c r="D4">
        <f t="shared" ref="D4:J4" si="0">D2-D3</f>
        <v>13</v>
      </c>
      <c r="E4">
        <f t="shared" si="0"/>
        <v>8</v>
      </c>
      <c r="F4">
        <f t="shared" si="0"/>
        <v>17</v>
      </c>
      <c r="G4">
        <f t="shared" si="0"/>
        <v>155</v>
      </c>
      <c r="H4">
        <f t="shared" si="0"/>
        <v>18</v>
      </c>
      <c r="I4">
        <f t="shared" si="0"/>
        <v>40</v>
      </c>
      <c r="J4">
        <f t="shared" si="0"/>
        <v>39</v>
      </c>
    </row>
    <row r="5" spans="1:14" x14ac:dyDescent="0.4">
      <c r="B5" t="s">
        <v>58</v>
      </c>
      <c r="C5">
        <f>SUM(D5:J5)</f>
        <v>199</v>
      </c>
      <c r="D5">
        <v>3</v>
      </c>
      <c r="E5">
        <v>4</v>
      </c>
      <c r="F5">
        <v>8</v>
      </c>
      <c r="G5">
        <v>139</v>
      </c>
      <c r="H5">
        <v>22</v>
      </c>
      <c r="I5">
        <v>13</v>
      </c>
      <c r="J5">
        <v>10</v>
      </c>
    </row>
    <row r="6" spans="1:14" x14ac:dyDescent="0.4">
      <c r="B6" t="s">
        <v>59</v>
      </c>
      <c r="C6">
        <f>SUM(D6:J6)</f>
        <v>10</v>
      </c>
      <c r="D6">
        <v>1</v>
      </c>
      <c r="E6">
        <v>2</v>
      </c>
      <c r="F6">
        <v>2</v>
      </c>
      <c r="G6">
        <v>2</v>
      </c>
      <c r="H6">
        <v>1</v>
      </c>
      <c r="I6">
        <v>1</v>
      </c>
      <c r="J6">
        <v>1</v>
      </c>
    </row>
    <row r="7" spans="1:14" x14ac:dyDescent="0.4">
      <c r="B7" t="s">
        <v>60</v>
      </c>
      <c r="C7">
        <f>C5-C6</f>
        <v>189</v>
      </c>
      <c r="D7">
        <f>D5-D6</f>
        <v>2</v>
      </c>
      <c r="E7">
        <f t="shared" ref="E7:J7" si="1">E5-E6</f>
        <v>2</v>
      </c>
      <c r="F7">
        <f t="shared" si="1"/>
        <v>6</v>
      </c>
      <c r="G7">
        <f t="shared" si="1"/>
        <v>137</v>
      </c>
      <c r="H7">
        <f t="shared" si="1"/>
        <v>21</v>
      </c>
      <c r="I7">
        <f t="shared" si="1"/>
        <v>12</v>
      </c>
      <c r="J7">
        <f t="shared" si="1"/>
        <v>9</v>
      </c>
    </row>
    <row r="9" spans="1:14" x14ac:dyDescent="0.4">
      <c r="A9" t="s">
        <v>37</v>
      </c>
      <c r="C9" t="s">
        <v>38</v>
      </c>
      <c r="D9" t="s">
        <v>61</v>
      </c>
      <c r="E9" t="s">
        <v>44</v>
      </c>
      <c r="G9" t="s">
        <v>38</v>
      </c>
      <c r="H9" t="s">
        <v>49</v>
      </c>
      <c r="I9" t="s">
        <v>50</v>
      </c>
    </row>
    <row r="10" spans="1:14" x14ac:dyDescent="0.4">
      <c r="A10" t="s">
        <v>62</v>
      </c>
      <c r="B10" t="s">
        <v>52</v>
      </c>
      <c r="C10">
        <f>SUM(D10:E10)</f>
        <v>78</v>
      </c>
      <c r="D10">
        <v>40</v>
      </c>
      <c r="E10">
        <v>38</v>
      </c>
      <c r="G10">
        <f>C10+C13</f>
        <v>117</v>
      </c>
      <c r="H10">
        <f>G10-I10</f>
        <v>97</v>
      </c>
      <c r="I10">
        <v>20</v>
      </c>
    </row>
    <row r="11" spans="1:14" x14ac:dyDescent="0.4">
      <c r="B11" t="s">
        <v>54</v>
      </c>
      <c r="C11">
        <f>SUM(D11:E11)</f>
        <v>10</v>
      </c>
      <c r="D11">
        <v>5</v>
      </c>
      <c r="E11">
        <v>5</v>
      </c>
    </row>
    <row r="12" spans="1:14" x14ac:dyDescent="0.4">
      <c r="B12" t="s">
        <v>56</v>
      </c>
      <c r="C12">
        <f>C10-C11</f>
        <v>68</v>
      </c>
      <c r="D12">
        <f>D10-D11</f>
        <v>35</v>
      </c>
      <c r="E12">
        <f>E10-E11</f>
        <v>33</v>
      </c>
    </row>
    <row r="13" spans="1:14" x14ac:dyDescent="0.4">
      <c r="B13" t="s">
        <v>63</v>
      </c>
      <c r="C13">
        <f>SUM(D13:E13)</f>
        <v>39</v>
      </c>
      <c r="D13">
        <v>10</v>
      </c>
      <c r="E13">
        <v>29</v>
      </c>
    </row>
    <row r="14" spans="1:14" x14ac:dyDescent="0.4">
      <c r="B14" t="s">
        <v>59</v>
      </c>
      <c r="C14">
        <f>SUM(D14:E14)</f>
        <v>10</v>
      </c>
      <c r="D14">
        <v>5</v>
      </c>
      <c r="E14">
        <v>5</v>
      </c>
    </row>
    <row r="15" spans="1:14" x14ac:dyDescent="0.4">
      <c r="B15" t="s">
        <v>60</v>
      </c>
      <c r="C15">
        <f>C13-C14</f>
        <v>29</v>
      </c>
      <c r="D15">
        <f>D13-D14</f>
        <v>5</v>
      </c>
      <c r="E15">
        <f t="shared" ref="E15" si="2">E13-E14</f>
        <v>24</v>
      </c>
    </row>
    <row r="17" spans="1:10" x14ac:dyDescent="0.4">
      <c r="A17" t="s">
        <v>37</v>
      </c>
      <c r="C17" t="s">
        <v>38</v>
      </c>
      <c r="D17" t="s">
        <v>42</v>
      </c>
      <c r="E17" t="s">
        <v>44</v>
      </c>
      <c r="G17" t="s">
        <v>38</v>
      </c>
      <c r="H17" t="s">
        <v>49</v>
      </c>
      <c r="I17" t="s">
        <v>50</v>
      </c>
    </row>
    <row r="18" spans="1:10" x14ac:dyDescent="0.4">
      <c r="A18" t="s">
        <v>64</v>
      </c>
      <c r="B18" t="s">
        <v>53</v>
      </c>
      <c r="C18">
        <f>SUM(D18:E18)</f>
        <v>43</v>
      </c>
      <c r="D18">
        <v>6</v>
      </c>
      <c r="E18">
        <v>37</v>
      </c>
      <c r="G18">
        <f>C18+C21</f>
        <v>84</v>
      </c>
      <c r="H18">
        <f>G18-I18</f>
        <v>64</v>
      </c>
      <c r="I18">
        <v>20</v>
      </c>
    </row>
    <row r="19" spans="1:10" x14ac:dyDescent="0.4">
      <c r="B19" t="s">
        <v>54</v>
      </c>
      <c r="C19">
        <f>SUM(D19:E19)</f>
        <v>10</v>
      </c>
      <c r="D19">
        <v>4</v>
      </c>
      <c r="E19">
        <v>6</v>
      </c>
    </row>
    <row r="20" spans="1:10" x14ac:dyDescent="0.4">
      <c r="B20" t="s">
        <v>56</v>
      </c>
      <c r="C20">
        <f>C18-C19</f>
        <v>33</v>
      </c>
      <c r="D20">
        <f>D18-D19</f>
        <v>2</v>
      </c>
      <c r="E20">
        <f>E18-E19</f>
        <v>31</v>
      </c>
    </row>
    <row r="21" spans="1:10" x14ac:dyDescent="0.4">
      <c r="B21" t="s">
        <v>58</v>
      </c>
      <c r="C21">
        <f>SUM(D21:E21)</f>
        <v>41</v>
      </c>
      <c r="D21">
        <v>4</v>
      </c>
      <c r="E21">
        <v>37</v>
      </c>
    </row>
    <row r="22" spans="1:10" x14ac:dyDescent="0.4">
      <c r="B22" t="s">
        <v>65</v>
      </c>
      <c r="C22">
        <f>SUM(D22:E22)</f>
        <v>10</v>
      </c>
      <c r="D22">
        <v>2</v>
      </c>
      <c r="E22">
        <v>8</v>
      </c>
    </row>
    <row r="23" spans="1:10" x14ac:dyDescent="0.4">
      <c r="B23" t="s">
        <v>66</v>
      </c>
      <c r="C23">
        <f>C21-C22</f>
        <v>31</v>
      </c>
      <c r="D23">
        <f>D21-D22</f>
        <v>2</v>
      </c>
      <c r="E23">
        <f t="shared" ref="E23" si="3">E21-E22</f>
        <v>29</v>
      </c>
    </row>
    <row r="25" spans="1:10" x14ac:dyDescent="0.4">
      <c r="A25" t="s">
        <v>37</v>
      </c>
      <c r="C25" t="s">
        <v>39</v>
      </c>
      <c r="D25" t="s">
        <v>67</v>
      </c>
      <c r="E25" t="s">
        <v>68</v>
      </c>
      <c r="F25" t="s">
        <v>69</v>
      </c>
      <c r="H25" t="s">
        <v>39</v>
      </c>
      <c r="I25" t="s">
        <v>48</v>
      </c>
      <c r="J25" t="s">
        <v>50</v>
      </c>
    </row>
    <row r="26" spans="1:10" x14ac:dyDescent="0.4">
      <c r="A26" t="s">
        <v>70</v>
      </c>
      <c r="B26" t="s">
        <v>53</v>
      </c>
      <c r="C26">
        <f>SUM(D26:F26)</f>
        <v>58</v>
      </c>
      <c r="D26">
        <v>2</v>
      </c>
      <c r="E26">
        <v>6</v>
      </c>
      <c r="F26">
        <v>50</v>
      </c>
      <c r="H26">
        <f>C26+C29</f>
        <v>96</v>
      </c>
      <c r="I26">
        <f>H26-J26</f>
        <v>76</v>
      </c>
      <c r="J26">
        <v>20</v>
      </c>
    </row>
    <row r="27" spans="1:10" x14ac:dyDescent="0.4">
      <c r="B27" t="s">
        <v>54</v>
      </c>
      <c r="C27">
        <f>SUM(D27:F27)</f>
        <v>10</v>
      </c>
      <c r="D27">
        <v>0</v>
      </c>
      <c r="E27">
        <v>4</v>
      </c>
      <c r="F27">
        <v>6</v>
      </c>
    </row>
    <row r="28" spans="1:10" x14ac:dyDescent="0.4">
      <c r="B28" t="s">
        <v>56</v>
      </c>
      <c r="C28">
        <f>C26-C27</f>
        <v>48</v>
      </c>
      <c r="D28">
        <f>D26-D27</f>
        <v>2</v>
      </c>
      <c r="E28">
        <f>E26-E27</f>
        <v>2</v>
      </c>
      <c r="F28">
        <f>F26-F27</f>
        <v>44</v>
      </c>
    </row>
    <row r="29" spans="1:10" x14ac:dyDescent="0.4">
      <c r="B29" t="s">
        <v>63</v>
      </c>
      <c r="C29">
        <f>SUM(D29:F29)</f>
        <v>38</v>
      </c>
      <c r="D29">
        <v>5</v>
      </c>
      <c r="E29">
        <v>4</v>
      </c>
      <c r="F29">
        <v>29</v>
      </c>
    </row>
    <row r="30" spans="1:10" x14ac:dyDescent="0.4">
      <c r="B30" t="s">
        <v>71</v>
      </c>
      <c r="C30">
        <f>SUM(D30:F30)</f>
        <v>10</v>
      </c>
      <c r="D30">
        <v>3</v>
      </c>
      <c r="E30">
        <v>2</v>
      </c>
      <c r="F30">
        <v>5</v>
      </c>
    </row>
    <row r="31" spans="1:10" x14ac:dyDescent="0.4">
      <c r="B31" t="s">
        <v>66</v>
      </c>
      <c r="C31">
        <f>C29-C30</f>
        <v>28</v>
      </c>
      <c r="D31">
        <f>D29-D30</f>
        <v>2</v>
      </c>
      <c r="E31">
        <f t="shared" ref="E31:F31" si="4">E29-E30</f>
        <v>2</v>
      </c>
      <c r="F31">
        <f t="shared" si="4"/>
        <v>24</v>
      </c>
    </row>
    <row r="33" spans="1:14" x14ac:dyDescent="0.4">
      <c r="A33" t="s">
        <v>37</v>
      </c>
      <c r="C33" t="s">
        <v>38</v>
      </c>
      <c r="D33" t="s">
        <v>72</v>
      </c>
      <c r="E33" t="s">
        <v>73</v>
      </c>
      <c r="F33" t="s">
        <v>74</v>
      </c>
      <c r="G33" t="s">
        <v>75</v>
      </c>
      <c r="H33" t="s">
        <v>76</v>
      </c>
      <c r="I33" t="s">
        <v>77</v>
      </c>
      <c r="J33" t="s">
        <v>44</v>
      </c>
      <c r="L33" t="s">
        <v>38</v>
      </c>
      <c r="M33" t="s">
        <v>48</v>
      </c>
      <c r="N33" t="s">
        <v>50</v>
      </c>
    </row>
    <row r="34" spans="1:14" x14ac:dyDescent="0.4">
      <c r="A34" t="s">
        <v>78</v>
      </c>
      <c r="B34" t="s">
        <v>52</v>
      </c>
      <c r="C34">
        <f>SUM(D34:J34)</f>
        <v>101</v>
      </c>
      <c r="D34">
        <v>3</v>
      </c>
      <c r="E34">
        <v>3</v>
      </c>
      <c r="F34">
        <v>15</v>
      </c>
      <c r="G34">
        <v>4</v>
      </c>
      <c r="H34">
        <v>9</v>
      </c>
      <c r="I34">
        <v>30</v>
      </c>
      <c r="J34">
        <v>37</v>
      </c>
      <c r="L34">
        <f>C34+C37</f>
        <v>190</v>
      </c>
      <c r="M34">
        <f>L34-N34</f>
        <v>170</v>
      </c>
      <c r="N34">
        <v>20</v>
      </c>
    </row>
    <row r="35" spans="1:14" x14ac:dyDescent="0.4">
      <c r="B35" t="s">
        <v>54</v>
      </c>
      <c r="C35">
        <f>SUM(D35:J35)</f>
        <v>10</v>
      </c>
      <c r="D35">
        <v>1</v>
      </c>
      <c r="E35">
        <v>1</v>
      </c>
      <c r="F35">
        <v>2</v>
      </c>
      <c r="G35">
        <v>2</v>
      </c>
      <c r="H35">
        <v>2</v>
      </c>
      <c r="I35">
        <v>1</v>
      </c>
      <c r="J35">
        <v>1</v>
      </c>
    </row>
    <row r="36" spans="1:14" x14ac:dyDescent="0.4">
      <c r="B36" t="s">
        <v>57</v>
      </c>
      <c r="C36">
        <f>C34-C35</f>
        <v>91</v>
      </c>
      <c r="D36">
        <f t="shared" ref="D36:J36" si="5">D34-D35</f>
        <v>2</v>
      </c>
      <c r="E36">
        <f t="shared" si="5"/>
        <v>2</v>
      </c>
      <c r="F36">
        <f t="shared" si="5"/>
        <v>13</v>
      </c>
      <c r="G36">
        <f t="shared" si="5"/>
        <v>2</v>
      </c>
      <c r="H36">
        <f t="shared" si="5"/>
        <v>7</v>
      </c>
      <c r="I36">
        <f t="shared" si="5"/>
        <v>29</v>
      </c>
      <c r="J36">
        <f t="shared" si="5"/>
        <v>36</v>
      </c>
    </row>
    <row r="37" spans="1:14" x14ac:dyDescent="0.4">
      <c r="B37" t="s">
        <v>58</v>
      </c>
      <c r="C37">
        <f>SUM(D37:J37)</f>
        <v>89</v>
      </c>
      <c r="D37">
        <v>16</v>
      </c>
      <c r="E37">
        <v>5</v>
      </c>
      <c r="F37">
        <v>0</v>
      </c>
      <c r="G37">
        <v>3</v>
      </c>
      <c r="H37">
        <v>14</v>
      </c>
      <c r="I37">
        <v>10</v>
      </c>
      <c r="J37">
        <v>41</v>
      </c>
    </row>
    <row r="38" spans="1:14" x14ac:dyDescent="0.4">
      <c r="B38" t="s">
        <v>59</v>
      </c>
      <c r="C38">
        <f>SUM(D38:J38)</f>
        <v>10</v>
      </c>
      <c r="D38">
        <v>2</v>
      </c>
      <c r="E38">
        <v>2</v>
      </c>
      <c r="F38">
        <v>0</v>
      </c>
      <c r="G38">
        <v>1</v>
      </c>
      <c r="H38">
        <v>2</v>
      </c>
      <c r="I38">
        <v>2</v>
      </c>
      <c r="J38">
        <v>1</v>
      </c>
    </row>
    <row r="39" spans="1:14" x14ac:dyDescent="0.4">
      <c r="B39" t="s">
        <v>60</v>
      </c>
      <c r="C39">
        <f>C37-C38</f>
        <v>79</v>
      </c>
      <c r="D39">
        <f>D37-D38</f>
        <v>14</v>
      </c>
      <c r="E39">
        <f t="shared" ref="E39:J39" si="6">E37-E38</f>
        <v>3</v>
      </c>
      <c r="F39">
        <f t="shared" si="6"/>
        <v>0</v>
      </c>
      <c r="G39">
        <f t="shared" si="6"/>
        <v>2</v>
      </c>
      <c r="H39">
        <f t="shared" si="6"/>
        <v>12</v>
      </c>
      <c r="I39">
        <f t="shared" si="6"/>
        <v>8</v>
      </c>
      <c r="J39">
        <f t="shared" si="6"/>
        <v>40</v>
      </c>
    </row>
    <row r="41" spans="1:14" x14ac:dyDescent="0.4">
      <c r="A41" t="s">
        <v>37</v>
      </c>
      <c r="C41" t="s">
        <v>39</v>
      </c>
      <c r="D41" t="s">
        <v>79</v>
      </c>
      <c r="E41" t="s">
        <v>80</v>
      </c>
      <c r="F41" t="s">
        <v>81</v>
      </c>
      <c r="H41" t="s">
        <v>38</v>
      </c>
      <c r="I41" t="s">
        <v>48</v>
      </c>
      <c r="J41" t="s">
        <v>50</v>
      </c>
    </row>
    <row r="42" spans="1:14" x14ac:dyDescent="0.4">
      <c r="A42" t="s">
        <v>82</v>
      </c>
      <c r="B42" t="s">
        <v>53</v>
      </c>
      <c r="C42">
        <f>SUM(D42:F42)</f>
        <v>57</v>
      </c>
      <c r="D42">
        <v>8</v>
      </c>
      <c r="E42">
        <v>5</v>
      </c>
      <c r="F42">
        <v>44</v>
      </c>
      <c r="H42">
        <f>C42+C45</f>
        <v>105</v>
      </c>
      <c r="I42">
        <f>H42-J42</f>
        <v>85</v>
      </c>
      <c r="J42">
        <v>20</v>
      </c>
    </row>
    <row r="43" spans="1:14" x14ac:dyDescent="0.4">
      <c r="B43" t="s">
        <v>54</v>
      </c>
      <c r="C43">
        <f>SUM(D43:F43)</f>
        <v>10</v>
      </c>
      <c r="D43">
        <v>4</v>
      </c>
      <c r="E43">
        <v>3</v>
      </c>
      <c r="F43">
        <v>3</v>
      </c>
    </row>
    <row r="44" spans="1:14" x14ac:dyDescent="0.4">
      <c r="B44" t="s">
        <v>83</v>
      </c>
      <c r="C44">
        <f>C42-C43</f>
        <v>47</v>
      </c>
      <c r="D44">
        <f>D42-D43</f>
        <v>4</v>
      </c>
      <c r="E44">
        <f>E42-E43</f>
        <v>2</v>
      </c>
      <c r="F44">
        <f>F42-F43</f>
        <v>41</v>
      </c>
    </row>
    <row r="45" spans="1:14" x14ac:dyDescent="0.4">
      <c r="B45" t="s">
        <v>58</v>
      </c>
      <c r="C45">
        <f>SUM(D45:F45)</f>
        <v>48</v>
      </c>
      <c r="D45">
        <v>6</v>
      </c>
      <c r="E45">
        <v>5</v>
      </c>
      <c r="F45">
        <v>37</v>
      </c>
    </row>
    <row r="46" spans="1:14" x14ac:dyDescent="0.4">
      <c r="B46" t="s">
        <v>71</v>
      </c>
      <c r="C46">
        <f>SUM(D46:F46)</f>
        <v>10</v>
      </c>
      <c r="D46">
        <v>4</v>
      </c>
      <c r="E46">
        <v>3</v>
      </c>
      <c r="F46">
        <v>3</v>
      </c>
    </row>
    <row r="47" spans="1:14" x14ac:dyDescent="0.4">
      <c r="B47" t="s">
        <v>60</v>
      </c>
      <c r="C47">
        <f>C45-C46</f>
        <v>38</v>
      </c>
      <c r="D47">
        <f>D45-D46</f>
        <v>2</v>
      </c>
      <c r="E47">
        <f t="shared" ref="E47:F47" si="7">E45-E46</f>
        <v>2</v>
      </c>
      <c r="F47">
        <f t="shared" si="7"/>
        <v>34</v>
      </c>
    </row>
    <row r="49" spans="1:8" x14ac:dyDescent="0.4">
      <c r="A49" t="s">
        <v>37</v>
      </c>
      <c r="C49" t="s">
        <v>39</v>
      </c>
      <c r="D49" t="s">
        <v>44</v>
      </c>
      <c r="F49" t="s">
        <v>38</v>
      </c>
      <c r="G49" t="s">
        <v>48</v>
      </c>
      <c r="H49" t="s">
        <v>84</v>
      </c>
    </row>
    <row r="50" spans="1:8" x14ac:dyDescent="0.4">
      <c r="A50" t="s">
        <v>85</v>
      </c>
      <c r="B50" t="s">
        <v>86</v>
      </c>
      <c r="C50">
        <f>SUM(D50)</f>
        <v>35</v>
      </c>
      <c r="D50">
        <v>35</v>
      </c>
      <c r="F50">
        <f>C50+C53</f>
        <v>68</v>
      </c>
      <c r="G50">
        <f>F50-H50</f>
        <v>48</v>
      </c>
      <c r="H50">
        <v>20</v>
      </c>
    </row>
    <row r="51" spans="1:8" x14ac:dyDescent="0.4">
      <c r="B51" t="s">
        <v>54</v>
      </c>
      <c r="C51">
        <f>SUM(D51)</f>
        <v>10</v>
      </c>
      <c r="D51">
        <v>10</v>
      </c>
    </row>
    <row r="52" spans="1:8" x14ac:dyDescent="0.4">
      <c r="B52" t="s">
        <v>57</v>
      </c>
      <c r="C52">
        <f>C50-C51</f>
        <v>25</v>
      </c>
      <c r="D52">
        <f>D50-D51</f>
        <v>25</v>
      </c>
    </row>
    <row r="53" spans="1:8" x14ac:dyDescent="0.4">
      <c r="B53" t="s">
        <v>58</v>
      </c>
      <c r="C53">
        <f>SUM(D53)</f>
        <v>33</v>
      </c>
      <c r="D53">
        <v>33</v>
      </c>
    </row>
    <row r="54" spans="1:8" x14ac:dyDescent="0.4">
      <c r="B54" t="s">
        <v>59</v>
      </c>
      <c r="C54">
        <f>SUM(D54)</f>
        <v>10</v>
      </c>
      <c r="D54">
        <v>10</v>
      </c>
    </row>
    <row r="55" spans="1:8" x14ac:dyDescent="0.4">
      <c r="B55" t="s">
        <v>60</v>
      </c>
      <c r="C55">
        <f>C53-C54</f>
        <v>23</v>
      </c>
      <c r="D55">
        <f>D53-D54</f>
        <v>23</v>
      </c>
    </row>
    <row r="57" spans="1:8" x14ac:dyDescent="0.4">
      <c r="A57" t="s">
        <v>37</v>
      </c>
      <c r="C57" t="s">
        <v>38</v>
      </c>
      <c r="D57" t="s">
        <v>44</v>
      </c>
      <c r="F57" t="s">
        <v>38</v>
      </c>
      <c r="G57" t="s">
        <v>87</v>
      </c>
      <c r="H57" t="s">
        <v>84</v>
      </c>
    </row>
    <row r="58" spans="1:8" x14ac:dyDescent="0.4">
      <c r="A58" t="s">
        <v>88</v>
      </c>
      <c r="B58" t="s">
        <v>53</v>
      </c>
      <c r="C58">
        <f>SUM(D58)</f>
        <v>46</v>
      </c>
      <c r="D58">
        <v>46</v>
      </c>
      <c r="F58">
        <f>C58+C61</f>
        <v>83</v>
      </c>
      <c r="G58">
        <f>F58-H58</f>
        <v>63</v>
      </c>
      <c r="H58">
        <v>20</v>
      </c>
    </row>
    <row r="59" spans="1:8" x14ac:dyDescent="0.4">
      <c r="B59" t="s">
        <v>55</v>
      </c>
      <c r="C59">
        <f>SUM(D59)</f>
        <v>10</v>
      </c>
      <c r="D59">
        <v>10</v>
      </c>
    </row>
    <row r="60" spans="1:8" x14ac:dyDescent="0.4">
      <c r="B60" t="s">
        <v>57</v>
      </c>
      <c r="C60">
        <f>C58-C59</f>
        <v>36</v>
      </c>
      <c r="D60">
        <f>D58-D59</f>
        <v>36</v>
      </c>
    </row>
    <row r="61" spans="1:8" x14ac:dyDescent="0.4">
      <c r="B61" t="s">
        <v>58</v>
      </c>
      <c r="C61">
        <f>SUM(D61)</f>
        <v>37</v>
      </c>
      <c r="D61">
        <v>37</v>
      </c>
    </row>
    <row r="62" spans="1:8" x14ac:dyDescent="0.4">
      <c r="B62" t="s">
        <v>59</v>
      </c>
      <c r="C62">
        <f>SUM(D62)</f>
        <v>10</v>
      </c>
      <c r="D62">
        <v>10</v>
      </c>
    </row>
    <row r="63" spans="1:8" x14ac:dyDescent="0.4">
      <c r="B63" t="s">
        <v>66</v>
      </c>
      <c r="C63">
        <f>C61-C62</f>
        <v>27</v>
      </c>
      <c r="D63">
        <f>D61-D62</f>
        <v>27</v>
      </c>
    </row>
  </sheetData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workbookViewId="0">
      <selection activeCell="E11" sqref="E11"/>
    </sheetView>
  </sheetViews>
  <sheetFormatPr defaultRowHeight="18.75" x14ac:dyDescent="0.4"/>
  <cols>
    <col min="2" max="2" width="13" bestFit="1" customWidth="1"/>
    <col min="3" max="3" width="11.625" bestFit="1" customWidth="1"/>
    <col min="4" max="4" width="10.5" bestFit="1" customWidth="1"/>
    <col min="5" max="5" width="35.375" bestFit="1" customWidth="1"/>
  </cols>
  <sheetData>
    <row r="1" spans="1:8" x14ac:dyDescent="0.4">
      <c r="A1" s="16" t="s">
        <v>332</v>
      </c>
      <c r="B1" s="16" t="s">
        <v>349</v>
      </c>
      <c r="C1" s="16" t="s">
        <v>343</v>
      </c>
      <c r="D1" s="16" t="s">
        <v>342</v>
      </c>
      <c r="E1" s="16" t="s">
        <v>341</v>
      </c>
      <c r="F1" s="18" t="s">
        <v>359</v>
      </c>
      <c r="G1" s="18" t="s">
        <v>360</v>
      </c>
      <c r="H1" s="18" t="s">
        <v>361</v>
      </c>
    </row>
    <row r="2" spans="1:8" x14ac:dyDescent="0.4">
      <c r="A2" s="16" t="s">
        <v>333</v>
      </c>
      <c r="B2" s="16">
        <v>499</v>
      </c>
      <c r="C2" s="16">
        <v>94.999999000000003</v>
      </c>
      <c r="D2" s="16">
        <v>0.222523</v>
      </c>
      <c r="E2" s="16" t="s">
        <v>355</v>
      </c>
      <c r="F2" s="18">
        <v>1</v>
      </c>
      <c r="G2" s="18">
        <v>0.9</v>
      </c>
      <c r="H2" s="16">
        <v>0.94736842105263097</v>
      </c>
    </row>
    <row r="3" spans="1:8" x14ac:dyDescent="0.4">
      <c r="A3" s="16" t="s">
        <v>334</v>
      </c>
      <c r="B3" s="16">
        <v>117</v>
      </c>
      <c r="C3" s="16">
        <v>94.999999000000003</v>
      </c>
      <c r="D3" s="16">
        <v>0.19327900000000001</v>
      </c>
      <c r="E3" s="16" t="s">
        <v>356</v>
      </c>
      <c r="F3" s="16">
        <v>1</v>
      </c>
      <c r="G3" s="16">
        <v>0.9</v>
      </c>
      <c r="H3" s="16">
        <v>0.94736842105263097</v>
      </c>
    </row>
    <row r="4" spans="1:8" x14ac:dyDescent="0.4">
      <c r="A4" s="16" t="s">
        <v>335</v>
      </c>
      <c r="B4" s="16">
        <v>84</v>
      </c>
      <c r="C4" s="16">
        <v>100</v>
      </c>
      <c r="D4" s="16">
        <v>0.65734999999999999</v>
      </c>
      <c r="E4" s="16" t="s">
        <v>357</v>
      </c>
      <c r="F4" s="16">
        <v>0</v>
      </c>
      <c r="G4" s="16">
        <v>0</v>
      </c>
      <c r="H4" s="16">
        <v>0</v>
      </c>
    </row>
    <row r="5" spans="1:8" x14ac:dyDescent="0.4">
      <c r="A5" s="16" t="s">
        <v>336</v>
      </c>
      <c r="B5" s="16">
        <v>96</v>
      </c>
      <c r="C5" s="16">
        <v>89.999998000000005</v>
      </c>
      <c r="D5" s="16">
        <v>0.41859400000000002</v>
      </c>
      <c r="E5" s="16" t="s">
        <v>122</v>
      </c>
      <c r="F5" s="16">
        <v>0.9</v>
      </c>
      <c r="G5" s="16">
        <v>0.9</v>
      </c>
      <c r="H5" s="16">
        <v>0.9</v>
      </c>
    </row>
    <row r="6" spans="1:8" x14ac:dyDescent="0.4">
      <c r="A6" s="16" t="s">
        <v>337</v>
      </c>
      <c r="B6" s="16">
        <v>190</v>
      </c>
      <c r="C6" s="16">
        <v>89.999998000000005</v>
      </c>
      <c r="D6" s="16">
        <v>0.40670099999999998</v>
      </c>
      <c r="E6" s="16" t="s">
        <v>358</v>
      </c>
      <c r="F6" s="16">
        <v>1</v>
      </c>
      <c r="G6" s="16">
        <v>0.8</v>
      </c>
      <c r="H6" s="16">
        <v>0.88888888888888895</v>
      </c>
    </row>
    <row r="7" spans="1:8" x14ac:dyDescent="0.4">
      <c r="A7" s="16" t="s">
        <v>338</v>
      </c>
      <c r="B7" s="16">
        <v>105</v>
      </c>
      <c r="C7" s="16">
        <v>75</v>
      </c>
      <c r="D7" s="16">
        <v>1.0487660000000001</v>
      </c>
      <c r="E7" s="16" t="s">
        <v>261</v>
      </c>
      <c r="F7" s="16">
        <v>0.85714285714285698</v>
      </c>
      <c r="G7" s="16">
        <v>0.6</v>
      </c>
      <c r="H7" s="16">
        <v>0.70588235294117596</v>
      </c>
    </row>
    <row r="8" spans="1:8" x14ac:dyDescent="0.4">
      <c r="A8" s="16" t="s">
        <v>339</v>
      </c>
      <c r="B8" s="16">
        <v>68</v>
      </c>
      <c r="C8" s="16">
        <v>94.999999000000003</v>
      </c>
      <c r="D8" s="16">
        <v>0.24401300000000001</v>
      </c>
      <c r="E8" s="16" t="s">
        <v>362</v>
      </c>
      <c r="F8" s="16">
        <v>1</v>
      </c>
      <c r="G8" s="16">
        <v>0.9</v>
      </c>
      <c r="H8" s="16">
        <v>0.94736842105263097</v>
      </c>
    </row>
    <row r="9" spans="1:8" x14ac:dyDescent="0.4">
      <c r="A9" s="16" t="s">
        <v>340</v>
      </c>
      <c r="B9" s="16">
        <v>83</v>
      </c>
      <c r="C9" s="16">
        <v>85.000001999999995</v>
      </c>
      <c r="D9" s="16">
        <v>0.36853000000000002</v>
      </c>
      <c r="E9" s="16" t="s">
        <v>25</v>
      </c>
      <c r="F9" s="16">
        <v>0.88888888888888795</v>
      </c>
      <c r="G9" s="16">
        <v>0.8</v>
      </c>
      <c r="H9" s="16">
        <v>0.84210526315789402</v>
      </c>
    </row>
    <row r="11" spans="1:8" x14ac:dyDescent="0.4">
      <c r="B11" t="s">
        <v>346</v>
      </c>
      <c r="C11">
        <f>AVERAGE(C2:C9)</f>
        <v>90.624999375000002</v>
      </c>
      <c r="D11">
        <f>AVERAGE(D2:D9)</f>
        <v>0.44496950000000002</v>
      </c>
    </row>
    <row r="13" spans="1:8" x14ac:dyDescent="0.4">
      <c r="B13" t="s">
        <v>347</v>
      </c>
    </row>
    <row r="14" spans="1:8" x14ac:dyDescent="0.4">
      <c r="A14" s="16" t="s">
        <v>332</v>
      </c>
      <c r="B14" s="16" t="s">
        <v>349</v>
      </c>
      <c r="C14" s="16" t="s">
        <v>343</v>
      </c>
      <c r="D14" s="16" t="s">
        <v>342</v>
      </c>
      <c r="E14" s="16" t="s">
        <v>341</v>
      </c>
      <c r="F14" s="18" t="s">
        <v>359</v>
      </c>
      <c r="G14" s="18" t="s">
        <v>360</v>
      </c>
      <c r="H14" s="18" t="s">
        <v>361</v>
      </c>
    </row>
    <row r="15" spans="1:8" x14ac:dyDescent="0.4">
      <c r="A15" s="16" t="s">
        <v>339</v>
      </c>
      <c r="B15" s="16">
        <v>68</v>
      </c>
      <c r="C15" s="16">
        <v>94.999999000000003</v>
      </c>
      <c r="D15" s="16">
        <v>0.24401300000000001</v>
      </c>
      <c r="E15" s="16" t="s">
        <v>362</v>
      </c>
      <c r="F15" s="16">
        <v>1</v>
      </c>
      <c r="G15" s="16">
        <v>0.9</v>
      </c>
      <c r="H15" s="16">
        <v>0.94736842105263097</v>
      </c>
    </row>
    <row r="16" spans="1:8" x14ac:dyDescent="0.4">
      <c r="A16" s="16" t="s">
        <v>340</v>
      </c>
      <c r="B16" s="16">
        <v>83</v>
      </c>
      <c r="C16" s="16">
        <v>85.000001999999995</v>
      </c>
      <c r="D16" s="16">
        <v>0.36853000000000002</v>
      </c>
      <c r="E16" s="16" t="s">
        <v>25</v>
      </c>
      <c r="F16" s="16">
        <v>0.88888888888888795</v>
      </c>
      <c r="G16" s="16">
        <v>0.8</v>
      </c>
      <c r="H16" s="16">
        <v>0.84210526315789402</v>
      </c>
    </row>
    <row r="17" spans="1:8" x14ac:dyDescent="0.4">
      <c r="A17" s="16" t="s">
        <v>335</v>
      </c>
      <c r="B17" s="16">
        <v>84</v>
      </c>
      <c r="C17" s="16">
        <v>100</v>
      </c>
      <c r="D17" s="16">
        <v>0.65734999999999999</v>
      </c>
      <c r="E17" s="16" t="s">
        <v>148</v>
      </c>
      <c r="F17" s="16">
        <v>0</v>
      </c>
      <c r="G17" s="16">
        <v>0</v>
      </c>
      <c r="H17" s="16">
        <v>0</v>
      </c>
    </row>
    <row r="18" spans="1:8" x14ac:dyDescent="0.4">
      <c r="A18" s="16" t="s">
        <v>336</v>
      </c>
      <c r="B18" s="16">
        <v>96</v>
      </c>
      <c r="C18" s="16">
        <v>89.999998000000005</v>
      </c>
      <c r="D18" s="16">
        <v>0.41859400000000002</v>
      </c>
      <c r="E18" s="16" t="s">
        <v>122</v>
      </c>
      <c r="F18" s="16">
        <v>0.9</v>
      </c>
      <c r="G18" s="16">
        <v>0.9</v>
      </c>
      <c r="H18" s="16">
        <v>0.9</v>
      </c>
    </row>
    <row r="19" spans="1:8" x14ac:dyDescent="0.4">
      <c r="A19" s="16" t="s">
        <v>338</v>
      </c>
      <c r="B19" s="16">
        <v>105</v>
      </c>
      <c r="C19" s="16">
        <v>75</v>
      </c>
      <c r="D19" s="16">
        <v>1.0487660000000001</v>
      </c>
      <c r="E19" s="16" t="s">
        <v>261</v>
      </c>
      <c r="F19" s="16">
        <v>0.85714285714285698</v>
      </c>
      <c r="G19" s="16">
        <v>0.6</v>
      </c>
      <c r="H19" s="16">
        <v>0.70588235294117596</v>
      </c>
    </row>
    <row r="20" spans="1:8" x14ac:dyDescent="0.4">
      <c r="A20" s="16" t="s">
        <v>334</v>
      </c>
      <c r="B20" s="16">
        <v>117</v>
      </c>
      <c r="C20" s="16">
        <v>94.999999000000003</v>
      </c>
      <c r="D20" s="16">
        <v>0.19327900000000001</v>
      </c>
      <c r="E20" s="16" t="s">
        <v>125</v>
      </c>
      <c r="F20" s="16">
        <v>1</v>
      </c>
      <c r="G20" s="16">
        <v>0.9</v>
      </c>
      <c r="H20" s="16">
        <v>0.94736842105263097</v>
      </c>
    </row>
    <row r="21" spans="1:8" x14ac:dyDescent="0.4">
      <c r="A21" s="16" t="s">
        <v>337</v>
      </c>
      <c r="B21" s="16">
        <v>190</v>
      </c>
      <c r="C21" s="16">
        <v>89.999998000000005</v>
      </c>
      <c r="D21" s="16">
        <v>0.40670099999999998</v>
      </c>
      <c r="E21" s="16" t="s">
        <v>113</v>
      </c>
      <c r="F21" s="16">
        <v>1</v>
      </c>
      <c r="G21" s="16">
        <v>0.8</v>
      </c>
      <c r="H21" s="16">
        <v>0.88888888888888895</v>
      </c>
    </row>
    <row r="22" spans="1:8" x14ac:dyDescent="0.4">
      <c r="A22" s="16" t="s">
        <v>333</v>
      </c>
      <c r="B22" s="16">
        <v>499</v>
      </c>
      <c r="C22" s="16">
        <v>94.999999000000003</v>
      </c>
      <c r="D22" s="16">
        <v>0.222523</v>
      </c>
      <c r="E22" s="16" t="s">
        <v>93</v>
      </c>
      <c r="F22" s="18">
        <v>1</v>
      </c>
      <c r="G22" s="18">
        <v>0.9</v>
      </c>
      <c r="H22" s="16">
        <v>0.94736842105263097</v>
      </c>
    </row>
    <row r="37" spans="2:3" x14ac:dyDescent="0.4">
      <c r="B37" t="s">
        <v>350</v>
      </c>
    </row>
    <row r="38" spans="2:3" x14ac:dyDescent="0.4">
      <c r="B38">
        <f>PEARSON(B15:B22,C15:C22)</f>
        <v>0.19113156606816067</v>
      </c>
      <c r="C38" t="s">
        <v>348</v>
      </c>
    </row>
  </sheetData>
  <sortState ref="A15:H22">
    <sortCondition ref="B15"/>
  </sortState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opLeftCell="A13" workbookViewId="0"/>
  </sheetViews>
  <sheetFormatPr defaultRowHeight="18.75" x14ac:dyDescent="0.4"/>
  <sheetData>
    <row r="1" spans="1:9" x14ac:dyDescent="0.4">
      <c r="A1" t="s">
        <v>352</v>
      </c>
    </row>
    <row r="2" spans="1:9" x14ac:dyDescent="0.4">
      <c r="A2" t="s">
        <v>351</v>
      </c>
      <c r="B2" t="s">
        <v>51</v>
      </c>
      <c r="C2" t="s">
        <v>62</v>
      </c>
      <c r="D2" t="s">
        <v>64</v>
      </c>
      <c r="E2" t="s">
        <v>70</v>
      </c>
      <c r="F2" t="s">
        <v>353</v>
      </c>
      <c r="G2" t="s">
        <v>82</v>
      </c>
      <c r="H2" t="s">
        <v>85</v>
      </c>
      <c r="I2" t="s">
        <v>88</v>
      </c>
    </row>
    <row r="3" spans="1:9" x14ac:dyDescent="0.4">
      <c r="A3" s="17">
        <v>1</v>
      </c>
      <c r="B3" s="17">
        <v>1.333</v>
      </c>
      <c r="C3">
        <v>1.333</v>
      </c>
      <c r="D3">
        <v>1.333</v>
      </c>
      <c r="E3">
        <v>1.333</v>
      </c>
      <c r="F3">
        <v>1.333</v>
      </c>
      <c r="G3">
        <v>1.333</v>
      </c>
      <c r="H3">
        <v>1.333</v>
      </c>
      <c r="I3">
        <v>1.333</v>
      </c>
    </row>
    <row r="4" spans="1:9" x14ac:dyDescent="0.4">
      <c r="A4" s="17">
        <v>2</v>
      </c>
      <c r="B4" s="17">
        <v>46.667000000000002</v>
      </c>
      <c r="C4">
        <v>36</v>
      </c>
      <c r="D4">
        <v>1.333</v>
      </c>
      <c r="E4">
        <v>46.667000000000002</v>
      </c>
      <c r="F4">
        <v>5.3330000000000002</v>
      </c>
      <c r="G4">
        <v>1.333</v>
      </c>
      <c r="H4">
        <v>1.333</v>
      </c>
      <c r="I4">
        <v>2.6669999999999998</v>
      </c>
    </row>
    <row r="5" spans="1:9" x14ac:dyDescent="0.4">
      <c r="A5" s="17">
        <v>3</v>
      </c>
      <c r="B5" s="17">
        <v>1.333</v>
      </c>
      <c r="C5">
        <v>1.333</v>
      </c>
      <c r="D5">
        <v>80</v>
      </c>
      <c r="E5">
        <v>1.333</v>
      </c>
      <c r="F5">
        <v>1.333</v>
      </c>
      <c r="G5">
        <v>97.332999999999998</v>
      </c>
      <c r="H5">
        <v>1.333</v>
      </c>
      <c r="I5">
        <v>1.333</v>
      </c>
    </row>
    <row r="6" spans="1:9" x14ac:dyDescent="0.4">
      <c r="A6" s="17">
        <v>4</v>
      </c>
      <c r="B6" s="17">
        <v>6.6669999999999998</v>
      </c>
      <c r="C6">
        <v>12</v>
      </c>
      <c r="D6">
        <v>45.332999999999998</v>
      </c>
      <c r="E6">
        <v>1.333</v>
      </c>
      <c r="F6">
        <v>44</v>
      </c>
      <c r="G6">
        <v>2.6669999999999998</v>
      </c>
      <c r="H6">
        <v>25.332999999999998</v>
      </c>
      <c r="I6">
        <v>78.667000000000002</v>
      </c>
    </row>
    <row r="7" spans="1:9" x14ac:dyDescent="0.4">
      <c r="A7" s="17">
        <v>5</v>
      </c>
      <c r="B7" s="17">
        <v>20</v>
      </c>
      <c r="C7">
        <v>41.332999999999998</v>
      </c>
      <c r="D7">
        <v>64</v>
      </c>
      <c r="E7">
        <v>5.3330000000000002</v>
      </c>
      <c r="F7">
        <v>48</v>
      </c>
      <c r="G7">
        <v>68</v>
      </c>
      <c r="H7">
        <v>4</v>
      </c>
      <c r="I7">
        <v>8</v>
      </c>
    </row>
    <row r="8" spans="1:9" x14ac:dyDescent="0.4">
      <c r="A8" s="17">
        <v>6</v>
      </c>
      <c r="B8" s="17">
        <v>8</v>
      </c>
      <c r="C8">
        <v>17.332999999999998</v>
      </c>
      <c r="D8">
        <v>38.667000000000002</v>
      </c>
      <c r="E8">
        <v>6.6669999999999998</v>
      </c>
      <c r="F8">
        <v>53.332999999999998</v>
      </c>
      <c r="G8">
        <v>68</v>
      </c>
      <c r="H8">
        <v>36</v>
      </c>
      <c r="I8">
        <v>25.332999999999998</v>
      </c>
    </row>
    <row r="9" spans="1:9" x14ac:dyDescent="0.4">
      <c r="A9" s="17">
        <v>7</v>
      </c>
      <c r="B9" s="17">
        <v>22.667000000000002</v>
      </c>
      <c r="C9">
        <v>2.6669999999999998</v>
      </c>
      <c r="D9">
        <v>37.332999999999998</v>
      </c>
      <c r="E9">
        <v>33.332999999999998</v>
      </c>
      <c r="F9">
        <v>49.332999999999998</v>
      </c>
      <c r="G9">
        <v>78.667000000000002</v>
      </c>
      <c r="H9">
        <v>12</v>
      </c>
      <c r="I9">
        <v>60</v>
      </c>
    </row>
    <row r="10" spans="1:9" x14ac:dyDescent="0.4">
      <c r="A10" s="17">
        <v>8</v>
      </c>
      <c r="B10" s="17">
        <v>37.332999999999998</v>
      </c>
      <c r="C10">
        <v>4</v>
      </c>
      <c r="D10">
        <v>69.332999999999998</v>
      </c>
      <c r="E10">
        <v>13.333</v>
      </c>
      <c r="F10">
        <v>49.332999999999998</v>
      </c>
      <c r="G10">
        <v>81.332999999999998</v>
      </c>
      <c r="H10">
        <v>34.667000000000002</v>
      </c>
      <c r="I10">
        <v>65.332999999999998</v>
      </c>
    </row>
    <row r="11" spans="1:9" x14ac:dyDescent="0.4">
      <c r="A11" s="17">
        <v>9</v>
      </c>
      <c r="B11" s="17">
        <v>29.332999999999998</v>
      </c>
      <c r="C11">
        <v>45.332999999999998</v>
      </c>
      <c r="D11">
        <v>56</v>
      </c>
      <c r="E11">
        <v>36</v>
      </c>
      <c r="F11">
        <v>41.332999999999998</v>
      </c>
      <c r="G11">
        <v>80</v>
      </c>
      <c r="H11">
        <v>40</v>
      </c>
      <c r="I11">
        <v>33.332999999999998</v>
      </c>
    </row>
    <row r="12" spans="1:9" x14ac:dyDescent="0.4">
      <c r="A12" s="17">
        <v>10</v>
      </c>
      <c r="B12" s="17">
        <v>5.3330000000000002</v>
      </c>
      <c r="C12">
        <v>33.332999999999998</v>
      </c>
      <c r="D12">
        <v>72</v>
      </c>
      <c r="E12">
        <v>30.667000000000002</v>
      </c>
      <c r="F12">
        <v>30.667000000000002</v>
      </c>
      <c r="G12">
        <v>84</v>
      </c>
      <c r="H12">
        <v>66.667000000000002</v>
      </c>
      <c r="I12">
        <v>29.332999999999998</v>
      </c>
    </row>
    <row r="13" spans="1:9" x14ac:dyDescent="0.4">
      <c r="A13" s="17">
        <v>11</v>
      </c>
      <c r="B13" s="17">
        <v>69.332999999999998</v>
      </c>
      <c r="C13">
        <v>33.332999999999998</v>
      </c>
      <c r="D13">
        <v>49.332999999999998</v>
      </c>
      <c r="E13">
        <v>22.667000000000002</v>
      </c>
      <c r="F13">
        <v>28</v>
      </c>
      <c r="G13">
        <v>77.332999999999998</v>
      </c>
      <c r="H13">
        <v>72</v>
      </c>
      <c r="I13">
        <v>40</v>
      </c>
    </row>
    <row r="14" spans="1:9" x14ac:dyDescent="0.4">
      <c r="A14" s="17">
        <v>12</v>
      </c>
      <c r="B14" s="17">
        <v>84</v>
      </c>
      <c r="C14">
        <v>44</v>
      </c>
      <c r="D14">
        <v>50.667000000000002</v>
      </c>
      <c r="E14">
        <v>61.332999999999998</v>
      </c>
      <c r="F14">
        <v>25.332999999999998</v>
      </c>
      <c r="G14">
        <v>76</v>
      </c>
      <c r="H14">
        <v>76</v>
      </c>
      <c r="I14">
        <v>33.332999999999998</v>
      </c>
    </row>
    <row r="15" spans="1:9" x14ac:dyDescent="0.4">
      <c r="A15" s="17">
        <v>13</v>
      </c>
      <c r="B15" s="17">
        <v>56</v>
      </c>
      <c r="C15">
        <v>49.332999999999998</v>
      </c>
      <c r="D15">
        <v>70.667000000000002</v>
      </c>
      <c r="E15">
        <v>53.332999999999998</v>
      </c>
      <c r="F15">
        <v>33.332999999999998</v>
      </c>
      <c r="G15">
        <v>76</v>
      </c>
      <c r="H15">
        <v>84</v>
      </c>
      <c r="I15">
        <v>29.332999999999998</v>
      </c>
    </row>
    <row r="16" spans="1:9" x14ac:dyDescent="0.4">
      <c r="A16" s="17">
        <v>14</v>
      </c>
      <c r="B16" s="17">
        <v>56</v>
      </c>
      <c r="C16">
        <v>53.332999999999998</v>
      </c>
      <c r="D16">
        <v>74.667000000000002</v>
      </c>
      <c r="E16">
        <v>24</v>
      </c>
      <c r="F16">
        <v>25.332999999999998</v>
      </c>
      <c r="G16">
        <v>53.332999999999998</v>
      </c>
      <c r="H16">
        <v>78.667000000000002</v>
      </c>
      <c r="I16">
        <v>38.667000000000002</v>
      </c>
    </row>
    <row r="17" spans="1:9" x14ac:dyDescent="0.4">
      <c r="A17" s="17">
        <v>15</v>
      </c>
      <c r="B17" s="17">
        <v>80</v>
      </c>
      <c r="C17">
        <v>69.332999999999998</v>
      </c>
      <c r="D17">
        <v>64</v>
      </c>
      <c r="E17">
        <v>52</v>
      </c>
      <c r="F17">
        <v>28</v>
      </c>
      <c r="G17">
        <v>64</v>
      </c>
      <c r="H17">
        <v>70.667000000000002</v>
      </c>
      <c r="I17">
        <v>46.667000000000002</v>
      </c>
    </row>
    <row r="18" spans="1:9" x14ac:dyDescent="0.4">
      <c r="A18" s="17">
        <v>16</v>
      </c>
      <c r="B18" s="17">
        <v>85.332999999999998</v>
      </c>
      <c r="C18">
        <v>68</v>
      </c>
      <c r="D18">
        <v>85.332999999999998</v>
      </c>
      <c r="E18">
        <v>49.332999999999998</v>
      </c>
      <c r="F18">
        <v>44</v>
      </c>
      <c r="G18">
        <v>77.332999999999998</v>
      </c>
      <c r="H18">
        <v>80</v>
      </c>
      <c r="I18">
        <v>50.667000000000002</v>
      </c>
    </row>
    <row r="19" spans="1:9" x14ac:dyDescent="0.4">
      <c r="A19" s="17">
        <v>17</v>
      </c>
      <c r="B19" s="17">
        <v>85.332999999999998</v>
      </c>
      <c r="C19">
        <v>84</v>
      </c>
      <c r="D19">
        <v>89.332999999999998</v>
      </c>
      <c r="E19">
        <v>54.667000000000002</v>
      </c>
      <c r="F19">
        <v>44</v>
      </c>
      <c r="G19">
        <v>73.332999999999998</v>
      </c>
      <c r="H19">
        <v>68</v>
      </c>
      <c r="I19">
        <v>40</v>
      </c>
    </row>
    <row r="20" spans="1:9" x14ac:dyDescent="0.4">
      <c r="A20" s="17">
        <v>18</v>
      </c>
      <c r="B20" s="17">
        <v>88</v>
      </c>
      <c r="C20">
        <v>57.332999999999998</v>
      </c>
      <c r="D20">
        <v>84</v>
      </c>
      <c r="E20">
        <v>37.332999999999998</v>
      </c>
      <c r="F20">
        <v>42.667000000000002</v>
      </c>
      <c r="G20">
        <v>54.667000000000002</v>
      </c>
      <c r="H20">
        <v>76</v>
      </c>
      <c r="I20">
        <v>50.667000000000002</v>
      </c>
    </row>
    <row r="21" spans="1:9" x14ac:dyDescent="0.4">
      <c r="A21" s="17">
        <v>19</v>
      </c>
      <c r="B21" s="17">
        <v>77.332999999999998</v>
      </c>
      <c r="C21">
        <v>98.667000000000002</v>
      </c>
      <c r="D21">
        <v>74.667000000000002</v>
      </c>
      <c r="E21">
        <v>52</v>
      </c>
      <c r="F21">
        <v>44</v>
      </c>
      <c r="G21">
        <v>42.667000000000002</v>
      </c>
      <c r="H21">
        <v>72</v>
      </c>
      <c r="I21">
        <v>14.667</v>
      </c>
    </row>
    <row r="22" spans="1:9" x14ac:dyDescent="0.4">
      <c r="A22" s="17">
        <v>20</v>
      </c>
      <c r="B22" s="17">
        <v>66.667000000000002</v>
      </c>
      <c r="C22">
        <v>84</v>
      </c>
      <c r="D22">
        <v>84</v>
      </c>
      <c r="E22">
        <v>38.667000000000002</v>
      </c>
      <c r="F22">
        <v>42.667000000000002</v>
      </c>
      <c r="G22">
        <v>58.667000000000002</v>
      </c>
      <c r="H22">
        <v>64</v>
      </c>
      <c r="I22">
        <v>42.667000000000002</v>
      </c>
    </row>
    <row r="23" spans="1:9" x14ac:dyDescent="0.4">
      <c r="A23" s="17">
        <v>21</v>
      </c>
      <c r="B23" s="17">
        <v>73.332999999999998</v>
      </c>
      <c r="C23">
        <v>85.332999999999998</v>
      </c>
      <c r="D23">
        <v>70.667000000000002</v>
      </c>
      <c r="E23">
        <v>50.667000000000002</v>
      </c>
      <c r="F23">
        <v>38.667000000000002</v>
      </c>
      <c r="G23">
        <v>62.667000000000002</v>
      </c>
      <c r="H23">
        <v>77.332999999999998</v>
      </c>
      <c r="I23">
        <v>21.332999999999998</v>
      </c>
    </row>
    <row r="24" spans="1:9" x14ac:dyDescent="0.4">
      <c r="A24" s="17">
        <v>22</v>
      </c>
      <c r="B24" s="17">
        <v>77.332999999999998</v>
      </c>
      <c r="C24">
        <v>84</v>
      </c>
      <c r="D24">
        <v>81.332999999999998</v>
      </c>
      <c r="E24">
        <v>50.667000000000002</v>
      </c>
      <c r="F24">
        <v>34.667000000000002</v>
      </c>
      <c r="G24">
        <v>61.332999999999998</v>
      </c>
      <c r="H24">
        <v>64</v>
      </c>
      <c r="I24">
        <v>42.667000000000002</v>
      </c>
    </row>
    <row r="25" spans="1:9" x14ac:dyDescent="0.4">
      <c r="A25" s="17">
        <v>23</v>
      </c>
      <c r="B25" s="17">
        <v>84</v>
      </c>
      <c r="C25">
        <v>80</v>
      </c>
      <c r="D25">
        <v>85.332999999999998</v>
      </c>
      <c r="E25">
        <v>40</v>
      </c>
      <c r="F25">
        <v>41.332999999999998</v>
      </c>
      <c r="G25">
        <v>78.667000000000002</v>
      </c>
      <c r="H25">
        <v>64</v>
      </c>
      <c r="I25">
        <v>21.332999999999998</v>
      </c>
    </row>
    <row r="26" spans="1:9" x14ac:dyDescent="0.4">
      <c r="A26" s="17">
        <v>24</v>
      </c>
      <c r="B26" s="17">
        <v>81.332999999999998</v>
      </c>
      <c r="C26">
        <v>73.332999999999998</v>
      </c>
      <c r="D26">
        <v>78.667000000000002</v>
      </c>
      <c r="E26">
        <v>46.667000000000002</v>
      </c>
      <c r="F26">
        <v>44</v>
      </c>
      <c r="G26">
        <v>82.667000000000002</v>
      </c>
      <c r="H26">
        <v>88</v>
      </c>
      <c r="I26">
        <v>28</v>
      </c>
    </row>
    <row r="27" spans="1:9" x14ac:dyDescent="0.4">
      <c r="A27" s="17">
        <v>25</v>
      </c>
      <c r="B27" s="17">
        <v>84</v>
      </c>
      <c r="C27">
        <v>66.667000000000002</v>
      </c>
      <c r="D27">
        <v>74.667000000000002</v>
      </c>
      <c r="E27">
        <v>52</v>
      </c>
      <c r="F27">
        <v>48</v>
      </c>
      <c r="G27">
        <v>16</v>
      </c>
      <c r="H27">
        <v>60</v>
      </c>
      <c r="I27">
        <v>29.332999999999998</v>
      </c>
    </row>
    <row r="28" spans="1:9" x14ac:dyDescent="0.4">
      <c r="A28" s="17">
        <v>26</v>
      </c>
      <c r="B28" s="17">
        <v>81.332999999999998</v>
      </c>
      <c r="C28">
        <v>53.332999999999998</v>
      </c>
      <c r="D28">
        <v>73.332999999999998</v>
      </c>
      <c r="E28">
        <v>54.667000000000002</v>
      </c>
      <c r="F28">
        <v>49.332999999999998</v>
      </c>
      <c r="G28">
        <v>80</v>
      </c>
      <c r="H28">
        <v>58.667000000000002</v>
      </c>
      <c r="I28">
        <v>32</v>
      </c>
    </row>
    <row r="29" spans="1:9" x14ac:dyDescent="0.4">
      <c r="A29" s="17">
        <v>27</v>
      </c>
      <c r="B29" s="17">
        <v>40</v>
      </c>
      <c r="C29">
        <v>50.667000000000002</v>
      </c>
      <c r="D29">
        <v>76</v>
      </c>
      <c r="E29">
        <v>26.667000000000002</v>
      </c>
      <c r="F29">
        <v>56</v>
      </c>
      <c r="G29">
        <v>76</v>
      </c>
      <c r="H29">
        <v>50.667000000000002</v>
      </c>
      <c r="I29">
        <v>32</v>
      </c>
    </row>
    <row r="30" spans="1:9" x14ac:dyDescent="0.4">
      <c r="A30" s="17">
        <v>28</v>
      </c>
      <c r="B30" s="17">
        <v>78.667000000000002</v>
      </c>
      <c r="C30">
        <v>61.332999999999998</v>
      </c>
      <c r="D30">
        <v>72</v>
      </c>
      <c r="E30">
        <v>36</v>
      </c>
      <c r="F30">
        <v>50.667000000000002</v>
      </c>
      <c r="G30">
        <v>80</v>
      </c>
      <c r="H30">
        <v>58.667000000000002</v>
      </c>
      <c r="I30">
        <v>30.667000000000002</v>
      </c>
    </row>
    <row r="31" spans="1:9" x14ac:dyDescent="0.4">
      <c r="A31" s="17">
        <v>29</v>
      </c>
      <c r="B31" s="17">
        <v>81.332999999999998</v>
      </c>
      <c r="C31">
        <v>64</v>
      </c>
      <c r="D31">
        <v>80</v>
      </c>
      <c r="E31">
        <v>62.667000000000002</v>
      </c>
      <c r="F31">
        <v>49.332999999999998</v>
      </c>
      <c r="G31">
        <v>77.332999999999998</v>
      </c>
      <c r="H31">
        <v>44</v>
      </c>
      <c r="I31">
        <v>29.332999999999998</v>
      </c>
    </row>
    <row r="32" spans="1:9" x14ac:dyDescent="0.4">
      <c r="A32" s="17">
        <v>30</v>
      </c>
      <c r="B32" s="17">
        <v>77.332999999999998</v>
      </c>
      <c r="C32">
        <v>46.667000000000002</v>
      </c>
      <c r="D32">
        <v>74.667000000000002</v>
      </c>
      <c r="E32">
        <v>66.667000000000002</v>
      </c>
      <c r="F32">
        <v>49.332999999999998</v>
      </c>
      <c r="G32">
        <v>73.332999999999998</v>
      </c>
      <c r="H32">
        <v>25.332999999999998</v>
      </c>
      <c r="I32">
        <v>28</v>
      </c>
    </row>
    <row r="33" spans="1:9" x14ac:dyDescent="0.4">
      <c r="A33" s="17">
        <v>31</v>
      </c>
      <c r="B33" s="17">
        <v>84</v>
      </c>
      <c r="C33">
        <v>46.667000000000002</v>
      </c>
      <c r="D33">
        <v>65.332999999999998</v>
      </c>
      <c r="E33">
        <v>52</v>
      </c>
      <c r="F33">
        <v>49.332999999999998</v>
      </c>
      <c r="G33">
        <v>81.332999999999998</v>
      </c>
      <c r="H33">
        <v>61.332999999999998</v>
      </c>
      <c r="I33">
        <v>24</v>
      </c>
    </row>
    <row r="34" spans="1:9" x14ac:dyDescent="0.4">
      <c r="A34" s="17">
        <v>32</v>
      </c>
      <c r="B34" s="17">
        <v>80</v>
      </c>
      <c r="C34">
        <v>34.667000000000002</v>
      </c>
      <c r="D34">
        <v>68</v>
      </c>
      <c r="E34">
        <v>65.332999999999998</v>
      </c>
      <c r="F34">
        <v>49.332999999999998</v>
      </c>
      <c r="G34">
        <v>70.667000000000002</v>
      </c>
      <c r="H34">
        <v>38.667000000000002</v>
      </c>
      <c r="I34">
        <v>14.667</v>
      </c>
    </row>
    <row r="35" spans="1:9" x14ac:dyDescent="0.4">
      <c r="A35" s="17">
        <v>33</v>
      </c>
      <c r="B35" s="17">
        <v>70.667000000000002</v>
      </c>
      <c r="C35">
        <v>34.667000000000002</v>
      </c>
      <c r="D35">
        <v>66.667000000000002</v>
      </c>
      <c r="E35">
        <v>37.332999999999998</v>
      </c>
      <c r="F35">
        <v>49.332999999999998</v>
      </c>
      <c r="G35">
        <v>81.332999999999998</v>
      </c>
      <c r="H35">
        <v>62.667000000000002</v>
      </c>
      <c r="I35">
        <v>14.667</v>
      </c>
    </row>
    <row r="36" spans="1:9" x14ac:dyDescent="0.4">
      <c r="A36" s="17">
        <v>34</v>
      </c>
      <c r="B36" s="17">
        <v>73.332999999999998</v>
      </c>
      <c r="C36">
        <v>36</v>
      </c>
      <c r="D36">
        <v>78.667000000000002</v>
      </c>
      <c r="E36">
        <v>53.332999999999998</v>
      </c>
      <c r="F36">
        <v>45.332999999999998</v>
      </c>
      <c r="G36">
        <v>88</v>
      </c>
      <c r="H36">
        <v>62.667000000000002</v>
      </c>
      <c r="I36">
        <v>13.333</v>
      </c>
    </row>
    <row r="37" spans="1:9" x14ac:dyDescent="0.4">
      <c r="A37" s="17">
        <v>35</v>
      </c>
      <c r="B37" s="17">
        <v>68</v>
      </c>
      <c r="C37">
        <v>56</v>
      </c>
      <c r="D37">
        <v>76</v>
      </c>
      <c r="E37">
        <v>77.332999999999998</v>
      </c>
      <c r="F37">
        <v>44</v>
      </c>
      <c r="G37">
        <v>80</v>
      </c>
      <c r="H37">
        <v>73.332999999999998</v>
      </c>
      <c r="I37">
        <v>22.667000000000002</v>
      </c>
    </row>
    <row r="38" spans="1:9" x14ac:dyDescent="0.4">
      <c r="A38" s="17">
        <v>36</v>
      </c>
      <c r="B38" s="17">
        <v>68</v>
      </c>
      <c r="C38">
        <v>25.332999999999998</v>
      </c>
      <c r="D38">
        <v>69.332999999999998</v>
      </c>
      <c r="E38">
        <v>78.667000000000002</v>
      </c>
      <c r="F38">
        <v>49.332999999999998</v>
      </c>
      <c r="G38">
        <v>70.667000000000002</v>
      </c>
      <c r="H38">
        <v>72</v>
      </c>
      <c r="I38">
        <v>8</v>
      </c>
    </row>
    <row r="39" spans="1:9" x14ac:dyDescent="0.4">
      <c r="A39" s="17">
        <v>37</v>
      </c>
      <c r="B39" s="17">
        <v>66.667000000000002</v>
      </c>
      <c r="C39">
        <v>33.332999999999998</v>
      </c>
      <c r="D39">
        <v>76</v>
      </c>
      <c r="E39">
        <v>57.332999999999998</v>
      </c>
      <c r="F39">
        <v>40</v>
      </c>
      <c r="G39">
        <v>74.667000000000002</v>
      </c>
      <c r="H39">
        <v>57.332999999999998</v>
      </c>
      <c r="I39">
        <v>21.332999999999998</v>
      </c>
    </row>
    <row r="40" spans="1:9" x14ac:dyDescent="0.4">
      <c r="A40" s="17">
        <v>38</v>
      </c>
      <c r="B40" s="17">
        <v>66.667000000000002</v>
      </c>
      <c r="C40">
        <v>30.667000000000002</v>
      </c>
      <c r="D40">
        <v>96</v>
      </c>
      <c r="E40">
        <v>85.332999999999998</v>
      </c>
      <c r="F40">
        <v>49.332999999999998</v>
      </c>
      <c r="G40">
        <v>72</v>
      </c>
      <c r="H40">
        <v>49.332999999999998</v>
      </c>
      <c r="I40">
        <v>24</v>
      </c>
    </row>
    <row r="41" spans="1:9" x14ac:dyDescent="0.4">
      <c r="A41" s="17">
        <v>39</v>
      </c>
      <c r="B41" s="17">
        <v>70.667000000000002</v>
      </c>
      <c r="C41">
        <v>32</v>
      </c>
      <c r="D41">
        <v>78.667000000000002</v>
      </c>
      <c r="E41">
        <v>60</v>
      </c>
      <c r="F41">
        <v>45.332999999999998</v>
      </c>
      <c r="G41">
        <v>62.667000000000002</v>
      </c>
      <c r="H41">
        <v>53.332999999999998</v>
      </c>
      <c r="I41">
        <v>24</v>
      </c>
    </row>
    <row r="42" spans="1:9" x14ac:dyDescent="0.4">
      <c r="A42" s="17">
        <v>40</v>
      </c>
      <c r="B42" s="17">
        <v>65.332999999999998</v>
      </c>
      <c r="C42">
        <v>26.667000000000002</v>
      </c>
      <c r="D42">
        <v>60</v>
      </c>
      <c r="E42">
        <v>73.332999999999998</v>
      </c>
      <c r="F42">
        <v>48</v>
      </c>
      <c r="G42">
        <v>66.667000000000002</v>
      </c>
      <c r="H42">
        <v>69.332999999999998</v>
      </c>
      <c r="I42">
        <v>17.332999999999998</v>
      </c>
    </row>
    <row r="43" spans="1:9" x14ac:dyDescent="0.4">
      <c r="A43" s="17">
        <v>41</v>
      </c>
      <c r="B43" s="17">
        <v>54.667000000000002</v>
      </c>
      <c r="C43">
        <v>24</v>
      </c>
      <c r="D43">
        <v>58.667000000000002</v>
      </c>
      <c r="E43">
        <v>60</v>
      </c>
      <c r="F43">
        <v>45.332999999999998</v>
      </c>
      <c r="G43">
        <v>57.332999999999998</v>
      </c>
      <c r="H43">
        <v>46.667000000000002</v>
      </c>
      <c r="I43">
        <v>22.667000000000002</v>
      </c>
    </row>
    <row r="44" spans="1:9" x14ac:dyDescent="0.4">
      <c r="A44" s="17">
        <v>42</v>
      </c>
      <c r="B44" s="17">
        <v>76</v>
      </c>
    </row>
    <row r="45" spans="1:9" x14ac:dyDescent="0.4">
      <c r="A45" s="17">
        <v>43</v>
      </c>
      <c r="B45" s="17">
        <v>50.667000000000002</v>
      </c>
    </row>
    <row r="46" spans="1:9" x14ac:dyDescent="0.4">
      <c r="A46" s="17">
        <v>44</v>
      </c>
      <c r="B46" s="17">
        <v>61.332999999999998</v>
      </c>
    </row>
    <row r="47" spans="1:9" x14ac:dyDescent="0.4">
      <c r="A47" s="17">
        <v>45</v>
      </c>
      <c r="B47" s="17">
        <v>52</v>
      </c>
    </row>
    <row r="48" spans="1:9" x14ac:dyDescent="0.4">
      <c r="A48" s="17">
        <v>46</v>
      </c>
      <c r="B48" s="17">
        <v>52</v>
      </c>
    </row>
    <row r="49" spans="1:9" x14ac:dyDescent="0.4">
      <c r="A49" s="17">
        <v>47</v>
      </c>
      <c r="B49" s="17">
        <v>45.332999999999998</v>
      </c>
    </row>
    <row r="50" spans="1:9" x14ac:dyDescent="0.4">
      <c r="A50" s="17">
        <v>48</v>
      </c>
      <c r="B50" s="17">
        <v>45.332999999999998</v>
      </c>
    </row>
    <row r="52" spans="1:9" x14ac:dyDescent="0.4">
      <c r="A52" t="s">
        <v>354</v>
      </c>
      <c r="B52">
        <f>MAX(B3:B50)</f>
        <v>88</v>
      </c>
      <c r="C52">
        <f t="shared" ref="C52:I52" si="0">MAX(C3:C50)</f>
        <v>98.667000000000002</v>
      </c>
      <c r="D52">
        <f t="shared" si="0"/>
        <v>96</v>
      </c>
      <c r="E52">
        <f t="shared" si="0"/>
        <v>85.332999999999998</v>
      </c>
      <c r="F52">
        <f t="shared" si="0"/>
        <v>56</v>
      </c>
      <c r="G52">
        <f t="shared" si="0"/>
        <v>97.332999999999998</v>
      </c>
      <c r="H52">
        <f t="shared" si="0"/>
        <v>88</v>
      </c>
      <c r="I52">
        <f t="shared" si="0"/>
        <v>78.667000000000002</v>
      </c>
    </row>
    <row r="54" spans="1:9" x14ac:dyDescent="0.4">
      <c r="H54" t="s">
        <v>346</v>
      </c>
      <c r="I54">
        <f>AVERAGE(B52:I52)</f>
        <v>86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opLeftCell="A4" workbookViewId="0">
      <selection activeCell="K13" sqref="K13"/>
    </sheetView>
  </sheetViews>
  <sheetFormatPr defaultRowHeight="18.75" x14ac:dyDescent="0.4"/>
  <cols>
    <col min="1" max="1" width="51" bestFit="1" customWidth="1"/>
    <col min="2" max="2" width="10.5" bestFit="1" customWidth="1"/>
    <col min="3" max="3" width="5.875" bestFit="1" customWidth="1"/>
    <col min="4" max="4" width="10.5" bestFit="1" customWidth="1"/>
    <col min="5" max="5" width="5.875" bestFit="1" customWidth="1"/>
    <col min="6" max="6" width="9.5" bestFit="1" customWidth="1"/>
    <col min="7" max="7" width="5.875" bestFit="1" customWidth="1"/>
    <col min="8" max="8" width="9.5" bestFit="1" customWidth="1"/>
    <col min="9" max="9" width="5.875" customWidth="1"/>
    <col min="10" max="10" width="10.5" bestFit="1" customWidth="1"/>
    <col min="11" max="11" width="10.625" bestFit="1" customWidth="1"/>
    <col min="12" max="12" width="81" bestFit="1" customWidth="1"/>
    <col min="13" max="13" width="10.625" bestFit="1" customWidth="1"/>
    <col min="14" max="14" width="47.125" bestFit="1" customWidth="1"/>
    <col min="15" max="15" width="33.875" customWidth="1"/>
    <col min="16" max="16" width="8.5" bestFit="1" customWidth="1"/>
    <col min="17" max="17" width="8.75" bestFit="1" customWidth="1"/>
    <col min="18" max="18" width="8.5" bestFit="1" customWidth="1"/>
    <col min="19" max="19" width="8.75" bestFit="1" customWidth="1"/>
    <col min="20" max="21" width="12.75" bestFit="1" customWidth="1"/>
    <col min="22" max="22" width="52.25" bestFit="1" customWidth="1"/>
  </cols>
  <sheetData>
    <row r="1" spans="1:15" x14ac:dyDescent="0.4">
      <c r="A1" t="s">
        <v>309</v>
      </c>
      <c r="I1" t="s">
        <v>344</v>
      </c>
      <c r="J1">
        <v>84.210526999999999</v>
      </c>
      <c r="K1">
        <v>0.38792599999999999</v>
      </c>
    </row>
    <row r="2" spans="1:15" x14ac:dyDescent="0.4">
      <c r="A2" t="s">
        <v>15</v>
      </c>
    </row>
    <row r="3" spans="1:15" x14ac:dyDescent="0.4">
      <c r="A3" s="7" t="s">
        <v>0</v>
      </c>
      <c r="B3" s="7" t="s">
        <v>1</v>
      </c>
      <c r="C3" s="7" t="s">
        <v>13</v>
      </c>
      <c r="D3" s="7" t="s">
        <v>3</v>
      </c>
      <c r="E3" s="7" t="s">
        <v>13</v>
      </c>
      <c r="F3" s="7" t="s">
        <v>2</v>
      </c>
      <c r="G3" s="7" t="s">
        <v>13</v>
      </c>
      <c r="H3" s="7" t="s">
        <v>4</v>
      </c>
      <c r="I3" s="7" t="s">
        <v>13</v>
      </c>
      <c r="J3" s="7" t="s">
        <v>5</v>
      </c>
      <c r="K3" s="7" t="s">
        <v>6</v>
      </c>
      <c r="L3" s="7" t="s">
        <v>7</v>
      </c>
    </row>
    <row r="4" spans="1:15" x14ac:dyDescent="0.4">
      <c r="A4" s="3" t="s">
        <v>10</v>
      </c>
      <c r="B4" s="9">
        <v>95.652597999999998</v>
      </c>
      <c r="C4" s="9">
        <v>296</v>
      </c>
      <c r="D4" s="9">
        <v>92.619048000000006</v>
      </c>
      <c r="E4" s="9">
        <v>17</v>
      </c>
      <c r="F4" s="9">
        <v>0.10896</v>
      </c>
      <c r="G4" s="9">
        <v>297</v>
      </c>
      <c r="H4" s="9">
        <v>0.17391200000000001</v>
      </c>
      <c r="I4" s="9">
        <v>4</v>
      </c>
      <c r="J4" s="4">
        <v>73.684209999999993</v>
      </c>
      <c r="K4" s="4">
        <v>0.56369899999999995</v>
      </c>
      <c r="L4" s="5" t="s">
        <v>310</v>
      </c>
    </row>
    <row r="5" spans="1:15" x14ac:dyDescent="0.4">
      <c r="A5" s="3" t="s">
        <v>8</v>
      </c>
      <c r="B5" s="9">
        <v>56.451303000000003</v>
      </c>
      <c r="C5" s="9">
        <v>1</v>
      </c>
      <c r="D5" s="4">
        <v>56.428573</v>
      </c>
      <c r="E5" s="9">
        <v>0</v>
      </c>
      <c r="F5" s="9">
        <v>0.68470600000000004</v>
      </c>
      <c r="G5" s="9">
        <v>293</v>
      </c>
      <c r="H5" s="9">
        <v>0.68695099999999998</v>
      </c>
      <c r="I5" s="9">
        <v>170</v>
      </c>
      <c r="J5" s="4">
        <v>47.368422000000002</v>
      </c>
      <c r="K5" s="4">
        <v>0.70424600000000004</v>
      </c>
      <c r="L5" s="5" t="s">
        <v>311</v>
      </c>
    </row>
    <row r="6" spans="1:15" x14ac:dyDescent="0.4">
      <c r="A6" s="3" t="s">
        <v>9</v>
      </c>
      <c r="B6" s="9">
        <v>56.451303000000003</v>
      </c>
      <c r="C6" s="9">
        <v>0</v>
      </c>
      <c r="D6" s="4">
        <v>56.428573</v>
      </c>
      <c r="E6" s="9">
        <v>0</v>
      </c>
      <c r="F6" s="9">
        <v>0.68470799999999998</v>
      </c>
      <c r="G6" s="9">
        <v>280</v>
      </c>
      <c r="H6" s="9">
        <v>0.68692200000000003</v>
      </c>
      <c r="I6" s="9">
        <v>108</v>
      </c>
      <c r="J6" s="4">
        <v>47.368422000000002</v>
      </c>
      <c r="K6" s="9">
        <v>0.70468299999999995</v>
      </c>
      <c r="L6" s="5" t="s">
        <v>312</v>
      </c>
    </row>
    <row r="7" spans="1:15" x14ac:dyDescent="0.4">
      <c r="A7" s="3" t="s">
        <v>11</v>
      </c>
      <c r="B7" s="9">
        <v>99.272728000000001</v>
      </c>
      <c r="C7" s="9">
        <v>289</v>
      </c>
      <c r="D7" s="9">
        <v>97.142857000000006</v>
      </c>
      <c r="E7" s="9">
        <v>44</v>
      </c>
      <c r="F7" s="9">
        <v>2.9062000000000001E-2</v>
      </c>
      <c r="G7" s="9">
        <v>296</v>
      </c>
      <c r="H7" s="9">
        <v>9.4350000000000003E-2</v>
      </c>
      <c r="I7" s="9">
        <v>3</v>
      </c>
      <c r="J7" s="4">
        <v>57.894736999999999</v>
      </c>
      <c r="K7" s="4">
        <v>0.91949199999999998</v>
      </c>
      <c r="L7" s="5" t="s">
        <v>313</v>
      </c>
    </row>
    <row r="8" spans="1:15" x14ac:dyDescent="0.4">
      <c r="A8" s="3" t="s">
        <v>12</v>
      </c>
      <c r="B8">
        <v>100</v>
      </c>
      <c r="C8">
        <v>104</v>
      </c>
      <c r="D8">
        <v>97.142857000000006</v>
      </c>
      <c r="E8" s="9">
        <v>1</v>
      </c>
      <c r="F8">
        <v>7.85E-4</v>
      </c>
      <c r="G8">
        <v>293</v>
      </c>
      <c r="H8">
        <v>6.6415000000000002E-2</v>
      </c>
      <c r="I8">
        <v>0</v>
      </c>
      <c r="J8">
        <v>63.157891999999997</v>
      </c>
      <c r="K8">
        <v>5.1509330000000002</v>
      </c>
      <c r="L8" s="5" t="s">
        <v>314</v>
      </c>
    </row>
    <row r="9" spans="1:15" x14ac:dyDescent="0.4">
      <c r="A9" s="6" t="s">
        <v>22</v>
      </c>
      <c r="B9" s="10">
        <v>75.766229999999993</v>
      </c>
      <c r="C9" s="10">
        <v>253</v>
      </c>
      <c r="D9" s="10">
        <v>85.952381000000003</v>
      </c>
      <c r="E9" s="10">
        <v>46</v>
      </c>
      <c r="F9" s="10">
        <v>0.48598599999999997</v>
      </c>
      <c r="G9" s="10">
        <v>271</v>
      </c>
      <c r="H9" s="10">
        <v>0.462839</v>
      </c>
      <c r="I9" s="10">
        <v>1</v>
      </c>
      <c r="J9" s="7">
        <v>84.210526999999999</v>
      </c>
      <c r="K9" s="7">
        <v>0.45780199999999999</v>
      </c>
      <c r="L9" s="8" t="s">
        <v>315</v>
      </c>
    </row>
    <row r="11" spans="1:15" x14ac:dyDescent="0.4">
      <c r="A11" s="1" t="s">
        <v>23</v>
      </c>
      <c r="B11" s="11">
        <v>97.282456999999994</v>
      </c>
      <c r="C11" s="11">
        <v>298</v>
      </c>
      <c r="D11" s="11">
        <v>94.285714999999996</v>
      </c>
      <c r="E11" s="11">
        <v>32</v>
      </c>
      <c r="F11" s="11">
        <v>8.1423999999999996E-2</v>
      </c>
      <c r="G11" s="11">
        <v>298</v>
      </c>
      <c r="H11" s="11">
        <v>0.155365</v>
      </c>
      <c r="I11" s="11">
        <v>0</v>
      </c>
      <c r="J11" s="11">
        <v>84.210526999999999</v>
      </c>
      <c r="K11" s="11">
        <v>0.84303799999999995</v>
      </c>
      <c r="L11" s="2" t="s">
        <v>316</v>
      </c>
      <c r="M11" s="4"/>
      <c r="N11" s="4"/>
    </row>
    <row r="12" spans="1:15" x14ac:dyDescent="0.4">
      <c r="A12" s="3" t="s">
        <v>24</v>
      </c>
      <c r="B12" s="4">
        <v>71.123373999999998</v>
      </c>
      <c r="C12" s="4">
        <v>232</v>
      </c>
      <c r="D12" s="4">
        <v>82.857142999999994</v>
      </c>
      <c r="E12" s="4">
        <v>16</v>
      </c>
      <c r="F12" s="4">
        <v>0.52951899999999996</v>
      </c>
      <c r="G12" s="4">
        <v>293</v>
      </c>
      <c r="H12" s="4">
        <v>0.48647099999999999</v>
      </c>
      <c r="I12" s="4">
        <v>210</v>
      </c>
      <c r="J12" s="4">
        <v>84.210526999999999</v>
      </c>
      <c r="K12" s="4">
        <v>0.53786299999999998</v>
      </c>
      <c r="L12" s="5" t="s">
        <v>317</v>
      </c>
      <c r="M12" s="4"/>
      <c r="N12" s="4"/>
      <c r="O12" s="4"/>
    </row>
    <row r="13" spans="1:15" x14ac:dyDescent="0.4">
      <c r="A13" s="3" t="s">
        <v>25</v>
      </c>
      <c r="B13" s="9">
        <v>75.746757000000002</v>
      </c>
      <c r="C13" s="9">
        <v>246</v>
      </c>
      <c r="D13" s="9">
        <v>77.619048000000006</v>
      </c>
      <c r="E13" s="9">
        <v>244</v>
      </c>
      <c r="F13" s="9">
        <v>0.47078599999999998</v>
      </c>
      <c r="G13" s="9">
        <v>246</v>
      </c>
      <c r="H13" s="9">
        <v>0.48966300000000001</v>
      </c>
      <c r="I13" s="9">
        <v>126</v>
      </c>
      <c r="J13" s="9">
        <v>85.000001999999995</v>
      </c>
      <c r="K13" s="9">
        <v>0.36853000000000002</v>
      </c>
      <c r="L13" s="5" t="s">
        <v>318</v>
      </c>
      <c r="M13" s="4"/>
      <c r="N13" s="4"/>
      <c r="O13" s="4"/>
    </row>
    <row r="14" spans="1:15" x14ac:dyDescent="0.4">
      <c r="A14" s="3" t="s">
        <v>26</v>
      </c>
      <c r="B14" s="9">
        <v>99.094164000000006</v>
      </c>
      <c r="C14" s="9">
        <v>275</v>
      </c>
      <c r="D14" s="9">
        <v>95.714286000000001</v>
      </c>
      <c r="E14" s="9">
        <v>33</v>
      </c>
      <c r="F14" s="9">
        <v>3.9885999999999998E-2</v>
      </c>
      <c r="G14" s="9">
        <v>299</v>
      </c>
      <c r="H14" s="9">
        <v>0.101548</v>
      </c>
      <c r="I14" s="9">
        <v>11</v>
      </c>
      <c r="J14" s="9">
        <v>73.684209999999993</v>
      </c>
      <c r="K14" s="9">
        <v>1.3001959999999999</v>
      </c>
      <c r="L14" s="5" t="s">
        <v>319</v>
      </c>
      <c r="M14" s="4"/>
      <c r="N14" s="4"/>
      <c r="O14" s="4"/>
    </row>
    <row r="15" spans="1:15" x14ac:dyDescent="0.4">
      <c r="A15" s="6" t="s">
        <v>27</v>
      </c>
      <c r="B15" s="7">
        <v>100</v>
      </c>
      <c r="C15" s="7">
        <v>116</v>
      </c>
      <c r="D15" s="7">
        <v>97.142857000000006</v>
      </c>
      <c r="E15" s="7">
        <v>3</v>
      </c>
      <c r="F15" s="7">
        <v>1.2830000000000001E-3</v>
      </c>
      <c r="G15" s="7">
        <v>277</v>
      </c>
      <c r="H15" s="7">
        <v>6.5418000000000004E-2</v>
      </c>
      <c r="I15" s="7">
        <v>0</v>
      </c>
      <c r="J15" s="7">
        <v>63.157891999999997</v>
      </c>
      <c r="K15" s="7">
        <v>4.5006139999999997</v>
      </c>
      <c r="L15" s="8" t="s">
        <v>287</v>
      </c>
      <c r="M15" s="4"/>
      <c r="N15" s="4"/>
      <c r="O15" s="4"/>
    </row>
    <row r="16" spans="1:15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4">
      <c r="A17" s="1" t="s">
        <v>320</v>
      </c>
      <c r="B17" s="11">
        <v>97.100650999999999</v>
      </c>
      <c r="C17" s="11">
        <v>275</v>
      </c>
      <c r="D17" s="11">
        <v>95.714286000000001</v>
      </c>
      <c r="E17" s="11">
        <v>19</v>
      </c>
      <c r="F17" s="11">
        <v>7.7945E-2</v>
      </c>
      <c r="G17" s="11">
        <v>281</v>
      </c>
      <c r="H17" s="11">
        <v>0.12743099999999999</v>
      </c>
      <c r="I17" s="11">
        <v>0</v>
      </c>
      <c r="J17" s="11">
        <v>68.421053999999998</v>
      </c>
      <c r="K17" s="11">
        <v>0.47746100000000002</v>
      </c>
      <c r="L17" s="2" t="s">
        <v>321</v>
      </c>
      <c r="M17" s="4"/>
      <c r="N17" s="4"/>
    </row>
    <row r="18" spans="1:14" x14ac:dyDescent="0.4">
      <c r="A18" s="3" t="s">
        <v>290</v>
      </c>
      <c r="B18" s="4">
        <v>73.272734999999997</v>
      </c>
      <c r="C18" s="4">
        <v>268</v>
      </c>
      <c r="D18" s="4">
        <v>75</v>
      </c>
      <c r="E18" s="4">
        <v>79</v>
      </c>
      <c r="F18" s="4">
        <v>0.51814700000000002</v>
      </c>
      <c r="G18" s="4">
        <v>164</v>
      </c>
      <c r="H18" s="4">
        <v>0.52261999999999997</v>
      </c>
      <c r="I18" s="4">
        <v>79</v>
      </c>
      <c r="J18" s="4">
        <v>84.210526999999999</v>
      </c>
      <c r="K18" s="4">
        <v>0.437917</v>
      </c>
      <c r="L18" s="5" t="s">
        <v>322</v>
      </c>
    </row>
    <row r="19" spans="1:14" x14ac:dyDescent="0.4">
      <c r="A19" s="3" t="s">
        <v>291</v>
      </c>
      <c r="B19" s="9">
        <v>99.090909999999994</v>
      </c>
      <c r="C19" s="9">
        <v>297</v>
      </c>
      <c r="D19" s="9">
        <v>97.142857000000006</v>
      </c>
      <c r="E19" s="9">
        <v>0</v>
      </c>
      <c r="F19" s="9">
        <v>3.5536999999999999E-2</v>
      </c>
      <c r="G19" s="9">
        <v>297</v>
      </c>
      <c r="H19" s="9">
        <v>7.8004000000000004E-2</v>
      </c>
      <c r="I19" s="9">
        <v>266</v>
      </c>
      <c r="J19" s="9">
        <v>68.421053999999998</v>
      </c>
      <c r="K19" s="9">
        <v>3.8579750000000002</v>
      </c>
      <c r="L19" s="5" t="s">
        <v>323</v>
      </c>
    </row>
    <row r="20" spans="1:14" x14ac:dyDescent="0.4">
      <c r="A20" s="6" t="s">
        <v>292</v>
      </c>
      <c r="B20" s="7">
        <v>100</v>
      </c>
      <c r="C20" s="7">
        <v>99</v>
      </c>
      <c r="D20" s="7">
        <v>95.714286000000001</v>
      </c>
      <c r="E20" s="7">
        <v>0</v>
      </c>
      <c r="F20" s="7">
        <v>1.3699999999999999E-3</v>
      </c>
      <c r="G20" s="7">
        <v>257</v>
      </c>
      <c r="H20" s="7">
        <v>7.0148000000000002E-2</v>
      </c>
      <c r="I20" s="7">
        <v>1</v>
      </c>
      <c r="J20" s="7">
        <v>63.157891999999997</v>
      </c>
      <c r="K20" s="7">
        <v>3.3545889999999998</v>
      </c>
      <c r="L20" s="8" t="s">
        <v>324</v>
      </c>
    </row>
    <row r="22" spans="1:14" x14ac:dyDescent="0.4">
      <c r="A22" s="1" t="s">
        <v>297</v>
      </c>
      <c r="B22" s="11">
        <v>95.113641000000001</v>
      </c>
      <c r="C22" s="11">
        <v>286</v>
      </c>
      <c r="D22" s="11">
        <v>92.380951999999994</v>
      </c>
      <c r="E22" s="11">
        <v>102</v>
      </c>
      <c r="F22" s="11">
        <v>0.124144</v>
      </c>
      <c r="G22" s="11">
        <v>286</v>
      </c>
      <c r="H22" s="11">
        <v>0.18651200000000001</v>
      </c>
      <c r="I22" s="11">
        <v>2</v>
      </c>
      <c r="J22" s="11">
        <v>78.947371000000004</v>
      </c>
      <c r="K22" s="11">
        <v>0.50254299999999996</v>
      </c>
      <c r="L22" s="2" t="s">
        <v>325</v>
      </c>
    </row>
    <row r="23" spans="1:14" x14ac:dyDescent="0.4">
      <c r="A23" s="3" t="s">
        <v>298</v>
      </c>
      <c r="B23" s="9">
        <v>99.636364</v>
      </c>
      <c r="C23" s="4">
        <v>295</v>
      </c>
      <c r="D23" s="4">
        <v>97.142857000000006</v>
      </c>
      <c r="E23" s="4">
        <v>69</v>
      </c>
      <c r="F23" s="4">
        <v>3.0412999999999999E-2</v>
      </c>
      <c r="G23" s="4">
        <v>295</v>
      </c>
      <c r="H23" s="4">
        <v>8.0152000000000001E-2</v>
      </c>
      <c r="I23" s="4">
        <v>286</v>
      </c>
      <c r="J23" s="4">
        <v>63.157891999999997</v>
      </c>
      <c r="K23" s="4">
        <v>2.3403170000000002</v>
      </c>
      <c r="L23" s="5" t="s">
        <v>326</v>
      </c>
    </row>
    <row r="24" spans="1:14" x14ac:dyDescent="0.4">
      <c r="A24" s="6" t="s">
        <v>299</v>
      </c>
      <c r="B24" s="10">
        <v>100</v>
      </c>
      <c r="C24" s="10">
        <v>135</v>
      </c>
      <c r="D24" s="10">
        <v>95.714286000000001</v>
      </c>
      <c r="E24" s="10">
        <v>0</v>
      </c>
      <c r="F24" s="10">
        <v>1.2509999999999999E-3</v>
      </c>
      <c r="G24" s="10">
        <v>257</v>
      </c>
      <c r="H24" s="10">
        <v>7.145E-2</v>
      </c>
      <c r="I24" s="10">
        <v>0</v>
      </c>
      <c r="J24" s="10">
        <v>63.157891999999997</v>
      </c>
      <c r="K24" s="10">
        <v>3.3152710000000001</v>
      </c>
      <c r="L24" s="8" t="s">
        <v>327</v>
      </c>
    </row>
    <row r="26" spans="1:14" x14ac:dyDescent="0.4">
      <c r="A26" s="1" t="s">
        <v>303</v>
      </c>
      <c r="B26" s="11">
        <v>98.185062000000002</v>
      </c>
      <c r="C26" s="11">
        <v>283</v>
      </c>
      <c r="D26" s="11">
        <v>95.714286000000001</v>
      </c>
      <c r="E26" s="11">
        <v>63</v>
      </c>
      <c r="F26" s="11">
        <v>4.8820000000000002E-2</v>
      </c>
      <c r="G26" s="11">
        <v>284</v>
      </c>
      <c r="H26" s="11">
        <v>0.117615</v>
      </c>
      <c r="I26" s="11">
        <v>6</v>
      </c>
      <c r="J26" s="11">
        <v>68.421053999999998</v>
      </c>
      <c r="K26" s="11">
        <v>1.985114</v>
      </c>
      <c r="L26" s="2" t="s">
        <v>328</v>
      </c>
    </row>
    <row r="27" spans="1:14" x14ac:dyDescent="0.4">
      <c r="A27" s="6" t="s">
        <v>304</v>
      </c>
      <c r="B27" s="10">
        <v>100</v>
      </c>
      <c r="C27" s="10">
        <v>101</v>
      </c>
      <c r="D27" s="10">
        <v>98.571428999999995</v>
      </c>
      <c r="E27" s="10">
        <v>1</v>
      </c>
      <c r="F27" s="10">
        <v>2.065E-3</v>
      </c>
      <c r="G27" s="10">
        <v>299</v>
      </c>
      <c r="H27" s="10">
        <v>6.3772999999999996E-2</v>
      </c>
      <c r="I27" s="10">
        <v>1</v>
      </c>
      <c r="J27" s="10">
        <v>73.684209999999993</v>
      </c>
      <c r="K27" s="10">
        <v>4.7478879999999997</v>
      </c>
      <c r="L27" s="8" t="s">
        <v>329</v>
      </c>
    </row>
    <row r="29" spans="1:14" x14ac:dyDescent="0.4">
      <c r="A29" s="12" t="s">
        <v>330</v>
      </c>
      <c r="B29" s="13">
        <v>100</v>
      </c>
      <c r="C29" s="13">
        <v>234</v>
      </c>
      <c r="D29" s="13">
        <v>95.714286000000001</v>
      </c>
      <c r="E29" s="13">
        <v>2</v>
      </c>
      <c r="F29" s="13">
        <v>2.6129999999999999E-3</v>
      </c>
      <c r="G29" s="13">
        <v>289</v>
      </c>
      <c r="H29" s="13">
        <v>8.1032000000000007E-2</v>
      </c>
      <c r="I29" s="13">
        <v>2</v>
      </c>
      <c r="J29" s="13">
        <v>63.157891999999997</v>
      </c>
      <c r="K29" s="13">
        <v>3.358762</v>
      </c>
      <c r="L29" s="14" t="s">
        <v>331</v>
      </c>
    </row>
  </sheetData>
  <phoneticPr fontId="1"/>
  <conditionalFormatting sqref="J4:J9 K6">
    <cfRule type="top10" dxfId="47" priority="7" rank="1"/>
  </conditionalFormatting>
  <conditionalFormatting sqref="J11:J15">
    <cfRule type="top10" dxfId="46" priority="6" rank="1"/>
  </conditionalFormatting>
  <conditionalFormatting sqref="J17:J20">
    <cfRule type="top10" dxfId="45" priority="5" rank="1"/>
  </conditionalFormatting>
  <conditionalFormatting sqref="J22:J24">
    <cfRule type="top10" dxfId="44" priority="4" rank="1"/>
  </conditionalFormatting>
  <conditionalFormatting sqref="J29">
    <cfRule type="top10" dxfId="43" priority="3" rank="1"/>
  </conditionalFormatting>
  <conditionalFormatting sqref="J26:J27">
    <cfRule type="top10" dxfId="42" priority="1" rank="1"/>
    <cfRule type="top10" priority="2" rank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K13" sqref="K13"/>
    </sheetView>
  </sheetViews>
  <sheetFormatPr defaultRowHeight="18.75" x14ac:dyDescent="0.4"/>
  <cols>
    <col min="1" max="1" width="51" bestFit="1" customWidth="1"/>
    <col min="2" max="2" width="10.5" bestFit="1" customWidth="1"/>
    <col min="3" max="3" width="5.875" bestFit="1" customWidth="1"/>
    <col min="4" max="4" width="10.5" bestFit="1" customWidth="1"/>
    <col min="5" max="5" width="5.875" bestFit="1" customWidth="1"/>
    <col min="6" max="6" width="9.5" bestFit="1" customWidth="1"/>
    <col min="7" max="7" width="5.875" bestFit="1" customWidth="1"/>
    <col min="8" max="8" width="9.5" bestFit="1" customWidth="1"/>
    <col min="9" max="9" width="5.875" customWidth="1"/>
    <col min="10" max="10" width="10.5" bestFit="1" customWidth="1"/>
    <col min="11" max="11" width="10.625" bestFit="1" customWidth="1"/>
    <col min="12" max="12" width="81" bestFit="1" customWidth="1"/>
    <col min="13" max="13" width="10.625" bestFit="1" customWidth="1"/>
    <col min="14" max="14" width="47.125" bestFit="1" customWidth="1"/>
    <col min="15" max="15" width="33.875" customWidth="1"/>
    <col min="16" max="16" width="8.5" bestFit="1" customWidth="1"/>
    <col min="17" max="17" width="8.75" bestFit="1" customWidth="1"/>
    <col min="18" max="18" width="8.5" bestFit="1" customWidth="1"/>
    <col min="19" max="19" width="8.75" bestFit="1" customWidth="1"/>
    <col min="20" max="21" width="12.75" bestFit="1" customWidth="1"/>
    <col min="22" max="22" width="52.25" bestFit="1" customWidth="1"/>
  </cols>
  <sheetData>
    <row r="1" spans="1:15" x14ac:dyDescent="0.4">
      <c r="A1" t="s">
        <v>276</v>
      </c>
      <c r="I1" t="s">
        <v>344</v>
      </c>
      <c r="J1">
        <v>94.736844000000005</v>
      </c>
      <c r="K1">
        <v>0.235211</v>
      </c>
    </row>
    <row r="2" spans="1:15" x14ac:dyDescent="0.4">
      <c r="A2" t="s">
        <v>15</v>
      </c>
    </row>
    <row r="3" spans="1:15" x14ac:dyDescent="0.4">
      <c r="A3" s="7" t="s">
        <v>0</v>
      </c>
      <c r="B3" s="7" t="s">
        <v>1</v>
      </c>
      <c r="C3" s="7" t="s">
        <v>13</v>
      </c>
      <c r="D3" s="7" t="s">
        <v>3</v>
      </c>
      <c r="E3" s="7" t="s">
        <v>13</v>
      </c>
      <c r="F3" s="7" t="s">
        <v>2</v>
      </c>
      <c r="G3" s="7" t="s">
        <v>13</v>
      </c>
      <c r="H3" s="7" t="s">
        <v>4</v>
      </c>
      <c r="I3" s="7" t="s">
        <v>13</v>
      </c>
      <c r="J3" s="7" t="s">
        <v>5</v>
      </c>
      <c r="K3" s="7" t="s">
        <v>6</v>
      </c>
      <c r="L3" s="7" t="s">
        <v>7</v>
      </c>
    </row>
    <row r="4" spans="1:15" x14ac:dyDescent="0.4">
      <c r="A4" s="3" t="s">
        <v>10</v>
      </c>
      <c r="B4" s="9">
        <v>96.904767000000007</v>
      </c>
      <c r="C4" s="9">
        <v>285</v>
      </c>
      <c r="D4" s="9">
        <v>96</v>
      </c>
      <c r="E4" s="9">
        <v>7</v>
      </c>
      <c r="F4" s="9">
        <v>8.9464000000000002E-2</v>
      </c>
      <c r="G4" s="9">
        <v>279</v>
      </c>
      <c r="H4" s="9">
        <v>0.13206200000000001</v>
      </c>
      <c r="I4" s="9">
        <v>197</v>
      </c>
      <c r="J4" s="4">
        <v>78.947371000000004</v>
      </c>
      <c r="K4" s="4">
        <v>3.853945</v>
      </c>
      <c r="L4" s="5" t="s">
        <v>277</v>
      </c>
    </row>
    <row r="5" spans="1:15" x14ac:dyDescent="0.4">
      <c r="A5" s="3" t="s">
        <v>8</v>
      </c>
      <c r="B5" s="9">
        <v>51.063125999999997</v>
      </c>
      <c r="C5" s="9">
        <v>0</v>
      </c>
      <c r="D5" s="4">
        <v>51.000000999999997</v>
      </c>
      <c r="E5" s="9">
        <v>175</v>
      </c>
      <c r="F5" s="9">
        <v>0.69275399999999998</v>
      </c>
      <c r="G5" s="9">
        <v>283</v>
      </c>
      <c r="H5" s="9">
        <v>0.69525899999999996</v>
      </c>
      <c r="I5" s="9">
        <v>0</v>
      </c>
      <c r="J5" s="4">
        <v>52.631580999999997</v>
      </c>
      <c r="K5" s="4">
        <v>0.69313199999999997</v>
      </c>
      <c r="L5" s="5" t="s">
        <v>278</v>
      </c>
    </row>
    <row r="6" spans="1:15" x14ac:dyDescent="0.4">
      <c r="A6" s="3" t="s">
        <v>9</v>
      </c>
      <c r="B6" s="9">
        <v>51.063125999999997</v>
      </c>
      <c r="C6" s="9">
        <v>0</v>
      </c>
      <c r="D6" s="4">
        <v>47.000000999999997</v>
      </c>
      <c r="E6" s="9">
        <v>208</v>
      </c>
      <c r="F6" s="9">
        <v>0.69274899999999995</v>
      </c>
      <c r="G6" s="9">
        <v>222</v>
      </c>
      <c r="H6" s="9">
        <v>0.69542099999999996</v>
      </c>
      <c r="I6" s="9">
        <v>0</v>
      </c>
      <c r="J6" s="4">
        <v>52.631580999999997</v>
      </c>
      <c r="K6" s="9">
        <v>0.69296599999999997</v>
      </c>
      <c r="L6" s="5" t="s">
        <v>279</v>
      </c>
    </row>
    <row r="7" spans="1:15" x14ac:dyDescent="0.4">
      <c r="A7" s="3" t="s">
        <v>11</v>
      </c>
      <c r="B7" s="9">
        <v>100</v>
      </c>
      <c r="C7" s="9">
        <v>290</v>
      </c>
      <c r="D7" s="9">
        <v>98</v>
      </c>
      <c r="E7" s="9">
        <v>53</v>
      </c>
      <c r="F7" s="9">
        <v>1.7648E-2</v>
      </c>
      <c r="G7" s="9">
        <v>290</v>
      </c>
      <c r="H7" s="9">
        <v>7.9636999999999999E-2</v>
      </c>
      <c r="I7" s="9">
        <v>53</v>
      </c>
      <c r="J7" s="4">
        <v>68.421053999999998</v>
      </c>
      <c r="K7" s="4">
        <v>3.5872639999999998</v>
      </c>
      <c r="L7" s="5" t="s">
        <v>280</v>
      </c>
    </row>
    <row r="8" spans="1:15" x14ac:dyDescent="0.4">
      <c r="A8" s="3" t="s">
        <v>12</v>
      </c>
      <c r="B8">
        <v>100</v>
      </c>
      <c r="C8">
        <v>90</v>
      </c>
      <c r="D8">
        <v>100</v>
      </c>
      <c r="E8" s="9">
        <v>69</v>
      </c>
      <c r="F8">
        <v>6.6600000000000003E-4</v>
      </c>
      <c r="G8">
        <v>298</v>
      </c>
      <c r="H8">
        <v>2.8492E-2</v>
      </c>
      <c r="I8">
        <v>294</v>
      </c>
      <c r="J8">
        <v>52.631580999999997</v>
      </c>
      <c r="K8">
        <v>3.3860239999999999</v>
      </c>
      <c r="L8" s="5" t="s">
        <v>281</v>
      </c>
    </row>
    <row r="9" spans="1:15" x14ac:dyDescent="0.4">
      <c r="A9" s="6" t="s">
        <v>22</v>
      </c>
      <c r="B9" s="10">
        <v>93.106306000000004</v>
      </c>
      <c r="C9" s="10">
        <v>288</v>
      </c>
      <c r="D9" s="10">
        <v>90</v>
      </c>
      <c r="E9" s="10">
        <v>11</v>
      </c>
      <c r="F9" s="10">
        <v>0.21398800000000001</v>
      </c>
      <c r="G9" s="10">
        <v>288</v>
      </c>
      <c r="H9" s="10">
        <v>0.29244900000000001</v>
      </c>
      <c r="I9" s="10">
        <v>1</v>
      </c>
      <c r="J9" s="7">
        <v>89.473682999999994</v>
      </c>
      <c r="K9" s="7">
        <v>0.38200299999999998</v>
      </c>
      <c r="L9" s="8" t="s">
        <v>282</v>
      </c>
    </row>
    <row r="11" spans="1:15" x14ac:dyDescent="0.4">
      <c r="A11" s="1" t="s">
        <v>23</v>
      </c>
      <c r="B11" s="11">
        <v>99.285715999999994</v>
      </c>
      <c r="C11" s="11">
        <v>291</v>
      </c>
      <c r="D11" s="11">
        <v>98</v>
      </c>
      <c r="E11" s="11">
        <v>20</v>
      </c>
      <c r="F11" s="11">
        <v>4.0321000000000003E-2</v>
      </c>
      <c r="G11" s="11">
        <v>292</v>
      </c>
      <c r="H11" s="11">
        <v>7.3594000000000007E-2</v>
      </c>
      <c r="I11" s="11">
        <v>107</v>
      </c>
      <c r="J11" s="11">
        <v>78.947371000000004</v>
      </c>
      <c r="K11" s="11">
        <v>0.407721</v>
      </c>
      <c r="L11" s="2" t="s">
        <v>283</v>
      </c>
      <c r="M11" s="4"/>
      <c r="N11" s="4"/>
    </row>
    <row r="12" spans="1:15" x14ac:dyDescent="0.4">
      <c r="A12" s="3" t="s">
        <v>24</v>
      </c>
      <c r="B12" s="4">
        <v>91.196011999999996</v>
      </c>
      <c r="C12" s="4">
        <v>295</v>
      </c>
      <c r="D12" s="4">
        <v>90.000000999999997</v>
      </c>
      <c r="E12" s="4">
        <v>137</v>
      </c>
      <c r="F12" s="4">
        <v>0.21579000000000001</v>
      </c>
      <c r="G12" s="4">
        <v>263</v>
      </c>
      <c r="H12" s="4">
        <v>0.254436</v>
      </c>
      <c r="I12" s="4">
        <v>15</v>
      </c>
      <c r="J12" s="4">
        <v>94.736844000000005</v>
      </c>
      <c r="K12" s="4">
        <v>0.25570300000000001</v>
      </c>
      <c r="L12" s="5" t="s">
        <v>284</v>
      </c>
      <c r="M12" s="4"/>
      <c r="N12" s="4"/>
      <c r="O12" s="4"/>
    </row>
    <row r="13" spans="1:15" x14ac:dyDescent="0.4">
      <c r="A13" s="3" t="s">
        <v>288</v>
      </c>
      <c r="B13" s="9">
        <v>91.677743000000007</v>
      </c>
      <c r="C13" s="9">
        <v>230</v>
      </c>
      <c r="D13" s="9">
        <v>92</v>
      </c>
      <c r="E13" s="9">
        <v>6</v>
      </c>
      <c r="F13" s="9">
        <v>0.215724</v>
      </c>
      <c r="G13" s="9">
        <v>291</v>
      </c>
      <c r="H13" s="9">
        <v>0.23755399999999999</v>
      </c>
      <c r="I13" s="9">
        <v>293</v>
      </c>
      <c r="J13" s="9">
        <v>94.999999000000003</v>
      </c>
      <c r="K13" s="9">
        <v>0.24401300000000001</v>
      </c>
      <c r="L13" s="5" t="s">
        <v>285</v>
      </c>
      <c r="M13" s="4"/>
      <c r="N13" s="4"/>
      <c r="O13" s="4"/>
    </row>
    <row r="14" spans="1:15" x14ac:dyDescent="0.4">
      <c r="A14" s="3" t="s">
        <v>26</v>
      </c>
      <c r="B14" s="9">
        <v>100</v>
      </c>
      <c r="C14" s="9">
        <v>46</v>
      </c>
      <c r="D14" s="9">
        <v>98</v>
      </c>
      <c r="E14" s="9">
        <v>29</v>
      </c>
      <c r="F14" s="9">
        <v>7.5640000000000004E-3</v>
      </c>
      <c r="G14" s="9">
        <v>290</v>
      </c>
      <c r="H14" s="9">
        <v>7.1471000000000007E-2</v>
      </c>
      <c r="I14" s="9">
        <v>99</v>
      </c>
      <c r="J14" s="9">
        <v>57.894736999999999</v>
      </c>
      <c r="K14" s="9">
        <v>2.090894</v>
      </c>
      <c r="L14" s="5" t="s">
        <v>286</v>
      </c>
      <c r="M14" s="4"/>
      <c r="N14" s="4"/>
      <c r="O14" s="4"/>
    </row>
    <row r="15" spans="1:15" x14ac:dyDescent="0.4">
      <c r="A15" s="6" t="s">
        <v>27</v>
      </c>
      <c r="B15" s="7">
        <v>100</v>
      </c>
      <c r="C15" s="7">
        <v>74</v>
      </c>
      <c r="D15" s="7">
        <v>100</v>
      </c>
      <c r="E15" s="7">
        <v>35</v>
      </c>
      <c r="F15" s="7">
        <v>5.9299999999999999E-4</v>
      </c>
      <c r="G15" s="7">
        <v>297</v>
      </c>
      <c r="H15" s="7">
        <v>5.0564999999999999E-2</v>
      </c>
      <c r="I15" s="7">
        <v>74</v>
      </c>
      <c r="J15" s="7">
        <v>52.631580999999997</v>
      </c>
      <c r="K15" s="7">
        <v>5.4365649999999999</v>
      </c>
      <c r="L15" s="8" t="s">
        <v>287</v>
      </c>
      <c r="M15" s="4"/>
      <c r="N15" s="4"/>
      <c r="O15" s="4"/>
    </row>
    <row r="16" spans="1:15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4">
      <c r="A17" s="1" t="s">
        <v>289</v>
      </c>
      <c r="B17" s="11">
        <v>98.571432000000001</v>
      </c>
      <c r="C17" s="11">
        <v>272</v>
      </c>
      <c r="D17" s="11">
        <v>96</v>
      </c>
      <c r="E17" s="11">
        <v>65</v>
      </c>
      <c r="F17" s="11">
        <v>5.0291000000000002E-2</v>
      </c>
      <c r="G17" s="11">
        <v>276</v>
      </c>
      <c r="H17" s="11">
        <v>0.152722</v>
      </c>
      <c r="I17" s="11">
        <v>170</v>
      </c>
      <c r="J17" s="11">
        <v>84.210526999999999</v>
      </c>
      <c r="K17" s="11">
        <v>0.48214899999999999</v>
      </c>
      <c r="L17" s="2" t="s">
        <v>293</v>
      </c>
      <c r="M17" s="4"/>
      <c r="N17" s="4"/>
    </row>
    <row r="18" spans="1:14" x14ac:dyDescent="0.4">
      <c r="A18" s="3" t="s">
        <v>290</v>
      </c>
      <c r="B18" s="4">
        <v>90.282381000000001</v>
      </c>
      <c r="C18" s="4">
        <v>258</v>
      </c>
      <c r="D18" s="4">
        <v>94</v>
      </c>
      <c r="E18" s="4">
        <v>55</v>
      </c>
      <c r="F18" s="4">
        <v>0.234348</v>
      </c>
      <c r="G18" s="4">
        <v>291</v>
      </c>
      <c r="H18" s="4">
        <v>0.26232899999999998</v>
      </c>
      <c r="I18" s="4">
        <v>0</v>
      </c>
      <c r="J18" s="4">
        <v>89.999998000000005</v>
      </c>
      <c r="K18" s="4">
        <v>0.30538300000000002</v>
      </c>
      <c r="L18" s="5" t="s">
        <v>294</v>
      </c>
    </row>
    <row r="19" spans="1:14" x14ac:dyDescent="0.4">
      <c r="A19" s="3" t="s">
        <v>291</v>
      </c>
      <c r="B19" s="9">
        <v>100</v>
      </c>
      <c r="C19" s="9">
        <v>284</v>
      </c>
      <c r="D19" s="9">
        <v>100</v>
      </c>
      <c r="E19" s="9">
        <v>72</v>
      </c>
      <c r="F19" s="9">
        <v>1.0878000000000001E-2</v>
      </c>
      <c r="G19" s="9">
        <v>297</v>
      </c>
      <c r="H19" s="9">
        <v>4.8222000000000001E-2</v>
      </c>
      <c r="I19" s="9">
        <v>148</v>
      </c>
      <c r="J19" s="9">
        <v>52.631580999999997</v>
      </c>
      <c r="K19" s="9">
        <v>2.5355219999999998</v>
      </c>
      <c r="L19" s="5" t="s">
        <v>295</v>
      </c>
    </row>
    <row r="20" spans="1:14" x14ac:dyDescent="0.4">
      <c r="A20" s="6" t="s">
        <v>292</v>
      </c>
      <c r="B20" s="7">
        <v>100</v>
      </c>
      <c r="C20" s="7">
        <v>51</v>
      </c>
      <c r="D20" s="7">
        <v>98</v>
      </c>
      <c r="E20" s="7">
        <v>59</v>
      </c>
      <c r="F20" s="7">
        <v>8.4900000000000004E-4</v>
      </c>
      <c r="G20" s="7">
        <v>298</v>
      </c>
      <c r="H20" s="7">
        <v>7.3108000000000006E-2</v>
      </c>
      <c r="I20" s="7">
        <v>0</v>
      </c>
      <c r="J20" s="7">
        <v>52.631580999999997</v>
      </c>
      <c r="K20" s="7">
        <v>5.0212479999999999</v>
      </c>
      <c r="L20" s="8" t="s">
        <v>296</v>
      </c>
    </row>
    <row r="22" spans="1:14" x14ac:dyDescent="0.4">
      <c r="A22" s="1" t="s">
        <v>297</v>
      </c>
      <c r="B22" s="11">
        <v>98.571432000000001</v>
      </c>
      <c r="C22" s="11">
        <v>267</v>
      </c>
      <c r="D22" s="11">
        <v>96</v>
      </c>
      <c r="E22" s="11">
        <v>9</v>
      </c>
      <c r="F22" s="11">
        <v>5.2193000000000003E-2</v>
      </c>
      <c r="G22" s="11">
        <v>289</v>
      </c>
      <c r="H22" s="11">
        <v>0.103187</v>
      </c>
      <c r="I22" s="11">
        <v>187</v>
      </c>
      <c r="J22" s="11">
        <v>89.473682999999994</v>
      </c>
      <c r="K22" s="11">
        <v>0.31296499999999999</v>
      </c>
      <c r="L22" s="2" t="s">
        <v>300</v>
      </c>
    </row>
    <row r="23" spans="1:14" x14ac:dyDescent="0.4">
      <c r="A23" s="3" t="s">
        <v>298</v>
      </c>
      <c r="B23" s="9">
        <v>99.523813000000004</v>
      </c>
      <c r="C23" s="4">
        <v>251</v>
      </c>
      <c r="D23" s="4">
        <v>100</v>
      </c>
      <c r="E23" s="4">
        <v>140</v>
      </c>
      <c r="F23" s="4">
        <v>2.1340000000000001E-2</v>
      </c>
      <c r="G23" s="4">
        <v>296</v>
      </c>
      <c r="H23" s="4">
        <v>5.7342999999999998E-2</v>
      </c>
      <c r="I23" s="4">
        <v>236</v>
      </c>
      <c r="J23" s="4">
        <v>57.894736999999999</v>
      </c>
      <c r="K23" s="4">
        <v>1.568149</v>
      </c>
      <c r="L23" s="5" t="s">
        <v>301</v>
      </c>
    </row>
    <row r="24" spans="1:14" x14ac:dyDescent="0.4">
      <c r="A24" s="6" t="s">
        <v>299</v>
      </c>
      <c r="B24" s="10">
        <v>100</v>
      </c>
      <c r="C24" s="10">
        <v>74</v>
      </c>
      <c r="D24" s="10">
        <v>96</v>
      </c>
      <c r="E24" s="10">
        <v>0</v>
      </c>
      <c r="F24" s="10">
        <v>6.0999999999999997E-4</v>
      </c>
      <c r="G24" s="10">
        <v>289</v>
      </c>
      <c r="H24" s="10">
        <v>6.8045999999999995E-2</v>
      </c>
      <c r="I24" s="10">
        <v>1</v>
      </c>
      <c r="J24" s="10">
        <v>52.631580999999997</v>
      </c>
      <c r="K24" s="10">
        <v>5.5777099999999997</v>
      </c>
      <c r="L24" s="8" t="s">
        <v>302</v>
      </c>
    </row>
    <row r="26" spans="1:14" x14ac:dyDescent="0.4">
      <c r="A26" s="1" t="s">
        <v>303</v>
      </c>
      <c r="B26" s="11">
        <v>99.761903000000004</v>
      </c>
      <c r="C26" s="11">
        <v>271</v>
      </c>
      <c r="D26" s="11">
        <v>100</v>
      </c>
      <c r="E26" s="11">
        <v>46</v>
      </c>
      <c r="F26" s="11">
        <v>1.6140000000000002E-2</v>
      </c>
      <c r="G26" s="11">
        <v>299</v>
      </c>
      <c r="H26" s="11">
        <v>4.7622999999999999E-2</v>
      </c>
      <c r="I26" s="11">
        <v>189</v>
      </c>
      <c r="J26" s="11">
        <v>57.894736999999999</v>
      </c>
      <c r="K26" s="11">
        <v>1.3575360000000001</v>
      </c>
      <c r="L26" s="2" t="s">
        <v>305</v>
      </c>
    </row>
    <row r="27" spans="1:14" x14ac:dyDescent="0.4">
      <c r="A27" s="6" t="s">
        <v>304</v>
      </c>
      <c r="B27" s="10">
        <v>100</v>
      </c>
      <c r="C27" s="10">
        <v>71</v>
      </c>
      <c r="D27" s="10">
        <v>98</v>
      </c>
      <c r="E27" s="10">
        <v>3</v>
      </c>
      <c r="F27" s="10">
        <v>6.1700000000000004E-4</v>
      </c>
      <c r="G27" s="10">
        <v>276</v>
      </c>
      <c r="H27" s="10">
        <v>5.1283000000000002E-2</v>
      </c>
      <c r="I27" s="10">
        <v>31</v>
      </c>
      <c r="J27" s="10">
        <v>57.894736999999999</v>
      </c>
      <c r="K27" s="10">
        <v>5.7111939999999999</v>
      </c>
      <c r="L27" s="8" t="s">
        <v>306</v>
      </c>
    </row>
    <row r="29" spans="1:14" x14ac:dyDescent="0.4">
      <c r="A29" s="12" t="s">
        <v>307</v>
      </c>
      <c r="B29" s="13">
        <v>100</v>
      </c>
      <c r="C29" s="13">
        <v>117</v>
      </c>
      <c r="D29" s="13">
        <v>96</v>
      </c>
      <c r="E29" s="13">
        <v>2</v>
      </c>
      <c r="F29" s="13">
        <v>2.4600000000000002E-4</v>
      </c>
      <c r="G29" s="13">
        <v>298</v>
      </c>
      <c r="H29" s="13">
        <v>7.4593999999999994E-2</v>
      </c>
      <c r="I29" s="13">
        <v>2</v>
      </c>
      <c r="J29" s="13">
        <v>52.631580999999997</v>
      </c>
      <c r="K29" s="13">
        <v>4.4613779999999998</v>
      </c>
      <c r="L29" s="14" t="s">
        <v>308</v>
      </c>
    </row>
  </sheetData>
  <phoneticPr fontId="1"/>
  <conditionalFormatting sqref="J4:J9 K6">
    <cfRule type="top10" dxfId="41" priority="7" rank="1"/>
  </conditionalFormatting>
  <conditionalFormatting sqref="J11:J15">
    <cfRule type="top10" dxfId="40" priority="6" rank="1"/>
  </conditionalFormatting>
  <conditionalFormatting sqref="J17:J20">
    <cfRule type="top10" dxfId="39" priority="5" rank="1"/>
  </conditionalFormatting>
  <conditionalFormatting sqref="J22:J24">
    <cfRule type="top10" dxfId="38" priority="4" rank="1"/>
  </conditionalFormatting>
  <conditionalFormatting sqref="J29">
    <cfRule type="top10" dxfId="37" priority="3" rank="1"/>
  </conditionalFormatting>
  <conditionalFormatting sqref="J26:J27">
    <cfRule type="top10" dxfId="36" priority="1" rank="1"/>
    <cfRule type="top10" priority="2" rank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opLeftCell="A10" workbookViewId="0">
      <selection activeCell="K22" sqref="K22"/>
    </sheetView>
  </sheetViews>
  <sheetFormatPr defaultRowHeight="18.75" x14ac:dyDescent="0.4"/>
  <cols>
    <col min="1" max="1" width="51" bestFit="1" customWidth="1"/>
    <col min="2" max="2" width="10.5" bestFit="1" customWidth="1"/>
    <col min="3" max="3" width="5.875" bestFit="1" customWidth="1"/>
    <col min="4" max="4" width="10.5" bestFit="1" customWidth="1"/>
    <col min="5" max="5" width="5.875" bestFit="1" customWidth="1"/>
    <col min="6" max="6" width="9.5" bestFit="1" customWidth="1"/>
    <col min="7" max="7" width="5.875" bestFit="1" customWidth="1"/>
    <col min="8" max="8" width="9.5" bestFit="1" customWidth="1"/>
    <col min="9" max="9" width="5.875" customWidth="1"/>
    <col min="10" max="10" width="10.5" bestFit="1" customWidth="1"/>
    <col min="11" max="11" width="10.625" bestFit="1" customWidth="1"/>
    <col min="12" max="12" width="81" bestFit="1" customWidth="1"/>
    <col min="13" max="13" width="10.625" bestFit="1" customWidth="1"/>
    <col min="14" max="14" width="47.125" bestFit="1" customWidth="1"/>
    <col min="15" max="15" width="33.875" customWidth="1"/>
    <col min="16" max="16" width="8.5" bestFit="1" customWidth="1"/>
    <col min="17" max="17" width="8.75" bestFit="1" customWidth="1"/>
    <col min="18" max="18" width="8.5" bestFit="1" customWidth="1"/>
    <col min="19" max="19" width="8.75" bestFit="1" customWidth="1"/>
    <col min="20" max="21" width="12.75" bestFit="1" customWidth="1"/>
    <col min="22" max="22" width="52.25" bestFit="1" customWidth="1"/>
  </cols>
  <sheetData>
    <row r="1" spans="1:15" x14ac:dyDescent="0.4">
      <c r="A1" t="s">
        <v>244</v>
      </c>
      <c r="I1" t="s">
        <v>344</v>
      </c>
      <c r="J1">
        <v>73.684209999999993</v>
      </c>
      <c r="K1">
        <v>1.103836</v>
      </c>
    </row>
    <row r="2" spans="1:15" x14ac:dyDescent="0.4">
      <c r="A2" t="s">
        <v>15</v>
      </c>
    </row>
    <row r="3" spans="1:15" x14ac:dyDescent="0.4">
      <c r="A3" s="7" t="s">
        <v>0</v>
      </c>
      <c r="B3" s="7" t="s">
        <v>1</v>
      </c>
      <c r="C3" s="7" t="s">
        <v>13</v>
      </c>
      <c r="D3" s="7" t="s">
        <v>3</v>
      </c>
      <c r="E3" s="7" t="s">
        <v>13</v>
      </c>
      <c r="F3" s="7" t="s">
        <v>2</v>
      </c>
      <c r="G3" s="7" t="s">
        <v>13</v>
      </c>
      <c r="H3" s="7" t="s">
        <v>4</v>
      </c>
      <c r="I3" s="7" t="s">
        <v>13</v>
      </c>
      <c r="J3" s="7" t="s">
        <v>5</v>
      </c>
      <c r="K3" s="7" t="s">
        <v>6</v>
      </c>
      <c r="L3" s="7" t="s">
        <v>7</v>
      </c>
    </row>
    <row r="4" spans="1:15" x14ac:dyDescent="0.4">
      <c r="A4" s="3" t="s">
        <v>10</v>
      </c>
      <c r="B4" s="9">
        <v>96.673691000000005</v>
      </c>
      <c r="C4" s="9">
        <v>252</v>
      </c>
      <c r="D4" s="9">
        <v>95.555555999999996</v>
      </c>
      <c r="E4" s="9">
        <v>2</v>
      </c>
      <c r="F4" s="9">
        <v>9.2365000000000003E-2</v>
      </c>
      <c r="G4" s="9">
        <v>290</v>
      </c>
      <c r="H4" s="9">
        <v>0.126416</v>
      </c>
      <c r="I4" s="9">
        <v>2</v>
      </c>
      <c r="J4" s="4">
        <v>73.684209999999993</v>
      </c>
      <c r="K4" s="4">
        <v>2.4918740000000001</v>
      </c>
      <c r="L4" s="5" t="s">
        <v>267</v>
      </c>
    </row>
    <row r="5" spans="1:15" x14ac:dyDescent="0.4">
      <c r="A5" s="3" t="s">
        <v>8</v>
      </c>
      <c r="B5" s="9">
        <v>54.761398</v>
      </c>
      <c r="C5" s="9">
        <v>1</v>
      </c>
      <c r="D5" s="4">
        <v>54.722223</v>
      </c>
      <c r="E5" s="9">
        <v>0</v>
      </c>
      <c r="F5" s="9">
        <v>0.68858699999999995</v>
      </c>
      <c r="G5" s="9">
        <v>293</v>
      </c>
      <c r="H5" s="9">
        <v>0.68949899999999997</v>
      </c>
      <c r="I5" s="9">
        <v>87</v>
      </c>
      <c r="J5" s="4">
        <v>47.368422000000002</v>
      </c>
      <c r="K5" s="4">
        <v>0.70024299999999995</v>
      </c>
      <c r="L5" s="5" t="s">
        <v>245</v>
      </c>
    </row>
    <row r="6" spans="1:15" x14ac:dyDescent="0.4">
      <c r="A6" s="3" t="s">
        <v>9</v>
      </c>
      <c r="B6" s="9">
        <v>54.761398</v>
      </c>
      <c r="C6" s="9">
        <v>1</v>
      </c>
      <c r="D6" s="4">
        <v>54.722223</v>
      </c>
      <c r="E6" s="9">
        <v>0</v>
      </c>
      <c r="F6" s="9">
        <v>0.68859999999999999</v>
      </c>
      <c r="G6" s="9">
        <v>296</v>
      </c>
      <c r="H6" s="9">
        <v>0.68947899999999995</v>
      </c>
      <c r="I6" s="9">
        <v>66</v>
      </c>
      <c r="J6" s="4">
        <v>47.368422000000002</v>
      </c>
      <c r="K6" s="4">
        <v>0.70041600000000004</v>
      </c>
      <c r="L6" s="5" t="s">
        <v>246</v>
      </c>
    </row>
    <row r="7" spans="1:15" x14ac:dyDescent="0.4">
      <c r="A7" s="3" t="s">
        <v>11</v>
      </c>
      <c r="B7" s="9">
        <v>99.199997999999994</v>
      </c>
      <c r="C7" s="9">
        <v>275</v>
      </c>
      <c r="D7" s="9">
        <v>97.777777999999998</v>
      </c>
      <c r="E7" s="9">
        <v>67</v>
      </c>
      <c r="F7" s="9">
        <v>3.4647999999999998E-2</v>
      </c>
      <c r="G7" s="9">
        <v>298</v>
      </c>
      <c r="H7" s="9">
        <v>6.4044000000000004E-2</v>
      </c>
      <c r="I7" s="9">
        <v>156</v>
      </c>
      <c r="J7" s="4">
        <v>47.368422000000002</v>
      </c>
      <c r="K7" s="4">
        <v>3.007806</v>
      </c>
      <c r="L7" s="5" t="s">
        <v>247</v>
      </c>
    </row>
    <row r="8" spans="1:15" x14ac:dyDescent="0.4">
      <c r="A8" s="3" t="s">
        <v>12</v>
      </c>
      <c r="B8">
        <v>100</v>
      </c>
      <c r="C8">
        <v>115</v>
      </c>
      <c r="D8">
        <v>95.555555999999996</v>
      </c>
      <c r="E8" s="9">
        <v>0</v>
      </c>
      <c r="F8">
        <v>3.637E-3</v>
      </c>
      <c r="G8">
        <v>218</v>
      </c>
      <c r="H8">
        <v>7.3477000000000001E-2</v>
      </c>
      <c r="I8">
        <v>0</v>
      </c>
      <c r="J8">
        <v>63.157891999999997</v>
      </c>
      <c r="K8">
        <v>5.5310779999999999</v>
      </c>
      <c r="L8" s="5" t="s">
        <v>248</v>
      </c>
    </row>
    <row r="9" spans="1:15" x14ac:dyDescent="0.4">
      <c r="A9" s="6" t="s">
        <v>22</v>
      </c>
      <c r="B9" s="10">
        <v>78.142106999999996</v>
      </c>
      <c r="C9" s="10">
        <v>235</v>
      </c>
      <c r="D9" s="10">
        <v>74.861112000000006</v>
      </c>
      <c r="E9" s="10">
        <v>53</v>
      </c>
      <c r="F9" s="10">
        <v>0.43492199999999998</v>
      </c>
      <c r="G9" s="10">
        <v>213</v>
      </c>
      <c r="H9" s="10">
        <v>0.480319</v>
      </c>
      <c r="I9" s="10">
        <v>2</v>
      </c>
      <c r="J9" s="7">
        <v>63.157891999999997</v>
      </c>
      <c r="K9" s="7">
        <v>0.64127100000000004</v>
      </c>
      <c r="L9" s="8" t="s">
        <v>249</v>
      </c>
    </row>
    <row r="11" spans="1:15" x14ac:dyDescent="0.4">
      <c r="A11" s="1" t="s">
        <v>112</v>
      </c>
      <c r="B11" s="11">
        <v>96.407014000000004</v>
      </c>
      <c r="C11" s="11">
        <v>255</v>
      </c>
      <c r="D11" s="11">
        <v>93.333333999999994</v>
      </c>
      <c r="E11" s="11">
        <v>2</v>
      </c>
      <c r="F11" s="11">
        <v>0.107628</v>
      </c>
      <c r="G11" s="11">
        <v>290</v>
      </c>
      <c r="H11" s="11">
        <v>0.15961600000000001</v>
      </c>
      <c r="I11" s="11">
        <v>2</v>
      </c>
      <c r="J11" s="11">
        <v>63.157891999999997</v>
      </c>
      <c r="K11" s="11">
        <v>1.9727779999999999</v>
      </c>
      <c r="L11" s="2" t="s">
        <v>250</v>
      </c>
      <c r="M11" s="4"/>
      <c r="N11" s="4"/>
    </row>
    <row r="12" spans="1:15" x14ac:dyDescent="0.4">
      <c r="A12" s="3" t="s">
        <v>113</v>
      </c>
      <c r="B12" s="4">
        <v>94.405258000000003</v>
      </c>
      <c r="C12" s="4">
        <v>296</v>
      </c>
      <c r="D12" s="4">
        <v>94.444445000000002</v>
      </c>
      <c r="E12" s="4">
        <v>20</v>
      </c>
      <c r="F12" s="4">
        <v>0.13691999999999999</v>
      </c>
      <c r="G12" s="4">
        <v>270</v>
      </c>
      <c r="H12" s="4">
        <v>0.17685799999999999</v>
      </c>
      <c r="I12" s="4">
        <v>59</v>
      </c>
      <c r="J12" s="4">
        <v>68.421053999999998</v>
      </c>
      <c r="K12" s="4">
        <v>2.704278</v>
      </c>
      <c r="L12" s="5" t="s">
        <v>251</v>
      </c>
      <c r="M12" s="4"/>
      <c r="N12" s="4"/>
      <c r="O12" s="4"/>
    </row>
    <row r="13" spans="1:15" x14ac:dyDescent="0.4">
      <c r="A13" s="3" t="s">
        <v>114</v>
      </c>
      <c r="B13" s="9">
        <v>99.466669999999993</v>
      </c>
      <c r="C13" s="9">
        <v>263</v>
      </c>
      <c r="D13" s="9">
        <v>97.777777999999998</v>
      </c>
      <c r="E13" s="9">
        <v>128</v>
      </c>
      <c r="F13" s="9">
        <v>2.9409000000000001E-2</v>
      </c>
      <c r="G13" s="9">
        <v>298</v>
      </c>
      <c r="H13" s="9">
        <v>8.4307000000000007E-2</v>
      </c>
      <c r="I13" s="9">
        <v>129</v>
      </c>
      <c r="J13" s="9">
        <v>52.631580999999997</v>
      </c>
      <c r="K13" s="9">
        <v>0.97280599999999995</v>
      </c>
      <c r="L13" s="5" t="s">
        <v>266</v>
      </c>
      <c r="M13" s="4"/>
      <c r="N13" s="4"/>
      <c r="O13" s="4"/>
    </row>
    <row r="14" spans="1:15" x14ac:dyDescent="0.4">
      <c r="A14" s="3" t="s">
        <v>115</v>
      </c>
      <c r="B14" s="9">
        <v>100</v>
      </c>
      <c r="C14" s="9">
        <v>136</v>
      </c>
      <c r="D14" s="9">
        <v>95.555555999999996</v>
      </c>
      <c r="E14" s="9">
        <v>0</v>
      </c>
      <c r="F14" s="9">
        <v>2.2269999999999998E-3</v>
      </c>
      <c r="G14" s="9">
        <v>298</v>
      </c>
      <c r="H14" s="9">
        <v>7.6008000000000006E-2</v>
      </c>
      <c r="I14" s="9">
        <v>0</v>
      </c>
      <c r="J14" s="9">
        <v>68.421053999999998</v>
      </c>
      <c r="K14" s="9">
        <v>2.8203230000000001</v>
      </c>
      <c r="L14" s="5" t="s">
        <v>252</v>
      </c>
      <c r="M14" s="4"/>
      <c r="N14" s="4"/>
      <c r="O14" s="4"/>
    </row>
    <row r="15" spans="1:15" x14ac:dyDescent="0.4">
      <c r="A15" s="6" t="s">
        <v>116</v>
      </c>
      <c r="B15" s="7">
        <v>96.668422000000007</v>
      </c>
      <c r="C15" s="7">
        <v>287</v>
      </c>
      <c r="D15" s="7">
        <v>96.666667000000004</v>
      </c>
      <c r="E15" s="7">
        <v>79</v>
      </c>
      <c r="F15" s="7">
        <v>8.9076000000000002E-2</v>
      </c>
      <c r="G15" s="7">
        <v>288</v>
      </c>
      <c r="H15" s="7">
        <v>0.112237</v>
      </c>
      <c r="I15" s="7">
        <v>227</v>
      </c>
      <c r="J15" s="7">
        <v>73.684209999999993</v>
      </c>
      <c r="K15" s="7">
        <v>1.1102449999999999</v>
      </c>
      <c r="L15" s="8" t="s">
        <v>253</v>
      </c>
      <c r="M15" s="4"/>
      <c r="N15" s="4"/>
      <c r="O15" s="4"/>
    </row>
    <row r="16" spans="1:15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4">
      <c r="A17" s="1" t="s">
        <v>254</v>
      </c>
      <c r="B17" s="11">
        <v>96.801758000000007</v>
      </c>
      <c r="C17" s="11">
        <v>288</v>
      </c>
      <c r="D17" s="11">
        <v>92.222223</v>
      </c>
      <c r="E17" s="11">
        <v>1</v>
      </c>
      <c r="F17" s="11">
        <v>9.9010000000000001E-2</v>
      </c>
      <c r="G17" s="11">
        <v>293</v>
      </c>
      <c r="H17" s="11">
        <v>0.17921999999999999</v>
      </c>
      <c r="I17" s="11">
        <v>0</v>
      </c>
      <c r="J17" s="11">
        <v>68.421053999999998</v>
      </c>
      <c r="K17" s="11">
        <v>0.91439999999999999</v>
      </c>
      <c r="L17" s="2" t="s">
        <v>257</v>
      </c>
      <c r="M17" s="4"/>
      <c r="N17" s="4"/>
    </row>
    <row r="18" spans="1:14" x14ac:dyDescent="0.4">
      <c r="A18" s="3" t="s">
        <v>260</v>
      </c>
      <c r="B18" s="4">
        <v>97.203511000000006</v>
      </c>
      <c r="C18" s="4">
        <v>286</v>
      </c>
      <c r="D18" s="4">
        <v>95.555555999999996</v>
      </c>
      <c r="E18" s="4">
        <v>186</v>
      </c>
      <c r="F18" s="4">
        <v>8.7221000000000007E-2</v>
      </c>
      <c r="G18" s="4">
        <v>298</v>
      </c>
      <c r="H18" s="4">
        <v>0.15562000000000001</v>
      </c>
      <c r="I18" s="4">
        <v>1</v>
      </c>
      <c r="J18" s="4">
        <v>73.684209999999993</v>
      </c>
      <c r="K18" s="4">
        <v>1.726173</v>
      </c>
      <c r="L18" s="5" t="s">
        <v>258</v>
      </c>
    </row>
    <row r="19" spans="1:14" x14ac:dyDescent="0.4">
      <c r="A19" s="3" t="s">
        <v>255</v>
      </c>
      <c r="B19" s="9">
        <v>99.599998999999997</v>
      </c>
      <c r="C19" s="9">
        <v>297</v>
      </c>
      <c r="D19" s="9">
        <v>94.444445000000002</v>
      </c>
      <c r="E19" s="9">
        <v>13</v>
      </c>
      <c r="F19" s="9">
        <v>2.3767E-2</v>
      </c>
      <c r="G19" s="9">
        <v>297</v>
      </c>
      <c r="H19" s="9">
        <v>0.106001</v>
      </c>
      <c r="I19" s="9">
        <v>0</v>
      </c>
      <c r="J19" s="9">
        <v>47.368422000000002</v>
      </c>
      <c r="K19" s="9">
        <v>6.9073560000000001</v>
      </c>
      <c r="L19" s="5" t="s">
        <v>259</v>
      </c>
    </row>
    <row r="20" spans="1:14" x14ac:dyDescent="0.4">
      <c r="A20" s="6" t="s">
        <v>256</v>
      </c>
      <c r="B20" s="7">
        <v>100</v>
      </c>
      <c r="C20" s="7">
        <v>148</v>
      </c>
      <c r="D20" s="7">
        <v>95.555555999999996</v>
      </c>
      <c r="E20" s="7">
        <v>0</v>
      </c>
      <c r="F20" s="7">
        <v>1.4940000000000001E-3</v>
      </c>
      <c r="G20" s="7">
        <v>274</v>
      </c>
      <c r="H20" s="7">
        <v>6.9126999999999994E-2</v>
      </c>
      <c r="I20" s="7">
        <v>2</v>
      </c>
      <c r="J20" s="7">
        <v>73.684209999999993</v>
      </c>
      <c r="K20" s="7">
        <v>5.3085810000000002</v>
      </c>
      <c r="L20" s="8" t="s">
        <v>268</v>
      </c>
    </row>
    <row r="22" spans="1:14" x14ac:dyDescent="0.4">
      <c r="A22" s="1" t="s">
        <v>261</v>
      </c>
      <c r="B22" s="11">
        <v>96.401757000000003</v>
      </c>
      <c r="C22" s="11">
        <v>280</v>
      </c>
      <c r="D22" s="11">
        <v>94.444445000000002</v>
      </c>
      <c r="E22" s="11">
        <v>104</v>
      </c>
      <c r="F22" s="11">
        <v>9.9449999999999997E-2</v>
      </c>
      <c r="G22" s="11">
        <v>286</v>
      </c>
      <c r="H22" s="11">
        <v>0.163414</v>
      </c>
      <c r="I22" s="11">
        <v>1</v>
      </c>
      <c r="J22" s="11">
        <v>75</v>
      </c>
      <c r="K22" s="11">
        <v>1.0487660000000001</v>
      </c>
      <c r="L22" s="2" t="s">
        <v>264</v>
      </c>
    </row>
    <row r="23" spans="1:14" x14ac:dyDescent="0.4">
      <c r="A23" s="3" t="s">
        <v>262</v>
      </c>
      <c r="B23" s="9">
        <v>98.935091</v>
      </c>
      <c r="C23" s="4">
        <v>295</v>
      </c>
      <c r="D23" s="4">
        <v>95.555555999999996</v>
      </c>
      <c r="E23" s="4">
        <v>63</v>
      </c>
      <c r="F23" s="4">
        <v>3.3345E-2</v>
      </c>
      <c r="G23" s="4">
        <v>268</v>
      </c>
      <c r="H23" s="4">
        <v>0.109162</v>
      </c>
      <c r="I23" s="4">
        <v>1</v>
      </c>
      <c r="J23" s="4">
        <v>52.631580999999997</v>
      </c>
      <c r="K23" s="4">
        <v>1.2554320000000001</v>
      </c>
      <c r="L23" s="5" t="s">
        <v>265</v>
      </c>
    </row>
    <row r="24" spans="1:14" x14ac:dyDescent="0.4">
      <c r="A24" s="6" t="s">
        <v>263</v>
      </c>
      <c r="B24" s="10">
        <v>100</v>
      </c>
      <c r="C24" s="10">
        <v>127</v>
      </c>
      <c r="D24" s="10">
        <v>95.555555999999996</v>
      </c>
      <c r="E24" s="10">
        <v>0</v>
      </c>
      <c r="F24" s="10">
        <v>1.1490000000000001E-3</v>
      </c>
      <c r="G24" s="10">
        <v>297</v>
      </c>
      <c r="H24" s="10">
        <v>7.5337000000000001E-2</v>
      </c>
      <c r="I24" s="10">
        <v>0</v>
      </c>
      <c r="J24" s="10">
        <v>73.684209999999993</v>
      </c>
      <c r="K24" s="10">
        <v>3.7620110000000002</v>
      </c>
      <c r="L24" s="8" t="s">
        <v>269</v>
      </c>
    </row>
    <row r="26" spans="1:14" x14ac:dyDescent="0.4">
      <c r="A26" s="1" t="s">
        <v>272</v>
      </c>
      <c r="B26" s="11">
        <v>98.933333000000005</v>
      </c>
      <c r="C26" s="11">
        <v>296</v>
      </c>
      <c r="D26" s="11">
        <v>95.555555999999996</v>
      </c>
      <c r="E26" s="11">
        <v>29</v>
      </c>
      <c r="F26" s="11">
        <v>3.4431999999999997E-2</v>
      </c>
      <c r="G26" s="11">
        <v>296</v>
      </c>
      <c r="H26" s="11">
        <v>0.100138</v>
      </c>
      <c r="I26" s="11">
        <v>0</v>
      </c>
      <c r="J26" s="11">
        <v>57.894736999999999</v>
      </c>
      <c r="K26" s="11">
        <v>4.9614880000000001</v>
      </c>
      <c r="L26" s="2" t="s">
        <v>273</v>
      </c>
    </row>
    <row r="27" spans="1:14" x14ac:dyDescent="0.4">
      <c r="A27" s="6" t="s">
        <v>270</v>
      </c>
      <c r="B27" s="10">
        <v>100</v>
      </c>
      <c r="C27" s="10">
        <v>109</v>
      </c>
      <c r="D27" s="10">
        <v>96.666667000000004</v>
      </c>
      <c r="E27" s="10">
        <v>4</v>
      </c>
      <c r="F27" s="10">
        <v>9.7499999999999996E-4</v>
      </c>
      <c r="G27" s="10">
        <v>296</v>
      </c>
      <c r="H27" s="10">
        <v>6.7972000000000005E-2</v>
      </c>
      <c r="I27" s="10">
        <v>15</v>
      </c>
      <c r="J27" s="10">
        <v>68.421053999999998</v>
      </c>
      <c r="K27" s="10">
        <v>7.0511239999999997</v>
      </c>
      <c r="L27" s="8" t="s">
        <v>271</v>
      </c>
    </row>
    <row r="29" spans="1:14" x14ac:dyDescent="0.4">
      <c r="A29" s="12" t="s">
        <v>274</v>
      </c>
      <c r="B29" s="13">
        <v>100</v>
      </c>
      <c r="C29" s="13">
        <v>166</v>
      </c>
      <c r="D29" s="13">
        <v>95.555555999999996</v>
      </c>
      <c r="E29" s="13">
        <v>0</v>
      </c>
      <c r="F29" s="13">
        <v>9.1E-4</v>
      </c>
      <c r="G29" s="13">
        <v>295</v>
      </c>
      <c r="H29" s="13">
        <v>7.0996000000000004E-2</v>
      </c>
      <c r="I29" s="13">
        <v>0</v>
      </c>
      <c r="J29" s="13">
        <v>52.631580999999997</v>
      </c>
      <c r="K29" s="13">
        <v>0.10889</v>
      </c>
      <c r="L29" s="14" t="s">
        <v>275</v>
      </c>
    </row>
  </sheetData>
  <phoneticPr fontId="1"/>
  <conditionalFormatting sqref="J4:J9">
    <cfRule type="top10" dxfId="35" priority="9" rank="1"/>
  </conditionalFormatting>
  <conditionalFormatting sqref="J11:J15">
    <cfRule type="top10" dxfId="34" priority="8" rank="1"/>
  </conditionalFormatting>
  <conditionalFormatting sqref="J17:J20">
    <cfRule type="top10" dxfId="33" priority="7" rank="1"/>
  </conditionalFormatting>
  <conditionalFormatting sqref="J22:J24">
    <cfRule type="top10" dxfId="32" priority="6" rank="1"/>
  </conditionalFormatting>
  <conditionalFormatting sqref="J29">
    <cfRule type="top10" dxfId="31" priority="4" rank="1"/>
  </conditionalFormatting>
  <conditionalFormatting sqref="J26:J27">
    <cfRule type="top10" dxfId="30" priority="1" rank="1"/>
    <cfRule type="top10" priority="2" rank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opLeftCell="B4" workbookViewId="0">
      <selection activeCell="L12" sqref="L12"/>
    </sheetView>
  </sheetViews>
  <sheetFormatPr defaultRowHeight="18.75" x14ac:dyDescent="0.4"/>
  <cols>
    <col min="1" max="1" width="51" bestFit="1" customWidth="1"/>
    <col min="2" max="2" width="10.5" bestFit="1" customWidth="1"/>
    <col min="3" max="3" width="5.875" bestFit="1" customWidth="1"/>
    <col min="4" max="4" width="10.5" bestFit="1" customWidth="1"/>
    <col min="5" max="5" width="5.875" bestFit="1" customWidth="1"/>
    <col min="6" max="6" width="9.5" bestFit="1" customWidth="1"/>
    <col min="7" max="7" width="5.875" bestFit="1" customWidth="1"/>
    <col min="8" max="8" width="9.5" bestFit="1" customWidth="1"/>
    <col min="9" max="9" width="5.875" customWidth="1"/>
    <col min="10" max="10" width="10.5" bestFit="1" customWidth="1"/>
    <col min="11" max="11" width="10.625" bestFit="1" customWidth="1"/>
    <col min="12" max="12" width="81" bestFit="1" customWidth="1"/>
    <col min="13" max="13" width="10.625" bestFit="1" customWidth="1"/>
    <col min="14" max="14" width="47.125" bestFit="1" customWidth="1"/>
    <col min="15" max="15" width="33.875" customWidth="1"/>
    <col min="16" max="16" width="8.5" bestFit="1" customWidth="1"/>
    <col min="17" max="17" width="8.75" bestFit="1" customWidth="1"/>
    <col min="18" max="18" width="8.5" bestFit="1" customWidth="1"/>
    <col min="19" max="19" width="8.75" bestFit="1" customWidth="1"/>
    <col min="20" max="21" width="12.75" bestFit="1" customWidth="1"/>
    <col min="22" max="22" width="52.25" bestFit="1" customWidth="1"/>
  </cols>
  <sheetData>
    <row r="1" spans="1:15" x14ac:dyDescent="0.4">
      <c r="A1" t="s">
        <v>209</v>
      </c>
      <c r="I1" t="s">
        <v>344</v>
      </c>
      <c r="J1">
        <v>94.736844000000005</v>
      </c>
      <c r="K1">
        <v>0.33693299999999998</v>
      </c>
    </row>
    <row r="2" spans="1:15" x14ac:dyDescent="0.4">
      <c r="A2" t="s">
        <v>15</v>
      </c>
    </row>
    <row r="3" spans="1:15" x14ac:dyDescent="0.4">
      <c r="A3" s="7" t="s">
        <v>0</v>
      </c>
      <c r="B3" s="7" t="s">
        <v>1</v>
      </c>
      <c r="C3" s="7" t="s">
        <v>13</v>
      </c>
      <c r="D3" s="7" t="s">
        <v>3</v>
      </c>
      <c r="E3" s="7" t="s">
        <v>13</v>
      </c>
      <c r="F3" s="7" t="s">
        <v>2</v>
      </c>
      <c r="G3" s="7" t="s">
        <v>13</v>
      </c>
      <c r="H3" s="7" t="s">
        <v>4</v>
      </c>
      <c r="I3" s="7" t="s">
        <v>13</v>
      </c>
      <c r="J3" s="7" t="s">
        <v>5</v>
      </c>
      <c r="K3" s="7" t="s">
        <v>6</v>
      </c>
      <c r="L3" s="7" t="s">
        <v>7</v>
      </c>
    </row>
    <row r="4" spans="1:15" x14ac:dyDescent="0.4">
      <c r="A4" s="3" t="s">
        <v>10</v>
      </c>
      <c r="B4" s="9">
        <v>97.500432000000004</v>
      </c>
      <c r="C4" s="9">
        <v>299</v>
      </c>
      <c r="D4" s="9">
        <v>95.882352999999995</v>
      </c>
      <c r="E4" s="9">
        <v>279</v>
      </c>
      <c r="F4" s="9">
        <v>6.7228999999999997E-2</v>
      </c>
      <c r="G4" s="9">
        <v>292</v>
      </c>
      <c r="H4" s="9">
        <v>0.110337</v>
      </c>
      <c r="I4" s="9">
        <v>255</v>
      </c>
      <c r="J4" s="4">
        <v>84.210526999999999</v>
      </c>
      <c r="K4" s="4">
        <v>0.42875999999999997</v>
      </c>
      <c r="L4" s="5" t="s">
        <v>210</v>
      </c>
    </row>
    <row r="5" spans="1:15" x14ac:dyDescent="0.4">
      <c r="A5" s="3" t="s">
        <v>8</v>
      </c>
      <c r="B5" s="9">
        <v>53.254640000000002</v>
      </c>
      <c r="C5" s="9">
        <v>0</v>
      </c>
      <c r="D5" s="4">
        <v>53.272061000000001</v>
      </c>
      <c r="E5" s="9">
        <v>0</v>
      </c>
      <c r="F5" s="9">
        <v>0.69106199999999995</v>
      </c>
      <c r="G5" s="9">
        <v>112</v>
      </c>
      <c r="H5" s="9">
        <v>0.69101000000000001</v>
      </c>
      <c r="I5" s="9">
        <v>50</v>
      </c>
      <c r="J5" s="4">
        <v>47.368422000000002</v>
      </c>
      <c r="K5" s="4">
        <v>0.69853399999999999</v>
      </c>
      <c r="L5" s="5" t="s">
        <v>211</v>
      </c>
    </row>
    <row r="6" spans="1:15" x14ac:dyDescent="0.4">
      <c r="A6" s="3" t="s">
        <v>9</v>
      </c>
      <c r="B6" s="9">
        <v>53.254640000000002</v>
      </c>
      <c r="C6" s="9">
        <v>0</v>
      </c>
      <c r="D6" s="4">
        <v>53.272061000000001</v>
      </c>
      <c r="E6" s="9">
        <v>0</v>
      </c>
      <c r="F6" s="9">
        <v>0.69107099999999999</v>
      </c>
      <c r="G6" s="9">
        <v>160</v>
      </c>
      <c r="H6" s="9">
        <v>0.69103700000000001</v>
      </c>
      <c r="I6" s="9">
        <v>61</v>
      </c>
      <c r="J6" s="4">
        <v>47.368422000000002</v>
      </c>
      <c r="K6" s="4">
        <v>0.69802200000000003</v>
      </c>
      <c r="L6" s="5" t="s">
        <v>212</v>
      </c>
    </row>
    <row r="7" spans="1:15" x14ac:dyDescent="0.4">
      <c r="A7" s="3" t="s">
        <v>11</v>
      </c>
      <c r="B7" s="9">
        <v>98.289472000000004</v>
      </c>
      <c r="C7" s="9">
        <v>296</v>
      </c>
      <c r="D7" s="9">
        <v>95.882352999999995</v>
      </c>
      <c r="E7" s="9">
        <v>77</v>
      </c>
      <c r="F7" s="9">
        <v>5.1365000000000001E-2</v>
      </c>
      <c r="G7" s="9">
        <v>283</v>
      </c>
      <c r="H7" s="9">
        <v>0.106845</v>
      </c>
      <c r="I7" s="9">
        <v>0</v>
      </c>
      <c r="J7" s="4">
        <v>73.684209999999993</v>
      </c>
      <c r="K7" s="4">
        <v>2.8107129999999998</v>
      </c>
      <c r="L7" s="5" t="s">
        <v>213</v>
      </c>
    </row>
    <row r="8" spans="1:15" x14ac:dyDescent="0.4">
      <c r="A8" s="3" t="s">
        <v>12</v>
      </c>
      <c r="B8">
        <v>99.736845000000002</v>
      </c>
      <c r="C8">
        <v>249</v>
      </c>
      <c r="D8">
        <v>95.882352999999995</v>
      </c>
      <c r="E8" s="9">
        <v>5</v>
      </c>
      <c r="F8">
        <v>1.5886000000000001E-2</v>
      </c>
      <c r="G8">
        <v>295</v>
      </c>
      <c r="H8">
        <v>7.5493000000000005E-2</v>
      </c>
      <c r="I8">
        <v>0</v>
      </c>
      <c r="J8">
        <v>63.157891999999997</v>
      </c>
      <c r="K8">
        <v>4.673826</v>
      </c>
      <c r="L8" s="5" t="s">
        <v>214</v>
      </c>
    </row>
    <row r="9" spans="1:15" x14ac:dyDescent="0.4">
      <c r="A9" s="6" t="s">
        <v>22</v>
      </c>
      <c r="B9" s="10">
        <v>78.889751000000004</v>
      </c>
      <c r="C9" s="10">
        <v>296</v>
      </c>
      <c r="D9" s="10">
        <v>79.926472000000004</v>
      </c>
      <c r="E9" s="10">
        <v>9</v>
      </c>
      <c r="F9" s="10">
        <v>0.441139</v>
      </c>
      <c r="G9" s="10">
        <v>293</v>
      </c>
      <c r="H9" s="10">
        <v>0.455731</v>
      </c>
      <c r="I9" s="10">
        <v>9</v>
      </c>
      <c r="J9" s="7">
        <v>73.684209999999993</v>
      </c>
      <c r="K9" s="7">
        <v>0.553149</v>
      </c>
      <c r="L9" s="8" t="s">
        <v>215</v>
      </c>
    </row>
    <row r="11" spans="1:15" x14ac:dyDescent="0.4">
      <c r="A11" s="1" t="s">
        <v>216</v>
      </c>
      <c r="B11" s="11">
        <v>97.632014999999996</v>
      </c>
      <c r="C11" s="11">
        <v>284</v>
      </c>
      <c r="D11" s="11">
        <v>96.470588000000006</v>
      </c>
      <c r="E11" s="11">
        <v>230</v>
      </c>
      <c r="F11" s="11">
        <v>6.0267000000000001E-2</v>
      </c>
      <c r="G11" s="11">
        <v>299</v>
      </c>
      <c r="H11" s="11">
        <v>9.8621E-2</v>
      </c>
      <c r="I11" s="11">
        <v>173</v>
      </c>
      <c r="J11" s="11">
        <v>84.210526999999999</v>
      </c>
      <c r="K11" s="11">
        <v>0.42116599999999998</v>
      </c>
      <c r="L11" s="2" t="s">
        <v>221</v>
      </c>
      <c r="M11" s="4"/>
      <c r="N11" s="4"/>
    </row>
    <row r="12" spans="1:15" x14ac:dyDescent="0.4">
      <c r="A12" s="3" t="s">
        <v>217</v>
      </c>
      <c r="B12" s="4">
        <v>98.223686000000001</v>
      </c>
      <c r="C12" s="4">
        <v>279</v>
      </c>
      <c r="D12" s="4">
        <v>95.882352999999995</v>
      </c>
      <c r="E12" s="4">
        <v>5</v>
      </c>
      <c r="F12" s="4">
        <v>5.0729000000000003E-2</v>
      </c>
      <c r="G12" s="4">
        <v>279</v>
      </c>
      <c r="H12" s="4">
        <v>9.8077999999999999E-2</v>
      </c>
      <c r="I12" s="4">
        <v>4</v>
      </c>
      <c r="J12" s="4">
        <v>89.999998000000005</v>
      </c>
      <c r="K12" s="4">
        <v>0.40670099999999998</v>
      </c>
      <c r="L12" s="5" t="s">
        <v>222</v>
      </c>
      <c r="M12" s="4"/>
      <c r="N12" s="4"/>
      <c r="O12" s="4"/>
    </row>
    <row r="13" spans="1:15" x14ac:dyDescent="0.4">
      <c r="A13" s="3" t="s">
        <v>218</v>
      </c>
      <c r="B13" s="9">
        <v>97.960960999999998</v>
      </c>
      <c r="C13" s="9">
        <v>292</v>
      </c>
      <c r="D13" s="9">
        <v>95.882352999999995</v>
      </c>
      <c r="E13" s="9">
        <v>43</v>
      </c>
      <c r="F13" s="9">
        <v>5.8012000000000001E-2</v>
      </c>
      <c r="G13" s="9">
        <v>298</v>
      </c>
      <c r="H13" s="9">
        <v>0.104412</v>
      </c>
      <c r="I13" s="9">
        <v>43</v>
      </c>
      <c r="J13" s="9">
        <v>68.421053999999998</v>
      </c>
      <c r="K13" s="9">
        <v>2.7743890000000002</v>
      </c>
      <c r="L13" s="5" t="s">
        <v>223</v>
      </c>
      <c r="M13" s="4"/>
      <c r="N13" s="4"/>
      <c r="O13" s="4"/>
    </row>
    <row r="14" spans="1:15" x14ac:dyDescent="0.4">
      <c r="A14" s="3" t="s">
        <v>219</v>
      </c>
      <c r="B14" s="9">
        <v>99.802625000000006</v>
      </c>
      <c r="C14" s="9">
        <v>255</v>
      </c>
      <c r="D14" s="9">
        <v>95.294117999999997</v>
      </c>
      <c r="E14" s="9">
        <v>0</v>
      </c>
      <c r="F14" s="9">
        <v>1.349E-2</v>
      </c>
      <c r="G14" s="9">
        <v>255</v>
      </c>
      <c r="H14" s="9">
        <v>8.0610000000000001E-2</v>
      </c>
      <c r="I14" s="9">
        <v>0</v>
      </c>
      <c r="J14" s="9">
        <v>63.157891999999997</v>
      </c>
      <c r="K14" s="9">
        <v>8.0651600000000006</v>
      </c>
      <c r="L14" s="5" t="s">
        <v>224</v>
      </c>
      <c r="M14" s="4"/>
      <c r="N14" s="4"/>
      <c r="O14" s="4"/>
    </row>
    <row r="15" spans="1:15" x14ac:dyDescent="0.4">
      <c r="A15" s="6" t="s">
        <v>220</v>
      </c>
      <c r="B15" s="7">
        <v>98.421060999999995</v>
      </c>
      <c r="C15" s="7">
        <v>294</v>
      </c>
      <c r="D15" s="7">
        <v>97.058824000000001</v>
      </c>
      <c r="E15" s="7">
        <v>103</v>
      </c>
      <c r="F15" s="7">
        <v>4.8696000000000003E-2</v>
      </c>
      <c r="G15" s="7">
        <v>296</v>
      </c>
      <c r="H15" s="7">
        <v>9.3834000000000001E-2</v>
      </c>
      <c r="I15" s="7">
        <v>184</v>
      </c>
      <c r="J15" s="7">
        <v>78.947371000000004</v>
      </c>
      <c r="K15" s="7">
        <v>0.513486</v>
      </c>
      <c r="L15" s="8" t="s">
        <v>225</v>
      </c>
      <c r="M15" s="4"/>
      <c r="N15" s="4"/>
      <c r="O15" s="4"/>
    </row>
    <row r="16" spans="1:15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4">
      <c r="A17" s="1" t="s">
        <v>226</v>
      </c>
      <c r="B17" s="11">
        <v>97.63158</v>
      </c>
      <c r="C17" s="11">
        <v>291</v>
      </c>
      <c r="D17" s="11">
        <v>94.705883</v>
      </c>
      <c r="E17" s="11">
        <v>5</v>
      </c>
      <c r="F17" s="11">
        <v>6.3011999999999999E-2</v>
      </c>
      <c r="G17" s="11">
        <v>299</v>
      </c>
      <c r="H17" s="11">
        <v>0.117731</v>
      </c>
      <c r="I17" s="11">
        <v>1</v>
      </c>
      <c r="J17" s="11">
        <v>84.210526999999999</v>
      </c>
      <c r="K17" s="11">
        <v>0.42846099999999998</v>
      </c>
      <c r="L17" s="2" t="s">
        <v>230</v>
      </c>
      <c r="M17" s="4"/>
      <c r="N17" s="4"/>
    </row>
    <row r="18" spans="1:14" x14ac:dyDescent="0.4">
      <c r="A18" s="3" t="s">
        <v>227</v>
      </c>
      <c r="B18" s="4">
        <v>98.618859</v>
      </c>
      <c r="C18" s="4">
        <v>284</v>
      </c>
      <c r="D18" s="4">
        <v>97.647058999999999</v>
      </c>
      <c r="E18" s="4">
        <v>92</v>
      </c>
      <c r="F18" s="4">
        <v>4.4771999999999999E-2</v>
      </c>
      <c r="G18" s="4">
        <v>284</v>
      </c>
      <c r="H18" s="4">
        <v>8.2291000000000003E-2</v>
      </c>
      <c r="I18" s="4">
        <v>62</v>
      </c>
      <c r="J18" s="4">
        <v>68.421053999999998</v>
      </c>
      <c r="K18" s="4">
        <v>1.4710430000000001</v>
      </c>
      <c r="L18" s="5" t="s">
        <v>231</v>
      </c>
    </row>
    <row r="19" spans="1:14" x14ac:dyDescent="0.4">
      <c r="A19" s="3" t="s">
        <v>228</v>
      </c>
      <c r="B19" s="9">
        <v>99.736845000000002</v>
      </c>
      <c r="C19" s="9">
        <v>248</v>
      </c>
      <c r="D19" s="9">
        <v>97.058824000000001</v>
      </c>
      <c r="E19" s="9">
        <v>37</v>
      </c>
      <c r="F19" s="9">
        <v>1.4286999999999999E-2</v>
      </c>
      <c r="G19" s="9">
        <v>279</v>
      </c>
      <c r="H19" s="9">
        <v>7.2248999999999994E-2</v>
      </c>
      <c r="I19" s="9">
        <v>1</v>
      </c>
      <c r="J19" s="9">
        <v>68.421053999999998</v>
      </c>
      <c r="K19" s="9">
        <v>4.8232369999999998</v>
      </c>
      <c r="L19" s="5" t="s">
        <v>232</v>
      </c>
    </row>
    <row r="20" spans="1:14" x14ac:dyDescent="0.4">
      <c r="A20" s="6" t="s">
        <v>229</v>
      </c>
      <c r="B20" s="7">
        <v>98.356121999999999</v>
      </c>
      <c r="C20" s="7">
        <v>278</v>
      </c>
      <c r="D20" s="7">
        <v>96.470588000000006</v>
      </c>
      <c r="E20" s="7">
        <v>127</v>
      </c>
      <c r="F20" s="7">
        <v>4.1798000000000002E-2</v>
      </c>
      <c r="G20" s="7">
        <v>277</v>
      </c>
      <c r="H20" s="7">
        <v>0.104509</v>
      </c>
      <c r="I20" s="7">
        <v>84</v>
      </c>
      <c r="J20" s="7">
        <v>89.473682999999994</v>
      </c>
      <c r="K20" s="7">
        <v>0.72655700000000001</v>
      </c>
      <c r="L20" s="8" t="s">
        <v>233</v>
      </c>
    </row>
    <row r="22" spans="1:14" x14ac:dyDescent="0.4">
      <c r="A22" s="1" t="s">
        <v>238</v>
      </c>
      <c r="B22" s="11">
        <v>98.684216000000006</v>
      </c>
      <c r="C22" s="11">
        <v>285</v>
      </c>
      <c r="D22" s="11">
        <v>97.058824000000001</v>
      </c>
      <c r="E22" s="11">
        <v>23</v>
      </c>
      <c r="F22" s="11">
        <v>4.4615000000000002E-2</v>
      </c>
      <c r="G22" s="11">
        <v>285</v>
      </c>
      <c r="H22" s="11">
        <v>8.8475999999999999E-2</v>
      </c>
      <c r="I22" s="11">
        <v>122</v>
      </c>
      <c r="J22" s="11">
        <v>73.684209999999993</v>
      </c>
      <c r="K22" s="11">
        <v>0.57771499999999998</v>
      </c>
      <c r="L22" s="2" t="s">
        <v>235</v>
      </c>
    </row>
    <row r="23" spans="1:14" x14ac:dyDescent="0.4">
      <c r="A23" s="3" t="s">
        <v>234</v>
      </c>
      <c r="B23" s="9">
        <v>98.224114999999998</v>
      </c>
      <c r="C23" s="4">
        <v>278</v>
      </c>
      <c r="D23" s="4">
        <v>97.058824000000001</v>
      </c>
      <c r="E23" s="4">
        <v>224</v>
      </c>
      <c r="F23" s="4">
        <v>5.3330000000000002E-2</v>
      </c>
      <c r="G23" s="4">
        <v>299</v>
      </c>
      <c r="H23" s="4">
        <v>0.115774</v>
      </c>
      <c r="I23" s="4">
        <v>3</v>
      </c>
      <c r="J23" s="4">
        <v>68.421053999999998</v>
      </c>
      <c r="K23" s="4">
        <v>2.9746760000000001</v>
      </c>
      <c r="L23" s="5" t="s">
        <v>236</v>
      </c>
    </row>
    <row r="24" spans="1:14" x14ac:dyDescent="0.4">
      <c r="A24" s="6" t="s">
        <v>132</v>
      </c>
      <c r="B24" s="10">
        <v>99.868423000000007</v>
      </c>
      <c r="C24" s="10">
        <v>276</v>
      </c>
      <c r="D24" s="10">
        <v>95.294117999999997</v>
      </c>
      <c r="E24" s="10">
        <v>3</v>
      </c>
      <c r="F24" s="10">
        <v>1.26E-2</v>
      </c>
      <c r="G24" s="10">
        <v>299</v>
      </c>
      <c r="H24" s="10">
        <v>7.8516000000000002E-2</v>
      </c>
      <c r="I24" s="10">
        <v>0</v>
      </c>
      <c r="J24" s="10">
        <v>63.157891999999997</v>
      </c>
      <c r="K24" s="10">
        <v>5.7868009999999996</v>
      </c>
      <c r="L24" s="8" t="s">
        <v>237</v>
      </c>
    </row>
    <row r="26" spans="1:14" x14ac:dyDescent="0.4">
      <c r="A26" s="1" t="s">
        <v>136</v>
      </c>
      <c r="B26" s="11">
        <v>98.092544000000004</v>
      </c>
      <c r="C26" s="11">
        <v>289</v>
      </c>
      <c r="D26" s="11">
        <v>94.705883</v>
      </c>
      <c r="E26" s="11">
        <v>35</v>
      </c>
      <c r="F26" s="11">
        <v>5.4133000000000001E-2</v>
      </c>
      <c r="G26" s="11">
        <v>286</v>
      </c>
      <c r="H26" s="11">
        <v>0.11064499999999999</v>
      </c>
      <c r="I26" s="11">
        <v>94</v>
      </c>
      <c r="J26" s="11">
        <v>68.421053999999998</v>
      </c>
      <c r="K26" s="11">
        <v>2.83196</v>
      </c>
      <c r="L26" s="2" t="s">
        <v>240</v>
      </c>
    </row>
    <row r="27" spans="1:14" x14ac:dyDescent="0.4">
      <c r="A27" s="6" t="s">
        <v>239</v>
      </c>
      <c r="B27" s="10">
        <v>99.736845000000002</v>
      </c>
      <c r="C27" s="7">
        <v>238</v>
      </c>
      <c r="D27" s="7">
        <v>95.882352999999995</v>
      </c>
      <c r="E27" s="7">
        <v>77</v>
      </c>
      <c r="F27" s="7">
        <v>1.1191E-2</v>
      </c>
      <c r="G27" s="7">
        <v>269</v>
      </c>
      <c r="H27" s="7">
        <v>7.8809000000000004E-2</v>
      </c>
      <c r="I27" s="7">
        <v>1</v>
      </c>
      <c r="J27" s="7">
        <v>57.894736999999999</v>
      </c>
      <c r="K27" s="7">
        <v>8.2687380000000008</v>
      </c>
      <c r="L27" s="8" t="s">
        <v>241</v>
      </c>
    </row>
    <row r="29" spans="1:14" x14ac:dyDescent="0.4">
      <c r="A29" s="12" t="s">
        <v>242</v>
      </c>
      <c r="B29" s="13">
        <v>99.802625000000006</v>
      </c>
      <c r="C29" s="13">
        <v>280</v>
      </c>
      <c r="D29" s="13">
        <v>98.823528999999994</v>
      </c>
      <c r="E29" s="13">
        <v>96</v>
      </c>
      <c r="F29" s="13">
        <v>9.9469999999999992E-3</v>
      </c>
      <c r="G29" s="13">
        <v>265</v>
      </c>
      <c r="H29" s="13">
        <v>4.3050999999999999E-2</v>
      </c>
      <c r="I29" s="13">
        <v>185</v>
      </c>
      <c r="J29" s="13">
        <v>57.894736999999999</v>
      </c>
      <c r="K29" s="13">
        <v>5.7260920000000004</v>
      </c>
      <c r="L29" s="14" t="s">
        <v>243</v>
      </c>
    </row>
  </sheetData>
  <phoneticPr fontId="1"/>
  <conditionalFormatting sqref="J4:J9">
    <cfRule type="top10" dxfId="29" priority="6" rank="1"/>
  </conditionalFormatting>
  <conditionalFormatting sqref="J11:J15">
    <cfRule type="top10" dxfId="28" priority="5" rank="1"/>
  </conditionalFormatting>
  <conditionalFormatting sqref="J17:J20">
    <cfRule type="top10" dxfId="27" priority="4" rank="1"/>
  </conditionalFormatting>
  <conditionalFormatting sqref="J22:J24">
    <cfRule type="top10" dxfId="26" priority="3" rank="1"/>
  </conditionalFormatting>
  <conditionalFormatting sqref="J26:J27">
    <cfRule type="top10" dxfId="25" priority="2" rank="1"/>
  </conditionalFormatting>
  <conditionalFormatting sqref="J29">
    <cfRule type="top10" dxfId="24" priority="1" rank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opLeftCell="A10" workbookViewId="0">
      <selection activeCell="K17" sqref="K17"/>
    </sheetView>
  </sheetViews>
  <sheetFormatPr defaultRowHeight="18.75" x14ac:dyDescent="0.4"/>
  <cols>
    <col min="1" max="1" width="51" bestFit="1" customWidth="1"/>
    <col min="2" max="2" width="10.5" bestFit="1" customWidth="1"/>
    <col min="3" max="3" width="5.875" bestFit="1" customWidth="1"/>
    <col min="4" max="4" width="10.5" bestFit="1" customWidth="1"/>
    <col min="5" max="5" width="5.875" bestFit="1" customWidth="1"/>
    <col min="6" max="6" width="9.5" bestFit="1" customWidth="1"/>
    <col min="7" max="7" width="5.875" bestFit="1" customWidth="1"/>
    <col min="8" max="8" width="9.5" bestFit="1" customWidth="1"/>
    <col min="9" max="9" width="5.875" customWidth="1"/>
    <col min="10" max="10" width="10.5" bestFit="1" customWidth="1"/>
    <col min="11" max="11" width="10.625" bestFit="1" customWidth="1"/>
    <col min="12" max="12" width="81" bestFit="1" customWidth="1"/>
    <col min="13" max="13" width="10.625" bestFit="1" customWidth="1"/>
    <col min="14" max="14" width="47.125" bestFit="1" customWidth="1"/>
    <col min="15" max="15" width="33.875" customWidth="1"/>
    <col min="16" max="16" width="8.5" bestFit="1" customWidth="1"/>
    <col min="17" max="17" width="8.75" bestFit="1" customWidth="1"/>
    <col min="18" max="18" width="8.5" bestFit="1" customWidth="1"/>
    <col min="19" max="19" width="8.75" bestFit="1" customWidth="1"/>
    <col min="20" max="21" width="12.75" bestFit="1" customWidth="1"/>
    <col min="22" max="22" width="52.25" bestFit="1" customWidth="1"/>
  </cols>
  <sheetData>
    <row r="1" spans="1:15" x14ac:dyDescent="0.4">
      <c r="A1" t="s">
        <v>177</v>
      </c>
      <c r="I1" t="s">
        <v>345</v>
      </c>
      <c r="J1">
        <v>89.473682999999994</v>
      </c>
      <c r="K1">
        <v>0.43857299999999999</v>
      </c>
    </row>
    <row r="2" spans="1:15" x14ac:dyDescent="0.4">
      <c r="A2" t="s">
        <v>15</v>
      </c>
    </row>
    <row r="3" spans="1:15" x14ac:dyDescent="0.4">
      <c r="A3" s="7" t="s">
        <v>0</v>
      </c>
      <c r="B3" s="7" t="s">
        <v>1</v>
      </c>
      <c r="C3" s="7" t="s">
        <v>13</v>
      </c>
      <c r="D3" s="7" t="s">
        <v>3</v>
      </c>
      <c r="E3" s="7" t="s">
        <v>13</v>
      </c>
      <c r="F3" s="7" t="s">
        <v>2</v>
      </c>
      <c r="G3" s="7" t="s">
        <v>13</v>
      </c>
      <c r="H3" s="7" t="s">
        <v>4</v>
      </c>
      <c r="I3" s="7" t="s">
        <v>13</v>
      </c>
      <c r="J3" s="7" t="s">
        <v>5</v>
      </c>
      <c r="K3" s="7" t="s">
        <v>6</v>
      </c>
      <c r="L3" s="7" t="s">
        <v>7</v>
      </c>
    </row>
    <row r="4" spans="1:15" x14ac:dyDescent="0.4">
      <c r="A4" s="3" t="s">
        <v>10</v>
      </c>
      <c r="B4" s="9">
        <v>93.880594000000002</v>
      </c>
      <c r="C4" s="9">
        <v>294</v>
      </c>
      <c r="D4" s="9">
        <v>88.75</v>
      </c>
      <c r="E4" s="9">
        <v>1</v>
      </c>
      <c r="F4" s="9">
        <v>0.151448</v>
      </c>
      <c r="G4" s="9">
        <v>281</v>
      </c>
      <c r="H4" s="9">
        <v>0.231438</v>
      </c>
      <c r="I4" s="9">
        <v>0</v>
      </c>
      <c r="J4" s="4">
        <v>73.684209999999993</v>
      </c>
      <c r="K4" s="4">
        <v>0.53095899999999996</v>
      </c>
      <c r="L4" s="5" t="s">
        <v>178</v>
      </c>
    </row>
    <row r="5" spans="1:15" x14ac:dyDescent="0.4">
      <c r="A5" s="3" t="s">
        <v>8</v>
      </c>
      <c r="B5" s="9">
        <v>62.666809999999998</v>
      </c>
      <c r="C5" s="9">
        <v>0</v>
      </c>
      <c r="D5" s="4">
        <v>62.678573</v>
      </c>
      <c r="E5" s="9">
        <v>0</v>
      </c>
      <c r="F5" s="9">
        <v>0.66071899999999995</v>
      </c>
      <c r="G5" s="9">
        <v>285</v>
      </c>
      <c r="H5" s="9">
        <v>0.66150399999999998</v>
      </c>
      <c r="I5" s="9">
        <v>206</v>
      </c>
      <c r="J5" s="4">
        <v>47.368422000000002</v>
      </c>
      <c r="K5" s="4">
        <v>0.730881</v>
      </c>
      <c r="L5" s="5" t="s">
        <v>179</v>
      </c>
    </row>
    <row r="6" spans="1:15" x14ac:dyDescent="0.4">
      <c r="A6" s="3" t="s">
        <v>9</v>
      </c>
      <c r="B6" s="9">
        <v>62.666809999999998</v>
      </c>
      <c r="C6" s="9">
        <v>0</v>
      </c>
      <c r="D6" s="4">
        <v>62.678573</v>
      </c>
      <c r="E6" s="9">
        <v>0</v>
      </c>
      <c r="F6" s="9">
        <v>0.66073700000000002</v>
      </c>
      <c r="G6" s="9">
        <v>296</v>
      </c>
      <c r="H6" s="9">
        <v>0.66177699999999995</v>
      </c>
      <c r="I6" s="9">
        <v>263</v>
      </c>
      <c r="J6" s="4">
        <v>47.368422000000002</v>
      </c>
      <c r="K6" s="4">
        <v>0.73018300000000003</v>
      </c>
      <c r="L6" s="5" t="s">
        <v>180</v>
      </c>
    </row>
    <row r="7" spans="1:15" x14ac:dyDescent="0.4">
      <c r="A7" s="3" t="s">
        <v>11</v>
      </c>
      <c r="B7" s="9">
        <v>98.658912999999998</v>
      </c>
      <c r="C7" s="9">
        <v>279</v>
      </c>
      <c r="D7" s="9">
        <v>95</v>
      </c>
      <c r="E7" s="9">
        <v>71</v>
      </c>
      <c r="F7" s="9">
        <v>4.4415000000000003E-2</v>
      </c>
      <c r="G7" s="9">
        <v>296</v>
      </c>
      <c r="H7" s="9">
        <v>0.117849</v>
      </c>
      <c r="I7" s="9">
        <v>6</v>
      </c>
      <c r="J7" s="4">
        <v>63.157891999999997</v>
      </c>
      <c r="K7" s="4">
        <v>4.5217460000000003</v>
      </c>
      <c r="L7" s="5" t="s">
        <v>181</v>
      </c>
    </row>
    <row r="8" spans="1:15" x14ac:dyDescent="0.4">
      <c r="A8" s="3" t="s">
        <v>12</v>
      </c>
      <c r="B8">
        <v>100</v>
      </c>
      <c r="C8">
        <v>94</v>
      </c>
      <c r="D8">
        <v>98.75</v>
      </c>
      <c r="E8">
        <v>14</v>
      </c>
      <c r="F8">
        <v>1.513E-3</v>
      </c>
      <c r="G8">
        <v>295</v>
      </c>
      <c r="H8">
        <v>4.0429E-2</v>
      </c>
      <c r="I8">
        <v>78</v>
      </c>
      <c r="J8">
        <v>68.421053999999998</v>
      </c>
      <c r="K8">
        <v>2.7366670000000002</v>
      </c>
      <c r="L8" s="5" t="s">
        <v>182</v>
      </c>
    </row>
    <row r="9" spans="1:15" x14ac:dyDescent="0.4">
      <c r="A9" s="6" t="s">
        <v>22</v>
      </c>
      <c r="B9" s="10">
        <v>88.867425999999995</v>
      </c>
      <c r="C9" s="10">
        <v>227</v>
      </c>
      <c r="D9" s="10">
        <v>86.071428999999995</v>
      </c>
      <c r="E9" s="10">
        <v>3</v>
      </c>
      <c r="F9" s="10">
        <v>0.25607000000000002</v>
      </c>
      <c r="G9" s="10">
        <v>260</v>
      </c>
      <c r="H9" s="10">
        <v>0.282636</v>
      </c>
      <c r="I9" s="10">
        <v>0</v>
      </c>
      <c r="J9" s="7">
        <v>68.421053999999998</v>
      </c>
      <c r="K9" s="7">
        <v>0.59016199999999996</v>
      </c>
      <c r="L9" s="8" t="s">
        <v>183</v>
      </c>
    </row>
    <row r="11" spans="1:15" x14ac:dyDescent="0.4">
      <c r="A11" s="1" t="s">
        <v>184</v>
      </c>
      <c r="B11" s="11">
        <v>94.034243000000004</v>
      </c>
      <c r="C11" s="11">
        <v>290</v>
      </c>
      <c r="D11" s="11">
        <v>93.75</v>
      </c>
      <c r="E11" s="11">
        <v>10</v>
      </c>
      <c r="F11" s="11">
        <v>0.15401400000000001</v>
      </c>
      <c r="G11" s="11">
        <v>278</v>
      </c>
      <c r="H11" s="11">
        <v>0.190105</v>
      </c>
      <c r="I11" s="11">
        <v>0</v>
      </c>
      <c r="J11" s="11">
        <v>73.684209999999993</v>
      </c>
      <c r="K11" s="11">
        <v>0.53987700000000005</v>
      </c>
      <c r="L11" s="2" t="s">
        <v>185</v>
      </c>
      <c r="M11" s="4"/>
      <c r="N11" s="4"/>
    </row>
    <row r="12" spans="1:15" x14ac:dyDescent="0.4">
      <c r="A12" s="3" t="s">
        <v>113</v>
      </c>
      <c r="B12" s="4">
        <v>95.673834999999997</v>
      </c>
      <c r="C12" s="4">
        <v>279</v>
      </c>
      <c r="D12" s="4">
        <v>92.5</v>
      </c>
      <c r="E12" s="4">
        <v>1</v>
      </c>
      <c r="F12" s="4">
        <v>0.11970699999999999</v>
      </c>
      <c r="G12" s="4">
        <v>279</v>
      </c>
      <c r="H12" s="4">
        <v>0.19437299999999999</v>
      </c>
      <c r="I12" s="4">
        <v>9</v>
      </c>
      <c r="J12" s="4">
        <v>84.210526999999999</v>
      </c>
      <c r="K12" s="4">
        <v>0.50683800000000001</v>
      </c>
      <c r="L12" s="5" t="s">
        <v>186</v>
      </c>
      <c r="M12" s="4"/>
      <c r="N12" s="4"/>
      <c r="O12" s="4"/>
    </row>
    <row r="13" spans="1:15" x14ac:dyDescent="0.4">
      <c r="A13" s="3" t="s">
        <v>114</v>
      </c>
      <c r="B13" s="9">
        <v>99.402981999999994</v>
      </c>
      <c r="C13" s="9">
        <v>290</v>
      </c>
      <c r="D13" s="9">
        <v>96.25</v>
      </c>
      <c r="E13" s="9">
        <v>132</v>
      </c>
      <c r="F13" s="9">
        <v>3.4668999999999998E-2</v>
      </c>
      <c r="G13" s="9">
        <v>290</v>
      </c>
      <c r="H13" s="9">
        <v>0.105894</v>
      </c>
      <c r="I13" s="9">
        <v>10</v>
      </c>
      <c r="J13" s="9">
        <v>63.157891999999997</v>
      </c>
      <c r="K13" s="9">
        <v>3.9723869999999999</v>
      </c>
      <c r="L13" s="5" t="s">
        <v>187</v>
      </c>
      <c r="M13" s="4"/>
      <c r="N13" s="4"/>
      <c r="O13" s="4"/>
    </row>
    <row r="14" spans="1:15" x14ac:dyDescent="0.4">
      <c r="A14" s="3" t="s">
        <v>115</v>
      </c>
      <c r="B14" s="9">
        <v>100</v>
      </c>
      <c r="C14" s="9">
        <v>119</v>
      </c>
      <c r="D14" s="9">
        <v>97.5</v>
      </c>
      <c r="E14" s="9">
        <v>3</v>
      </c>
      <c r="F14" s="9">
        <v>6.8000000000000005E-4</v>
      </c>
      <c r="G14" s="9">
        <v>295</v>
      </c>
      <c r="H14" s="9">
        <v>6.5699999999999995E-2</v>
      </c>
      <c r="I14" s="9">
        <v>4</v>
      </c>
      <c r="J14" s="9">
        <v>68.421053999999998</v>
      </c>
      <c r="K14" s="9">
        <v>3.640549</v>
      </c>
      <c r="L14" s="5" t="s">
        <v>188</v>
      </c>
      <c r="M14" s="4"/>
      <c r="N14" s="4"/>
      <c r="O14" s="4"/>
    </row>
    <row r="15" spans="1:15" x14ac:dyDescent="0.4">
      <c r="A15" s="6" t="s">
        <v>116</v>
      </c>
      <c r="B15" s="7">
        <v>96.417916000000005</v>
      </c>
      <c r="C15" s="7">
        <v>293</v>
      </c>
      <c r="D15" s="7">
        <v>92.5</v>
      </c>
      <c r="E15" s="7">
        <v>31</v>
      </c>
      <c r="F15" s="7">
        <v>0.10219399999999999</v>
      </c>
      <c r="G15" s="7">
        <v>290</v>
      </c>
      <c r="H15" s="7">
        <v>0.199013</v>
      </c>
      <c r="I15" s="7">
        <v>0</v>
      </c>
      <c r="J15" s="7">
        <v>78.947371000000004</v>
      </c>
      <c r="K15" s="7">
        <v>0.52136000000000005</v>
      </c>
      <c r="L15" s="8" t="s">
        <v>189</v>
      </c>
      <c r="M15" s="4"/>
      <c r="N15" s="4"/>
      <c r="O15" s="4"/>
    </row>
    <row r="16" spans="1:15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4">
      <c r="A17" s="1" t="s">
        <v>122</v>
      </c>
      <c r="B17" s="11">
        <v>93.884992999999994</v>
      </c>
      <c r="C17" s="11">
        <v>299</v>
      </c>
      <c r="D17" s="11">
        <v>91.25</v>
      </c>
      <c r="E17" s="11">
        <v>63</v>
      </c>
      <c r="F17" s="11">
        <v>0.14943799999999999</v>
      </c>
      <c r="G17" s="11">
        <v>293</v>
      </c>
      <c r="H17" s="11">
        <v>0.21970200000000001</v>
      </c>
      <c r="I17" s="11">
        <v>4</v>
      </c>
      <c r="J17" s="11">
        <v>89.999998000000005</v>
      </c>
      <c r="K17" s="11">
        <v>0.41859400000000002</v>
      </c>
      <c r="L17" s="2" t="s">
        <v>191</v>
      </c>
      <c r="M17" s="4"/>
      <c r="N17" s="4"/>
    </row>
    <row r="18" spans="1:14" x14ac:dyDescent="0.4">
      <c r="A18" s="3" t="s">
        <v>123</v>
      </c>
      <c r="B18" s="4">
        <v>98.805970000000002</v>
      </c>
      <c r="C18" s="4">
        <v>279</v>
      </c>
      <c r="D18" s="4">
        <v>96.25</v>
      </c>
      <c r="E18" s="4">
        <v>92</v>
      </c>
      <c r="F18" s="4">
        <v>4.4288000000000001E-2</v>
      </c>
      <c r="G18" s="4">
        <v>294</v>
      </c>
      <c r="H18" s="4">
        <v>0.10335999999999999</v>
      </c>
      <c r="I18" s="4">
        <v>260</v>
      </c>
      <c r="J18" s="4">
        <v>63.157891999999997</v>
      </c>
      <c r="K18" s="4">
        <v>2.4198789999999999</v>
      </c>
      <c r="L18" s="5" t="s">
        <v>192</v>
      </c>
    </row>
    <row r="19" spans="1:14" x14ac:dyDescent="0.4">
      <c r="A19" s="3" t="s">
        <v>124</v>
      </c>
      <c r="B19" s="9">
        <v>100</v>
      </c>
      <c r="C19" s="9">
        <v>118</v>
      </c>
      <c r="D19" s="9">
        <v>97.5</v>
      </c>
      <c r="E19" s="9">
        <v>41</v>
      </c>
      <c r="F19" s="9">
        <v>1.2160000000000001E-3</v>
      </c>
      <c r="G19" s="9">
        <v>237</v>
      </c>
      <c r="H19" s="9">
        <v>6.0651999999999998E-2</v>
      </c>
      <c r="I19" s="9">
        <v>56</v>
      </c>
      <c r="J19" s="9">
        <v>68.421053999999998</v>
      </c>
      <c r="K19" s="9">
        <v>3.450186</v>
      </c>
      <c r="L19" s="5" t="s">
        <v>193</v>
      </c>
    </row>
    <row r="20" spans="1:14" x14ac:dyDescent="0.4">
      <c r="A20" s="6" t="s">
        <v>190</v>
      </c>
      <c r="B20" s="7">
        <v>96.417916000000005</v>
      </c>
      <c r="C20" s="7">
        <v>290</v>
      </c>
      <c r="D20" s="7">
        <v>95</v>
      </c>
      <c r="E20" s="7">
        <v>2</v>
      </c>
      <c r="F20" s="7">
        <v>0.10634</v>
      </c>
      <c r="G20" s="7">
        <v>298</v>
      </c>
      <c r="H20" s="7">
        <v>0.157115</v>
      </c>
      <c r="I20" s="7">
        <v>5</v>
      </c>
      <c r="J20" s="7">
        <v>73.684209999999993</v>
      </c>
      <c r="K20" s="7">
        <v>2.7695829999999999</v>
      </c>
      <c r="L20" s="8" t="s">
        <v>201</v>
      </c>
    </row>
    <row r="22" spans="1:14" x14ac:dyDescent="0.4">
      <c r="A22" s="1" t="s">
        <v>194</v>
      </c>
      <c r="B22" s="11">
        <v>98.805970000000002</v>
      </c>
      <c r="C22" s="11">
        <v>295</v>
      </c>
      <c r="D22" s="11">
        <v>95</v>
      </c>
      <c r="E22" s="11">
        <v>0</v>
      </c>
      <c r="F22" s="11">
        <v>4.5769999999999998E-2</v>
      </c>
      <c r="G22" s="11">
        <v>292</v>
      </c>
      <c r="H22" s="11">
        <v>0.121568</v>
      </c>
      <c r="I22" s="11">
        <v>0</v>
      </c>
      <c r="J22" s="11">
        <v>68.421053999999998</v>
      </c>
      <c r="K22" s="11">
        <v>1.9690240000000001</v>
      </c>
      <c r="L22" s="2" t="s">
        <v>197</v>
      </c>
    </row>
    <row r="23" spans="1:14" x14ac:dyDescent="0.4">
      <c r="A23" s="3" t="s">
        <v>195</v>
      </c>
      <c r="B23" s="9">
        <v>100</v>
      </c>
      <c r="C23" s="4">
        <v>101</v>
      </c>
      <c r="D23" s="4">
        <v>96.25</v>
      </c>
      <c r="E23" s="4">
        <v>0</v>
      </c>
      <c r="F23" s="4">
        <v>7.6599999999999997E-4</v>
      </c>
      <c r="G23" s="4">
        <v>293</v>
      </c>
      <c r="H23" s="4">
        <v>6.8626999999999994E-2</v>
      </c>
      <c r="I23" s="4">
        <v>2</v>
      </c>
      <c r="J23" s="4">
        <v>63.157891999999997</v>
      </c>
      <c r="K23" s="4">
        <v>2.2742390000000001</v>
      </c>
      <c r="L23" s="5" t="s">
        <v>202</v>
      </c>
    </row>
    <row r="24" spans="1:14" x14ac:dyDescent="0.4">
      <c r="A24" s="6" t="s">
        <v>196</v>
      </c>
      <c r="B24" s="10">
        <v>97.019309000000007</v>
      </c>
      <c r="C24" s="10">
        <v>288</v>
      </c>
      <c r="D24" s="10">
        <v>92.5</v>
      </c>
      <c r="E24" s="10">
        <v>12</v>
      </c>
      <c r="F24" s="10">
        <v>0.100975</v>
      </c>
      <c r="G24" s="10">
        <v>299</v>
      </c>
      <c r="H24" s="10">
        <v>0.16891500000000001</v>
      </c>
      <c r="I24" s="10">
        <v>0</v>
      </c>
      <c r="J24" s="10">
        <v>78.947371000000004</v>
      </c>
      <c r="K24" s="10">
        <v>0.60768999999999995</v>
      </c>
      <c r="L24" s="8" t="s">
        <v>203</v>
      </c>
    </row>
    <row r="26" spans="1:14" x14ac:dyDescent="0.4">
      <c r="A26" s="1" t="s">
        <v>198</v>
      </c>
      <c r="B26" s="11">
        <v>98.959619000000004</v>
      </c>
      <c r="C26" s="11">
        <v>296</v>
      </c>
      <c r="D26" s="11">
        <v>100</v>
      </c>
      <c r="E26" s="11">
        <v>64</v>
      </c>
      <c r="F26" s="11">
        <v>3.9635999999999998E-2</v>
      </c>
      <c r="G26" s="11">
        <v>296</v>
      </c>
      <c r="H26" s="11">
        <v>7.3714000000000002E-2</v>
      </c>
      <c r="I26" s="11">
        <v>132</v>
      </c>
      <c r="J26" s="11">
        <v>57.894736999999999</v>
      </c>
      <c r="K26" s="11">
        <v>1.5407839999999999</v>
      </c>
      <c r="L26" s="2" t="s">
        <v>200</v>
      </c>
    </row>
    <row r="27" spans="1:14" x14ac:dyDescent="0.4">
      <c r="A27" s="6" t="s">
        <v>199</v>
      </c>
      <c r="B27" s="10">
        <v>100</v>
      </c>
      <c r="C27" s="7">
        <v>84</v>
      </c>
      <c r="D27" s="7">
        <v>96.25</v>
      </c>
      <c r="E27" s="7">
        <v>0</v>
      </c>
      <c r="F27" s="7">
        <v>4.64E-4</v>
      </c>
      <c r="G27" s="7">
        <v>280</v>
      </c>
      <c r="H27" s="7">
        <v>6.6757999999999998E-2</v>
      </c>
      <c r="I27" s="7">
        <v>0</v>
      </c>
      <c r="J27" s="7">
        <v>63.157891999999997</v>
      </c>
      <c r="K27" s="7">
        <v>5.510815</v>
      </c>
      <c r="L27" s="8" t="s">
        <v>206</v>
      </c>
    </row>
    <row r="29" spans="1:14" x14ac:dyDescent="0.4">
      <c r="A29" s="12" t="s">
        <v>204</v>
      </c>
      <c r="B29" s="13">
        <v>100</v>
      </c>
      <c r="C29" s="13">
        <v>183</v>
      </c>
      <c r="D29" s="13">
        <v>98.75</v>
      </c>
      <c r="E29" s="13">
        <v>171</v>
      </c>
      <c r="F29" s="13">
        <v>1.7799999999999999E-3</v>
      </c>
      <c r="G29" s="13">
        <v>295</v>
      </c>
      <c r="H29" s="13">
        <v>6.9435999999999998E-2</v>
      </c>
      <c r="I29" s="13">
        <v>10</v>
      </c>
      <c r="J29" s="13">
        <v>63.157891999999997</v>
      </c>
      <c r="K29" s="13">
        <v>3.7593480000000001</v>
      </c>
      <c r="L29" s="14" t="s">
        <v>205</v>
      </c>
    </row>
  </sheetData>
  <phoneticPr fontId="1"/>
  <conditionalFormatting sqref="J4:J9">
    <cfRule type="top10" dxfId="23" priority="6" rank="1"/>
  </conditionalFormatting>
  <conditionalFormatting sqref="J11:J15">
    <cfRule type="top10" dxfId="22" priority="5" rank="1"/>
  </conditionalFormatting>
  <conditionalFormatting sqref="J17:J20">
    <cfRule type="top10" dxfId="21" priority="4" rank="1"/>
  </conditionalFormatting>
  <conditionalFormatting sqref="J22:J24">
    <cfRule type="top10" dxfId="20" priority="3" rank="1"/>
  </conditionalFormatting>
  <conditionalFormatting sqref="J26:J27">
    <cfRule type="top10" dxfId="19" priority="2" rank="1"/>
  </conditionalFormatting>
  <conditionalFormatting sqref="J29">
    <cfRule type="top10" dxfId="18" priority="1" rank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/>
  </sheetViews>
  <sheetFormatPr defaultRowHeight="18.75" x14ac:dyDescent="0.4"/>
  <cols>
    <col min="1" max="1" width="51" bestFit="1" customWidth="1"/>
    <col min="2" max="2" width="10.5" bestFit="1" customWidth="1"/>
    <col min="3" max="3" width="5.875" bestFit="1" customWidth="1"/>
    <col min="4" max="4" width="10.5" bestFit="1" customWidth="1"/>
    <col min="5" max="5" width="5.875" bestFit="1" customWidth="1"/>
    <col min="6" max="6" width="9.5" bestFit="1" customWidth="1"/>
    <col min="7" max="7" width="5.875" bestFit="1" customWidth="1"/>
    <col min="8" max="8" width="9.5" bestFit="1" customWidth="1"/>
    <col min="9" max="9" width="5.875" customWidth="1"/>
    <col min="10" max="10" width="10.5" bestFit="1" customWidth="1"/>
    <col min="11" max="11" width="10.625" bestFit="1" customWidth="1"/>
    <col min="12" max="12" width="81" bestFit="1" customWidth="1"/>
    <col min="13" max="13" width="10.625" bestFit="1" customWidth="1"/>
    <col min="14" max="14" width="47.125" bestFit="1" customWidth="1"/>
    <col min="15" max="15" width="33.875" customWidth="1"/>
    <col min="16" max="16" width="8.5" bestFit="1" customWidth="1"/>
    <col min="17" max="17" width="8.75" bestFit="1" customWidth="1"/>
    <col min="18" max="18" width="8.5" bestFit="1" customWidth="1"/>
    <col min="19" max="19" width="8.75" bestFit="1" customWidth="1"/>
    <col min="20" max="21" width="12.75" bestFit="1" customWidth="1"/>
    <col min="22" max="22" width="52.25" bestFit="1" customWidth="1"/>
  </cols>
  <sheetData>
    <row r="1" spans="1:15" x14ac:dyDescent="0.4">
      <c r="A1" t="s">
        <v>141</v>
      </c>
      <c r="I1" t="s">
        <v>344</v>
      </c>
      <c r="J1">
        <v>100</v>
      </c>
      <c r="K1">
        <v>0.65734999999999999</v>
      </c>
    </row>
    <row r="2" spans="1:15" x14ac:dyDescent="0.4">
      <c r="A2" t="s">
        <v>15</v>
      </c>
    </row>
    <row r="3" spans="1:15" x14ac:dyDescent="0.4">
      <c r="A3" s="7" t="s">
        <v>0</v>
      </c>
      <c r="B3" s="7" t="s">
        <v>1</v>
      </c>
      <c r="C3" s="7" t="s">
        <v>13</v>
      </c>
      <c r="D3" s="7" t="s">
        <v>3</v>
      </c>
      <c r="E3" s="7" t="s">
        <v>13</v>
      </c>
      <c r="F3" s="7" t="s">
        <v>2</v>
      </c>
      <c r="G3" s="7" t="s">
        <v>13</v>
      </c>
      <c r="H3" s="7" t="s">
        <v>4</v>
      </c>
      <c r="I3" s="7" t="s">
        <v>13</v>
      </c>
      <c r="J3" s="7" t="s">
        <v>5</v>
      </c>
      <c r="K3" s="7" t="s">
        <v>6</v>
      </c>
      <c r="L3" s="7" t="s">
        <v>7</v>
      </c>
    </row>
    <row r="4" spans="1:15" x14ac:dyDescent="0.4">
      <c r="A4" s="3" t="s">
        <v>10</v>
      </c>
      <c r="B4" s="9">
        <v>97.321430000000007</v>
      </c>
      <c r="C4" s="9">
        <v>274</v>
      </c>
      <c r="D4" s="9">
        <v>98.571428999999995</v>
      </c>
      <c r="E4" s="9">
        <v>20</v>
      </c>
      <c r="F4" s="9">
        <v>7.8755000000000006E-2</v>
      </c>
      <c r="G4" s="9">
        <v>292</v>
      </c>
      <c r="H4" s="9">
        <v>0.101102</v>
      </c>
      <c r="I4" s="9">
        <v>68</v>
      </c>
      <c r="J4" s="4">
        <v>66.666668999999999</v>
      </c>
      <c r="K4" s="4">
        <v>0.67117199999999999</v>
      </c>
      <c r="L4" s="5" t="s">
        <v>142</v>
      </c>
    </row>
    <row r="5" spans="1:15" x14ac:dyDescent="0.4">
      <c r="A5" s="3" t="s">
        <v>8</v>
      </c>
      <c r="B5" s="9">
        <v>50.792611000000001</v>
      </c>
      <c r="C5" s="9">
        <v>13</v>
      </c>
      <c r="D5" s="4">
        <v>50.714286000000001</v>
      </c>
      <c r="E5" s="9">
        <v>0</v>
      </c>
      <c r="F5" s="9">
        <v>0.69300700000000004</v>
      </c>
      <c r="G5" s="9">
        <v>146</v>
      </c>
      <c r="H5" s="9">
        <v>0.69326399999999999</v>
      </c>
      <c r="I5" s="9">
        <v>1</v>
      </c>
      <c r="J5" s="4">
        <v>100</v>
      </c>
      <c r="K5" s="4">
        <v>0.66207899999999997</v>
      </c>
      <c r="L5" s="5" t="s">
        <v>143</v>
      </c>
    </row>
    <row r="6" spans="1:15" x14ac:dyDescent="0.4">
      <c r="A6" s="3" t="s">
        <v>9</v>
      </c>
      <c r="B6" s="9">
        <v>50.792611000000001</v>
      </c>
      <c r="C6" s="9">
        <v>10</v>
      </c>
      <c r="D6" s="4">
        <v>50.714286000000001</v>
      </c>
      <c r="E6" s="9">
        <v>0</v>
      </c>
      <c r="F6" s="9">
        <v>0.69300600000000001</v>
      </c>
      <c r="G6" s="9">
        <v>284</v>
      </c>
      <c r="H6" s="9">
        <v>0.69330400000000003</v>
      </c>
      <c r="I6" s="9">
        <v>0</v>
      </c>
      <c r="J6" s="4">
        <v>100</v>
      </c>
      <c r="K6" s="4">
        <v>0.65888500000000005</v>
      </c>
      <c r="L6" s="5" t="s">
        <v>144</v>
      </c>
    </row>
    <row r="7" spans="1:15" x14ac:dyDescent="0.4">
      <c r="A7" s="3" t="s">
        <v>11</v>
      </c>
      <c r="B7" s="9">
        <v>99.821436000000006</v>
      </c>
      <c r="C7" s="9">
        <v>272</v>
      </c>
      <c r="D7" s="9">
        <v>98.571428999999995</v>
      </c>
      <c r="E7" s="9">
        <v>8</v>
      </c>
      <c r="F7" s="9">
        <v>1.3932E-2</v>
      </c>
      <c r="G7" s="9">
        <v>295</v>
      </c>
      <c r="H7" s="9">
        <v>6.1252000000000001E-2</v>
      </c>
      <c r="I7" s="9">
        <v>68</v>
      </c>
      <c r="J7" s="4">
        <v>66.666668999999999</v>
      </c>
      <c r="K7" s="4">
        <v>0.69619699999999995</v>
      </c>
      <c r="L7" s="5" t="s">
        <v>145</v>
      </c>
    </row>
    <row r="8" spans="1:15" x14ac:dyDescent="0.4">
      <c r="A8" s="3" t="s">
        <v>12</v>
      </c>
      <c r="B8">
        <v>99.464285000000004</v>
      </c>
      <c r="C8">
        <v>186</v>
      </c>
      <c r="D8">
        <v>94.285714999999996</v>
      </c>
      <c r="E8">
        <v>3</v>
      </c>
      <c r="F8">
        <v>2.6311999999999999E-2</v>
      </c>
      <c r="G8">
        <v>278</v>
      </c>
      <c r="H8">
        <v>0.11330800000000001</v>
      </c>
      <c r="I8">
        <v>0</v>
      </c>
      <c r="J8">
        <v>55.555557999999998</v>
      </c>
      <c r="K8">
        <v>4.2817530000000001</v>
      </c>
      <c r="L8" s="5" t="s">
        <v>146</v>
      </c>
    </row>
    <row r="9" spans="1:15" x14ac:dyDescent="0.4">
      <c r="A9" s="6" t="s">
        <v>22</v>
      </c>
      <c r="B9" s="10">
        <v>87.086468999999994</v>
      </c>
      <c r="C9" s="10">
        <v>289</v>
      </c>
      <c r="D9" s="10">
        <v>86.666667000000004</v>
      </c>
      <c r="E9" s="10">
        <v>197</v>
      </c>
      <c r="F9" s="10">
        <v>0.30984499999999998</v>
      </c>
      <c r="G9" s="10">
        <v>271</v>
      </c>
      <c r="H9" s="10">
        <v>0.33181899999999998</v>
      </c>
      <c r="I9" s="10">
        <v>29</v>
      </c>
      <c r="J9" s="7">
        <v>88.888890000000004</v>
      </c>
      <c r="K9" s="7">
        <v>0.26090999999999998</v>
      </c>
      <c r="L9" s="8" t="s">
        <v>208</v>
      </c>
    </row>
    <row r="11" spans="1:15" x14ac:dyDescent="0.4">
      <c r="A11" s="1" t="s">
        <v>147</v>
      </c>
      <c r="B11" s="11">
        <v>97.152251000000007</v>
      </c>
      <c r="C11" s="11">
        <v>271</v>
      </c>
      <c r="D11" s="11">
        <v>97.142857000000006</v>
      </c>
      <c r="E11" s="11">
        <v>10</v>
      </c>
      <c r="F11" s="11">
        <v>8.2825999999999997E-2</v>
      </c>
      <c r="G11" s="11">
        <v>283</v>
      </c>
      <c r="H11" s="11">
        <v>0.117122</v>
      </c>
      <c r="I11" s="11">
        <v>4</v>
      </c>
      <c r="J11" s="11">
        <v>66.666668999999999</v>
      </c>
      <c r="K11" s="11">
        <v>2.1336979999999999</v>
      </c>
      <c r="L11" s="2" t="s">
        <v>152</v>
      </c>
      <c r="M11" s="4"/>
      <c r="N11" s="4"/>
    </row>
    <row r="12" spans="1:15" x14ac:dyDescent="0.4">
      <c r="A12" s="3" t="s">
        <v>148</v>
      </c>
      <c r="B12" s="4">
        <v>52.756894000000003</v>
      </c>
      <c r="C12" s="4">
        <v>150</v>
      </c>
      <c r="D12" s="4">
        <v>50.714286000000001</v>
      </c>
      <c r="E12" s="4">
        <v>5</v>
      </c>
      <c r="F12" s="4">
        <v>0.69219399999999998</v>
      </c>
      <c r="G12" s="4">
        <v>41</v>
      </c>
      <c r="H12" s="4">
        <v>0.69284900000000005</v>
      </c>
      <c r="I12" s="4">
        <v>25</v>
      </c>
      <c r="J12" s="4">
        <v>100</v>
      </c>
      <c r="K12" s="4">
        <v>0.65734999999999999</v>
      </c>
      <c r="L12" s="5" t="s">
        <v>153</v>
      </c>
      <c r="M12" s="4"/>
      <c r="N12" s="4"/>
      <c r="O12" s="4"/>
    </row>
    <row r="13" spans="1:15" x14ac:dyDescent="0.4">
      <c r="A13" s="3" t="s">
        <v>149</v>
      </c>
      <c r="B13" s="9">
        <v>99.464285000000004</v>
      </c>
      <c r="C13" s="9">
        <v>292</v>
      </c>
      <c r="D13" s="9">
        <v>98.571428999999995</v>
      </c>
      <c r="E13" s="9">
        <v>3</v>
      </c>
      <c r="F13" s="9">
        <v>2.3614E-2</v>
      </c>
      <c r="G13" s="9">
        <v>292</v>
      </c>
      <c r="H13" s="9">
        <v>9.1331999999999997E-2</v>
      </c>
      <c r="I13" s="9">
        <v>7</v>
      </c>
      <c r="J13" s="9">
        <v>55.555557999999998</v>
      </c>
      <c r="K13" s="9">
        <v>3.217438</v>
      </c>
      <c r="L13" s="5" t="s">
        <v>154</v>
      </c>
      <c r="M13" s="4"/>
      <c r="N13" s="4"/>
      <c r="O13" s="4"/>
    </row>
    <row r="14" spans="1:15" x14ac:dyDescent="0.4">
      <c r="A14" s="3" t="s">
        <v>150</v>
      </c>
      <c r="B14" s="9">
        <v>99.288844999999995</v>
      </c>
      <c r="C14" s="9">
        <v>299</v>
      </c>
      <c r="D14" s="9">
        <v>94.285714999999996</v>
      </c>
      <c r="E14" s="9">
        <v>0</v>
      </c>
      <c r="F14" s="9">
        <v>3.3494999999999997E-2</v>
      </c>
      <c r="G14" s="9">
        <v>299</v>
      </c>
      <c r="H14" s="9">
        <v>0.10927000000000001</v>
      </c>
      <c r="I14" s="9">
        <v>0</v>
      </c>
      <c r="J14" s="9">
        <v>66.666668999999999</v>
      </c>
      <c r="K14" s="9">
        <v>13.23906</v>
      </c>
      <c r="L14" s="5" t="s">
        <v>155</v>
      </c>
      <c r="M14" s="4"/>
      <c r="N14" s="4"/>
      <c r="O14" s="4"/>
    </row>
    <row r="15" spans="1:15" x14ac:dyDescent="0.4">
      <c r="A15" s="6" t="s">
        <v>151</v>
      </c>
      <c r="B15" s="7">
        <v>86.015034</v>
      </c>
      <c r="C15" s="7">
        <v>235</v>
      </c>
      <c r="D15" s="7">
        <v>86.428571000000005</v>
      </c>
      <c r="E15" s="7">
        <v>19</v>
      </c>
      <c r="F15" s="7">
        <v>0.31864599999999998</v>
      </c>
      <c r="G15" s="7">
        <v>285</v>
      </c>
      <c r="H15" s="7">
        <v>0.32757700000000001</v>
      </c>
      <c r="I15" s="7">
        <v>2</v>
      </c>
      <c r="J15" s="7">
        <v>88.888890000000004</v>
      </c>
      <c r="K15" s="7">
        <v>0.506073</v>
      </c>
      <c r="L15" s="8" t="s">
        <v>156</v>
      </c>
      <c r="M15" s="4"/>
      <c r="N15" s="4"/>
      <c r="O15" s="4"/>
    </row>
    <row r="16" spans="1:15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4">
      <c r="A17" s="1" t="s">
        <v>157</v>
      </c>
      <c r="B17" s="11">
        <v>98.035717000000005</v>
      </c>
      <c r="C17" s="11">
        <v>288</v>
      </c>
      <c r="D17" s="11">
        <v>97.142857000000006</v>
      </c>
      <c r="E17" s="11">
        <v>37</v>
      </c>
      <c r="F17" s="11">
        <v>8.1018000000000007E-2</v>
      </c>
      <c r="G17" s="11">
        <v>288</v>
      </c>
      <c r="H17" s="11">
        <v>0.15609600000000001</v>
      </c>
      <c r="I17" s="11">
        <v>22</v>
      </c>
      <c r="J17" s="11">
        <v>77.777778999999995</v>
      </c>
      <c r="K17" s="11">
        <v>0.39181500000000002</v>
      </c>
      <c r="L17" s="2" t="s">
        <v>161</v>
      </c>
      <c r="M17" s="4"/>
      <c r="N17" s="4"/>
    </row>
    <row r="18" spans="1:14" x14ac:dyDescent="0.4">
      <c r="A18" s="3" t="s">
        <v>158</v>
      </c>
      <c r="B18" s="4">
        <v>99.288844999999995</v>
      </c>
      <c r="C18" s="4">
        <v>294</v>
      </c>
      <c r="D18" s="4">
        <v>95.714286000000001</v>
      </c>
      <c r="E18" s="4">
        <v>68</v>
      </c>
      <c r="F18" s="4">
        <v>3.2508000000000002E-2</v>
      </c>
      <c r="G18" s="4">
        <v>280</v>
      </c>
      <c r="H18" s="4">
        <v>0.111023</v>
      </c>
      <c r="I18" s="4">
        <v>8</v>
      </c>
      <c r="J18" s="4">
        <v>66.666668999999999</v>
      </c>
      <c r="K18" s="4">
        <v>0.76087700000000003</v>
      </c>
      <c r="L18" s="5" t="s">
        <v>162</v>
      </c>
    </row>
    <row r="19" spans="1:14" x14ac:dyDescent="0.4">
      <c r="A19" s="3" t="s">
        <v>159</v>
      </c>
      <c r="B19" s="9">
        <v>99.291979999999995</v>
      </c>
      <c r="C19" s="9">
        <v>290</v>
      </c>
      <c r="D19" s="9">
        <v>95.714286000000001</v>
      </c>
      <c r="E19" s="9">
        <v>0</v>
      </c>
      <c r="F19" s="9">
        <v>3.1078999999999999E-2</v>
      </c>
      <c r="G19" s="9">
        <v>276</v>
      </c>
      <c r="H19" s="9">
        <v>0.111719</v>
      </c>
      <c r="I19" s="9">
        <v>2</v>
      </c>
      <c r="J19" s="9">
        <v>55.555557999999998</v>
      </c>
      <c r="K19" s="9">
        <v>5.1164969999999999</v>
      </c>
      <c r="L19" s="5" t="s">
        <v>163</v>
      </c>
    </row>
    <row r="20" spans="1:14" x14ac:dyDescent="0.4">
      <c r="A20" s="6" t="s">
        <v>160</v>
      </c>
      <c r="B20" s="7">
        <v>87.268174000000002</v>
      </c>
      <c r="C20" s="7">
        <v>297</v>
      </c>
      <c r="D20" s="7">
        <v>83.809523999999996</v>
      </c>
      <c r="E20" s="7">
        <v>103</v>
      </c>
      <c r="F20" s="7">
        <v>0.31570300000000001</v>
      </c>
      <c r="G20" s="7">
        <v>277</v>
      </c>
      <c r="H20" s="7">
        <v>0.31822499999999998</v>
      </c>
      <c r="I20" s="7">
        <v>0</v>
      </c>
      <c r="J20" s="7">
        <v>88.888890000000004</v>
      </c>
      <c r="K20" s="7">
        <v>0.37719799999999998</v>
      </c>
      <c r="L20" s="8" t="s">
        <v>164</v>
      </c>
    </row>
    <row r="22" spans="1:14" x14ac:dyDescent="0.4">
      <c r="A22" s="1" t="s">
        <v>165</v>
      </c>
      <c r="B22" s="11">
        <v>98.035717000000005</v>
      </c>
      <c r="C22" s="11">
        <v>288</v>
      </c>
      <c r="D22" s="11">
        <v>95.714286000000001</v>
      </c>
      <c r="E22" s="11">
        <v>67</v>
      </c>
      <c r="F22" s="11">
        <v>7.2132000000000002E-2</v>
      </c>
      <c r="G22" s="11">
        <v>288</v>
      </c>
      <c r="H22" s="11">
        <v>0.126531</v>
      </c>
      <c r="I22" s="11">
        <v>0</v>
      </c>
      <c r="J22" s="11">
        <v>66.666668999999999</v>
      </c>
      <c r="K22" s="11">
        <v>0.76552799999999999</v>
      </c>
      <c r="L22" s="2" t="s">
        <v>168</v>
      </c>
    </row>
    <row r="23" spans="1:14" x14ac:dyDescent="0.4">
      <c r="A23" s="3" t="s">
        <v>166</v>
      </c>
      <c r="B23" s="9">
        <v>99.285715999999994</v>
      </c>
      <c r="C23" s="4">
        <v>270</v>
      </c>
      <c r="D23" s="4">
        <v>100</v>
      </c>
      <c r="E23" s="4">
        <v>153</v>
      </c>
      <c r="F23" s="4">
        <v>3.7297999999999998E-2</v>
      </c>
      <c r="G23" s="4">
        <v>289</v>
      </c>
      <c r="H23" s="4">
        <v>4.6434000000000003E-2</v>
      </c>
      <c r="I23" s="4">
        <v>298</v>
      </c>
      <c r="J23" s="4">
        <v>66.666668999999999</v>
      </c>
      <c r="K23" s="4">
        <v>2.0414759999999998</v>
      </c>
      <c r="L23" s="5" t="s">
        <v>169</v>
      </c>
    </row>
    <row r="24" spans="1:14" x14ac:dyDescent="0.4">
      <c r="A24" s="6" t="s">
        <v>167</v>
      </c>
      <c r="B24" s="10">
        <v>99.467421000000002</v>
      </c>
      <c r="C24" s="10">
        <v>227</v>
      </c>
      <c r="D24" s="10">
        <v>95.714286000000001</v>
      </c>
      <c r="E24" s="10">
        <v>0</v>
      </c>
      <c r="F24" s="10">
        <v>2.4492E-2</v>
      </c>
      <c r="G24" s="10">
        <v>266</v>
      </c>
      <c r="H24" s="10">
        <v>8.7351999999999999E-2</v>
      </c>
      <c r="I24" s="10">
        <v>0</v>
      </c>
      <c r="J24" s="10">
        <v>66.666668999999999</v>
      </c>
      <c r="K24" s="10">
        <v>5.8941730000000003</v>
      </c>
      <c r="L24" s="8" t="s">
        <v>170</v>
      </c>
    </row>
    <row r="26" spans="1:14" x14ac:dyDescent="0.4">
      <c r="A26" s="1" t="s">
        <v>171</v>
      </c>
      <c r="B26" s="11">
        <v>99.821436000000006</v>
      </c>
      <c r="C26" s="11">
        <v>299</v>
      </c>
      <c r="D26" s="11">
        <v>94.285714999999996</v>
      </c>
      <c r="E26" s="11">
        <v>4</v>
      </c>
      <c r="F26" s="11">
        <v>2.6776000000000001E-2</v>
      </c>
      <c r="G26" s="11">
        <v>268</v>
      </c>
      <c r="H26" s="11">
        <v>0.108463</v>
      </c>
      <c r="I26" s="11">
        <v>42</v>
      </c>
      <c r="J26" s="11">
        <v>77.777778999999995</v>
      </c>
      <c r="K26" s="11">
        <v>0.320766</v>
      </c>
      <c r="L26" s="2" t="s">
        <v>173</v>
      </c>
    </row>
    <row r="27" spans="1:14" x14ac:dyDescent="0.4">
      <c r="A27" s="6" t="s">
        <v>172</v>
      </c>
      <c r="B27" s="10">
        <v>99.642860999999996</v>
      </c>
      <c r="C27" s="7">
        <v>225</v>
      </c>
      <c r="D27" s="7">
        <v>95.714286000000001</v>
      </c>
      <c r="E27" s="7">
        <v>1</v>
      </c>
      <c r="F27" s="7">
        <v>1.7798000000000001E-2</v>
      </c>
      <c r="G27" s="7">
        <v>274</v>
      </c>
      <c r="H27" s="7">
        <v>9.5001000000000002E-2</v>
      </c>
      <c r="I27" s="7">
        <v>0</v>
      </c>
      <c r="J27" s="7">
        <v>66.666668999999999</v>
      </c>
      <c r="K27" s="7">
        <v>5.2759840000000002</v>
      </c>
      <c r="L27" s="8" t="s">
        <v>174</v>
      </c>
    </row>
    <row r="29" spans="1:14" x14ac:dyDescent="0.4">
      <c r="A29" s="12" t="s">
        <v>175</v>
      </c>
      <c r="B29" s="13">
        <v>100</v>
      </c>
      <c r="C29" s="13">
        <v>140</v>
      </c>
      <c r="D29" s="13">
        <v>97.142857000000006</v>
      </c>
      <c r="E29" s="13">
        <v>3</v>
      </c>
      <c r="F29" s="13">
        <v>6.4800000000000003E-4</v>
      </c>
      <c r="G29" s="13">
        <v>285</v>
      </c>
      <c r="H29" s="13">
        <v>6.9529999999999995E-2</v>
      </c>
      <c r="I29" s="13">
        <v>4</v>
      </c>
      <c r="J29" s="13">
        <v>66.666668999999999</v>
      </c>
      <c r="K29" s="13">
        <v>5.0722449999999997</v>
      </c>
      <c r="L29" s="14" t="s">
        <v>176</v>
      </c>
    </row>
  </sheetData>
  <phoneticPr fontId="1"/>
  <conditionalFormatting sqref="J4:J9">
    <cfRule type="top10" dxfId="17" priority="6" rank="1"/>
  </conditionalFormatting>
  <conditionalFormatting sqref="J11:J15">
    <cfRule type="top10" dxfId="16" priority="5" rank="1"/>
  </conditionalFormatting>
  <conditionalFormatting sqref="J17:J20">
    <cfRule type="top10" dxfId="15" priority="4" rank="1"/>
  </conditionalFormatting>
  <conditionalFormatting sqref="J22:J24">
    <cfRule type="top10" dxfId="14" priority="3" rank="1"/>
  </conditionalFormatting>
  <conditionalFormatting sqref="J26:J27">
    <cfRule type="top10" dxfId="13" priority="2" rank="1"/>
  </conditionalFormatting>
  <conditionalFormatting sqref="J29">
    <cfRule type="top10" dxfId="12" priority="1" rank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opLeftCell="B10" workbookViewId="0">
      <selection activeCell="K22" sqref="K22"/>
    </sheetView>
  </sheetViews>
  <sheetFormatPr defaultRowHeight="18.75" x14ac:dyDescent="0.4"/>
  <cols>
    <col min="1" max="1" width="51" bestFit="1" customWidth="1"/>
    <col min="2" max="2" width="10.5" bestFit="1" customWidth="1"/>
    <col min="3" max="3" width="5.875" bestFit="1" customWidth="1"/>
    <col min="4" max="4" width="10.5" bestFit="1" customWidth="1"/>
    <col min="5" max="5" width="5.875" bestFit="1" customWidth="1"/>
    <col min="6" max="6" width="9.5" bestFit="1" customWidth="1"/>
    <col min="7" max="7" width="5.875" bestFit="1" customWidth="1"/>
    <col min="8" max="8" width="9.5" bestFit="1" customWidth="1"/>
    <col min="9" max="9" width="5.875" customWidth="1"/>
    <col min="10" max="10" width="12.25" bestFit="1" customWidth="1"/>
    <col min="11" max="11" width="10.625" bestFit="1" customWidth="1"/>
    <col min="12" max="12" width="81" bestFit="1" customWidth="1"/>
    <col min="13" max="13" width="10.625" bestFit="1" customWidth="1"/>
    <col min="14" max="14" width="47.125" bestFit="1" customWidth="1"/>
    <col min="15" max="15" width="33.875" customWidth="1"/>
    <col min="16" max="16" width="8.5" bestFit="1" customWidth="1"/>
    <col min="17" max="17" width="8.75" bestFit="1" customWidth="1"/>
    <col min="18" max="18" width="8.5" bestFit="1" customWidth="1"/>
    <col min="19" max="19" width="8.75" bestFit="1" customWidth="1"/>
    <col min="20" max="21" width="12.75" bestFit="1" customWidth="1"/>
    <col min="22" max="22" width="52.25" bestFit="1" customWidth="1"/>
  </cols>
  <sheetData>
    <row r="1" spans="1:15" x14ac:dyDescent="0.4">
      <c r="A1" t="s">
        <v>105</v>
      </c>
      <c r="I1" t="s">
        <v>345</v>
      </c>
      <c r="J1">
        <v>94.736844000000005</v>
      </c>
      <c r="K1">
        <v>0.20342499999999999</v>
      </c>
    </row>
    <row r="2" spans="1:15" x14ac:dyDescent="0.4">
      <c r="A2" t="s">
        <v>15</v>
      </c>
    </row>
    <row r="3" spans="1:15" x14ac:dyDescent="0.4">
      <c r="A3" s="7" t="s">
        <v>0</v>
      </c>
      <c r="B3" s="7" t="s">
        <v>1</v>
      </c>
      <c r="C3" s="7" t="s">
        <v>13</v>
      </c>
      <c r="D3" s="7" t="s">
        <v>3</v>
      </c>
      <c r="E3" s="7" t="s">
        <v>13</v>
      </c>
      <c r="F3" s="7" t="s">
        <v>2</v>
      </c>
      <c r="G3" s="7" t="s">
        <v>13</v>
      </c>
      <c r="H3" s="7" t="s">
        <v>4</v>
      </c>
      <c r="I3" s="7" t="s">
        <v>13</v>
      </c>
      <c r="J3" s="7" t="s">
        <v>5</v>
      </c>
      <c r="K3" s="7" t="s">
        <v>6</v>
      </c>
      <c r="L3" s="7" t="s">
        <v>7</v>
      </c>
    </row>
    <row r="4" spans="1:15" x14ac:dyDescent="0.4">
      <c r="A4" s="3" t="s">
        <v>10</v>
      </c>
      <c r="B4" s="9">
        <v>95.236558000000002</v>
      </c>
      <c r="C4" s="9">
        <v>281</v>
      </c>
      <c r="D4" s="9">
        <v>96</v>
      </c>
      <c r="E4" s="9">
        <v>25</v>
      </c>
      <c r="F4" s="9">
        <v>0.117326</v>
      </c>
      <c r="G4" s="9">
        <v>294</v>
      </c>
      <c r="H4" s="9">
        <v>0.13598499999999999</v>
      </c>
      <c r="I4" s="9">
        <v>5</v>
      </c>
      <c r="J4" s="4">
        <v>84.210526999999999</v>
      </c>
      <c r="K4" s="4">
        <v>0.53394900000000001</v>
      </c>
      <c r="L4" s="5" t="s">
        <v>106</v>
      </c>
    </row>
    <row r="5" spans="1:15" x14ac:dyDescent="0.4">
      <c r="A5" s="3" t="s">
        <v>8</v>
      </c>
      <c r="B5" s="9">
        <v>69.791495999999995</v>
      </c>
      <c r="C5" s="9">
        <v>0</v>
      </c>
      <c r="D5" s="4">
        <v>69.777777999999998</v>
      </c>
      <c r="E5" s="9">
        <v>0</v>
      </c>
      <c r="F5" s="9">
        <v>0.61263900000000004</v>
      </c>
      <c r="G5" s="9">
        <v>297</v>
      </c>
      <c r="H5" s="9">
        <v>0.61315900000000001</v>
      </c>
      <c r="I5" s="9">
        <v>254</v>
      </c>
      <c r="J5" s="4">
        <v>47.368422000000002</v>
      </c>
      <c r="K5" s="4">
        <v>0.79265600000000003</v>
      </c>
      <c r="L5" s="5" t="s">
        <v>107</v>
      </c>
    </row>
    <row r="6" spans="1:15" x14ac:dyDescent="0.4">
      <c r="A6" s="3" t="s">
        <v>9</v>
      </c>
      <c r="B6" s="9">
        <v>69.791495999999995</v>
      </c>
      <c r="C6" s="9">
        <v>0</v>
      </c>
      <c r="D6" s="4">
        <v>69.777777999999998</v>
      </c>
      <c r="E6" s="9">
        <v>0</v>
      </c>
      <c r="F6" s="9">
        <v>0.612649</v>
      </c>
      <c r="G6" s="9">
        <v>297</v>
      </c>
      <c r="H6" s="9">
        <v>0.61312299999999997</v>
      </c>
      <c r="I6" s="9">
        <v>299</v>
      </c>
      <c r="J6" s="4">
        <v>47.368422000000002</v>
      </c>
      <c r="K6" s="4">
        <v>0.794211</v>
      </c>
      <c r="L6" s="5" t="s">
        <v>108</v>
      </c>
    </row>
    <row r="7" spans="1:15" x14ac:dyDescent="0.4">
      <c r="A7" s="3" t="s">
        <v>11</v>
      </c>
      <c r="B7" s="9">
        <v>98.953485000000001</v>
      </c>
      <c r="C7" s="9">
        <v>298</v>
      </c>
      <c r="D7" s="9">
        <v>97</v>
      </c>
      <c r="E7" s="9">
        <v>9</v>
      </c>
      <c r="F7" s="9">
        <v>3.7182E-2</v>
      </c>
      <c r="G7" s="9">
        <v>298</v>
      </c>
      <c r="H7" s="9">
        <v>7.2679999999999995E-2</v>
      </c>
      <c r="I7" s="9">
        <v>130</v>
      </c>
      <c r="J7" s="4">
        <v>73.684209999999993</v>
      </c>
      <c r="K7" s="4">
        <v>0.58810499999999999</v>
      </c>
      <c r="L7" s="5" t="s">
        <v>109</v>
      </c>
    </row>
    <row r="8" spans="1:15" x14ac:dyDescent="0.4">
      <c r="A8" s="3" t="s">
        <v>12</v>
      </c>
      <c r="B8">
        <v>100</v>
      </c>
      <c r="C8">
        <v>61</v>
      </c>
      <c r="D8">
        <v>99</v>
      </c>
      <c r="E8">
        <v>4</v>
      </c>
      <c r="F8">
        <v>6.8800000000000003E-4</v>
      </c>
      <c r="G8">
        <v>272</v>
      </c>
      <c r="H8">
        <v>4.4833999999999999E-2</v>
      </c>
      <c r="I8">
        <v>16</v>
      </c>
      <c r="J8">
        <v>52.631580999999997</v>
      </c>
      <c r="K8">
        <v>7.4492510000000003</v>
      </c>
      <c r="L8" s="5" t="s">
        <v>110</v>
      </c>
    </row>
    <row r="9" spans="1:15" x14ac:dyDescent="0.4">
      <c r="A9" s="6" t="s">
        <v>22</v>
      </c>
      <c r="B9" s="10">
        <v>89.335740000000001</v>
      </c>
      <c r="C9" s="10">
        <v>292</v>
      </c>
      <c r="D9" s="10">
        <v>89.777777</v>
      </c>
      <c r="E9" s="10">
        <v>41</v>
      </c>
      <c r="F9" s="10">
        <v>0.228856</v>
      </c>
      <c r="G9" s="10">
        <v>292</v>
      </c>
      <c r="H9" s="10">
        <v>0.26944400000000002</v>
      </c>
      <c r="I9" s="10">
        <v>41</v>
      </c>
      <c r="J9" s="7">
        <v>73.684209999999993</v>
      </c>
      <c r="K9" s="7">
        <v>0.52161500000000005</v>
      </c>
      <c r="L9" s="8" t="s">
        <v>111</v>
      </c>
    </row>
    <row r="11" spans="1:15" x14ac:dyDescent="0.4">
      <c r="A11" s="1" t="s">
        <v>112</v>
      </c>
      <c r="B11" s="11">
        <v>94.419938000000002</v>
      </c>
      <c r="C11" s="11">
        <v>249</v>
      </c>
      <c r="D11" s="11">
        <v>93</v>
      </c>
      <c r="E11" s="11">
        <v>16</v>
      </c>
      <c r="F11" s="11">
        <v>0.13523399999999999</v>
      </c>
      <c r="G11" s="11">
        <v>293</v>
      </c>
      <c r="H11" s="11">
        <v>0.17826800000000001</v>
      </c>
      <c r="I11" s="11">
        <v>0</v>
      </c>
      <c r="J11" s="11">
        <v>84.210526999999999</v>
      </c>
      <c r="K11" s="11">
        <v>0.34977000000000003</v>
      </c>
      <c r="L11" s="2" t="s">
        <v>117</v>
      </c>
      <c r="M11" s="4"/>
      <c r="N11" s="4"/>
    </row>
    <row r="12" spans="1:15" x14ac:dyDescent="0.4">
      <c r="A12" s="3" t="s">
        <v>113</v>
      </c>
      <c r="B12" s="4">
        <v>96.162784000000002</v>
      </c>
      <c r="C12" s="4">
        <v>287</v>
      </c>
      <c r="D12" s="4">
        <v>95</v>
      </c>
      <c r="E12" s="4">
        <v>35</v>
      </c>
      <c r="F12" s="4">
        <v>9.7348000000000004E-2</v>
      </c>
      <c r="G12" s="4">
        <v>297</v>
      </c>
      <c r="H12" s="4">
        <v>0.14088800000000001</v>
      </c>
      <c r="I12" s="4">
        <v>3</v>
      </c>
      <c r="J12" s="4">
        <v>89.473682999999994</v>
      </c>
      <c r="K12" s="4">
        <v>0.37684699999999999</v>
      </c>
      <c r="L12" s="5" t="s">
        <v>118</v>
      </c>
      <c r="M12" s="4"/>
      <c r="N12" s="4"/>
      <c r="O12" s="4"/>
    </row>
    <row r="13" spans="1:15" x14ac:dyDescent="0.4">
      <c r="A13" s="3" t="s">
        <v>114</v>
      </c>
      <c r="B13" s="9">
        <v>99.069767999999996</v>
      </c>
      <c r="C13" s="9">
        <v>280</v>
      </c>
      <c r="D13" s="9">
        <v>97</v>
      </c>
      <c r="E13" s="9">
        <v>1</v>
      </c>
      <c r="F13" s="9">
        <v>4.1849999999999998E-2</v>
      </c>
      <c r="G13" s="9">
        <v>289</v>
      </c>
      <c r="H13" s="9">
        <v>9.3853000000000006E-2</v>
      </c>
      <c r="I13" s="9">
        <v>1</v>
      </c>
      <c r="J13" s="9">
        <v>68.421053999999998</v>
      </c>
      <c r="K13" s="9">
        <v>1.7060379999999999</v>
      </c>
      <c r="L13" s="5" t="s">
        <v>119</v>
      </c>
      <c r="M13" s="4"/>
      <c r="N13" s="4"/>
      <c r="O13" s="4"/>
    </row>
    <row r="14" spans="1:15" x14ac:dyDescent="0.4">
      <c r="A14" s="3" t="s">
        <v>115</v>
      </c>
      <c r="B14" s="9">
        <v>100</v>
      </c>
      <c r="C14" s="9">
        <v>108</v>
      </c>
      <c r="D14" s="9">
        <v>98</v>
      </c>
      <c r="E14" s="9">
        <v>8</v>
      </c>
      <c r="F14" s="9">
        <v>1.4189999999999999E-3</v>
      </c>
      <c r="G14" s="9">
        <v>262</v>
      </c>
      <c r="H14" s="9">
        <v>4.3550999999999999E-2</v>
      </c>
      <c r="I14" s="9">
        <v>25</v>
      </c>
      <c r="J14" s="9">
        <v>52.631580999999997</v>
      </c>
      <c r="K14" s="9">
        <v>4.8526689999999997</v>
      </c>
      <c r="L14" s="5" t="s">
        <v>120</v>
      </c>
      <c r="M14" s="4"/>
      <c r="N14" s="4"/>
      <c r="O14" s="4"/>
    </row>
    <row r="15" spans="1:15" x14ac:dyDescent="0.4">
      <c r="A15" s="6" t="s">
        <v>116</v>
      </c>
      <c r="B15" s="7">
        <v>97.560805000000002</v>
      </c>
      <c r="C15" s="7">
        <v>299</v>
      </c>
      <c r="D15" s="7">
        <v>93</v>
      </c>
      <c r="E15" s="7">
        <v>53</v>
      </c>
      <c r="F15" s="7">
        <v>7.1971999999999994E-2</v>
      </c>
      <c r="G15" s="7">
        <v>299</v>
      </c>
      <c r="H15" s="7">
        <v>0.14202799999999999</v>
      </c>
      <c r="I15" s="7">
        <v>72</v>
      </c>
      <c r="J15" s="7">
        <v>84.210526999999999</v>
      </c>
      <c r="K15" s="7">
        <v>0.62523300000000004</v>
      </c>
      <c r="L15" s="8" t="s">
        <v>121</v>
      </c>
      <c r="M15" s="4"/>
      <c r="N15" s="4"/>
      <c r="O15" s="4"/>
    </row>
    <row r="16" spans="1:15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4">
      <c r="A17" s="1" t="s">
        <v>122</v>
      </c>
      <c r="B17" s="11">
        <v>95.813953999999995</v>
      </c>
      <c r="C17" s="11">
        <v>279</v>
      </c>
      <c r="D17" s="11">
        <v>94</v>
      </c>
      <c r="E17" s="11">
        <v>8</v>
      </c>
      <c r="F17" s="11">
        <v>0.10241599999999999</v>
      </c>
      <c r="G17" s="11">
        <v>290</v>
      </c>
      <c r="H17" s="11">
        <v>0.13927300000000001</v>
      </c>
      <c r="I17" s="11">
        <v>8</v>
      </c>
      <c r="J17" s="11">
        <v>94.736844000000005</v>
      </c>
      <c r="K17" s="11">
        <v>1.032915</v>
      </c>
      <c r="L17" s="2" t="s">
        <v>127</v>
      </c>
      <c r="M17" s="4"/>
      <c r="N17" s="4"/>
    </row>
    <row r="18" spans="1:14" x14ac:dyDescent="0.4">
      <c r="A18" s="3" t="s">
        <v>123</v>
      </c>
      <c r="B18" s="4">
        <v>98.604648999999995</v>
      </c>
      <c r="C18" s="4">
        <v>283</v>
      </c>
      <c r="D18" s="4">
        <v>97</v>
      </c>
      <c r="E18" s="4">
        <v>2</v>
      </c>
      <c r="F18" s="4">
        <v>4.4262000000000003E-2</v>
      </c>
      <c r="G18" s="4">
        <v>283</v>
      </c>
      <c r="H18" s="4">
        <v>9.4238000000000002E-2</v>
      </c>
      <c r="I18" s="4">
        <v>34</v>
      </c>
      <c r="J18" s="4">
        <v>73.684209999999993</v>
      </c>
      <c r="K18" s="4">
        <v>0.45724700000000001</v>
      </c>
      <c r="L18" s="5" t="s">
        <v>126</v>
      </c>
    </row>
    <row r="19" spans="1:14" x14ac:dyDescent="0.4">
      <c r="A19" s="3" t="s">
        <v>124</v>
      </c>
      <c r="B19" s="9">
        <v>100</v>
      </c>
      <c r="C19" s="9">
        <v>114</v>
      </c>
      <c r="D19" s="9">
        <v>99</v>
      </c>
      <c r="E19" s="9">
        <v>7</v>
      </c>
      <c r="F19" s="9">
        <v>5.8799999999999998E-4</v>
      </c>
      <c r="G19" s="9">
        <v>297</v>
      </c>
      <c r="H19" s="9">
        <v>4.0351999999999999E-2</v>
      </c>
      <c r="I19" s="9">
        <v>33</v>
      </c>
      <c r="J19" s="9">
        <v>47.368422000000002</v>
      </c>
      <c r="K19" s="9">
        <v>4.7878720000000001</v>
      </c>
      <c r="L19" s="5" t="s">
        <v>128</v>
      </c>
    </row>
    <row r="20" spans="1:14" x14ac:dyDescent="0.4">
      <c r="A20" s="6" t="s">
        <v>125</v>
      </c>
      <c r="B20" s="7">
        <v>97.443199000000007</v>
      </c>
      <c r="C20" s="7">
        <v>299</v>
      </c>
      <c r="D20" s="7">
        <v>97</v>
      </c>
      <c r="E20" s="7">
        <v>134</v>
      </c>
      <c r="F20" s="7">
        <v>6.9636000000000003E-2</v>
      </c>
      <c r="G20" s="7">
        <v>291</v>
      </c>
      <c r="H20" s="7">
        <v>9.7415000000000002E-2</v>
      </c>
      <c r="I20" s="7">
        <v>167</v>
      </c>
      <c r="J20" s="7">
        <v>94.999999000000003</v>
      </c>
      <c r="K20" s="7">
        <v>0.20342499999999999</v>
      </c>
      <c r="L20" s="8" t="s">
        <v>129</v>
      </c>
    </row>
    <row r="22" spans="1:14" x14ac:dyDescent="0.4">
      <c r="A22" s="1" t="s">
        <v>130</v>
      </c>
      <c r="B22" s="11">
        <v>97.094363000000001</v>
      </c>
      <c r="C22" s="11">
        <v>293</v>
      </c>
      <c r="D22" s="11">
        <v>97</v>
      </c>
      <c r="E22" s="11">
        <v>182</v>
      </c>
      <c r="F22" s="11">
        <v>7.6775999999999997E-2</v>
      </c>
      <c r="G22" s="11">
        <v>299</v>
      </c>
      <c r="H22" s="11">
        <v>0.10831300000000001</v>
      </c>
      <c r="I22" s="11">
        <v>258</v>
      </c>
      <c r="J22" s="11">
        <v>94.736844000000005</v>
      </c>
      <c r="K22" s="11">
        <v>0.19327900000000001</v>
      </c>
      <c r="L22" s="2" t="s">
        <v>133</v>
      </c>
    </row>
    <row r="23" spans="1:14" x14ac:dyDescent="0.4">
      <c r="A23" s="3" t="s">
        <v>131</v>
      </c>
      <c r="B23" s="9">
        <v>98.953485000000001</v>
      </c>
      <c r="C23" s="4">
        <v>227</v>
      </c>
      <c r="D23" s="4">
        <v>98</v>
      </c>
      <c r="E23" s="4">
        <v>125</v>
      </c>
      <c r="F23" s="4">
        <v>3.7257999999999999E-2</v>
      </c>
      <c r="G23" s="4">
        <v>286</v>
      </c>
      <c r="H23" s="4">
        <v>7.9795000000000005E-2</v>
      </c>
      <c r="I23" s="4">
        <v>0</v>
      </c>
      <c r="J23" s="4">
        <v>73.684209999999993</v>
      </c>
      <c r="K23" s="4">
        <v>1.660722</v>
      </c>
      <c r="L23" s="5" t="s">
        <v>134</v>
      </c>
    </row>
    <row r="24" spans="1:14" x14ac:dyDescent="0.4">
      <c r="A24" s="6" t="s">
        <v>132</v>
      </c>
      <c r="B24" s="10">
        <v>100</v>
      </c>
      <c r="C24" s="10">
        <v>105</v>
      </c>
      <c r="D24" s="10">
        <v>99</v>
      </c>
      <c r="E24" s="10">
        <v>34</v>
      </c>
      <c r="F24" s="10">
        <v>8.1899999999999996E-4</v>
      </c>
      <c r="G24" s="10">
        <v>271</v>
      </c>
      <c r="H24" s="10">
        <v>4.4643000000000002E-2</v>
      </c>
      <c r="I24" s="10">
        <v>25</v>
      </c>
      <c r="J24" s="10">
        <v>52.631580999999997</v>
      </c>
      <c r="K24" s="10">
        <v>8.7655320000000003</v>
      </c>
      <c r="L24" s="8" t="s">
        <v>135</v>
      </c>
    </row>
    <row r="26" spans="1:14" x14ac:dyDescent="0.4">
      <c r="A26" s="1" t="s">
        <v>136</v>
      </c>
      <c r="B26" s="11">
        <v>98.722267000000002</v>
      </c>
      <c r="C26" s="11">
        <v>269</v>
      </c>
      <c r="D26" s="11">
        <v>95</v>
      </c>
      <c r="E26" s="11">
        <v>2</v>
      </c>
      <c r="F26" s="11">
        <v>3.8685999999999998E-2</v>
      </c>
      <c r="G26" s="11">
        <v>290</v>
      </c>
      <c r="H26" s="11">
        <v>0.10469000000000001</v>
      </c>
      <c r="I26" s="11">
        <v>0</v>
      </c>
      <c r="J26" s="11">
        <v>73.684209999999993</v>
      </c>
      <c r="K26" s="11">
        <v>1.7172799999999999</v>
      </c>
      <c r="L26" s="2" t="s">
        <v>138</v>
      </c>
    </row>
    <row r="27" spans="1:14" x14ac:dyDescent="0.4">
      <c r="A27" s="6" t="s">
        <v>137</v>
      </c>
      <c r="B27" s="10">
        <v>100</v>
      </c>
      <c r="C27" s="7">
        <v>80</v>
      </c>
      <c r="D27" s="7">
        <v>100</v>
      </c>
      <c r="E27" s="7">
        <v>44</v>
      </c>
      <c r="F27" s="7">
        <v>7.9100000000000004E-4</v>
      </c>
      <c r="G27" s="7">
        <v>255</v>
      </c>
      <c r="H27" s="7">
        <v>2.4218E-2</v>
      </c>
      <c r="I27" s="7">
        <v>92</v>
      </c>
      <c r="J27" s="15">
        <v>52.631580999999997</v>
      </c>
      <c r="K27" s="7">
        <v>10.352601999999999</v>
      </c>
      <c r="L27" s="8" t="s">
        <v>207</v>
      </c>
    </row>
    <row r="29" spans="1:14" x14ac:dyDescent="0.4">
      <c r="A29" s="12" t="s">
        <v>139</v>
      </c>
      <c r="B29" s="13">
        <v>100</v>
      </c>
      <c r="C29" s="13">
        <v>189</v>
      </c>
      <c r="D29" s="13">
        <v>99</v>
      </c>
      <c r="E29" s="13">
        <v>87</v>
      </c>
      <c r="F29" s="13">
        <v>2.317E-3</v>
      </c>
      <c r="G29" s="13">
        <v>296</v>
      </c>
      <c r="H29" s="13">
        <v>2.5642999999999999E-2</v>
      </c>
      <c r="I29" s="13">
        <v>237</v>
      </c>
      <c r="J29" s="13">
        <v>68.421053999999998</v>
      </c>
      <c r="K29" s="13">
        <v>3.6227870000000002</v>
      </c>
      <c r="L29" s="14" t="s">
        <v>140</v>
      </c>
    </row>
  </sheetData>
  <phoneticPr fontId="1"/>
  <conditionalFormatting sqref="J4:J9">
    <cfRule type="top10" dxfId="11" priority="6" rank="1"/>
  </conditionalFormatting>
  <conditionalFormatting sqref="J11:J15">
    <cfRule type="top10" dxfId="10" priority="5" rank="1"/>
  </conditionalFormatting>
  <conditionalFormatting sqref="J17:J20">
    <cfRule type="top10" dxfId="9" priority="4" rank="1"/>
  </conditionalFormatting>
  <conditionalFormatting sqref="J22:J24">
    <cfRule type="top10" dxfId="8" priority="3" rank="1"/>
  </conditionalFormatting>
  <conditionalFormatting sqref="J26">
    <cfRule type="top10" dxfId="7" priority="2" rank="1"/>
  </conditionalFormatting>
  <conditionalFormatting sqref="J29">
    <cfRule type="top10" dxfId="6" priority="1" rank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opLeftCell="A13" workbookViewId="0">
      <selection activeCell="K22" sqref="K22"/>
    </sheetView>
  </sheetViews>
  <sheetFormatPr defaultRowHeight="18.75" x14ac:dyDescent="0.4"/>
  <cols>
    <col min="1" max="1" width="51" bestFit="1" customWidth="1"/>
    <col min="2" max="2" width="10.5" bestFit="1" customWidth="1"/>
    <col min="3" max="3" width="5.875" bestFit="1" customWidth="1"/>
    <col min="4" max="4" width="10.5" bestFit="1" customWidth="1"/>
    <col min="5" max="5" width="5.875" bestFit="1" customWidth="1"/>
    <col min="6" max="6" width="9.5" bestFit="1" customWidth="1"/>
    <col min="7" max="7" width="5.875" bestFit="1" customWidth="1"/>
    <col min="8" max="8" width="9.5" bestFit="1" customWidth="1"/>
    <col min="9" max="9" width="5.875" customWidth="1"/>
    <col min="10" max="10" width="10.5" bestFit="1" customWidth="1"/>
    <col min="11" max="11" width="10.625" bestFit="1" customWidth="1"/>
    <col min="12" max="12" width="81" bestFit="1" customWidth="1"/>
    <col min="13" max="13" width="10.625" bestFit="1" customWidth="1"/>
    <col min="14" max="14" width="47.125" bestFit="1" customWidth="1"/>
    <col min="15" max="15" width="33.875" customWidth="1"/>
    <col min="16" max="16" width="8.5" bestFit="1" customWidth="1"/>
    <col min="17" max="17" width="8.75" bestFit="1" customWidth="1"/>
    <col min="18" max="18" width="8.5" bestFit="1" customWidth="1"/>
    <col min="19" max="19" width="8.75" bestFit="1" customWidth="1"/>
    <col min="20" max="21" width="12.75" bestFit="1" customWidth="1"/>
    <col min="22" max="22" width="52.25" bestFit="1" customWidth="1"/>
  </cols>
  <sheetData>
    <row r="1" spans="1:15" x14ac:dyDescent="0.4">
      <c r="A1" t="s">
        <v>14</v>
      </c>
      <c r="I1" t="s">
        <v>344</v>
      </c>
      <c r="J1">
        <v>94.736844000000005</v>
      </c>
      <c r="K1">
        <v>0.23222999999999999</v>
      </c>
    </row>
    <row r="2" spans="1:15" x14ac:dyDescent="0.4">
      <c r="A2" t="s">
        <v>15</v>
      </c>
    </row>
    <row r="3" spans="1:15" x14ac:dyDescent="0.4">
      <c r="A3" s="7" t="s">
        <v>0</v>
      </c>
      <c r="B3" s="7" t="s">
        <v>1</v>
      </c>
      <c r="C3" s="7" t="s">
        <v>13</v>
      </c>
      <c r="D3" s="7" t="s">
        <v>3</v>
      </c>
      <c r="E3" s="7" t="s">
        <v>13</v>
      </c>
      <c r="F3" s="7" t="s">
        <v>2</v>
      </c>
      <c r="G3" s="7" t="s">
        <v>13</v>
      </c>
      <c r="H3" s="7" t="s">
        <v>4</v>
      </c>
      <c r="I3" s="7" t="s">
        <v>13</v>
      </c>
      <c r="J3" s="7" t="s">
        <v>5</v>
      </c>
      <c r="K3" s="7" t="s">
        <v>6</v>
      </c>
      <c r="L3" s="7" t="s">
        <v>7</v>
      </c>
    </row>
    <row r="4" spans="1:15" x14ac:dyDescent="0.4">
      <c r="A4" s="3" t="s">
        <v>10</v>
      </c>
      <c r="B4" s="9">
        <v>95.466196999999994</v>
      </c>
      <c r="C4" s="9">
        <v>299</v>
      </c>
      <c r="D4" s="9">
        <v>93.958333999999994</v>
      </c>
      <c r="E4" s="9">
        <v>1</v>
      </c>
      <c r="F4" s="9">
        <v>0.111677</v>
      </c>
      <c r="G4" s="9">
        <v>299</v>
      </c>
      <c r="H4" s="9">
        <v>0.14343600000000001</v>
      </c>
      <c r="I4" s="9">
        <v>6</v>
      </c>
      <c r="J4" s="4">
        <v>78.947371000000004</v>
      </c>
      <c r="K4" s="4">
        <v>1.1415679999999999</v>
      </c>
      <c r="L4" s="5" t="s">
        <v>16</v>
      </c>
    </row>
    <row r="5" spans="1:15" x14ac:dyDescent="0.4">
      <c r="A5" s="3" t="s">
        <v>8</v>
      </c>
      <c r="B5" s="9">
        <v>60.460258000000003</v>
      </c>
      <c r="C5" s="9">
        <v>0</v>
      </c>
      <c r="D5" s="4">
        <v>60.460993999999999</v>
      </c>
      <c r="E5" s="9">
        <v>0</v>
      </c>
      <c r="F5" s="9">
        <v>0.671149</v>
      </c>
      <c r="G5" s="9">
        <v>296</v>
      </c>
      <c r="H5" s="9">
        <v>0.67110499999999995</v>
      </c>
      <c r="I5" s="9">
        <v>200</v>
      </c>
      <c r="J5" s="4">
        <v>47.368422000000002</v>
      </c>
      <c r="K5" s="4">
        <v>0.72624299999999997</v>
      </c>
      <c r="L5" s="5" t="s">
        <v>17</v>
      </c>
    </row>
    <row r="6" spans="1:15" x14ac:dyDescent="0.4">
      <c r="A6" s="3" t="s">
        <v>9</v>
      </c>
      <c r="B6" s="9">
        <v>60.460258000000003</v>
      </c>
      <c r="C6" s="9">
        <v>0</v>
      </c>
      <c r="D6" s="4">
        <v>60.460993999999999</v>
      </c>
      <c r="E6" s="9">
        <v>0</v>
      </c>
      <c r="F6" s="9">
        <v>0.67115100000000005</v>
      </c>
      <c r="G6" s="9">
        <v>81</v>
      </c>
      <c r="H6" s="9">
        <v>0.67110700000000001</v>
      </c>
      <c r="I6" s="9">
        <v>208</v>
      </c>
      <c r="J6" s="4">
        <v>47.368422000000002</v>
      </c>
      <c r="K6" s="4">
        <v>0.72601899999999997</v>
      </c>
      <c r="L6" s="5" t="s">
        <v>18</v>
      </c>
    </row>
    <row r="7" spans="1:15" x14ac:dyDescent="0.4">
      <c r="A7" s="3" t="s">
        <v>11</v>
      </c>
      <c r="B7" s="9">
        <v>97.488528000000002</v>
      </c>
      <c r="C7" s="9">
        <v>288</v>
      </c>
      <c r="D7" s="9">
        <v>96.666667000000004</v>
      </c>
      <c r="E7" s="9">
        <v>65</v>
      </c>
      <c r="F7" s="9">
        <v>6.6736000000000004E-2</v>
      </c>
      <c r="G7" s="9">
        <v>280</v>
      </c>
      <c r="H7" s="9">
        <v>9.6264000000000002E-2</v>
      </c>
      <c r="I7" s="9">
        <v>5</v>
      </c>
      <c r="J7" s="4">
        <v>68.421053999999998</v>
      </c>
      <c r="K7" s="4">
        <v>1.016051</v>
      </c>
      <c r="L7" s="5" t="s">
        <v>19</v>
      </c>
    </row>
    <row r="8" spans="1:15" x14ac:dyDescent="0.4">
      <c r="A8" s="3" t="s">
        <v>12</v>
      </c>
      <c r="B8">
        <v>94.675766999999993</v>
      </c>
      <c r="C8">
        <v>286</v>
      </c>
      <c r="D8">
        <v>92.912233999999998</v>
      </c>
      <c r="E8">
        <v>0</v>
      </c>
      <c r="F8">
        <v>0.13527600000000001</v>
      </c>
      <c r="G8">
        <v>296</v>
      </c>
      <c r="H8">
        <v>0.16001799999999999</v>
      </c>
      <c r="I8">
        <v>0</v>
      </c>
      <c r="J8">
        <v>52.631580999999997</v>
      </c>
      <c r="K8">
        <v>2.0308380000000001</v>
      </c>
      <c r="L8" s="5" t="s">
        <v>20</v>
      </c>
    </row>
    <row r="9" spans="1:15" x14ac:dyDescent="0.4">
      <c r="A9" s="6" t="s">
        <v>22</v>
      </c>
      <c r="B9" s="10">
        <v>81.564938999999995</v>
      </c>
      <c r="C9" s="10">
        <v>238</v>
      </c>
      <c r="D9" s="10">
        <v>83.266845000000004</v>
      </c>
      <c r="E9" s="10">
        <v>185</v>
      </c>
      <c r="F9" s="10">
        <v>0.363479</v>
      </c>
      <c r="G9" s="10">
        <v>271</v>
      </c>
      <c r="H9" s="10">
        <v>0.37092399999999998</v>
      </c>
      <c r="I9" s="10">
        <v>117</v>
      </c>
      <c r="J9" s="7">
        <v>78.947371000000004</v>
      </c>
      <c r="K9" s="7">
        <v>1.0784560000000001</v>
      </c>
      <c r="L9" s="8" t="s">
        <v>21</v>
      </c>
    </row>
    <row r="11" spans="1:15" x14ac:dyDescent="0.4">
      <c r="A11" s="1" t="s">
        <v>23</v>
      </c>
      <c r="B11" s="11">
        <v>96.535473999999994</v>
      </c>
      <c r="C11" s="11">
        <v>282</v>
      </c>
      <c r="D11" s="11">
        <v>96.032802000000004</v>
      </c>
      <c r="E11" s="11">
        <v>46</v>
      </c>
      <c r="F11" s="11">
        <v>8.8541999999999996E-2</v>
      </c>
      <c r="G11" s="11">
        <v>297</v>
      </c>
      <c r="H11" s="11">
        <v>0.104698</v>
      </c>
      <c r="I11" s="11">
        <v>82</v>
      </c>
      <c r="J11" s="11">
        <v>89.473682999999994</v>
      </c>
      <c r="K11" s="11">
        <v>0.65088299999999999</v>
      </c>
      <c r="L11" s="2" t="s">
        <v>28</v>
      </c>
      <c r="M11" s="4"/>
      <c r="N11" s="4"/>
    </row>
    <row r="12" spans="1:15" x14ac:dyDescent="0.4">
      <c r="A12" s="3" t="s">
        <v>24</v>
      </c>
      <c r="B12" s="4">
        <v>81.030159999999995</v>
      </c>
      <c r="C12" s="4">
        <v>289</v>
      </c>
      <c r="D12" s="4">
        <v>80.766844000000006</v>
      </c>
      <c r="E12" s="4">
        <v>142</v>
      </c>
      <c r="F12" s="4">
        <v>0.37537100000000001</v>
      </c>
      <c r="G12" s="4">
        <v>289</v>
      </c>
      <c r="H12" s="4">
        <v>0.39810800000000002</v>
      </c>
      <c r="I12" s="4">
        <v>1</v>
      </c>
      <c r="J12" s="4">
        <v>78.947371000000004</v>
      </c>
      <c r="K12" s="4">
        <v>0.88980700000000001</v>
      </c>
      <c r="L12" s="5" t="s">
        <v>29</v>
      </c>
      <c r="M12" s="4"/>
      <c r="N12" s="4"/>
      <c r="O12" s="4"/>
    </row>
    <row r="13" spans="1:15" x14ac:dyDescent="0.4">
      <c r="A13" s="3" t="s">
        <v>25</v>
      </c>
      <c r="B13" s="9">
        <v>82.703935999999999</v>
      </c>
      <c r="C13" s="9">
        <v>269</v>
      </c>
      <c r="D13" s="9">
        <v>82.021276999999998</v>
      </c>
      <c r="E13" s="9">
        <v>5</v>
      </c>
      <c r="F13" s="9">
        <v>0.34492899999999999</v>
      </c>
      <c r="G13" s="9">
        <v>273</v>
      </c>
      <c r="H13" s="9">
        <v>0.35622399999999999</v>
      </c>
      <c r="I13" s="9">
        <v>5</v>
      </c>
      <c r="J13" s="9">
        <v>73.684209999999993</v>
      </c>
      <c r="K13" s="9">
        <v>0.61769200000000002</v>
      </c>
      <c r="L13" s="5" t="s">
        <v>30</v>
      </c>
      <c r="M13" s="4"/>
      <c r="N13" s="4"/>
      <c r="O13" s="4"/>
    </row>
    <row r="14" spans="1:15" x14ac:dyDescent="0.4">
      <c r="A14" s="3" t="s">
        <v>26</v>
      </c>
      <c r="B14" s="9">
        <v>98.000108999999995</v>
      </c>
      <c r="C14" s="9">
        <v>288</v>
      </c>
      <c r="D14" s="9">
        <v>95.833332999999996</v>
      </c>
      <c r="E14" s="9">
        <v>9</v>
      </c>
      <c r="F14" s="9">
        <v>5.4882E-2</v>
      </c>
      <c r="G14" s="9">
        <v>299</v>
      </c>
      <c r="H14" s="9">
        <v>0.103754</v>
      </c>
      <c r="I14" s="9">
        <v>9</v>
      </c>
      <c r="J14" s="9">
        <v>68.421053999999998</v>
      </c>
      <c r="K14" s="9">
        <v>3.7447379999999999</v>
      </c>
      <c r="L14" s="5" t="s">
        <v>31</v>
      </c>
      <c r="M14" s="4"/>
      <c r="N14" s="4"/>
      <c r="O14" s="4"/>
    </row>
    <row r="15" spans="1:15" x14ac:dyDescent="0.4">
      <c r="A15" s="6" t="s">
        <v>27</v>
      </c>
      <c r="B15" s="7">
        <v>94.303732999999994</v>
      </c>
      <c r="C15" s="7">
        <v>292</v>
      </c>
      <c r="D15" s="7">
        <v>92.907801000000006</v>
      </c>
      <c r="E15" s="7">
        <v>0</v>
      </c>
      <c r="F15" s="7">
        <v>0.136542</v>
      </c>
      <c r="G15" s="7">
        <v>292</v>
      </c>
      <c r="H15" s="7">
        <v>0.15836700000000001</v>
      </c>
      <c r="I15" s="7">
        <v>0</v>
      </c>
      <c r="J15" s="7">
        <v>63.157891999999997</v>
      </c>
      <c r="K15" s="7">
        <v>2.7281219999999999</v>
      </c>
      <c r="L15" s="8" t="s">
        <v>32</v>
      </c>
      <c r="M15" s="4"/>
      <c r="N15" s="4"/>
      <c r="O15" s="4"/>
    </row>
    <row r="16" spans="1:15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4">
      <c r="A17" s="1" t="s">
        <v>33</v>
      </c>
      <c r="B17" s="11">
        <v>96.674853999999996</v>
      </c>
      <c r="C17" s="11">
        <v>298</v>
      </c>
      <c r="D17" s="11">
        <v>96.250000999999997</v>
      </c>
      <c r="E17" s="11">
        <v>59</v>
      </c>
      <c r="F17" s="11">
        <v>8.0447000000000005E-2</v>
      </c>
      <c r="G17" s="11">
        <v>278</v>
      </c>
      <c r="H17" s="11">
        <v>0.106421</v>
      </c>
      <c r="I17" s="11">
        <v>77</v>
      </c>
      <c r="J17" s="11">
        <v>84.210526999999999</v>
      </c>
      <c r="K17" s="11">
        <v>0.695689</v>
      </c>
      <c r="L17" s="2" t="s">
        <v>36</v>
      </c>
      <c r="M17" s="4"/>
      <c r="N17" s="4"/>
    </row>
    <row r="18" spans="1:14" x14ac:dyDescent="0.4">
      <c r="A18" s="3" t="s">
        <v>92</v>
      </c>
      <c r="B18" s="4">
        <v>96.837746999999993</v>
      </c>
      <c r="C18" s="4">
        <v>285</v>
      </c>
      <c r="D18" s="4">
        <v>95.625</v>
      </c>
      <c r="E18" s="4">
        <v>81</v>
      </c>
      <c r="F18" s="4">
        <v>8.0449000000000007E-2</v>
      </c>
      <c r="G18" s="4">
        <v>285</v>
      </c>
      <c r="H18" s="4">
        <v>0.11538</v>
      </c>
      <c r="I18" s="4">
        <v>164</v>
      </c>
      <c r="J18" s="4">
        <v>89.473682999999994</v>
      </c>
      <c r="K18" s="4">
        <v>0.30845800000000001</v>
      </c>
      <c r="L18" s="5" t="s">
        <v>89</v>
      </c>
    </row>
    <row r="19" spans="1:14" x14ac:dyDescent="0.4">
      <c r="A19" s="3" t="s">
        <v>34</v>
      </c>
      <c r="B19" s="9">
        <v>96.628283999999994</v>
      </c>
      <c r="C19" s="9">
        <v>285</v>
      </c>
      <c r="D19" s="9">
        <v>95.625</v>
      </c>
      <c r="E19" s="9">
        <v>43</v>
      </c>
      <c r="F19" s="9">
        <v>8.7028999999999995E-2</v>
      </c>
      <c r="G19" s="9">
        <v>289</v>
      </c>
      <c r="H19" s="9">
        <v>0.115006</v>
      </c>
      <c r="I19" s="9">
        <v>93</v>
      </c>
      <c r="J19" s="9">
        <v>68.421053999999998</v>
      </c>
      <c r="K19" s="9">
        <v>2.3704830000000001</v>
      </c>
      <c r="L19" s="5" t="s">
        <v>90</v>
      </c>
    </row>
    <row r="20" spans="1:14" x14ac:dyDescent="0.4">
      <c r="A20" s="6" t="s">
        <v>35</v>
      </c>
      <c r="B20" s="7">
        <v>95.698815999999994</v>
      </c>
      <c r="C20" s="7">
        <v>275</v>
      </c>
      <c r="D20" s="7">
        <v>94.375</v>
      </c>
      <c r="E20" s="7">
        <v>8</v>
      </c>
      <c r="F20" s="7">
        <v>0.101717</v>
      </c>
      <c r="G20" s="7">
        <v>275</v>
      </c>
      <c r="H20" s="7">
        <v>0.138936</v>
      </c>
      <c r="I20" s="7">
        <v>0</v>
      </c>
      <c r="J20" s="7">
        <v>63.157891999999997</v>
      </c>
      <c r="K20" s="7">
        <v>3.2855919999999998</v>
      </c>
      <c r="L20" s="8" t="s">
        <v>91</v>
      </c>
    </row>
    <row r="22" spans="1:14" x14ac:dyDescent="0.4">
      <c r="A22" s="1" t="s">
        <v>93</v>
      </c>
      <c r="B22" s="11">
        <v>96.814661999999998</v>
      </c>
      <c r="C22" s="11">
        <v>278</v>
      </c>
      <c r="D22" s="11">
        <v>96.245568000000006</v>
      </c>
      <c r="E22" s="11">
        <v>144</v>
      </c>
      <c r="F22" s="11">
        <v>7.9959000000000002E-2</v>
      </c>
      <c r="G22" s="11">
        <v>297</v>
      </c>
      <c r="H22" s="11">
        <v>9.6239000000000005E-2</v>
      </c>
      <c r="I22" s="11">
        <v>78</v>
      </c>
      <c r="J22" s="11">
        <v>94.999999000000003</v>
      </c>
      <c r="K22" s="11">
        <v>0.222523</v>
      </c>
      <c r="L22" s="2" t="s">
        <v>96</v>
      </c>
    </row>
    <row r="23" spans="1:14" x14ac:dyDescent="0.4">
      <c r="A23" s="3" t="s">
        <v>94</v>
      </c>
      <c r="B23" s="9">
        <v>97.628068999999996</v>
      </c>
      <c r="C23" s="4">
        <v>296</v>
      </c>
      <c r="D23" s="4">
        <v>95</v>
      </c>
      <c r="E23" s="4">
        <v>13</v>
      </c>
      <c r="F23" s="4">
        <v>6.0308E-2</v>
      </c>
      <c r="G23" s="4">
        <v>295</v>
      </c>
      <c r="H23" s="4">
        <v>0.11043</v>
      </c>
      <c r="I23" s="4">
        <v>8</v>
      </c>
      <c r="J23" s="4">
        <v>68.421053999999998</v>
      </c>
      <c r="K23" s="4">
        <v>1.8386819999999999</v>
      </c>
      <c r="L23" s="5" t="s">
        <v>97</v>
      </c>
    </row>
    <row r="24" spans="1:14" x14ac:dyDescent="0.4">
      <c r="A24" s="6" t="s">
        <v>95</v>
      </c>
      <c r="B24" s="10">
        <v>96.326505999999995</v>
      </c>
      <c r="C24" s="10">
        <v>289</v>
      </c>
      <c r="D24" s="10">
        <v>93.125000999999997</v>
      </c>
      <c r="E24" s="10">
        <v>64</v>
      </c>
      <c r="F24" s="10">
        <v>9.7920999999999994E-2</v>
      </c>
      <c r="G24" s="10">
        <v>293</v>
      </c>
      <c r="H24" s="10">
        <v>0.13261100000000001</v>
      </c>
      <c r="I24" s="10">
        <v>6</v>
      </c>
      <c r="J24" s="10">
        <v>68.421053999999998</v>
      </c>
      <c r="K24" s="10">
        <v>3.1164719999999999</v>
      </c>
      <c r="L24" s="8" t="s">
        <v>101</v>
      </c>
    </row>
    <row r="26" spans="1:14" x14ac:dyDescent="0.4">
      <c r="A26" s="1" t="s">
        <v>98</v>
      </c>
      <c r="B26" s="11">
        <v>97.023803000000001</v>
      </c>
      <c r="C26" s="11">
        <v>290</v>
      </c>
      <c r="D26" s="11">
        <v>95.833332999999996</v>
      </c>
      <c r="E26" s="11">
        <v>6</v>
      </c>
      <c r="F26" s="11">
        <v>7.2937000000000002E-2</v>
      </c>
      <c r="G26" s="11">
        <v>287</v>
      </c>
      <c r="H26" s="11">
        <v>0.111632</v>
      </c>
      <c r="I26" s="11">
        <v>0</v>
      </c>
      <c r="J26" s="11">
        <v>78.947371000000004</v>
      </c>
      <c r="K26" s="11">
        <v>3.6173790000000001</v>
      </c>
      <c r="L26" s="2" t="s">
        <v>100</v>
      </c>
    </row>
    <row r="27" spans="1:14" x14ac:dyDescent="0.4">
      <c r="A27" s="6" t="s">
        <v>99</v>
      </c>
      <c r="B27" s="10">
        <v>96.117037999999994</v>
      </c>
      <c r="C27" s="7">
        <v>299</v>
      </c>
      <c r="D27" s="7">
        <v>93.541667000000004</v>
      </c>
      <c r="E27" s="7">
        <v>2</v>
      </c>
      <c r="F27" s="7">
        <v>9.7206000000000001E-2</v>
      </c>
      <c r="G27" s="7">
        <v>296</v>
      </c>
      <c r="H27" s="7">
        <v>0.140766</v>
      </c>
      <c r="I27" s="7">
        <v>2</v>
      </c>
      <c r="J27" s="7">
        <v>68.421053999999998</v>
      </c>
      <c r="K27" s="7">
        <v>4.3403729999999996</v>
      </c>
      <c r="L27" s="8" t="s">
        <v>102</v>
      </c>
    </row>
    <row r="29" spans="1:14" x14ac:dyDescent="0.4">
      <c r="A29" s="12" t="s">
        <v>103</v>
      </c>
      <c r="B29" s="13">
        <v>99.814003999999997</v>
      </c>
      <c r="C29" s="13">
        <v>272</v>
      </c>
      <c r="D29" s="13">
        <v>97.708332999999996</v>
      </c>
      <c r="E29" s="13">
        <v>90</v>
      </c>
      <c r="F29" s="13">
        <v>1.0984000000000001E-2</v>
      </c>
      <c r="G29" s="13">
        <v>279</v>
      </c>
      <c r="H29" s="13">
        <v>5.7235000000000001E-2</v>
      </c>
      <c r="I29" s="13">
        <v>97</v>
      </c>
      <c r="J29" s="13">
        <v>68.421053999999998</v>
      </c>
      <c r="K29" s="13">
        <v>1.196421</v>
      </c>
      <c r="L29" s="14" t="s">
        <v>104</v>
      </c>
    </row>
  </sheetData>
  <phoneticPr fontId="1"/>
  <conditionalFormatting sqref="J4:J9">
    <cfRule type="top10" dxfId="5" priority="6" rank="1"/>
  </conditionalFormatting>
  <conditionalFormatting sqref="J11:J15">
    <cfRule type="top10" dxfId="4" priority="5" rank="1"/>
  </conditionalFormatting>
  <conditionalFormatting sqref="J17:J20">
    <cfRule type="top10" dxfId="3" priority="4" rank="1"/>
  </conditionalFormatting>
  <conditionalFormatting sqref="J22:J24">
    <cfRule type="top10" dxfId="2" priority="3" rank="1"/>
  </conditionalFormatting>
  <conditionalFormatting sqref="J26:J27">
    <cfRule type="top10" dxfId="1" priority="2" rank="1"/>
  </conditionalFormatting>
  <conditionalFormatting sqref="J29">
    <cfRule type="top10" dxfId="0" priority="1" rank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Data</vt:lpstr>
      <vt:lpstr>rameka</vt:lpstr>
      <vt:lpstr>nochita</vt:lpstr>
      <vt:lpstr>meguta</vt:lpstr>
      <vt:lpstr>mataa</vt:lpstr>
      <vt:lpstr>kutose</vt:lpstr>
      <vt:lpstr>keshimi</vt:lpstr>
      <vt:lpstr>gomata</vt:lpstr>
      <vt:lpstr>ekutsu</vt:lpstr>
      <vt:lpstr>Summary</vt:lpstr>
      <vt:lpstr>SVM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2020-05-23T20:22:07Z</dcterms:modified>
</cp:coreProperties>
</file>