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oc.bsv.sanro.tocho.local\029031200110商工部経営支援課技術支援担当\01 経営革新計画\■事務局＿担当者資料（マニュアル等）\事務処理要領（様式）\02_様式（最新）\"/>
    </mc:Choice>
  </mc:AlternateContent>
  <bookViews>
    <workbookView xWindow="4710" yWindow="0" windowWidth="23040" windowHeight="9240" activeTab="2"/>
  </bookViews>
  <sheets>
    <sheet name="別表３【貼付用】" sheetId="4" r:id="rId1"/>
    <sheet name="別表３－２【貼付用】" sheetId="5" r:id="rId2"/>
    <sheet name="入力シート１" sheetId="1" r:id="rId3"/>
    <sheet name="入力シート２【法人用】" sheetId="2" r:id="rId4"/>
    <sheet name="入力シート２【個人事業主用】" sheetId="6" r:id="rId5"/>
    <sheet name="個人事業主の計算方法" sheetId="3" r:id="rId6"/>
  </sheets>
  <definedNames>
    <definedName name="pp" localSheetId="2">入力シート１!$A$1:$I$48</definedName>
    <definedName name="pp" localSheetId="1">'別表３－２【貼付用】'!$A$1:$H$45</definedName>
    <definedName name="_xlnm.Print_Area" localSheetId="5">個人事業主の計算方法!$A$1:$V$37</definedName>
    <definedName name="_xlnm.Print_Area" localSheetId="2">入力シート１!$A$1:$I$48</definedName>
    <definedName name="_xlnm.Print_Area" localSheetId="0">別表３【貼付用】!$A$1:$J$37</definedName>
    <definedName name="_xlnm.Print_Area" localSheetId="1">'別表３－２【貼付用】'!$A$1:$H$45</definedName>
    <definedName name="経営革新" localSheetId="0">別表３【貼付用】!$A$1:$K$37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5" i="4" l="1"/>
  <c r="H24" i="4"/>
  <c r="H23" i="4"/>
  <c r="H22" i="4"/>
  <c r="G26" i="4"/>
  <c r="G25" i="4"/>
  <c r="G24" i="4"/>
  <c r="G23" i="4"/>
  <c r="G22" i="4"/>
  <c r="F25" i="4"/>
  <c r="F24" i="4"/>
  <c r="F23" i="4"/>
  <c r="F22" i="4"/>
  <c r="E80" i="2" l="1"/>
  <c r="I69" i="2"/>
  <c r="B69" i="2"/>
  <c r="D67" i="2"/>
  <c r="C67" i="2"/>
  <c r="C69" i="2" s="1"/>
  <c r="B67" i="2"/>
  <c r="C38" i="2"/>
  <c r="D29" i="2"/>
  <c r="C29" i="2"/>
  <c r="B28" i="2"/>
  <c r="D28" i="2"/>
  <c r="C28" i="2"/>
  <c r="D27" i="2"/>
  <c r="C27" i="2"/>
  <c r="B27" i="2"/>
  <c r="F42" i="5" l="1"/>
  <c r="E42" i="5"/>
  <c r="D42" i="5"/>
  <c r="D41" i="5"/>
  <c r="D40" i="5" s="1"/>
  <c r="D38" i="2" l="1"/>
  <c r="B38" i="2"/>
  <c r="F39" i="1" l="1"/>
  <c r="G39" i="1"/>
  <c r="E39" i="1"/>
  <c r="G38" i="1"/>
  <c r="F38" i="1"/>
  <c r="E38" i="1"/>
  <c r="D38" i="1"/>
  <c r="G35" i="1"/>
  <c r="F35" i="1"/>
  <c r="E35" i="1"/>
  <c r="B36" i="2" l="1"/>
  <c r="C36" i="2"/>
  <c r="D36" i="2"/>
  <c r="G36" i="1" l="1"/>
  <c r="F36" i="5" s="1"/>
  <c r="F36" i="1"/>
  <c r="E36" i="5" s="1"/>
  <c r="E36" i="1"/>
  <c r="D36" i="5" s="1"/>
  <c r="G34" i="1" l="1"/>
  <c r="E34" i="1"/>
  <c r="F34" i="1"/>
  <c r="E44" i="6"/>
  <c r="D42" i="6"/>
  <c r="C42" i="6"/>
  <c r="C44" i="6" s="1"/>
  <c r="B42" i="6"/>
  <c r="B44" i="6" s="1"/>
  <c r="I44" i="6"/>
  <c r="H44" i="6"/>
  <c r="G44" i="6"/>
  <c r="F44" i="6"/>
  <c r="E55" i="6"/>
  <c r="F55" i="6"/>
  <c r="G55" i="6"/>
  <c r="H55" i="6"/>
  <c r="I55" i="6"/>
  <c r="D44" i="6"/>
  <c r="I80" i="2"/>
  <c r="H69" i="2" l="1"/>
  <c r="G69" i="2"/>
  <c r="F69" i="2"/>
  <c r="E69" i="2"/>
  <c r="H80" i="2"/>
  <c r="G80" i="2"/>
  <c r="F80" i="2"/>
  <c r="D35" i="1"/>
  <c r="D34" i="1" l="1"/>
  <c r="D69" i="2"/>
  <c r="D9" i="6"/>
  <c r="C9" i="6"/>
  <c r="B9" i="6"/>
  <c r="D12" i="2"/>
  <c r="C12" i="2"/>
  <c r="B12" i="2"/>
  <c r="E33" i="5" l="1"/>
  <c r="E31" i="5" s="1"/>
  <c r="F33" i="5"/>
  <c r="D33" i="5"/>
  <c r="D31" i="5" s="1"/>
  <c r="E32" i="5"/>
  <c r="F32" i="5"/>
  <c r="D32" i="5"/>
  <c r="E30" i="5"/>
  <c r="F30" i="5"/>
  <c r="D30" i="5"/>
  <c r="E29" i="5"/>
  <c r="F29" i="5"/>
  <c r="D29" i="5"/>
  <c r="D21" i="5"/>
  <c r="E21" i="5"/>
  <c r="F21" i="5"/>
  <c r="E17" i="5"/>
  <c r="F17" i="5"/>
  <c r="D17" i="5"/>
  <c r="D16" i="5"/>
  <c r="E16" i="5"/>
  <c r="E15" i="5" s="1"/>
  <c r="F16" i="5"/>
  <c r="F15" i="5" s="1"/>
  <c r="C16" i="5"/>
  <c r="C15" i="5" s="1"/>
  <c r="F31" i="5" l="1"/>
  <c r="F28" i="5"/>
  <c r="E28" i="5"/>
  <c r="D28" i="5"/>
  <c r="D15" i="5"/>
  <c r="E11" i="5"/>
  <c r="F11" i="5"/>
  <c r="D11" i="5"/>
  <c r="D10" i="5"/>
  <c r="E10" i="5"/>
  <c r="E9" i="5" s="1"/>
  <c r="F10" i="5"/>
  <c r="F9" i="5" s="1"/>
  <c r="C10" i="5"/>
  <c r="C9" i="5" s="1"/>
  <c r="E8" i="5"/>
  <c r="F8" i="5"/>
  <c r="D8" i="5"/>
  <c r="H7" i="5"/>
  <c r="H8" i="5" s="1"/>
  <c r="G7" i="5"/>
  <c r="G8" i="5" s="1"/>
  <c r="E7" i="5"/>
  <c r="F7" i="5"/>
  <c r="F27" i="1"/>
  <c r="E27" i="5" s="1"/>
  <c r="G27" i="1"/>
  <c r="F27" i="5" s="1"/>
  <c r="E27" i="1"/>
  <c r="D27" i="5" s="1"/>
  <c r="E26" i="1"/>
  <c r="D26" i="5" s="1"/>
  <c r="F26" i="1"/>
  <c r="E26" i="5" s="1"/>
  <c r="E25" i="5" s="1"/>
  <c r="G26" i="1"/>
  <c r="F26" i="5" s="1"/>
  <c r="F25" i="5" s="1"/>
  <c r="F24" i="1"/>
  <c r="E24" i="5" s="1"/>
  <c r="G24" i="1"/>
  <c r="F24" i="5" s="1"/>
  <c r="E24" i="1"/>
  <c r="D24" i="5" s="1"/>
  <c r="E23" i="1"/>
  <c r="D23" i="5" s="1"/>
  <c r="F23" i="1"/>
  <c r="E23" i="5" s="1"/>
  <c r="G23" i="1"/>
  <c r="F23" i="5" s="1"/>
  <c r="F22" i="5" s="1"/>
  <c r="D7" i="5"/>
  <c r="C7" i="5"/>
  <c r="C13" i="5" l="1"/>
  <c r="C19" i="5" s="1"/>
  <c r="C18" i="5" s="1"/>
  <c r="E22" i="5"/>
  <c r="F13" i="5"/>
  <c r="F19" i="5" s="1"/>
  <c r="D13" i="5"/>
  <c r="D19" i="5" s="1"/>
  <c r="D25" i="5"/>
  <c r="D22" i="5"/>
  <c r="E6" i="5"/>
  <c r="E12" i="5" s="1"/>
  <c r="D6" i="5"/>
  <c r="F14" i="5"/>
  <c r="F20" i="5" s="1"/>
  <c r="E14" i="5"/>
  <c r="E20" i="5" s="1"/>
  <c r="D9" i="5"/>
  <c r="D14" i="5"/>
  <c r="D20" i="5" s="1"/>
  <c r="E13" i="5"/>
  <c r="E19" i="5" s="1"/>
  <c r="H6" i="5"/>
  <c r="F6" i="5"/>
  <c r="F12" i="5" s="1"/>
  <c r="C6" i="5"/>
  <c r="C12" i="5" s="1"/>
  <c r="H32" i="5" l="1"/>
  <c r="H30" i="5"/>
  <c r="H17" i="5"/>
  <c r="H15" i="5" s="1"/>
  <c r="H11" i="5"/>
  <c r="H14" i="5" s="1"/>
  <c r="H10" i="5"/>
  <c r="H42" i="5"/>
  <c r="H45" i="5" s="1"/>
  <c r="H41" i="5"/>
  <c r="H40" i="5" s="1"/>
  <c r="H33" i="5"/>
  <c r="H29" i="5"/>
  <c r="H28" i="5" s="1"/>
  <c r="H16" i="5"/>
  <c r="H13" i="5"/>
  <c r="F18" i="5"/>
  <c r="D12" i="5"/>
  <c r="E18" i="5"/>
  <c r="D18" i="5"/>
  <c r="H21" i="5"/>
  <c r="D5" i="5"/>
  <c r="E5" i="5"/>
  <c r="F5" i="5"/>
  <c r="G5" i="5"/>
  <c r="H5" i="5"/>
  <c r="C5" i="5"/>
  <c r="E41" i="5"/>
  <c r="E40" i="5" s="1"/>
  <c r="F41" i="5"/>
  <c r="F40" i="5" s="1"/>
  <c r="C41" i="5"/>
  <c r="C40" i="5" s="1"/>
  <c r="D5" i="4"/>
  <c r="E5" i="4"/>
  <c r="F5" i="4"/>
  <c r="G5" i="4"/>
  <c r="H5" i="4"/>
  <c r="I5" i="4"/>
  <c r="J5" i="4"/>
  <c r="C5" i="4"/>
  <c r="C23" i="6"/>
  <c r="D23" i="6"/>
  <c r="B23" i="6"/>
  <c r="C22" i="6"/>
  <c r="D22" i="6"/>
  <c r="B22" i="6"/>
  <c r="C32" i="2"/>
  <c r="C40" i="2" s="1"/>
  <c r="D32" i="2"/>
  <c r="D40" i="2" s="1"/>
  <c r="B32" i="2"/>
  <c r="B29" i="2"/>
  <c r="B40" i="2" s="1"/>
  <c r="H20" i="5" l="1"/>
  <c r="H19" i="5"/>
  <c r="H31" i="5"/>
  <c r="H9" i="5"/>
  <c r="H12" i="5" s="1"/>
  <c r="B25" i="6"/>
  <c r="C25" i="6"/>
  <c r="D23" i="1"/>
  <c r="C23" i="5" s="1"/>
  <c r="C22" i="5" s="1"/>
  <c r="D25" i="6"/>
  <c r="D39" i="5"/>
  <c r="D45" i="5" s="1"/>
  <c r="E39" i="5"/>
  <c r="E45" i="5" s="1"/>
  <c r="F39" i="5"/>
  <c r="F45" i="5" s="1"/>
  <c r="C6" i="1"/>
  <c r="B6" i="1"/>
  <c r="H18" i="5" l="1"/>
  <c r="C13" i="1"/>
  <c r="C19" i="1" s="1"/>
  <c r="B35" i="1"/>
  <c r="B38" i="1"/>
  <c r="B37" i="1" s="1"/>
  <c r="C38" i="1"/>
  <c r="C37" i="1" s="1"/>
  <c r="C35" i="1"/>
  <c r="D26" i="1"/>
  <c r="C26" i="5" s="1"/>
  <c r="D6" i="4"/>
  <c r="C26" i="1"/>
  <c r="C25" i="1" s="1"/>
  <c r="C23" i="1"/>
  <c r="C22" i="1" s="1"/>
  <c r="C6" i="4"/>
  <c r="B23" i="1"/>
  <c r="B22" i="1" s="1"/>
  <c r="B26" i="1"/>
  <c r="B25" i="1" s="1"/>
  <c r="C43" i="1"/>
  <c r="C15" i="1"/>
  <c r="C9" i="1"/>
  <c r="C12" i="1" s="1"/>
  <c r="B43" i="1"/>
  <c r="B15" i="1"/>
  <c r="B9" i="1"/>
  <c r="B13" i="1"/>
  <c r="B19" i="1" s="1"/>
  <c r="B41" i="1" l="1"/>
  <c r="C41" i="1"/>
  <c r="B12" i="1"/>
  <c r="B18" i="1" s="1"/>
  <c r="C18" i="1"/>
  <c r="C25" i="5"/>
  <c r="D12" i="4"/>
  <c r="D9" i="4"/>
  <c r="D7" i="4"/>
  <c r="D13" i="4"/>
  <c r="D11" i="4"/>
  <c r="C9" i="4"/>
  <c r="C7" i="4"/>
  <c r="C13" i="4"/>
  <c r="C11" i="4"/>
  <c r="C20" i="4"/>
  <c r="D20" i="4"/>
  <c r="C12" i="4"/>
  <c r="D17" i="4" l="1"/>
  <c r="C34" i="1"/>
  <c r="D16" i="4" s="1"/>
  <c r="C8" i="4"/>
  <c r="C10" i="4" s="1"/>
  <c r="D8" i="4"/>
  <c r="D10" i="4" s="1"/>
  <c r="C17" i="4"/>
  <c r="B34" i="1"/>
  <c r="C16" i="4" s="1"/>
  <c r="C18" i="4" l="1"/>
  <c r="D18" i="4"/>
  <c r="D19" i="4" s="1"/>
  <c r="D21" i="4" s="1"/>
  <c r="C40" i="1"/>
  <c r="G15" i="4"/>
  <c r="H14" i="4"/>
  <c r="H26" i="4"/>
  <c r="F26" i="4"/>
  <c r="H15" i="4"/>
  <c r="G14" i="4"/>
  <c r="H11" i="4"/>
  <c r="G11" i="4"/>
  <c r="F11" i="4"/>
  <c r="G49" i="1"/>
  <c r="F49" i="1"/>
  <c r="E49" i="1"/>
  <c r="G43" i="1"/>
  <c r="H20" i="4" s="1"/>
  <c r="F43" i="1"/>
  <c r="G20" i="4" s="1"/>
  <c r="E43" i="1"/>
  <c r="F20" i="4" s="1"/>
  <c r="D43" i="1"/>
  <c r="E20" i="4" s="1"/>
  <c r="G31" i="1"/>
  <c r="F31" i="1"/>
  <c r="E31" i="1"/>
  <c r="F15" i="4" s="1"/>
  <c r="G28" i="1"/>
  <c r="F28" i="1"/>
  <c r="E28" i="1"/>
  <c r="G25" i="1"/>
  <c r="H13" i="4" s="1"/>
  <c r="F25" i="1"/>
  <c r="G13" i="4" s="1"/>
  <c r="E25" i="1"/>
  <c r="F13" i="4" s="1"/>
  <c r="D25" i="1"/>
  <c r="E13" i="4" s="1"/>
  <c r="G22" i="1"/>
  <c r="H12" i="4" s="1"/>
  <c r="F22" i="1"/>
  <c r="G12" i="4" s="1"/>
  <c r="E22" i="1"/>
  <c r="F12" i="4" s="1"/>
  <c r="D22" i="1"/>
  <c r="E12" i="4" s="1"/>
  <c r="O11" i="4" s="1"/>
  <c r="G15" i="1"/>
  <c r="H9" i="4" s="1"/>
  <c r="F15" i="1"/>
  <c r="G9" i="4" s="1"/>
  <c r="E15" i="1"/>
  <c r="F9" i="4" s="1"/>
  <c r="D15" i="1"/>
  <c r="E9" i="4" s="1"/>
  <c r="G14" i="1"/>
  <c r="F14" i="1"/>
  <c r="E14" i="1"/>
  <c r="G13" i="1"/>
  <c r="F13" i="1"/>
  <c r="E13" i="1"/>
  <c r="D13" i="1"/>
  <c r="G9" i="1"/>
  <c r="H7" i="4" s="1"/>
  <c r="F9" i="1"/>
  <c r="G7" i="4" s="1"/>
  <c r="E9" i="1"/>
  <c r="F7" i="4" s="1"/>
  <c r="D9" i="1"/>
  <c r="E7" i="4" s="1"/>
  <c r="I6" i="1"/>
  <c r="H6" i="1"/>
  <c r="G6" i="1"/>
  <c r="F6" i="1"/>
  <c r="E6" i="1"/>
  <c r="D6" i="1"/>
  <c r="I39" i="1" l="1"/>
  <c r="I14" i="1"/>
  <c r="I20" i="1" s="1"/>
  <c r="I13" i="1"/>
  <c r="I19" i="1" s="1"/>
  <c r="H14" i="1"/>
  <c r="H20" i="1" s="1"/>
  <c r="H13" i="1"/>
  <c r="H19" i="1" s="1"/>
  <c r="I35" i="1"/>
  <c r="I38" i="1"/>
  <c r="I37" i="1" s="1"/>
  <c r="H35" i="1"/>
  <c r="H38" i="1"/>
  <c r="H39" i="1"/>
  <c r="M51" i="1"/>
  <c r="H36" i="1"/>
  <c r="I36" i="1"/>
  <c r="H36" i="5" s="1"/>
  <c r="N51" i="1"/>
  <c r="I26" i="1"/>
  <c r="H26" i="5" s="1"/>
  <c r="I24" i="1"/>
  <c r="H24" i="5" s="1"/>
  <c r="I27" i="1"/>
  <c r="H27" i="5" s="1"/>
  <c r="H39" i="5" s="1"/>
  <c r="I23" i="1"/>
  <c r="H23" i="5" s="1"/>
  <c r="H22" i="5" s="1"/>
  <c r="H24" i="1"/>
  <c r="H23" i="1"/>
  <c r="H27" i="1"/>
  <c r="H26" i="1"/>
  <c r="F14" i="4"/>
  <c r="L51" i="1"/>
  <c r="G20" i="1"/>
  <c r="F20" i="1"/>
  <c r="E20" i="1"/>
  <c r="G12" i="1"/>
  <c r="H6" i="4"/>
  <c r="G19" i="1"/>
  <c r="F12" i="1"/>
  <c r="G6" i="4"/>
  <c r="F19" i="1"/>
  <c r="E12" i="1"/>
  <c r="F6" i="4"/>
  <c r="E19" i="1"/>
  <c r="D12" i="1"/>
  <c r="E6" i="4"/>
  <c r="E8" i="4" s="1"/>
  <c r="E10" i="4" s="1"/>
  <c r="D19" i="1"/>
  <c r="J14" i="4"/>
  <c r="J6" i="4"/>
  <c r="J9" i="4"/>
  <c r="H28" i="1"/>
  <c r="H15" i="1"/>
  <c r="I9" i="1"/>
  <c r="I12" i="1" s="1"/>
  <c r="I31" i="1"/>
  <c r="H49" i="1"/>
  <c r="H43" i="1"/>
  <c r="H9" i="1"/>
  <c r="H12" i="1" s="1"/>
  <c r="I15" i="1"/>
  <c r="I28" i="1"/>
  <c r="H31" i="1"/>
  <c r="I43" i="1"/>
  <c r="J20" i="4" s="1"/>
  <c r="I49" i="1"/>
  <c r="J7" i="4"/>
  <c r="J15" i="4"/>
  <c r="J25" i="4" l="1"/>
  <c r="J23" i="4"/>
  <c r="J24" i="4"/>
  <c r="J26" i="4" s="1"/>
  <c r="J22" i="4"/>
  <c r="I42" i="1"/>
  <c r="I41" i="1"/>
  <c r="I22" i="1"/>
  <c r="H35" i="5"/>
  <c r="H38" i="5" s="1"/>
  <c r="H42" i="1"/>
  <c r="H41" i="1"/>
  <c r="H37" i="1"/>
  <c r="H22" i="1"/>
  <c r="E16" i="4"/>
  <c r="H18" i="1"/>
  <c r="I18" i="1"/>
  <c r="G8" i="4"/>
  <c r="G10" i="4" s="1"/>
  <c r="G16" i="4"/>
  <c r="F8" i="4"/>
  <c r="F10" i="4" s="1"/>
  <c r="F16" i="4"/>
  <c r="H8" i="4"/>
  <c r="H10" i="4" s="1"/>
  <c r="H16" i="4"/>
  <c r="H25" i="1"/>
  <c r="J8" i="4"/>
  <c r="J10" i="4" s="1"/>
  <c r="P51" i="1"/>
  <c r="I25" i="1"/>
  <c r="H25" i="5"/>
  <c r="J13" i="4" s="1"/>
  <c r="O51" i="1"/>
  <c r="G42" i="1"/>
  <c r="F42" i="1"/>
  <c r="E42" i="1"/>
  <c r="G41" i="1"/>
  <c r="G18" i="1"/>
  <c r="F41" i="1"/>
  <c r="F18" i="1"/>
  <c r="E41" i="1"/>
  <c r="E18" i="1"/>
  <c r="D41" i="1"/>
  <c r="D18" i="1"/>
  <c r="J11" i="4"/>
  <c r="H37" i="5" l="1"/>
  <c r="H44" i="5"/>
  <c r="J12" i="4"/>
  <c r="D35" i="5"/>
  <c r="E37" i="1"/>
  <c r="G37" i="1"/>
  <c r="F35" i="5"/>
  <c r="J17" i="4"/>
  <c r="C21" i="5"/>
  <c r="E11" i="4" s="1"/>
  <c r="E35" i="5"/>
  <c r="F37" i="1"/>
  <c r="G40" i="1"/>
  <c r="F40" i="1"/>
  <c r="E40" i="1"/>
  <c r="D40" i="1"/>
  <c r="G17" i="4" l="1"/>
  <c r="G18" i="4" s="1"/>
  <c r="F17" i="4"/>
  <c r="F18" i="4" s="1"/>
  <c r="H17" i="4"/>
  <c r="H18" i="4" s="1"/>
  <c r="E34" i="5"/>
  <c r="E38" i="5"/>
  <c r="F34" i="5"/>
  <c r="F38" i="5"/>
  <c r="C35" i="5"/>
  <c r="D37" i="1"/>
  <c r="H34" i="1"/>
  <c r="H34" i="5"/>
  <c r="I34" i="1"/>
  <c r="J16" i="4" s="1"/>
  <c r="J18" i="4" s="1"/>
  <c r="D34" i="5"/>
  <c r="D38" i="5"/>
  <c r="E17" i="4" l="1"/>
  <c r="E18" i="4" s="1"/>
  <c r="H40" i="1"/>
  <c r="I40" i="1"/>
  <c r="D44" i="5"/>
  <c r="D37" i="5"/>
  <c r="F19" i="4" s="1"/>
  <c r="F21" i="4" s="1"/>
  <c r="F44" i="5"/>
  <c r="F37" i="5"/>
  <c r="H19" i="4" s="1"/>
  <c r="H21" i="4" s="1"/>
  <c r="E44" i="5"/>
  <c r="E37" i="5"/>
  <c r="G19" i="4" s="1"/>
  <c r="G21" i="4" s="1"/>
  <c r="C34" i="5"/>
  <c r="C38" i="5"/>
  <c r="J19" i="4" l="1"/>
  <c r="J21" i="4" s="1"/>
  <c r="C37" i="5"/>
  <c r="E19" i="4" s="1"/>
  <c r="C44" i="5"/>
  <c r="E21" i="4" l="1"/>
  <c r="O10" i="4" s="1"/>
  <c r="O9" i="4"/>
  <c r="C19" i="4"/>
  <c r="C21" i="4" s="1"/>
  <c r="B40" i="1"/>
  <c r="G6" i="5" l="1"/>
  <c r="G33" i="5" s="1"/>
  <c r="I6" i="4" l="1"/>
  <c r="G32" i="5"/>
  <c r="G31" i="5" s="1"/>
  <c r="I15" i="4" s="1"/>
  <c r="G42" i="5"/>
  <c r="G30" i="5"/>
  <c r="G27" i="5"/>
  <c r="G24" i="5"/>
  <c r="G10" i="5"/>
  <c r="G11" i="5"/>
  <c r="G41" i="5"/>
  <c r="G40" i="5" s="1"/>
  <c r="I20" i="4" s="1"/>
  <c r="G23" i="5"/>
  <c r="G22" i="5" s="1"/>
  <c r="I12" i="4" s="1"/>
  <c r="Q11" i="4" s="1"/>
  <c r="S11" i="4" s="1"/>
  <c r="G36" i="5"/>
  <c r="G21" i="5"/>
  <c r="G13" i="5"/>
  <c r="G14" i="5"/>
  <c r="G17" i="5"/>
  <c r="G35" i="5"/>
  <c r="G26" i="5"/>
  <c r="G25" i="5" s="1"/>
  <c r="I13" i="4" s="1"/>
  <c r="G16" i="5"/>
  <c r="G29" i="5"/>
  <c r="G15" i="5" l="1"/>
  <c r="I9" i="4" s="1"/>
  <c r="G20" i="5"/>
  <c r="G9" i="5"/>
  <c r="I24" i="4"/>
  <c r="I22" i="4"/>
  <c r="I26" i="4" s="1"/>
  <c r="I25" i="4"/>
  <c r="I23" i="4"/>
  <c r="G34" i="5"/>
  <c r="G39" i="5"/>
  <c r="G45" i="5" s="1"/>
  <c r="G28" i="5"/>
  <c r="I14" i="4" s="1"/>
  <c r="G19" i="5"/>
  <c r="G18" i="5" s="1"/>
  <c r="I7" i="4"/>
  <c r="G12" i="5"/>
  <c r="I17" i="4"/>
  <c r="I11" i="4"/>
  <c r="I8" i="4"/>
  <c r="I16" i="4"/>
  <c r="I10" i="4"/>
  <c r="G38" i="5" l="1"/>
  <c r="I18" i="4"/>
  <c r="G37" i="5"/>
  <c r="I19" i="4" s="1"/>
  <c r="G44" i="5"/>
  <c r="I21" i="4" l="1"/>
  <c r="Q10" i="4" s="1"/>
  <c r="S10" i="4" s="1"/>
  <c r="Q9" i="4"/>
  <c r="S9" i="4" s="1"/>
</calcChain>
</file>

<file path=xl/comments1.xml><?xml version="1.0" encoding="utf-8"?>
<comments xmlns="http://schemas.openxmlformats.org/spreadsheetml/2006/main">
  <authors>
    <author>東京都</author>
  </authors>
  <commentList>
    <comment ref="A10" authorId="0" shapeId="0">
      <text>
        <r>
          <rPr>
            <sz val="9"/>
            <color indexed="81"/>
            <rFont val="MS P ゴシック"/>
            <family val="3"/>
            <charset val="128"/>
          </rPr>
          <t>売上原価に含まれる労務費のうち、法定福利費、厚生費、退職金等を除いたもの</t>
        </r>
      </text>
    </comment>
    <comment ref="A20" authorId="0" shapeId="0">
      <text>
        <r>
          <rPr>
            <sz val="9"/>
            <color indexed="81"/>
            <rFont val="MS P ゴシック"/>
            <family val="3"/>
            <charset val="128"/>
          </rPr>
          <t>売上原価に含まれる労務費のうち、法定福利費、厚生費、退職金等を除いたもの</t>
        </r>
      </text>
    </comment>
    <comment ref="A37" authorId="0" shapeId="0">
      <text>
        <r>
          <rPr>
            <sz val="9"/>
            <color indexed="81"/>
            <rFont val="MS P ゴシック"/>
            <family val="3"/>
            <charset val="128"/>
          </rPr>
          <t>売上原価に含まれる労務費のうち、法定福利費、厚生費、退職金等（前項目で除いたもの）</t>
        </r>
      </text>
    </comment>
    <comment ref="A54" authorId="0" shapeId="0">
      <text>
        <r>
          <rPr>
            <sz val="9"/>
            <color indexed="81"/>
            <rFont val="MS P ゴシック"/>
            <family val="3"/>
            <charset val="128"/>
          </rPr>
          <t>売上原価に含まれる労務費のうち、法定福利費、厚生費、退職金等（前項目で除いたもの）</t>
        </r>
      </text>
    </comment>
  </commentList>
</comments>
</file>

<file path=xl/sharedStrings.xml><?xml version="1.0" encoding="utf-8"?>
<sst xmlns="http://schemas.openxmlformats.org/spreadsheetml/2006/main" count="513" uniqueCount="148">
  <si>
    <t>(単位　千円）</t>
    <phoneticPr fontId="3"/>
  </si>
  <si>
    <t>２年前</t>
    <rPh sb="2" eb="3">
      <t>マエ</t>
    </rPh>
    <phoneticPr fontId="3"/>
  </si>
  <si>
    <t>１年前</t>
    <rPh sb="2" eb="3">
      <t>マエ</t>
    </rPh>
    <phoneticPr fontId="3"/>
  </si>
  <si>
    <t>直近期末</t>
  </si>
  <si>
    <t>１年後</t>
  </si>
  <si>
    <t>２年後</t>
  </si>
  <si>
    <t>３年後</t>
  </si>
  <si>
    <t>４年後</t>
  </si>
  <si>
    <t>５年後</t>
    <phoneticPr fontId="3"/>
  </si>
  <si>
    <t>①売上高</t>
    <phoneticPr fontId="3"/>
  </si>
  <si>
    <t>既存事業</t>
    <phoneticPr fontId="3"/>
  </si>
  <si>
    <t>新規事業</t>
    <phoneticPr fontId="3"/>
  </si>
  <si>
    <t>-</t>
    <phoneticPr fontId="3"/>
  </si>
  <si>
    <t>②売上原価</t>
    <phoneticPr fontId="3"/>
  </si>
  <si>
    <t>既存事業</t>
  </si>
  <si>
    <t>新規事業</t>
  </si>
  <si>
    <t>-</t>
  </si>
  <si>
    <t>③売上総利益</t>
    <phoneticPr fontId="3"/>
  </si>
  <si>
    <t>④販売費及び一般管理費</t>
    <rPh sb="6" eb="8">
      <t>イッパン</t>
    </rPh>
    <rPh sb="8" eb="11">
      <t>カンリヒ</t>
    </rPh>
    <phoneticPr fontId="3"/>
  </si>
  <si>
    <t>⑤営業利益</t>
    <phoneticPr fontId="3"/>
  </si>
  <si>
    <t>⑥経常利益</t>
    <rPh sb="1" eb="3">
      <t>ケイジョウ</t>
    </rPh>
    <rPh sb="3" eb="5">
      <t>リエキ</t>
    </rPh>
    <phoneticPr fontId="3"/>
  </si>
  <si>
    <t>⑦給与支給総額</t>
    <rPh sb="1" eb="3">
      <t>キュウヨ</t>
    </rPh>
    <rPh sb="3" eb="5">
      <t>シキュウ</t>
    </rPh>
    <rPh sb="5" eb="7">
      <t>ソウガク</t>
    </rPh>
    <phoneticPr fontId="3"/>
  </si>
  <si>
    <t>⑧人件費</t>
    <phoneticPr fontId="3"/>
  </si>
  <si>
    <t>⑨設備投資額</t>
    <phoneticPr fontId="3"/>
  </si>
  <si>
    <t>⑩運転資金</t>
    <phoneticPr fontId="3"/>
  </si>
  <si>
    <t>⑫付加価値額</t>
    <phoneticPr fontId="3"/>
  </si>
  <si>
    <t>⑬従業員数</t>
    <phoneticPr fontId="3"/>
  </si>
  <si>
    <t>⑭一人当たり付加価値額</t>
    <rPh sb="6" eb="8">
      <t>フカ</t>
    </rPh>
    <rPh sb="8" eb="10">
      <t>カチ</t>
    </rPh>
    <rPh sb="10" eb="11">
      <t>ガク</t>
    </rPh>
    <phoneticPr fontId="3"/>
  </si>
  <si>
    <t>⑮資金調達額</t>
    <rPh sb="1" eb="3">
      <t>シキン</t>
    </rPh>
    <rPh sb="3" eb="5">
      <t>チョウタツ</t>
    </rPh>
    <rPh sb="5" eb="6">
      <t>ガク</t>
    </rPh>
    <phoneticPr fontId="3"/>
  </si>
  <si>
    <t>政府系金融機関借入</t>
    <rPh sb="0" eb="3">
      <t>セイフケイ</t>
    </rPh>
    <rPh sb="3" eb="5">
      <t>キンユウ</t>
    </rPh>
    <rPh sb="5" eb="7">
      <t>キカン</t>
    </rPh>
    <rPh sb="7" eb="9">
      <t>カリイレ</t>
    </rPh>
    <phoneticPr fontId="3"/>
  </si>
  <si>
    <t>民間金融機関借入</t>
    <rPh sb="0" eb="4">
      <t>ミンカンキンユウ</t>
    </rPh>
    <rPh sb="4" eb="6">
      <t>キカン</t>
    </rPh>
    <rPh sb="6" eb="8">
      <t>カリイレ</t>
    </rPh>
    <phoneticPr fontId="3"/>
  </si>
  <si>
    <t>自己資金</t>
    <rPh sb="0" eb="2">
      <t>ジコ</t>
    </rPh>
    <rPh sb="2" eb="4">
      <t>シキン</t>
    </rPh>
    <phoneticPr fontId="3"/>
  </si>
  <si>
    <t>その他</t>
    <rPh sb="2" eb="3">
      <t>タ</t>
    </rPh>
    <phoneticPr fontId="3"/>
  </si>
  <si>
    <t>役員報酬（役員給与）</t>
    <rPh sb="0" eb="2">
      <t>ヤクイン</t>
    </rPh>
    <rPh sb="2" eb="4">
      <t>ホウシュウ</t>
    </rPh>
    <rPh sb="5" eb="7">
      <t>ヤクイン</t>
    </rPh>
    <rPh sb="7" eb="9">
      <t>キュウヨ</t>
    </rPh>
    <phoneticPr fontId="7"/>
  </si>
  <si>
    <t>雑給</t>
    <rPh sb="0" eb="1">
      <t>ザツ</t>
    </rPh>
    <rPh sb="1" eb="2">
      <t>キュウ</t>
    </rPh>
    <phoneticPr fontId="7"/>
  </si>
  <si>
    <t>法定福利費</t>
    <rPh sb="0" eb="2">
      <t>ホウテイ</t>
    </rPh>
    <rPh sb="2" eb="4">
      <t>フクリ</t>
    </rPh>
    <rPh sb="4" eb="5">
      <t>ヒ</t>
    </rPh>
    <phoneticPr fontId="7"/>
  </si>
  <si>
    <t>福利厚生費、厚生費</t>
    <rPh sb="0" eb="2">
      <t>フクリ</t>
    </rPh>
    <rPh sb="2" eb="5">
      <t>コウセイヒ</t>
    </rPh>
    <rPh sb="6" eb="9">
      <t>コウセイヒ</t>
    </rPh>
    <phoneticPr fontId="7"/>
  </si>
  <si>
    <t>賞与、賞与引当金繰入</t>
    <rPh sb="0" eb="2">
      <t>ショウヨ</t>
    </rPh>
    <phoneticPr fontId="7"/>
  </si>
  <si>
    <t>退職金、退職引当金繰入</t>
    <rPh sb="0" eb="3">
      <t>タイショクキン</t>
    </rPh>
    <rPh sb="4" eb="6">
      <t>タイショク</t>
    </rPh>
    <rPh sb="6" eb="8">
      <t>ヒキアテ</t>
    </rPh>
    <rPh sb="8" eb="9">
      <t>カネ</t>
    </rPh>
    <rPh sb="9" eb="10">
      <t>ク</t>
    </rPh>
    <rPh sb="10" eb="11">
      <t>イ</t>
    </rPh>
    <phoneticPr fontId="7"/>
  </si>
  <si>
    <t>外注費※</t>
    <rPh sb="0" eb="3">
      <t>ガイチュウヒ</t>
    </rPh>
    <phoneticPr fontId="7"/>
  </si>
  <si>
    <t>★個人事業主の場合の計算方法</t>
    <rPh sb="1" eb="3">
      <t>コジン</t>
    </rPh>
    <rPh sb="3" eb="6">
      <t>ジギョウヌシ</t>
    </rPh>
    <rPh sb="7" eb="9">
      <t>バアイ</t>
    </rPh>
    <rPh sb="10" eb="12">
      <t>ケイサン</t>
    </rPh>
    <rPh sb="12" eb="14">
      <t>ホウホウ</t>
    </rPh>
    <phoneticPr fontId="3"/>
  </si>
  <si>
    <t>（別表３）経営計画及び資金計画</t>
    <phoneticPr fontId="3"/>
  </si>
  <si>
    <t>　　</t>
  </si>
  <si>
    <t>（単位　千円）</t>
    <phoneticPr fontId="3"/>
  </si>
  <si>
    <t>②売上原価</t>
  </si>
  <si>
    <t>③売上総利益
（①－②）</t>
  </si>
  <si>
    <t>④販売費及び
　一般管理費</t>
  </si>
  <si>
    <t>⑤営業利益</t>
  </si>
  <si>
    <t>⑥経常利益</t>
    <rPh sb="1" eb="2">
      <t>ヘ</t>
    </rPh>
    <rPh sb="2" eb="3">
      <t>ツネ</t>
    </rPh>
    <phoneticPr fontId="3"/>
  </si>
  <si>
    <t>⑦給与支給総額</t>
    <rPh sb="1" eb="2">
      <t>キュウ</t>
    </rPh>
    <rPh sb="2" eb="3">
      <t>ヨ</t>
    </rPh>
    <rPh sb="3" eb="4">
      <t>シ</t>
    </rPh>
    <rPh sb="4" eb="5">
      <t>キュウ</t>
    </rPh>
    <rPh sb="5" eb="6">
      <t>ソウ</t>
    </rPh>
    <rPh sb="6" eb="7">
      <t>ガク</t>
    </rPh>
    <phoneticPr fontId="3"/>
  </si>
  <si>
    <t>⑧人件費</t>
  </si>
  <si>
    <t>★経営の向上の程度を示す指標（別表１）</t>
    <rPh sb="1" eb="3">
      <t>ケイエイ</t>
    </rPh>
    <rPh sb="4" eb="6">
      <t>コウジョウ</t>
    </rPh>
    <rPh sb="7" eb="9">
      <t>テイド</t>
    </rPh>
    <rPh sb="10" eb="11">
      <t>シメ</t>
    </rPh>
    <rPh sb="12" eb="14">
      <t>シヒョウ</t>
    </rPh>
    <rPh sb="15" eb="17">
      <t>ベッピョウ</t>
    </rPh>
    <phoneticPr fontId="3"/>
  </si>
  <si>
    <t>⑨設備投資額</t>
  </si>
  <si>
    <t>－</t>
  </si>
  <si>
    <t>計画終了期</t>
    <rPh sb="0" eb="2">
      <t>ケイカク</t>
    </rPh>
    <rPh sb="2" eb="4">
      <t>シュウリョウ</t>
    </rPh>
    <rPh sb="4" eb="5">
      <t>キ</t>
    </rPh>
    <phoneticPr fontId="3"/>
  </si>
  <si>
    <t>年後（3～5のいずれかの数字を入れてください。）</t>
    <rPh sb="0" eb="1">
      <t>ネン</t>
    </rPh>
    <rPh sb="1" eb="2">
      <t>ゴ</t>
    </rPh>
    <rPh sb="12" eb="14">
      <t>スウジ</t>
    </rPh>
    <rPh sb="15" eb="16">
      <t>イ</t>
    </rPh>
    <phoneticPr fontId="3"/>
  </si>
  <si>
    <t>⑩運転資金</t>
  </si>
  <si>
    <t>項目</t>
    <rPh sb="0" eb="2">
      <t>コウモク</t>
    </rPh>
    <phoneticPr fontId="3"/>
  </si>
  <si>
    <t>現状</t>
    <rPh sb="0" eb="2">
      <t>ゲンジョウ</t>
    </rPh>
    <phoneticPr fontId="3"/>
  </si>
  <si>
    <t>終了時</t>
    <rPh sb="0" eb="3">
      <t>シュウリョウジ</t>
    </rPh>
    <phoneticPr fontId="3"/>
  </si>
  <si>
    <t>伸び率</t>
    <rPh sb="0" eb="1">
      <t>ノ</t>
    </rPh>
    <rPh sb="2" eb="3">
      <t>リツ</t>
    </rPh>
    <phoneticPr fontId="3"/>
  </si>
  <si>
    <t>普通償却額</t>
  </si>
  <si>
    <t>付加価値額</t>
    <rPh sb="0" eb="2">
      <t>フカ</t>
    </rPh>
    <rPh sb="2" eb="4">
      <t>カチ</t>
    </rPh>
    <rPh sb="4" eb="5">
      <t>ガク</t>
    </rPh>
    <phoneticPr fontId="3"/>
  </si>
  <si>
    <t>特別償却額</t>
  </si>
  <si>
    <t>一人当たりの
付加価値額</t>
    <rPh sb="0" eb="2">
      <t>ヒトリ</t>
    </rPh>
    <rPh sb="2" eb="3">
      <t>ア</t>
    </rPh>
    <rPh sb="7" eb="9">
      <t>フカ</t>
    </rPh>
    <rPh sb="9" eb="11">
      <t>カチ</t>
    </rPh>
    <rPh sb="11" eb="12">
      <t>ガク</t>
    </rPh>
    <phoneticPr fontId="3"/>
  </si>
  <si>
    <t>⑪減価償却額</t>
  </si>
  <si>
    <t>給与支給総額</t>
    <rPh sb="0" eb="2">
      <t>キュウヨ</t>
    </rPh>
    <rPh sb="2" eb="4">
      <t>シキュウ</t>
    </rPh>
    <rPh sb="4" eb="6">
      <t>ソウガク</t>
    </rPh>
    <phoneticPr fontId="3"/>
  </si>
  <si>
    <t>⑫付加価値額
（⑤＋⑧＋⑪）</t>
    <phoneticPr fontId="3"/>
  </si>
  <si>
    <r>
      <rPr>
        <sz val="10"/>
        <rFont val="ＭＳ 明朝"/>
        <family val="1"/>
        <charset val="128"/>
      </rPr>
      <t>⑭</t>
    </r>
    <r>
      <rPr>
        <sz val="8"/>
        <rFont val="ＭＳ 明朝"/>
        <family val="1"/>
        <charset val="128"/>
      </rPr>
      <t>一人当たりの付加価値額（⑫÷⑬）</t>
    </r>
    <phoneticPr fontId="3"/>
  </si>
  <si>
    <t>直近</t>
    <rPh sb="0" eb="2">
      <t>チョッキン</t>
    </rPh>
    <phoneticPr fontId="3"/>
  </si>
  <si>
    <t>1年後</t>
    <rPh sb="1" eb="2">
      <t>ネン</t>
    </rPh>
    <rPh sb="2" eb="3">
      <t>ゴ</t>
    </rPh>
    <phoneticPr fontId="3"/>
  </si>
  <si>
    <t>2年後</t>
    <rPh sb="1" eb="2">
      <t>ネン</t>
    </rPh>
    <rPh sb="2" eb="3">
      <t>ゴ</t>
    </rPh>
    <phoneticPr fontId="3"/>
  </si>
  <si>
    <t>3年後</t>
    <rPh sb="1" eb="2">
      <t>ネン</t>
    </rPh>
    <rPh sb="2" eb="3">
      <t>ゴ</t>
    </rPh>
    <phoneticPr fontId="3"/>
  </si>
  <si>
    <t>4年後</t>
    <rPh sb="1" eb="2">
      <t>ネン</t>
    </rPh>
    <rPh sb="2" eb="3">
      <t>ゴ</t>
    </rPh>
    <phoneticPr fontId="3"/>
  </si>
  <si>
    <t>5年後</t>
    <rPh sb="1" eb="2">
      <t>ネン</t>
    </rPh>
    <rPh sb="2" eb="3">
      <t>ゴ</t>
    </rPh>
    <phoneticPr fontId="3"/>
  </si>
  <si>
    <t>⑮資金調達額(⑨＋⑩)</t>
    <phoneticPr fontId="3"/>
  </si>
  <si>
    <t>政府系金融
機関借入</t>
  </si>
  <si>
    <t>民間金融機
関借入</t>
  </si>
  <si>
    <t>自己資金</t>
  </si>
  <si>
    <t>★チェック（⑮資金調達額＝⑨設備投資額＋⑩運転資金になっているか）</t>
    <rPh sb="7" eb="9">
      <t>シキン</t>
    </rPh>
    <rPh sb="9" eb="11">
      <t>チョウタツ</t>
    </rPh>
    <rPh sb="11" eb="12">
      <t>ガク</t>
    </rPh>
    <rPh sb="14" eb="16">
      <t>セツビ</t>
    </rPh>
    <rPh sb="16" eb="18">
      <t>トウシ</t>
    </rPh>
    <rPh sb="18" eb="19">
      <t>ガク</t>
    </rPh>
    <rPh sb="21" eb="23">
      <t>ウンテン</t>
    </rPh>
    <rPh sb="23" eb="25">
      <t>シキン</t>
    </rPh>
    <phoneticPr fontId="3"/>
  </si>
  <si>
    <t>その他</t>
  </si>
  <si>
    <t>合計</t>
  </si>
  <si>
    <t>（各種指標の算出式）
「給与支給総額」：給与＋賃金＋賞与＋各種手当
「付加価値額」：営業利益＋人件費＋減価償却費
「一人当たりの付加価値額」：付加価値額÷従業員数
「営業利益」：売上総利益（売上高－売上原価）－販売費及び一般管理費</t>
    <rPh sb="1" eb="3">
      <t>カクシュ</t>
    </rPh>
    <rPh sb="3" eb="5">
      <t>シヒョウ</t>
    </rPh>
    <rPh sb="6" eb="8">
      <t>サンシュツ</t>
    </rPh>
    <rPh sb="8" eb="9">
      <t>シキ</t>
    </rPh>
    <rPh sb="12" eb="14">
      <t>キュウヨ</t>
    </rPh>
    <rPh sb="14" eb="16">
      <t>シキュウ</t>
    </rPh>
    <rPh sb="16" eb="18">
      <t>ソウガク</t>
    </rPh>
    <rPh sb="20" eb="22">
      <t>キュウヨ</t>
    </rPh>
    <rPh sb="23" eb="25">
      <t>チンギン</t>
    </rPh>
    <rPh sb="26" eb="28">
      <t>ショウヨ</t>
    </rPh>
    <rPh sb="29" eb="31">
      <t>カクシュ</t>
    </rPh>
    <rPh sb="31" eb="33">
      <t>テアテ</t>
    </rPh>
    <rPh sb="35" eb="37">
      <t>フカ</t>
    </rPh>
    <rPh sb="37" eb="39">
      <t>カチ</t>
    </rPh>
    <rPh sb="39" eb="40">
      <t>ガク</t>
    </rPh>
    <rPh sb="42" eb="44">
      <t>エイギョウ</t>
    </rPh>
    <rPh sb="44" eb="46">
      <t>リエキ</t>
    </rPh>
    <rPh sb="47" eb="50">
      <t>ジンケンヒ</t>
    </rPh>
    <rPh sb="51" eb="56">
      <t>ゲンカショウキャクヒ</t>
    </rPh>
    <rPh sb="58" eb="60">
      <t>ヒトリ</t>
    </rPh>
    <rPh sb="60" eb="61">
      <t>ア</t>
    </rPh>
    <rPh sb="64" eb="66">
      <t>フカ</t>
    </rPh>
    <rPh sb="66" eb="68">
      <t>カチ</t>
    </rPh>
    <rPh sb="68" eb="69">
      <t>ガク</t>
    </rPh>
    <rPh sb="71" eb="73">
      <t>フカ</t>
    </rPh>
    <rPh sb="73" eb="75">
      <t>カチ</t>
    </rPh>
    <rPh sb="75" eb="76">
      <t>ガク</t>
    </rPh>
    <rPh sb="77" eb="80">
      <t>ジュウギョウイン</t>
    </rPh>
    <rPh sb="80" eb="81">
      <t>スウ</t>
    </rPh>
    <rPh sb="83" eb="85">
      <t>エイギョウ</t>
    </rPh>
    <rPh sb="85" eb="87">
      <t>リエキ</t>
    </rPh>
    <rPh sb="89" eb="91">
      <t>ウリアゲ</t>
    </rPh>
    <rPh sb="91" eb="94">
      <t>ソウリエキ</t>
    </rPh>
    <rPh sb="95" eb="97">
      <t>ウリアゲ</t>
    </rPh>
    <rPh sb="97" eb="98">
      <t>ダカ</t>
    </rPh>
    <rPh sb="99" eb="101">
      <t>ウリアゲ</t>
    </rPh>
    <rPh sb="101" eb="103">
      <t>ゲンカ</t>
    </rPh>
    <rPh sb="105" eb="108">
      <t>ハンバイヒ</t>
    </rPh>
    <rPh sb="108" eb="109">
      <t>オヨ</t>
    </rPh>
    <rPh sb="110" eb="112">
      <t>イッパン</t>
    </rPh>
    <rPh sb="112" eb="115">
      <t>カンリヒ</t>
    </rPh>
    <phoneticPr fontId="3"/>
  </si>
  <si>
    <t>（付加価値額等の算出方法）　注）下記については該当があれば原則算入して下さい。</t>
  </si>
  <si>
    <t>人数、人件費に短時間労働者、派遣労働者に対する費用を算入しましたか。</t>
    <rPh sb="26" eb="28">
      <t>サンニュウ</t>
    </rPh>
    <phoneticPr fontId="3"/>
  </si>
  <si>
    <t>はい</t>
    <phoneticPr fontId="3"/>
  </si>
  <si>
    <t>該当なし</t>
  </si>
  <si>
    <t>減価償却費にリース費用を算入しましたか。</t>
    <rPh sb="12" eb="14">
      <t>サンニュウ</t>
    </rPh>
    <phoneticPr fontId="3"/>
  </si>
  <si>
    <t>従業員数について就業時間による調整を行いましたか。</t>
  </si>
  <si>
    <t>（別表３－２）中期経営計画（３～５年）及び資金計画の算出根拠資料</t>
    <phoneticPr fontId="3"/>
  </si>
  <si>
    <t>１　既存事業と新規事業　</t>
  </si>
  <si>
    <t xml:space="preserve"> ①売上高</t>
    <phoneticPr fontId="3"/>
  </si>
  <si>
    <t xml:space="preserve"> ②売上原価</t>
    <phoneticPr fontId="3"/>
  </si>
  <si>
    <t xml:space="preserve"> ③売上総利益</t>
  </si>
  <si>
    <t xml:space="preserve"> ④販売費及び</t>
  </si>
  <si>
    <t>　一般管理費</t>
    <phoneticPr fontId="3"/>
  </si>
  <si>
    <t xml:space="preserve"> ⑤営業利益</t>
  </si>
  <si>
    <t xml:space="preserve"> ⑥経常利益</t>
    <rPh sb="2" eb="4">
      <t>ケイジョウ</t>
    </rPh>
    <rPh sb="4" eb="6">
      <t>リエキ</t>
    </rPh>
    <phoneticPr fontId="3"/>
  </si>
  <si>
    <t xml:space="preserve"> ⑦給与支給総額</t>
    <rPh sb="2" eb="4">
      <t>キュウヨ</t>
    </rPh>
    <rPh sb="4" eb="6">
      <t>シキュウ</t>
    </rPh>
    <rPh sb="6" eb="8">
      <t>ソウガク</t>
    </rPh>
    <phoneticPr fontId="3"/>
  </si>
  <si>
    <t xml:space="preserve"> ⑧人件費</t>
  </si>
  <si>
    <t xml:space="preserve"> ⑨設備投資額</t>
  </si>
  <si>
    <t xml:space="preserve"> ⑩運転資金</t>
  </si>
  <si>
    <t xml:space="preserve"> ⑪減価償却額</t>
  </si>
  <si>
    <t xml:space="preserve"> ⑫付加価値額</t>
  </si>
  <si>
    <t xml:space="preserve"> (⑤+⑧+⑪）</t>
  </si>
  <si>
    <t xml:space="preserve"> ⑬従業員数</t>
  </si>
  <si>
    <t xml:space="preserve"> ⑭一人当たり</t>
  </si>
  <si>
    <t>　付加価値額</t>
    <phoneticPr fontId="3"/>
  </si>
  <si>
    <t>合計</t>
    <rPh sb="0" eb="2">
      <t>ゴウケイ</t>
    </rPh>
    <phoneticPr fontId="3"/>
  </si>
  <si>
    <t>(単位　円）</t>
    <phoneticPr fontId="3"/>
  </si>
  <si>
    <t>※派遣労働者、短時間労働者の給与を外注費で処理した場合</t>
    <phoneticPr fontId="3"/>
  </si>
  <si>
    <t>減価償却費</t>
    <rPh sb="0" eb="5">
      <t>ゲンカショウキャクヒ</t>
    </rPh>
    <phoneticPr fontId="7"/>
  </si>
  <si>
    <t>繰延資産償却</t>
    <rPh sb="0" eb="2">
      <t>クリノベ</t>
    </rPh>
    <rPh sb="2" eb="4">
      <t>シサン</t>
    </rPh>
    <rPh sb="4" eb="6">
      <t>ショウキャク</t>
    </rPh>
    <phoneticPr fontId="7"/>
  </si>
  <si>
    <t>リース料※</t>
    <rPh sb="3" eb="4">
      <t>リョウ</t>
    </rPh>
    <phoneticPr fontId="3"/>
  </si>
  <si>
    <t>※地代・家賃以外の賃借料を含めてください（賃借料から地代・家賃を除けない場合は含みません）</t>
    <rPh sb="1" eb="3">
      <t>チダイ</t>
    </rPh>
    <rPh sb="4" eb="6">
      <t>ヤチン</t>
    </rPh>
    <rPh sb="6" eb="8">
      <t>イガイ</t>
    </rPh>
    <rPh sb="9" eb="12">
      <t>チンシャクリョウ</t>
    </rPh>
    <rPh sb="13" eb="14">
      <t>フク</t>
    </rPh>
    <rPh sb="21" eb="24">
      <t>チンシャクリョウ</t>
    </rPh>
    <rPh sb="26" eb="28">
      <t>チダイ</t>
    </rPh>
    <rPh sb="29" eb="31">
      <t>ヤチン</t>
    </rPh>
    <rPh sb="32" eb="33">
      <t>ノゾ</t>
    </rPh>
    <rPh sb="36" eb="38">
      <t>バアイ</t>
    </rPh>
    <rPh sb="39" eb="40">
      <t>フク</t>
    </rPh>
    <phoneticPr fontId="3"/>
  </si>
  <si>
    <t>給与賃金⑳</t>
    <rPh sb="0" eb="2">
      <t>キュウヨ</t>
    </rPh>
    <rPh sb="2" eb="4">
      <t>チンギン</t>
    </rPh>
    <phoneticPr fontId="1"/>
  </si>
  <si>
    <t>福利厚生費⑲</t>
    <rPh sb="0" eb="2">
      <t>フクリ</t>
    </rPh>
    <rPh sb="2" eb="5">
      <t>コウセイヒ</t>
    </rPh>
    <phoneticPr fontId="1"/>
  </si>
  <si>
    <t>専従者給与㊳</t>
    <rPh sb="0" eb="3">
      <t>センジュウシャ</t>
    </rPh>
    <rPh sb="3" eb="5">
      <t>キュウヨ</t>
    </rPh>
    <phoneticPr fontId="1"/>
  </si>
  <si>
    <t>給与賃金⑳</t>
    <rPh sb="0" eb="2">
      <t>キュウヨ</t>
    </rPh>
    <rPh sb="2" eb="4">
      <t>チンギン</t>
    </rPh>
    <phoneticPr fontId="28"/>
  </si>
  <si>
    <t>専従者給与㊳</t>
    <rPh sb="0" eb="3">
      <t>センジュウシャ</t>
    </rPh>
    <rPh sb="3" eb="5">
      <t>キュウヨ</t>
    </rPh>
    <phoneticPr fontId="28"/>
  </si>
  <si>
    <t>青色申告控除前の所得金額㊸</t>
    <rPh sb="0" eb="2">
      <t>アオイロ</t>
    </rPh>
    <rPh sb="2" eb="4">
      <t>シンコク</t>
    </rPh>
    <rPh sb="4" eb="6">
      <t>コウジョ</t>
    </rPh>
    <rPh sb="6" eb="7">
      <t>マエ</t>
    </rPh>
    <rPh sb="8" eb="10">
      <t>ショトク</t>
    </rPh>
    <rPh sb="10" eb="12">
      <t>キンガク</t>
    </rPh>
    <phoneticPr fontId="28"/>
  </si>
  <si>
    <t>◎入力シート１【法人・個人事業主共通】</t>
    <rPh sb="1" eb="3">
      <t>ニュウリョク</t>
    </rPh>
    <rPh sb="8" eb="10">
      <t>ホウジン</t>
    </rPh>
    <rPh sb="11" eb="16">
      <t>コジンジギョウヌシ</t>
    </rPh>
    <rPh sb="16" eb="18">
      <t>キョウツウ</t>
    </rPh>
    <phoneticPr fontId="3"/>
  </si>
  <si>
    <t>種別</t>
    <rPh sb="0" eb="2">
      <t>シュベツ</t>
    </rPh>
    <phoneticPr fontId="3"/>
  </si>
  <si>
    <t>◎入力シート２（給与支給総額・人件費・減価償却費）【法人用】</t>
    <rPh sb="1" eb="3">
      <t>ニュウリョク</t>
    </rPh>
    <rPh sb="8" eb="10">
      <t>キュウヨ</t>
    </rPh>
    <rPh sb="10" eb="12">
      <t>シキュウ</t>
    </rPh>
    <rPh sb="12" eb="14">
      <t>ソウガク</t>
    </rPh>
    <rPh sb="15" eb="18">
      <t>ジンケンヒ</t>
    </rPh>
    <rPh sb="19" eb="24">
      <t>ゲンカショウキャクヒ</t>
    </rPh>
    <rPh sb="26" eb="29">
      <t>ホウジンヨウ</t>
    </rPh>
    <phoneticPr fontId="3"/>
  </si>
  <si>
    <t>◎入力シート２（給与支給総額・人件費・減価償却費）【個人事業主用】</t>
    <rPh sb="1" eb="3">
      <t>ニュウリョク</t>
    </rPh>
    <rPh sb="8" eb="10">
      <t>キュウヨ</t>
    </rPh>
    <rPh sb="10" eb="12">
      <t>シキュウ</t>
    </rPh>
    <rPh sb="12" eb="14">
      <t>ソウガク</t>
    </rPh>
    <rPh sb="15" eb="18">
      <t>ジンケンヒ</t>
    </rPh>
    <rPh sb="19" eb="24">
      <t>ゲンカショウキャクヒ</t>
    </rPh>
    <rPh sb="26" eb="28">
      <t>コジン</t>
    </rPh>
    <rPh sb="28" eb="31">
      <t>ジギョウヌシ</t>
    </rPh>
    <rPh sb="31" eb="32">
      <t>ヨウ</t>
    </rPh>
    <phoneticPr fontId="3"/>
  </si>
  <si>
    <t>－</t>
    <phoneticPr fontId="3"/>
  </si>
  <si>
    <t>合計</t>
    <rPh sb="0" eb="2">
      <t>ゴウケイ</t>
    </rPh>
    <phoneticPr fontId="3"/>
  </si>
  <si>
    <t>普通償却（小計）</t>
    <rPh sb="0" eb="2">
      <t>フツウ</t>
    </rPh>
    <rPh sb="2" eb="4">
      <t>ショウキャク</t>
    </rPh>
    <rPh sb="5" eb="7">
      <t>ショウケイ</t>
    </rPh>
    <phoneticPr fontId="3"/>
  </si>
  <si>
    <t>特別償却（小計）</t>
    <rPh sb="0" eb="2">
      <t>トクベツ</t>
    </rPh>
    <rPh sb="2" eb="4">
      <t>ショウキャク</t>
    </rPh>
    <rPh sb="5" eb="7">
      <t>ショウケイ</t>
    </rPh>
    <phoneticPr fontId="3"/>
  </si>
  <si>
    <t>⑪減価償却額（普通償却）</t>
    <rPh sb="7" eb="9">
      <t>フツウ</t>
    </rPh>
    <rPh sb="9" eb="11">
      <t>ショウキャク</t>
    </rPh>
    <phoneticPr fontId="3"/>
  </si>
  <si>
    <t>⑪減価償却額（特別償却）</t>
    <rPh sb="7" eb="9">
      <t>トクベツ</t>
    </rPh>
    <rPh sb="9" eb="11">
      <t>ショウキャク</t>
    </rPh>
    <phoneticPr fontId="3"/>
  </si>
  <si>
    <t>従業員給与・給与手当</t>
    <rPh sb="0" eb="3">
      <t>ジュウギョウイン</t>
    </rPh>
    <rPh sb="3" eb="5">
      <t>キュウヨ</t>
    </rPh>
    <rPh sb="6" eb="8">
      <t>キュウヨ</t>
    </rPh>
    <rPh sb="8" eb="10">
      <t>テアテ</t>
    </rPh>
    <phoneticPr fontId="7"/>
  </si>
  <si>
    <t>従業員給与・給与手当</t>
    <rPh sb="0" eb="3">
      <t>ジュウギョウイン</t>
    </rPh>
    <rPh sb="3" eb="5">
      <t>キュウヨ</t>
    </rPh>
    <phoneticPr fontId="7"/>
  </si>
  <si>
    <t>⑧人件費</t>
    <rPh sb="1" eb="4">
      <t>ジンケンヒ</t>
    </rPh>
    <phoneticPr fontId="3"/>
  </si>
  <si>
    <t>⑪減価償却費</t>
    <rPh sb="1" eb="6">
      <t>ゲンカショウキャクヒ</t>
    </rPh>
    <phoneticPr fontId="3"/>
  </si>
  <si>
    <r>
      <t>◎既存事業</t>
    </r>
    <r>
      <rPr>
        <sz val="8"/>
        <color theme="1"/>
        <rFont val="ＭＳ Ｐゴシック"/>
        <family val="3"/>
        <charset val="128"/>
      </rPr>
      <t>（１年後～５年後は合計の入力のみでも構いません）</t>
    </r>
    <rPh sb="1" eb="3">
      <t>キゾン</t>
    </rPh>
    <rPh sb="3" eb="5">
      <t>ジギョウ</t>
    </rPh>
    <phoneticPr fontId="3"/>
  </si>
  <si>
    <r>
      <t>労務費（法定福利費、厚生費、退職金</t>
    </r>
    <r>
      <rPr>
        <b/>
        <u/>
        <sz val="10"/>
        <color theme="1"/>
        <rFont val="ＭＳ Ｐゴシック"/>
        <family val="3"/>
        <charset val="128"/>
      </rPr>
      <t>除く</t>
    </r>
    <r>
      <rPr>
        <sz val="10"/>
        <color theme="1"/>
        <rFont val="ＭＳ Ｐゴシック"/>
        <family val="3"/>
        <charset val="128"/>
      </rPr>
      <t>）</t>
    </r>
    <rPh sb="0" eb="3">
      <t>ロウムヒ</t>
    </rPh>
    <rPh sb="4" eb="6">
      <t>ホウテイ</t>
    </rPh>
    <rPh sb="6" eb="8">
      <t>フクリ</t>
    </rPh>
    <rPh sb="8" eb="9">
      <t>ヒ</t>
    </rPh>
    <rPh sb="10" eb="13">
      <t>コウセイヒ</t>
    </rPh>
    <rPh sb="14" eb="17">
      <t>タイショクキン</t>
    </rPh>
    <rPh sb="17" eb="18">
      <t>ノゾ</t>
    </rPh>
    <phoneticPr fontId="3"/>
  </si>
  <si>
    <r>
      <t>◎新規事業</t>
    </r>
    <r>
      <rPr>
        <sz val="8"/>
        <color theme="1"/>
        <rFont val="ＭＳ Ｐゴシック"/>
        <family val="3"/>
        <charset val="128"/>
      </rPr>
      <t>（１年後～５年後は合計の入力のみでも構いません）</t>
    </r>
    <rPh sb="1" eb="3">
      <t>シンキ</t>
    </rPh>
    <rPh sb="3" eb="5">
      <t>ジギョウ</t>
    </rPh>
    <phoneticPr fontId="3"/>
  </si>
  <si>
    <r>
      <t>労務費（法定福利費、厚生費、退職金</t>
    </r>
    <r>
      <rPr>
        <b/>
        <u/>
        <sz val="10"/>
        <color theme="1"/>
        <rFont val="ＭＳ Ｐゴシック"/>
        <family val="3"/>
        <charset val="128"/>
      </rPr>
      <t>のみ</t>
    </r>
    <r>
      <rPr>
        <sz val="10"/>
        <color theme="1"/>
        <rFont val="ＭＳ Ｐゴシック"/>
        <family val="3"/>
        <charset val="128"/>
      </rPr>
      <t>）</t>
    </r>
    <rPh sb="0" eb="3">
      <t>ロウムヒ</t>
    </rPh>
    <rPh sb="4" eb="6">
      <t>ホウテイ</t>
    </rPh>
    <rPh sb="6" eb="8">
      <t>フクリ</t>
    </rPh>
    <rPh sb="8" eb="9">
      <t>ヒ</t>
    </rPh>
    <rPh sb="10" eb="13">
      <t>コウセイヒ</t>
    </rPh>
    <rPh sb="14" eb="17">
      <t>タイショクキン</t>
    </rPh>
    <phoneticPr fontId="3"/>
  </si>
  <si>
    <r>
      <t>◎既存事業</t>
    </r>
    <r>
      <rPr>
        <sz val="8"/>
        <color theme="1"/>
        <rFont val="ＭＳ Ｐゴシック"/>
        <family val="3"/>
        <charset val="128"/>
      </rPr>
      <t>（１年後～５年後は小計の入力のみでも構いません）</t>
    </r>
    <rPh sb="1" eb="3">
      <t>キゾン</t>
    </rPh>
    <rPh sb="3" eb="5">
      <t>ジギョウ</t>
    </rPh>
    <rPh sb="7" eb="8">
      <t>ネン</t>
    </rPh>
    <rPh sb="8" eb="9">
      <t>ゴ</t>
    </rPh>
    <rPh sb="11" eb="12">
      <t>ネン</t>
    </rPh>
    <rPh sb="12" eb="13">
      <t>ゴ</t>
    </rPh>
    <rPh sb="14" eb="16">
      <t>ショウケイ</t>
    </rPh>
    <rPh sb="17" eb="19">
      <t>ニュウリョク</t>
    </rPh>
    <rPh sb="23" eb="24">
      <t>カマ</t>
    </rPh>
    <phoneticPr fontId="3"/>
  </si>
  <si>
    <r>
      <t>◎新規事業</t>
    </r>
    <r>
      <rPr>
        <sz val="8"/>
        <color theme="1"/>
        <rFont val="ＭＳ Ｐゴシック"/>
        <family val="3"/>
        <charset val="128"/>
      </rPr>
      <t>（１年後～５年後は小計の入力のみでも構いません）</t>
    </r>
    <rPh sb="1" eb="3">
      <t>シンキ</t>
    </rPh>
    <rPh sb="3" eb="5">
      <t>ジギョウ</t>
    </rPh>
    <rPh sb="14" eb="16">
      <t>ショウケイ</t>
    </rPh>
    <phoneticPr fontId="3"/>
  </si>
  <si>
    <t>法人</t>
  </si>
  <si>
    <t>その他</t>
    <rPh sb="2" eb="3">
      <t>タ</t>
    </rPh>
    <phoneticPr fontId="3"/>
  </si>
  <si>
    <t>給与支給総額の「その他」</t>
    <rPh sb="0" eb="2">
      <t>キュウヨ</t>
    </rPh>
    <rPh sb="2" eb="4">
      <t>シキュウ</t>
    </rPh>
    <rPh sb="4" eb="6">
      <t>ソウガク</t>
    </rPh>
    <rPh sb="10" eb="11">
      <t>タ</t>
    </rPh>
    <phoneticPr fontId="3"/>
  </si>
  <si>
    <t>賞与</t>
    <rPh sb="0" eb="2">
      <t>ショウヨ</t>
    </rPh>
    <phoneticPr fontId="7"/>
  </si>
  <si>
    <t>賞与引当金繰入</t>
    <phoneticPr fontId="7"/>
  </si>
  <si>
    <t>-</t>
    <phoneticPr fontId="3"/>
  </si>
  <si>
    <t>(R 年 月期)</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</si>
</sst>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76" formatCode="#,##0_);[Red]\(#,##0\)"/>
    <numFmt numFmtId="177" formatCode="#,##0_ "/>
    <numFmt numFmtId="178" formatCode="#,##0.0_ "/>
    <numFmt numFmtId="179" formatCode="0.0%"/>
    <numFmt numFmtId="180" formatCode="#,##0.0_);[Red]\(#,##0.0\)"/>
    <numFmt numFmtId="181" formatCode="0.0_);[Red]\(0.0\)"/>
  </numFmts>
  <fonts count="40">
    <font>
      <sz val="11"/>
      <name val="ＭＳ Ｐゴシック"/>
      <family val="3"/>
      <charset val="128"/>
    </font>
    <font>
      <sz val="11"/>
      <name val="ＭＳ Ｐゴシック"/>
      <family val="3"/>
      <charset val="128"/>
    </font>
    <font>
      <sz val="14"/>
      <name val="ＭＳ Ｐゴシック"/>
      <family val="3"/>
      <charset val="128"/>
    </font>
    <font>
      <sz val="6"/>
      <name val="ＭＳ Ｐゴシック"/>
      <family val="3"/>
      <charset val="128"/>
    </font>
    <font>
      <sz val="11"/>
      <name val="ＭＳ 明朝"/>
      <family val="1"/>
      <charset val="128"/>
    </font>
    <font>
      <sz val="10"/>
      <name val="ＭＳ 明朝"/>
      <family val="1"/>
      <charset val="128"/>
    </font>
    <font>
      <sz val="8"/>
      <name val="ＭＳ 明朝"/>
      <family val="1"/>
      <charset val="128"/>
    </font>
    <font>
      <b/>
      <sz val="24"/>
      <color indexed="8"/>
      <name val="ＭＳ Ｐゴシック"/>
      <family val="3"/>
      <charset val="128"/>
    </font>
    <font>
      <b/>
      <sz val="11"/>
      <name val="ＭＳ Ｐゴシック"/>
      <family val="3"/>
      <charset val="128"/>
    </font>
    <font>
      <sz val="10"/>
      <name val="DejaVu Sans"/>
      <family val="2"/>
    </font>
    <font>
      <u/>
      <sz val="10"/>
      <name val="ＭＳ 明朝"/>
      <family val="1"/>
      <charset val="128"/>
    </font>
    <font>
      <u/>
      <sz val="11"/>
      <name val="ＭＳ 明朝"/>
      <family val="1"/>
      <charset val="128"/>
    </font>
    <font>
      <sz val="9"/>
      <name val="ＭＳ 明朝"/>
      <family val="1"/>
      <charset val="128"/>
    </font>
    <font>
      <sz val="8"/>
      <name val="ＭＳ Ｐゴシック"/>
      <family val="3"/>
      <charset val="128"/>
    </font>
    <font>
      <sz val="9"/>
      <name val="ＭＳ Ｐゴシック"/>
      <family val="3"/>
      <charset val="128"/>
    </font>
    <font>
      <sz val="10"/>
      <name val="ＭＳ Ｐゴシック"/>
      <family val="3"/>
      <charset val="128"/>
    </font>
    <font>
      <sz val="10"/>
      <color theme="0"/>
      <name val="ＭＳ Ｐゴシック"/>
      <family val="3"/>
      <charset val="128"/>
    </font>
    <font>
      <sz val="6"/>
      <color theme="0"/>
      <name val="ＭＳ Ｐゴシック"/>
      <family val="3"/>
      <charset val="128"/>
    </font>
    <font>
      <b/>
      <sz val="11"/>
      <name val="HG丸ｺﾞｼｯｸM-PRO"/>
      <family val="3"/>
      <charset val="128"/>
    </font>
    <font>
      <sz val="11"/>
      <name val="HG丸ｺﾞｼｯｸM-PRO"/>
      <family val="3"/>
      <charset val="128"/>
    </font>
    <font>
      <sz val="11"/>
      <color rgb="FFFF0000"/>
      <name val="ＭＳ 明朝"/>
      <family val="1"/>
      <charset val="128"/>
    </font>
    <font>
      <sz val="9"/>
      <name val="HG丸ｺﾞｼｯｸM-PRO"/>
      <family val="3"/>
      <charset val="128"/>
    </font>
    <font>
      <sz val="10"/>
      <name val="HG丸ｺﾞｼｯｸM-PRO"/>
      <family val="3"/>
      <charset val="128"/>
    </font>
    <font>
      <sz val="11"/>
      <color rgb="FFFF0000"/>
      <name val="ＭＳ Ｐゴシック"/>
      <family val="3"/>
      <charset val="128"/>
    </font>
    <font>
      <sz val="8"/>
      <name val="HG丸ｺﾞｼｯｸM-PRO"/>
      <family val="3"/>
      <charset val="128"/>
    </font>
    <font>
      <sz val="8.5"/>
      <name val="ＭＳ 明朝"/>
      <family val="1"/>
      <charset val="128"/>
    </font>
    <font>
      <sz val="9"/>
      <name val="DejaVu Sans"/>
      <family val="2"/>
    </font>
    <font>
      <sz val="8"/>
      <name val="DejaVu Sans"/>
      <family val="2"/>
    </font>
    <font>
      <sz val="6"/>
      <name val="游ゴシック"/>
      <family val="2"/>
      <charset val="128"/>
      <scheme val="minor"/>
    </font>
    <font>
      <sz val="10"/>
      <color theme="1"/>
      <name val="ＭＳ ゴシック"/>
      <family val="3"/>
      <charset val="128"/>
    </font>
    <font>
      <b/>
      <sz val="10"/>
      <color rgb="FFFF0000"/>
      <name val="ＭＳ Ｐゴシック"/>
      <family val="3"/>
      <charset val="128"/>
    </font>
    <font>
      <b/>
      <sz val="10"/>
      <color theme="0"/>
      <name val="ＭＳ Ｐゴシック"/>
      <family val="3"/>
      <charset val="128"/>
    </font>
    <font>
      <b/>
      <sz val="9"/>
      <name val="HG丸ｺﾞｼｯｸM-PRO"/>
      <family val="3"/>
      <charset val="128"/>
    </font>
    <font>
      <sz val="10"/>
      <color theme="1"/>
      <name val="ＭＳ Ｐゴシック"/>
      <family val="3"/>
      <charset val="128"/>
    </font>
    <font>
      <sz val="9"/>
      <color indexed="81"/>
      <name val="MS P ゴシック"/>
      <family val="3"/>
      <charset val="128"/>
    </font>
    <font>
      <sz val="14"/>
      <color theme="1"/>
      <name val="ＭＳ Ｐゴシック"/>
      <family val="3"/>
      <charset val="128"/>
    </font>
    <font>
      <b/>
      <u/>
      <sz val="12"/>
      <color theme="1"/>
      <name val="ＭＳ Ｐゴシック"/>
      <family val="3"/>
      <charset val="128"/>
    </font>
    <font>
      <sz val="8"/>
      <color theme="1"/>
      <name val="ＭＳ Ｐゴシック"/>
      <family val="3"/>
      <charset val="128"/>
    </font>
    <font>
      <b/>
      <u/>
      <sz val="10"/>
      <color theme="1"/>
      <name val="ＭＳ Ｐゴシック"/>
      <family val="3"/>
      <charset val="128"/>
    </font>
    <font>
      <b/>
      <sz val="10"/>
      <color rgb="FFFF0000"/>
      <name val="HG丸ｺﾞｼｯｸM-PRO"/>
      <family val="3"/>
      <charset val="128"/>
    </font>
  </fonts>
  <fills count="9">
    <fill>
      <patternFill patternType="none"/>
    </fill>
    <fill>
      <patternFill patternType="gray125"/>
    </fill>
    <fill>
      <patternFill patternType="solid">
        <fgColor rgb="FFCCFFFF"/>
        <bgColor indexed="64"/>
      </patternFill>
    </fill>
    <fill>
      <patternFill patternType="solid">
        <fgColor indexed="27"/>
        <bgColor indexed="41"/>
      </patternFill>
    </fill>
    <fill>
      <patternFill patternType="solid">
        <fgColor rgb="FFCCFFFF"/>
        <bgColor indexed="41"/>
      </patternFill>
    </fill>
    <fill>
      <patternFill patternType="solid">
        <fgColor rgb="FFFF0000"/>
        <bgColor indexed="64"/>
      </patternFill>
    </fill>
    <fill>
      <patternFill patternType="solid">
        <fgColor rgb="FF66FF99"/>
        <bgColor indexed="64"/>
      </patternFill>
    </fill>
    <fill>
      <patternFill patternType="solid">
        <fgColor rgb="FFFFFF99"/>
        <bgColor indexed="64"/>
      </patternFill>
    </fill>
    <fill>
      <patternFill patternType="solid">
        <fgColor rgb="FFC0C0C0"/>
        <bgColor indexed="64"/>
      </patternFill>
    </fill>
  </fills>
  <borders count="45">
    <border>
      <left/>
      <right/>
      <top/>
      <bottom/>
      <diagonal/>
    </border>
    <border>
      <left style="thin">
        <color indexed="64"/>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indexed="64"/>
      </left>
      <right style="thin">
        <color indexed="8"/>
      </right>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8"/>
      </left>
      <right style="thin">
        <color indexed="8"/>
      </right>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ck">
        <color indexed="8"/>
      </bottom>
      <diagonal/>
    </border>
    <border>
      <left style="thin">
        <color indexed="8"/>
      </left>
      <right/>
      <top style="thin">
        <color indexed="8"/>
      </top>
      <bottom style="thick">
        <color indexed="8"/>
      </bottom>
      <diagonal/>
    </border>
    <border>
      <left style="thick">
        <color indexed="8"/>
      </left>
      <right style="thin">
        <color indexed="8"/>
      </right>
      <top style="thick">
        <color indexed="8"/>
      </top>
      <bottom style="thick">
        <color indexed="8"/>
      </bottom>
      <diagonal/>
    </border>
    <border>
      <left style="thin">
        <color indexed="8"/>
      </left>
      <right style="thin">
        <color indexed="8"/>
      </right>
      <top style="thick">
        <color indexed="8"/>
      </top>
      <bottom style="thick">
        <color indexed="8"/>
      </bottom>
      <diagonal/>
    </border>
    <border>
      <left style="thin">
        <color indexed="8"/>
      </left>
      <right/>
      <top style="thick">
        <color indexed="8"/>
      </top>
      <bottom style="thick">
        <color indexed="8"/>
      </bottom>
      <diagonal/>
    </border>
    <border>
      <left style="thin">
        <color indexed="8"/>
      </left>
      <right style="thick">
        <color indexed="8"/>
      </right>
      <top style="thick">
        <color indexed="8"/>
      </top>
      <bottom style="thick">
        <color indexed="8"/>
      </bottom>
      <diagonal/>
    </border>
    <border>
      <left style="thin">
        <color indexed="8"/>
      </left>
      <right style="thin">
        <color indexed="8"/>
      </right>
      <top style="thick">
        <color indexed="8"/>
      </top>
      <bottom style="thin">
        <color indexed="8"/>
      </bottom>
      <diagonal/>
    </border>
    <border>
      <left style="thin">
        <color indexed="8"/>
      </left>
      <right/>
      <top style="thick">
        <color indexed="8"/>
      </top>
      <bottom style="thin">
        <color indexed="8"/>
      </bottom>
      <diagonal/>
    </border>
    <border>
      <left style="medium">
        <color rgb="FFFF0000"/>
      </left>
      <right style="medium">
        <color rgb="FFFF0000"/>
      </right>
      <top style="medium">
        <color rgb="FFFF0000"/>
      </top>
      <bottom style="medium">
        <color rgb="FFFF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8"/>
      </left>
      <right style="thin">
        <color indexed="8"/>
      </right>
      <top/>
      <bottom/>
      <diagonal/>
    </border>
    <border>
      <left style="thin">
        <color indexed="8"/>
      </left>
      <right/>
      <top/>
      <bottom style="thin">
        <color indexed="8"/>
      </bottom>
      <diagonal/>
    </border>
    <border>
      <left style="thin">
        <color indexed="64"/>
      </left>
      <right/>
      <top/>
      <bottom/>
      <diagonal/>
    </border>
    <border diagonalDown="1">
      <left style="thin">
        <color indexed="64"/>
      </left>
      <right style="thin">
        <color indexed="64"/>
      </right>
      <top style="thin">
        <color indexed="64"/>
      </top>
      <bottom style="thin">
        <color indexed="64"/>
      </bottom>
      <diagonal style="thin">
        <color indexed="64"/>
      </diagonal>
    </border>
    <border>
      <left/>
      <right/>
      <top style="thin">
        <color indexed="8"/>
      </top>
      <bottom/>
      <diagonal/>
    </border>
    <border>
      <left/>
      <right/>
      <top style="thin">
        <color indexed="8"/>
      </top>
      <bottom style="thin">
        <color indexed="8"/>
      </bottom>
      <diagonal/>
    </border>
    <border>
      <left style="thin">
        <color indexed="8"/>
      </left>
      <right/>
      <top/>
      <bottom/>
      <diagonal/>
    </border>
    <border>
      <left/>
      <right/>
      <top style="thin">
        <color indexed="64"/>
      </top>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8"/>
      </left>
      <right style="thin">
        <color indexed="8"/>
      </right>
      <top/>
      <bottom style="double">
        <color indexed="8"/>
      </bottom>
      <diagonal/>
    </border>
    <border>
      <left style="thin">
        <color indexed="8"/>
      </left>
      <right/>
      <top/>
      <bottom style="double">
        <color indexed="8"/>
      </bottom>
      <diagonal/>
    </border>
    <border>
      <left/>
      <right style="thin">
        <color indexed="8"/>
      </right>
      <top/>
      <bottom style="double">
        <color indexed="8"/>
      </bottom>
      <diagonal/>
    </border>
    <border>
      <left style="thick">
        <color rgb="FFFF0000"/>
      </left>
      <right style="thick">
        <color rgb="FFFF0000"/>
      </right>
      <top style="thick">
        <color rgb="FFFF0000"/>
      </top>
      <bottom style="thick">
        <color rgb="FFFF0000"/>
      </bottom>
      <diagonal/>
    </border>
    <border>
      <left style="thin">
        <color indexed="64"/>
      </left>
      <right style="thin">
        <color indexed="64"/>
      </right>
      <top style="double">
        <color indexed="64"/>
      </top>
      <bottom style="thin">
        <color indexed="64"/>
      </bottom>
      <diagonal/>
    </border>
    <border>
      <left style="medium">
        <color indexed="64"/>
      </left>
      <right style="thin">
        <color indexed="64"/>
      </right>
      <top style="thin">
        <color indexed="64"/>
      </top>
      <bottom/>
      <diagonal/>
    </border>
    <border>
      <left/>
      <right/>
      <top/>
      <bottom style="thin">
        <color indexed="8"/>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style="double">
        <color indexed="64"/>
      </top>
      <bottom/>
      <diagonal/>
    </border>
  </borders>
  <cellStyleXfs count="2">
    <xf numFmtId="0" fontId="0" fillId="0" borderId="0">
      <alignment vertical="center"/>
    </xf>
    <xf numFmtId="176" fontId="1" fillId="0" borderId="0" applyBorder="0" applyProtection="0">
      <alignment vertical="center"/>
    </xf>
  </cellStyleXfs>
  <cellXfs count="234">
    <xf numFmtId="0" fontId="0" fillId="0" borderId="0" xfId="0">
      <alignment vertical="center"/>
    </xf>
    <xf numFmtId="0" fontId="2" fillId="0" borderId="0" xfId="0" applyFont="1" applyProtection="1">
      <alignment vertical="center"/>
    </xf>
    <xf numFmtId="0" fontId="0" fillId="0" borderId="0" xfId="0" applyFont="1" applyProtection="1">
      <alignment vertical="center"/>
    </xf>
    <xf numFmtId="0" fontId="0" fillId="0" borderId="0" xfId="0" applyProtection="1">
      <alignment vertical="center"/>
    </xf>
    <xf numFmtId="0" fontId="4" fillId="0" borderId="0" xfId="0" applyFont="1" applyProtection="1">
      <alignment vertical="center"/>
    </xf>
    <xf numFmtId="0" fontId="5" fillId="0" borderId="0" xfId="0" applyFont="1" applyAlignment="1" applyProtection="1">
      <alignment horizontal="right" vertical="center"/>
    </xf>
    <xf numFmtId="0" fontId="5" fillId="0" borderId="2" xfId="0" applyFont="1" applyBorder="1" applyAlignment="1" applyProtection="1">
      <alignment horizontal="center" vertical="center"/>
    </xf>
    <xf numFmtId="0" fontId="5" fillId="0" borderId="4" xfId="0" applyFont="1" applyBorder="1" applyAlignment="1" applyProtection="1">
      <alignment horizontal="left" vertical="center"/>
    </xf>
    <xf numFmtId="0" fontId="8" fillId="0" borderId="0" xfId="0" applyFont="1">
      <alignment vertical="center"/>
    </xf>
    <xf numFmtId="0" fontId="0" fillId="0" borderId="0" xfId="0" applyFont="1" applyAlignment="1" applyProtection="1">
      <alignment horizontal="left" vertical="center"/>
    </xf>
    <xf numFmtId="0" fontId="9" fillId="0" borderId="0" xfId="0" applyFont="1" applyProtection="1">
      <alignment vertical="center"/>
    </xf>
    <xf numFmtId="0" fontId="5" fillId="0" borderId="0" xfId="0" applyFont="1" applyProtection="1">
      <alignment vertical="center"/>
    </xf>
    <xf numFmtId="0" fontId="10" fillId="0" borderId="0" xfId="0" applyFont="1" applyAlignment="1" applyProtection="1">
      <alignment vertical="center"/>
    </xf>
    <xf numFmtId="0" fontId="11" fillId="0" borderId="0" xfId="0" applyFont="1" applyProtection="1">
      <alignment vertical="center"/>
    </xf>
    <xf numFmtId="0" fontId="12" fillId="0" borderId="0" xfId="0" applyFont="1" applyAlignment="1" applyProtection="1">
      <alignment horizontal="right" vertical="center"/>
    </xf>
    <xf numFmtId="177" fontId="5" fillId="0" borderId="0" xfId="1" applyNumberFormat="1" applyFont="1" applyFill="1" applyBorder="1" applyAlignment="1" applyProtection="1">
      <alignment vertical="center"/>
    </xf>
    <xf numFmtId="0" fontId="4" fillId="0" borderId="0" xfId="0" applyFont="1" applyFill="1" applyBorder="1" applyProtection="1">
      <alignment vertical="center"/>
    </xf>
    <xf numFmtId="0" fontId="5" fillId="0" borderId="0" xfId="0" applyFont="1" applyFill="1" applyBorder="1" applyProtection="1">
      <alignment vertical="center"/>
    </xf>
    <xf numFmtId="177" fontId="5" fillId="0" borderId="0" xfId="0" applyNumberFormat="1" applyFont="1" applyFill="1" applyBorder="1" applyProtection="1">
      <alignment vertical="center"/>
    </xf>
    <xf numFmtId="0" fontId="14" fillId="0" borderId="0" xfId="0" applyFont="1" applyFill="1" applyBorder="1" applyAlignment="1" applyProtection="1">
      <alignment vertical="center"/>
    </xf>
    <xf numFmtId="177" fontId="15" fillId="0" borderId="0" xfId="0" applyNumberFormat="1" applyFont="1" applyFill="1" applyBorder="1" applyAlignment="1" applyProtection="1">
      <alignment vertical="center"/>
    </xf>
    <xf numFmtId="0" fontId="15" fillId="0" borderId="0" xfId="0" applyFont="1" applyFill="1" applyBorder="1" applyAlignment="1" applyProtection="1">
      <alignment vertical="center"/>
    </xf>
    <xf numFmtId="179" fontId="15" fillId="0" borderId="0" xfId="0" applyNumberFormat="1" applyFont="1" applyFill="1" applyBorder="1" applyAlignment="1" applyProtection="1">
      <alignment vertical="center"/>
    </xf>
    <xf numFmtId="0" fontId="16" fillId="0" borderId="0" xfId="0" applyFont="1" applyFill="1" applyBorder="1" applyProtection="1">
      <alignment vertical="center"/>
    </xf>
    <xf numFmtId="177" fontId="17" fillId="0" borderId="0" xfId="0" applyNumberFormat="1" applyFont="1" applyFill="1" applyBorder="1" applyProtection="1">
      <alignment vertical="center"/>
    </xf>
    <xf numFmtId="0" fontId="20" fillId="0" borderId="0" xfId="0" applyFont="1" applyProtection="1">
      <alignment vertical="center"/>
    </xf>
    <xf numFmtId="0" fontId="15" fillId="0" borderId="0" xfId="0" applyFont="1" applyProtection="1">
      <alignment vertical="center"/>
    </xf>
    <xf numFmtId="177" fontId="15" fillId="0" borderId="0" xfId="0" applyNumberFormat="1" applyFont="1" applyProtection="1">
      <alignment vertical="center"/>
    </xf>
    <xf numFmtId="0" fontId="5" fillId="0" borderId="7" xfId="0" applyFont="1" applyBorder="1" applyProtection="1">
      <alignment vertical="center"/>
    </xf>
    <xf numFmtId="0" fontId="5" fillId="0" borderId="2" xfId="0" applyFont="1" applyBorder="1" applyProtection="1">
      <alignment vertical="center"/>
    </xf>
    <xf numFmtId="0" fontId="5" fillId="0" borderId="24" xfId="0" applyFont="1" applyBorder="1" applyProtection="1">
      <alignment vertical="center"/>
    </xf>
    <xf numFmtId="0" fontId="23" fillId="0" borderId="0" xfId="0" applyFont="1" applyProtection="1">
      <alignment vertical="center"/>
    </xf>
    <xf numFmtId="176" fontId="5" fillId="0" borderId="0" xfId="0" applyNumberFormat="1" applyFont="1" applyFill="1" applyBorder="1" applyAlignment="1" applyProtection="1">
      <alignment vertical="center"/>
    </xf>
    <xf numFmtId="0" fontId="24" fillId="0" borderId="0" xfId="0" applyFont="1" applyFill="1" applyBorder="1" applyAlignment="1" applyProtection="1">
      <alignment horizontal="center" vertical="center"/>
    </xf>
    <xf numFmtId="0" fontId="5" fillId="0" borderId="10" xfId="0" applyFont="1" applyBorder="1" applyAlignment="1" applyProtection="1">
      <alignment vertical="center" wrapText="1"/>
    </xf>
    <xf numFmtId="0" fontId="19" fillId="0" borderId="0" xfId="0" applyFont="1" applyFill="1" applyBorder="1" applyAlignment="1" applyProtection="1">
      <alignment horizontal="center" vertical="center"/>
    </xf>
    <xf numFmtId="0" fontId="5" fillId="0" borderId="25" xfId="0" applyFont="1" applyBorder="1" applyProtection="1">
      <alignment vertical="center"/>
    </xf>
    <xf numFmtId="0" fontId="5" fillId="0" borderId="6" xfId="0" applyFont="1" applyBorder="1" applyProtection="1">
      <alignment vertical="center"/>
    </xf>
    <xf numFmtId="0" fontId="12" fillId="0" borderId="0" xfId="0" applyFont="1" applyBorder="1" applyProtection="1">
      <alignment vertical="center"/>
    </xf>
    <xf numFmtId="0" fontId="12" fillId="0" borderId="28" xfId="0" applyFont="1" applyBorder="1" applyProtection="1">
      <alignment vertical="center"/>
    </xf>
    <xf numFmtId="0" fontId="4" fillId="0" borderId="28" xfId="0" applyFont="1" applyBorder="1" applyAlignment="1" applyProtection="1">
      <alignment horizontal="center" vertical="center"/>
    </xf>
    <xf numFmtId="177" fontId="5" fillId="0" borderId="28" xfId="1" applyNumberFormat="1" applyFont="1" applyBorder="1" applyAlignment="1" applyProtection="1">
      <alignment vertical="center"/>
    </xf>
    <xf numFmtId="177" fontId="5" fillId="0" borderId="28" xfId="1" applyNumberFormat="1" applyFont="1" applyBorder="1" applyAlignment="1" applyProtection="1">
      <alignment horizontal="center" vertical="center"/>
    </xf>
    <xf numFmtId="177" fontId="5" fillId="0" borderId="0" xfId="1" applyNumberFormat="1" applyFont="1" applyBorder="1" applyAlignment="1" applyProtection="1">
      <alignment vertical="center"/>
    </xf>
    <xf numFmtId="0" fontId="19" fillId="0" borderId="0" xfId="0" applyFont="1" applyBorder="1" applyAlignment="1" applyProtection="1">
      <alignment horizontal="center" vertical="center"/>
    </xf>
    <xf numFmtId="0" fontId="26" fillId="0" borderId="0" xfId="0" applyFont="1" applyBorder="1" applyAlignment="1" applyProtection="1">
      <alignment vertical="top"/>
    </xf>
    <xf numFmtId="0" fontId="6" fillId="0" borderId="0" xfId="0" applyFont="1" applyBorder="1" applyAlignment="1" applyProtection="1">
      <alignment vertical="top"/>
    </xf>
    <xf numFmtId="0" fontId="12" fillId="0" borderId="0" xfId="0" applyFont="1" applyBorder="1" applyAlignment="1" applyProtection="1">
      <alignment vertical="top"/>
    </xf>
    <xf numFmtId="0" fontId="14" fillId="0" borderId="0" xfId="0" applyFont="1" applyBorder="1" applyAlignment="1" applyProtection="1">
      <alignment vertical="top"/>
    </xf>
    <xf numFmtId="0" fontId="4" fillId="0" borderId="0" xfId="0" applyFont="1" applyBorder="1" applyProtection="1">
      <alignment vertical="center"/>
    </xf>
    <xf numFmtId="0" fontId="12" fillId="0" borderId="2" xfId="0" applyFont="1" applyBorder="1" applyAlignment="1" applyProtection="1">
      <alignment horizontal="center" vertical="center"/>
      <protection locked="0"/>
    </xf>
    <xf numFmtId="0" fontId="12" fillId="0" borderId="23" xfId="0" applyFont="1" applyBorder="1" applyAlignment="1" applyProtection="1">
      <alignment horizontal="center" vertical="center"/>
    </xf>
    <xf numFmtId="0" fontId="12" fillId="0" borderId="29" xfId="0" applyFont="1" applyBorder="1" applyAlignment="1" applyProtection="1">
      <alignment horizontal="center" vertical="center"/>
      <protection locked="0"/>
    </xf>
    <xf numFmtId="0" fontId="12" fillId="0" borderId="9" xfId="0" applyFont="1" applyBorder="1" applyAlignment="1" applyProtection="1">
      <alignment horizontal="center" vertical="center"/>
    </xf>
    <xf numFmtId="0" fontId="14" fillId="0" borderId="26" xfId="0" applyFont="1" applyBorder="1" applyAlignment="1" applyProtection="1">
      <alignment horizontal="center" vertical="center"/>
    </xf>
    <xf numFmtId="0" fontId="27" fillId="0" borderId="0" xfId="0" applyFont="1" applyBorder="1" applyAlignment="1" applyProtection="1">
      <alignment vertical="center"/>
    </xf>
    <xf numFmtId="0" fontId="5" fillId="0" borderId="4" xfId="0" applyFont="1" applyBorder="1" applyProtection="1">
      <alignment vertical="center"/>
    </xf>
    <xf numFmtId="0" fontId="5" fillId="0" borderId="5" xfId="0" applyFont="1" applyBorder="1" applyAlignment="1" applyProtection="1">
      <alignment horizontal="center" vertical="center"/>
    </xf>
    <xf numFmtId="49" fontId="5" fillId="0" borderId="25" xfId="0" applyNumberFormat="1" applyFont="1" applyBorder="1" applyAlignment="1" applyProtection="1">
      <alignment horizontal="center" vertical="center"/>
    </xf>
    <xf numFmtId="0" fontId="5" fillId="0" borderId="5" xfId="0" applyFont="1" applyBorder="1" applyProtection="1">
      <alignment vertical="center"/>
    </xf>
    <xf numFmtId="0" fontId="5" fillId="0" borderId="30" xfId="0" applyFont="1" applyBorder="1" applyAlignment="1" applyProtection="1">
      <alignment horizontal="left" vertical="center"/>
    </xf>
    <xf numFmtId="0" fontId="5" fillId="3" borderId="2" xfId="0" applyFont="1" applyFill="1" applyBorder="1" applyAlignment="1" applyProtection="1">
      <alignment horizontal="center" vertical="center"/>
    </xf>
    <xf numFmtId="0" fontId="5" fillId="0" borderId="25" xfId="0" applyFont="1" applyBorder="1" applyAlignment="1" applyProtection="1">
      <alignment horizontal="left" vertical="center"/>
    </xf>
    <xf numFmtId="0" fontId="12" fillId="0" borderId="4" xfId="0" applyFont="1" applyBorder="1" applyAlignment="1" applyProtection="1">
      <alignment vertical="center" wrapText="1"/>
    </xf>
    <xf numFmtId="0" fontId="4" fillId="0" borderId="5" xfId="0" applyFont="1" applyBorder="1" applyAlignment="1" applyProtection="1">
      <alignment vertical="center"/>
    </xf>
    <xf numFmtId="0" fontId="12" fillId="0" borderId="30" xfId="0" applyFont="1" applyBorder="1" applyAlignment="1" applyProtection="1">
      <alignment vertical="center" wrapText="1"/>
    </xf>
    <xf numFmtId="0" fontId="15" fillId="0" borderId="1" xfId="0" applyFont="1" applyBorder="1" applyAlignment="1" applyProtection="1">
      <alignment horizontal="center" vertical="center"/>
    </xf>
    <xf numFmtId="0" fontId="15" fillId="0" borderId="2" xfId="0" applyFont="1" applyBorder="1" applyAlignment="1" applyProtection="1">
      <alignment horizontal="center" vertical="center"/>
    </xf>
    <xf numFmtId="49" fontId="15" fillId="0" borderId="3" xfId="0" applyNumberFormat="1" applyFont="1" applyBorder="1" applyAlignment="1" applyProtection="1">
      <alignment horizontal="center" vertical="center"/>
    </xf>
    <xf numFmtId="0" fontId="15" fillId="0" borderId="4" xfId="0" applyFont="1" applyBorder="1" applyAlignment="1" applyProtection="1">
      <alignment horizontal="left" vertical="center"/>
    </xf>
    <xf numFmtId="177" fontId="15" fillId="0" borderId="2" xfId="1" applyNumberFormat="1" applyFont="1" applyFill="1" applyBorder="1" applyAlignment="1" applyProtection="1">
      <alignment vertical="center"/>
    </xf>
    <xf numFmtId="0" fontId="15" fillId="0" borderId="2" xfId="0" applyFont="1" applyFill="1" applyBorder="1" applyAlignment="1" applyProtection="1">
      <alignment horizontal="center" vertical="center"/>
    </xf>
    <xf numFmtId="0" fontId="15" fillId="0" borderId="4" xfId="0" applyFont="1" applyBorder="1" applyAlignment="1" applyProtection="1">
      <alignment horizontal="left" vertical="center" shrinkToFit="1"/>
    </xf>
    <xf numFmtId="0" fontId="15" fillId="0" borderId="4" xfId="0" applyFont="1" applyBorder="1" applyAlignment="1" applyProtection="1">
      <alignment vertical="center" shrinkToFit="1"/>
    </xf>
    <xf numFmtId="0" fontId="15" fillId="0" borderId="7" xfId="0" applyFont="1" applyFill="1" applyBorder="1" applyAlignment="1" applyProtection="1">
      <alignment horizontal="center" vertical="center"/>
    </xf>
    <xf numFmtId="0" fontId="15" fillId="0" borderId="8" xfId="0" applyFont="1" applyFill="1" applyBorder="1" applyAlignment="1" applyProtection="1">
      <alignment vertical="center"/>
    </xf>
    <xf numFmtId="0" fontId="15" fillId="0" borderId="9" xfId="0" applyFont="1" applyFill="1" applyBorder="1" applyAlignment="1" applyProtection="1">
      <alignment horizontal="center" vertical="center"/>
    </xf>
    <xf numFmtId="0" fontId="15" fillId="0" borderId="0" xfId="0" applyFont="1" applyAlignment="1" applyProtection="1">
      <alignment horizontal="right" vertical="center"/>
    </xf>
    <xf numFmtId="0" fontId="0" fillId="0" borderId="0" xfId="0" applyFont="1" applyFill="1" applyProtection="1">
      <alignment vertical="center"/>
    </xf>
    <xf numFmtId="0" fontId="15" fillId="0" borderId="9" xfId="0" applyFont="1" applyBorder="1" applyAlignment="1" applyProtection="1">
      <alignment horizontal="center" vertical="center"/>
    </xf>
    <xf numFmtId="0" fontId="0" fillId="0" borderId="0" xfId="0" applyFont="1" applyBorder="1" applyProtection="1">
      <alignment vertical="center"/>
    </xf>
    <xf numFmtId="177" fontId="15" fillId="0" borderId="6" xfId="1" applyNumberFormat="1" applyFont="1" applyFill="1" applyBorder="1" applyAlignment="1" applyProtection="1">
      <alignment vertical="center"/>
    </xf>
    <xf numFmtId="0" fontId="31" fillId="5" borderId="37" xfId="0" applyFont="1" applyFill="1" applyBorder="1" applyAlignment="1" applyProtection="1">
      <alignment horizontal="center" vertical="center"/>
    </xf>
    <xf numFmtId="0" fontId="19" fillId="0" borderId="0" xfId="0" applyFont="1" applyFill="1" applyBorder="1" applyProtection="1">
      <alignment vertical="center"/>
    </xf>
    <xf numFmtId="0" fontId="32" fillId="0" borderId="0" xfId="0" applyFont="1" applyFill="1" applyBorder="1" applyProtection="1">
      <alignment vertical="center"/>
    </xf>
    <xf numFmtId="0" fontId="18" fillId="0" borderId="0" xfId="0" applyFont="1" applyFill="1" applyBorder="1" applyProtection="1">
      <alignment vertical="center"/>
    </xf>
    <xf numFmtId="0" fontId="21" fillId="0" borderId="0" xfId="0" applyFont="1" applyFill="1" applyBorder="1" applyProtection="1">
      <alignment vertical="center"/>
    </xf>
    <xf numFmtId="0" fontId="21" fillId="0" borderId="0" xfId="0" applyFont="1" applyFill="1" applyBorder="1" applyAlignment="1" applyProtection="1">
      <alignment horizontal="center" vertical="center"/>
    </xf>
    <xf numFmtId="0" fontId="21" fillId="0" borderId="0" xfId="0" applyFont="1" applyFill="1" applyBorder="1" applyAlignment="1" applyProtection="1">
      <alignment vertical="center"/>
    </xf>
    <xf numFmtId="177" fontId="22" fillId="0" borderId="0" xfId="0" applyNumberFormat="1" applyFont="1" applyFill="1" applyBorder="1" applyAlignment="1" applyProtection="1">
      <alignment vertical="center"/>
    </xf>
    <xf numFmtId="0" fontId="22" fillId="0" borderId="0" xfId="0" applyFont="1" applyFill="1" applyBorder="1" applyAlignment="1" applyProtection="1">
      <alignment vertical="center"/>
    </xf>
    <xf numFmtId="179" fontId="22" fillId="0" borderId="0" xfId="0" applyNumberFormat="1" applyFont="1" applyFill="1" applyBorder="1" applyAlignment="1" applyProtection="1">
      <alignment vertical="center"/>
    </xf>
    <xf numFmtId="0" fontId="21" fillId="0" borderId="0" xfId="0" applyFont="1" applyFill="1" applyBorder="1" applyAlignment="1" applyProtection="1">
      <alignment vertical="center" wrapText="1"/>
    </xf>
    <xf numFmtId="49" fontId="5" fillId="0" borderId="40" xfId="0" applyNumberFormat="1" applyFont="1" applyBorder="1" applyAlignment="1" applyProtection="1">
      <alignment horizontal="center" vertical="center"/>
    </xf>
    <xf numFmtId="0" fontId="5" fillId="0" borderId="7" xfId="0" applyFont="1" applyBorder="1" applyAlignment="1" applyProtection="1">
      <alignment horizontal="center" vertical="center"/>
    </xf>
    <xf numFmtId="176" fontId="2" fillId="0" borderId="2" xfId="1" applyNumberFormat="1" applyFont="1" applyFill="1" applyBorder="1" applyAlignment="1" applyProtection="1">
      <alignment horizontal="center" vertical="center"/>
    </xf>
    <xf numFmtId="177" fontId="15" fillId="0" borderId="5" xfId="0" applyNumberFormat="1" applyFont="1" applyFill="1" applyBorder="1" applyProtection="1">
      <alignment vertical="center"/>
    </xf>
    <xf numFmtId="177" fontId="2" fillId="0" borderId="2" xfId="1" applyNumberFormat="1" applyFont="1" applyFill="1" applyBorder="1" applyAlignment="1" applyProtection="1">
      <alignment horizontal="center" vertical="center"/>
    </xf>
    <xf numFmtId="177" fontId="15" fillId="0" borderId="2" xfId="0" applyNumberFormat="1" applyFont="1" applyFill="1" applyBorder="1" applyAlignment="1" applyProtection="1">
      <alignment vertical="center"/>
    </xf>
    <xf numFmtId="177" fontId="15" fillId="2" borderId="2" xfId="0" applyNumberFormat="1" applyFont="1" applyFill="1" applyBorder="1" applyAlignment="1" applyProtection="1">
      <alignment vertical="center"/>
    </xf>
    <xf numFmtId="177" fontId="2" fillId="0" borderId="6" xfId="1" applyNumberFormat="1" applyFont="1" applyFill="1" applyBorder="1" applyAlignment="1" applyProtection="1">
      <alignment horizontal="center" vertical="center"/>
    </xf>
    <xf numFmtId="177" fontId="2" fillId="0" borderId="7" xfId="1" applyNumberFormat="1" applyFont="1" applyFill="1" applyBorder="1" applyAlignment="1" applyProtection="1">
      <alignment horizontal="center" vertical="center"/>
    </xf>
    <xf numFmtId="177" fontId="15" fillId="0" borderId="9" xfId="0" applyNumberFormat="1" applyFont="1" applyFill="1" applyBorder="1" applyProtection="1">
      <alignment vertical="center"/>
    </xf>
    <xf numFmtId="177" fontId="2" fillId="0" borderId="9" xfId="1" applyNumberFormat="1" applyFont="1" applyFill="1" applyBorder="1" applyAlignment="1" applyProtection="1">
      <alignment horizontal="center" vertical="center"/>
    </xf>
    <xf numFmtId="180" fontId="15" fillId="0" borderId="2" xfId="1" applyNumberFormat="1" applyFont="1" applyFill="1" applyBorder="1" applyAlignment="1" applyProtection="1">
      <alignment vertical="center"/>
    </xf>
    <xf numFmtId="177" fontId="4" fillId="0" borderId="10" xfId="1" applyNumberFormat="1" applyFont="1" applyBorder="1" applyAlignment="1" applyProtection="1">
      <alignment vertical="center" shrinkToFit="1"/>
    </xf>
    <xf numFmtId="177" fontId="4" fillId="0" borderId="25" xfId="1" applyNumberFormat="1" applyFont="1" applyBorder="1" applyAlignment="1" applyProtection="1">
      <alignment vertical="center" shrinkToFit="1"/>
    </xf>
    <xf numFmtId="177" fontId="4" fillId="0" borderId="2" xfId="1" applyNumberFormat="1" applyFont="1" applyBorder="1" applyAlignment="1" applyProtection="1">
      <alignment vertical="center" shrinkToFit="1"/>
    </xf>
    <xf numFmtId="177" fontId="4" fillId="0" borderId="11" xfId="1" applyNumberFormat="1" applyFont="1" applyBorder="1" applyAlignment="1" applyProtection="1">
      <alignment vertical="center" shrinkToFit="1"/>
    </xf>
    <xf numFmtId="177" fontId="4" fillId="0" borderId="7" xfId="1" applyNumberFormat="1" applyFont="1" applyBorder="1" applyAlignment="1" applyProtection="1">
      <alignment vertical="center" shrinkToFit="1"/>
    </xf>
    <xf numFmtId="177" fontId="4" fillId="0" borderId="12" xfId="1" applyNumberFormat="1" applyFont="1" applyBorder="1" applyAlignment="1" applyProtection="1">
      <alignment vertical="center" shrinkToFit="1"/>
    </xf>
    <xf numFmtId="177" fontId="4" fillId="0" borderId="13" xfId="1" applyNumberFormat="1" applyFont="1" applyBorder="1" applyAlignment="1" applyProtection="1">
      <alignment vertical="center" shrinkToFit="1"/>
    </xf>
    <xf numFmtId="177" fontId="4" fillId="0" borderId="15" xfId="1" applyNumberFormat="1" applyFont="1" applyBorder="1" applyAlignment="1" applyProtection="1">
      <alignment vertical="center" shrinkToFit="1"/>
    </xf>
    <xf numFmtId="177" fontId="4" fillId="0" borderId="16" xfId="1" applyNumberFormat="1" applyFont="1" applyBorder="1" applyAlignment="1" applyProtection="1">
      <alignment vertical="center" shrinkToFit="1"/>
    </xf>
    <xf numFmtId="177" fontId="4" fillId="0" borderId="17" xfId="1" applyNumberFormat="1" applyFont="1" applyBorder="1" applyAlignment="1" applyProtection="1">
      <alignment vertical="center" shrinkToFit="1"/>
    </xf>
    <xf numFmtId="177" fontId="4" fillId="0" borderId="18" xfId="1" applyNumberFormat="1" applyFont="1" applyBorder="1" applyAlignment="1" applyProtection="1">
      <alignment vertical="center" shrinkToFit="1"/>
    </xf>
    <xf numFmtId="177" fontId="4" fillId="0" borderId="19" xfId="1" applyNumberFormat="1" applyFont="1" applyBorder="1" applyAlignment="1" applyProtection="1">
      <alignment vertical="center" shrinkToFit="1"/>
    </xf>
    <xf numFmtId="176" fontId="4" fillId="0" borderId="2" xfId="1" applyFont="1" applyBorder="1" applyAlignment="1" applyProtection="1">
      <alignment horizontal="center" vertical="center" shrinkToFit="1"/>
    </xf>
    <xf numFmtId="177" fontId="4" fillId="0" borderId="4" xfId="1" applyNumberFormat="1" applyFont="1" applyBorder="1" applyAlignment="1" applyProtection="1">
      <alignment vertical="center" shrinkToFit="1"/>
    </xf>
    <xf numFmtId="180" fontId="4" fillId="0" borderId="24" xfId="0" applyNumberFormat="1" applyFont="1" applyBorder="1" applyAlignment="1" applyProtection="1">
      <alignment vertical="center" shrinkToFit="1"/>
    </xf>
    <xf numFmtId="180" fontId="4" fillId="0" borderId="15" xfId="0" applyNumberFormat="1" applyFont="1" applyBorder="1" applyAlignment="1" applyProtection="1">
      <alignment vertical="center" shrinkToFit="1"/>
    </xf>
    <xf numFmtId="180" fontId="4" fillId="0" borderId="16" xfId="0" applyNumberFormat="1" applyFont="1" applyBorder="1" applyAlignment="1" applyProtection="1">
      <alignment vertical="center" shrinkToFit="1"/>
    </xf>
    <xf numFmtId="0" fontId="4" fillId="0" borderId="10" xfId="0" applyFont="1" applyBorder="1" applyAlignment="1" applyProtection="1">
      <alignment horizontal="center" vertical="center" shrinkToFit="1"/>
    </xf>
    <xf numFmtId="0" fontId="4" fillId="0" borderId="2" xfId="0" applyFont="1" applyBorder="1" applyAlignment="1" applyProtection="1">
      <alignment horizontal="center" vertical="center" shrinkToFit="1"/>
    </xf>
    <xf numFmtId="177" fontId="4" fillId="3" borderId="2" xfId="1" applyNumberFormat="1" applyFont="1" applyFill="1" applyBorder="1" applyAlignment="1" applyProtection="1">
      <alignment vertical="center" shrinkToFit="1"/>
    </xf>
    <xf numFmtId="177" fontId="4" fillId="4" borderId="2" xfId="1" applyNumberFormat="1" applyFont="1" applyFill="1" applyBorder="1" applyAlignment="1" applyProtection="1">
      <alignment vertical="center" shrinkToFit="1"/>
    </xf>
    <xf numFmtId="177" fontId="4" fillId="2" borderId="2" xfId="1" applyNumberFormat="1" applyFont="1" applyFill="1" applyBorder="1" applyAlignment="1" applyProtection="1">
      <alignment vertical="center" shrinkToFit="1"/>
    </xf>
    <xf numFmtId="177" fontId="4" fillId="0" borderId="2" xfId="1" applyNumberFormat="1" applyFont="1" applyFill="1" applyBorder="1" applyAlignment="1" applyProtection="1">
      <alignment vertical="center" shrinkToFit="1"/>
    </xf>
    <xf numFmtId="176" fontId="4" fillId="3" borderId="2" xfId="1" applyFont="1" applyFill="1" applyBorder="1" applyAlignment="1" applyProtection="1">
      <alignment horizontal="center" vertical="center" shrinkToFit="1"/>
    </xf>
    <xf numFmtId="181" fontId="4" fillId="0" borderId="2" xfId="1" applyNumberFormat="1" applyFont="1" applyBorder="1" applyAlignment="1" applyProtection="1">
      <alignment vertical="center" shrinkToFit="1"/>
    </xf>
    <xf numFmtId="0" fontId="35" fillId="0" borderId="0" xfId="0" applyFont="1" applyProtection="1">
      <alignment vertical="center"/>
    </xf>
    <xf numFmtId="0" fontId="5" fillId="0" borderId="2" xfId="0" applyFont="1" applyBorder="1" applyAlignment="1" applyProtection="1">
      <alignment vertical="center" wrapText="1"/>
    </xf>
    <xf numFmtId="0" fontId="14" fillId="0" borderId="9" xfId="0" applyFont="1" applyBorder="1" applyAlignment="1" applyProtection="1">
      <alignment horizontal="center" vertical="center"/>
    </xf>
    <xf numFmtId="0" fontId="30" fillId="0" borderId="37" xfId="0" applyFont="1" applyBorder="1" applyAlignment="1" applyProtection="1">
      <alignment horizontal="center" vertical="center"/>
      <protection locked="0"/>
    </xf>
    <xf numFmtId="0" fontId="13" fillId="0" borderId="0" xfId="0" applyFont="1" applyFill="1" applyBorder="1" applyAlignment="1" applyProtection="1">
      <alignment horizontal="center" vertical="center" wrapText="1"/>
    </xf>
    <xf numFmtId="49" fontId="6" fillId="4" borderId="34" xfId="0" applyNumberFormat="1" applyFont="1" applyFill="1" applyBorder="1" applyAlignment="1" applyProtection="1">
      <alignment horizontal="center" vertical="center" shrinkToFit="1"/>
    </xf>
    <xf numFmtId="49" fontId="12" fillId="0" borderId="9" xfId="0" applyNumberFormat="1" applyFont="1" applyBorder="1" applyAlignment="1" applyProtection="1">
      <alignment vertical="center" shrinkToFit="1"/>
    </xf>
    <xf numFmtId="181" fontId="4" fillId="3" borderId="2" xfId="1" applyNumberFormat="1" applyFont="1" applyFill="1" applyBorder="1" applyAlignment="1" applyProtection="1">
      <alignment vertical="center" shrinkToFit="1"/>
    </xf>
    <xf numFmtId="178" fontId="4" fillId="0" borderId="2" xfId="1" applyNumberFormat="1" applyFont="1" applyBorder="1" applyAlignment="1" applyProtection="1">
      <alignment vertical="center" shrinkToFit="1"/>
    </xf>
    <xf numFmtId="0" fontId="33" fillId="0" borderId="0" xfId="0" applyFont="1" applyProtection="1">
      <alignment vertical="center"/>
    </xf>
    <xf numFmtId="0" fontId="36" fillId="0" borderId="0" xfId="0" applyFont="1" applyProtection="1">
      <alignment vertical="center"/>
    </xf>
    <xf numFmtId="0" fontId="33" fillId="0" borderId="9" xfId="0" applyFont="1" applyBorder="1" applyProtection="1">
      <alignment vertical="center"/>
    </xf>
    <xf numFmtId="0" fontId="33" fillId="0" borderId="22" xfId="0" applyFont="1" applyBorder="1" applyProtection="1">
      <alignment vertical="center"/>
    </xf>
    <xf numFmtId="0" fontId="33" fillId="0" borderId="38" xfId="0" applyFont="1" applyFill="1" applyBorder="1" applyProtection="1">
      <alignment vertical="center"/>
    </xf>
    <xf numFmtId="177" fontId="15" fillId="0" borderId="38" xfId="0" applyNumberFormat="1" applyFont="1" applyBorder="1" applyProtection="1">
      <alignment vertical="center"/>
    </xf>
    <xf numFmtId="0" fontId="33" fillId="0" borderId="31" xfId="0" applyFont="1" applyFill="1" applyBorder="1" applyProtection="1">
      <alignment vertical="center"/>
    </xf>
    <xf numFmtId="0" fontId="15" fillId="0" borderId="31" xfId="0" applyFont="1" applyBorder="1" applyProtection="1">
      <alignment vertical="center"/>
    </xf>
    <xf numFmtId="0" fontId="15" fillId="0" borderId="31" xfId="0" applyFont="1" applyFill="1" applyBorder="1" applyProtection="1">
      <alignment vertical="center"/>
    </xf>
    <xf numFmtId="0" fontId="33" fillId="0" borderId="32" xfId="0" applyFont="1" applyFill="1" applyBorder="1" applyProtection="1">
      <alignment vertical="center"/>
    </xf>
    <xf numFmtId="0" fontId="15" fillId="0" borderId="32" xfId="0" applyFont="1" applyBorder="1" applyProtection="1">
      <alignment vertical="center"/>
    </xf>
    <xf numFmtId="0" fontId="33" fillId="0" borderId="0" xfId="0" applyFont="1" applyFill="1" applyBorder="1" applyProtection="1">
      <alignment vertical="center"/>
    </xf>
    <xf numFmtId="0" fontId="15" fillId="0" borderId="0" xfId="0" applyFont="1" applyFill="1" applyBorder="1" applyProtection="1">
      <alignment vertical="center"/>
    </xf>
    <xf numFmtId="0" fontId="33" fillId="0" borderId="9" xfId="0" applyFont="1" applyBorder="1" applyAlignment="1" applyProtection="1">
      <alignment vertical="center" shrinkToFit="1"/>
    </xf>
    <xf numFmtId="177" fontId="33" fillId="0" borderId="9" xfId="0" applyNumberFormat="1" applyFont="1" applyFill="1" applyBorder="1" applyProtection="1">
      <alignment vertical="center"/>
    </xf>
    <xf numFmtId="0" fontId="33" fillId="0" borderId="22" xfId="0" applyFont="1" applyBorder="1" applyAlignment="1" applyProtection="1">
      <alignment vertical="center" shrinkToFit="1"/>
    </xf>
    <xf numFmtId="0" fontId="15" fillId="0" borderId="0" xfId="0" applyFont="1" applyBorder="1" applyProtection="1">
      <alignment vertical="center"/>
    </xf>
    <xf numFmtId="0" fontId="33" fillId="0" borderId="43" xfId="0" applyFont="1" applyFill="1" applyBorder="1" applyProtection="1">
      <alignment vertical="center"/>
    </xf>
    <xf numFmtId="177" fontId="15" fillId="0" borderId="43" xfId="0" applyNumberFormat="1" applyFont="1" applyFill="1" applyBorder="1" applyProtection="1">
      <alignment vertical="center"/>
    </xf>
    <xf numFmtId="0" fontId="33" fillId="0" borderId="42" xfId="0" applyFont="1" applyFill="1" applyBorder="1" applyProtection="1">
      <alignment vertical="center"/>
    </xf>
    <xf numFmtId="177" fontId="15" fillId="0" borderId="38" xfId="0" applyNumberFormat="1" applyFont="1" applyFill="1" applyBorder="1" applyProtection="1">
      <alignment vertical="center"/>
    </xf>
    <xf numFmtId="177" fontId="15" fillId="0" borderId="9" xfId="0" applyNumberFormat="1" applyFont="1" applyBorder="1" applyProtection="1">
      <alignment vertical="center"/>
    </xf>
    <xf numFmtId="0" fontId="29" fillId="0" borderId="33" xfId="0" applyFont="1" applyBorder="1" applyAlignment="1" applyProtection="1">
      <alignment vertical="center" wrapText="1"/>
    </xf>
    <xf numFmtId="0" fontId="29" fillId="0" borderId="9" xfId="0" applyFont="1" applyBorder="1" applyAlignment="1" applyProtection="1">
      <alignment vertical="center" shrinkToFit="1"/>
    </xf>
    <xf numFmtId="0" fontId="29" fillId="0" borderId="39" xfId="0" applyFont="1" applyBorder="1" applyAlignment="1" applyProtection="1">
      <alignment vertical="center" shrinkToFit="1"/>
    </xf>
    <xf numFmtId="180" fontId="15" fillId="0" borderId="6" xfId="1" applyNumberFormat="1" applyFont="1" applyFill="1" applyBorder="1" applyAlignment="1" applyProtection="1">
      <alignment vertical="center"/>
    </xf>
    <xf numFmtId="0" fontId="33" fillId="0" borderId="22" xfId="0" applyFont="1" applyFill="1" applyBorder="1" applyAlignment="1" applyProtection="1">
      <alignment vertical="center" shrinkToFit="1"/>
    </xf>
    <xf numFmtId="0" fontId="33" fillId="0" borderId="22" xfId="0" applyFont="1" applyFill="1" applyBorder="1" applyProtection="1">
      <alignment vertical="center"/>
    </xf>
    <xf numFmtId="0" fontId="33" fillId="0" borderId="41" xfId="0" applyFont="1" applyFill="1" applyBorder="1" applyProtection="1">
      <alignment vertical="center"/>
    </xf>
    <xf numFmtId="177" fontId="15" fillId="0" borderId="22" xfId="0" applyNumberFormat="1" applyFont="1" applyFill="1" applyBorder="1" applyProtection="1">
      <alignment vertical="center"/>
    </xf>
    <xf numFmtId="49" fontId="13" fillId="7" borderId="2" xfId="0" applyNumberFormat="1" applyFont="1" applyFill="1" applyBorder="1" applyAlignment="1" applyProtection="1">
      <alignment horizontal="center" vertical="center"/>
      <protection locked="0"/>
    </xf>
    <xf numFmtId="177" fontId="15" fillId="7" borderId="2" xfId="0" applyNumberFormat="1" applyFont="1" applyFill="1" applyBorder="1" applyAlignment="1" applyProtection="1">
      <alignment vertical="center"/>
      <protection locked="0"/>
    </xf>
    <xf numFmtId="177" fontId="15" fillId="7" borderId="2" xfId="1" applyNumberFormat="1" applyFont="1" applyFill="1" applyBorder="1" applyAlignment="1" applyProtection="1">
      <alignment vertical="center"/>
      <protection locked="0"/>
    </xf>
    <xf numFmtId="177" fontId="15" fillId="7" borderId="2" xfId="0" applyNumberFormat="1" applyFont="1" applyFill="1" applyBorder="1" applyProtection="1">
      <alignment vertical="center"/>
      <protection locked="0"/>
    </xf>
    <xf numFmtId="177" fontId="15" fillId="7" borderId="5" xfId="0" applyNumberFormat="1" applyFont="1" applyFill="1" applyBorder="1" applyProtection="1">
      <alignment vertical="center"/>
      <protection locked="0"/>
    </xf>
    <xf numFmtId="180" fontId="15" fillId="7" borderId="2" xfId="0" applyNumberFormat="1" applyFont="1" applyFill="1" applyBorder="1" applyAlignment="1" applyProtection="1">
      <alignment vertical="center"/>
      <protection locked="0"/>
    </xf>
    <xf numFmtId="180" fontId="15" fillId="7" borderId="2" xfId="1" applyNumberFormat="1" applyFont="1" applyFill="1" applyBorder="1" applyAlignment="1" applyProtection="1">
      <alignment vertical="center"/>
      <protection locked="0"/>
    </xf>
    <xf numFmtId="177" fontId="15" fillId="7" borderId="9" xfId="0" applyNumberFormat="1" applyFont="1" applyFill="1" applyBorder="1" applyProtection="1">
      <alignment vertical="center"/>
      <protection locked="0"/>
    </xf>
    <xf numFmtId="177" fontId="15" fillId="8" borderId="6" xfId="1" applyNumberFormat="1" applyFont="1" applyFill="1" applyBorder="1" applyAlignment="1" applyProtection="1">
      <alignment vertical="center"/>
    </xf>
    <xf numFmtId="177" fontId="15" fillId="8" borderId="2" xfId="1" applyNumberFormat="1" applyFont="1" applyFill="1" applyBorder="1" applyAlignment="1" applyProtection="1">
      <alignment vertical="center"/>
    </xf>
    <xf numFmtId="177" fontId="2" fillId="8" borderId="7" xfId="1" applyNumberFormat="1" applyFont="1" applyFill="1" applyBorder="1" applyAlignment="1" applyProtection="1">
      <alignment horizontal="center" vertical="center"/>
    </xf>
    <xf numFmtId="177" fontId="15" fillId="8" borderId="7" xfId="1" applyNumberFormat="1" applyFont="1" applyFill="1" applyBorder="1" applyAlignment="1" applyProtection="1">
      <alignment vertical="center"/>
    </xf>
    <xf numFmtId="177" fontId="15" fillId="8" borderId="9" xfId="0" applyNumberFormat="1" applyFont="1" applyFill="1" applyBorder="1" applyProtection="1">
      <alignment vertical="center"/>
    </xf>
    <xf numFmtId="177" fontId="15" fillId="8" borderId="22" xfId="0" applyNumberFormat="1" applyFont="1" applyFill="1" applyBorder="1" applyProtection="1">
      <alignment vertical="center"/>
    </xf>
    <xf numFmtId="177" fontId="15" fillId="8" borderId="38" xfId="0" applyNumberFormat="1" applyFont="1" applyFill="1" applyBorder="1" applyProtection="1">
      <alignment vertical="center"/>
    </xf>
    <xf numFmtId="177" fontId="33" fillId="8" borderId="9" xfId="0" applyNumberFormat="1" applyFont="1" applyFill="1" applyBorder="1" applyProtection="1">
      <alignment vertical="center"/>
    </xf>
    <xf numFmtId="177" fontId="15" fillId="8" borderId="41" xfId="0" applyNumberFormat="1" applyFont="1" applyFill="1" applyBorder="1" applyProtection="1">
      <alignment vertical="center"/>
    </xf>
    <xf numFmtId="177" fontId="15" fillId="8" borderId="43" xfId="0" applyNumberFormat="1" applyFont="1" applyFill="1" applyBorder="1" applyProtection="1">
      <alignment vertical="center"/>
    </xf>
    <xf numFmtId="177" fontId="15" fillId="8" borderId="44" xfId="0" applyNumberFormat="1" applyFont="1" applyFill="1" applyBorder="1" applyProtection="1">
      <alignment vertical="center"/>
    </xf>
    <xf numFmtId="177" fontId="15" fillId="8" borderId="42" xfId="0" applyNumberFormat="1" applyFont="1" applyFill="1" applyBorder="1" applyProtection="1">
      <alignment vertical="center"/>
    </xf>
    <xf numFmtId="177" fontId="15" fillId="7" borderId="22" xfId="0" applyNumberFormat="1" applyFont="1" applyFill="1" applyBorder="1" applyProtection="1">
      <alignment vertical="center"/>
      <protection locked="0"/>
    </xf>
    <xf numFmtId="177" fontId="15" fillId="7" borderId="38" xfId="0" applyNumberFormat="1" applyFont="1" applyFill="1" applyBorder="1" applyProtection="1">
      <alignment vertical="center"/>
      <protection locked="0"/>
    </xf>
    <xf numFmtId="177" fontId="15" fillId="7" borderId="43" xfId="0" applyNumberFormat="1" applyFont="1" applyFill="1" applyBorder="1" applyProtection="1">
      <alignment vertical="center"/>
      <protection locked="0"/>
    </xf>
    <xf numFmtId="177" fontId="15" fillId="7" borderId="42" xfId="0" applyNumberFormat="1" applyFont="1" applyFill="1" applyBorder="1" applyProtection="1">
      <alignment vertical="center"/>
      <protection locked="0"/>
    </xf>
    <xf numFmtId="177" fontId="15" fillId="7" borderId="44" xfId="0" applyNumberFormat="1" applyFont="1" applyFill="1" applyBorder="1" applyProtection="1">
      <alignment vertical="center"/>
      <protection locked="0"/>
    </xf>
    <xf numFmtId="0" fontId="5" fillId="2" borderId="7" xfId="0" applyFont="1" applyFill="1" applyBorder="1" applyAlignment="1" applyProtection="1">
      <alignment horizontal="center" vertical="center"/>
    </xf>
    <xf numFmtId="0" fontId="18" fillId="0" borderId="0" xfId="0" applyFont="1" applyProtection="1">
      <alignment vertical="center"/>
    </xf>
    <xf numFmtId="0" fontId="19" fillId="0" borderId="0" xfId="0" applyFont="1" applyProtection="1">
      <alignment vertical="center"/>
    </xf>
    <xf numFmtId="0" fontId="21" fillId="0" borderId="0" xfId="0" applyFont="1" applyProtection="1">
      <alignment vertical="center"/>
    </xf>
    <xf numFmtId="0" fontId="19" fillId="7" borderId="20" xfId="0" applyFont="1" applyFill="1" applyBorder="1" applyAlignment="1" applyProtection="1">
      <alignment horizontal="center" vertical="center"/>
      <protection locked="0"/>
    </xf>
    <xf numFmtId="0" fontId="39" fillId="0" borderId="0" xfId="0" applyFont="1" applyProtection="1">
      <alignment vertical="center"/>
    </xf>
    <xf numFmtId="0" fontId="22" fillId="6" borderId="9" xfId="0" applyFont="1" applyFill="1" applyBorder="1" applyAlignment="1" applyProtection="1">
      <alignment horizontal="center" vertical="center"/>
    </xf>
    <xf numFmtId="0" fontId="22" fillId="0" borderId="27" xfId="0" applyFont="1" applyBorder="1" applyAlignment="1" applyProtection="1">
      <alignment horizontal="center" vertical="center"/>
    </xf>
    <xf numFmtId="0" fontId="22" fillId="0" borderId="9" xfId="0" applyFont="1" applyBorder="1" applyAlignment="1" applyProtection="1">
      <alignment horizontal="center" vertical="center"/>
    </xf>
    <xf numFmtId="179" fontId="21" fillId="0" borderId="9" xfId="0" applyNumberFormat="1" applyFont="1" applyBorder="1" applyAlignment="1" applyProtection="1">
      <alignment vertical="center"/>
    </xf>
    <xf numFmtId="0" fontId="21" fillId="0" borderId="9" xfId="0" applyFont="1" applyBorder="1" applyAlignment="1" applyProtection="1">
      <alignment horizontal="center" vertical="center"/>
    </xf>
    <xf numFmtId="177" fontId="21" fillId="0" borderId="8" xfId="0" applyNumberFormat="1" applyFont="1" applyBorder="1" applyAlignment="1" applyProtection="1">
      <alignment vertical="center"/>
    </xf>
    <xf numFmtId="177" fontId="21" fillId="0" borderId="23" xfId="0" applyNumberFormat="1" applyFont="1" applyBorder="1" applyAlignment="1" applyProtection="1">
      <alignment vertical="center"/>
    </xf>
    <xf numFmtId="179" fontId="21" fillId="0" borderId="8" xfId="0" applyNumberFormat="1" applyFont="1" applyBorder="1" applyAlignment="1" applyProtection="1">
      <alignment vertical="center"/>
    </xf>
    <xf numFmtId="179" fontId="21" fillId="0" borderId="23" xfId="0" applyNumberFormat="1" applyFont="1" applyBorder="1" applyAlignment="1" applyProtection="1">
      <alignment vertical="center"/>
    </xf>
    <xf numFmtId="0" fontId="21" fillId="2" borderId="22" xfId="0" applyFont="1" applyFill="1" applyBorder="1" applyAlignment="1" applyProtection="1">
      <alignment horizontal="center" vertical="center"/>
    </xf>
    <xf numFmtId="0" fontId="21" fillId="0" borderId="8" xfId="0" applyFont="1" applyBorder="1" applyAlignment="1" applyProtection="1">
      <alignment horizontal="center" vertical="center"/>
    </xf>
    <xf numFmtId="0" fontId="21" fillId="0" borderId="23" xfId="0" applyFont="1" applyBorder="1" applyAlignment="1" applyProtection="1">
      <alignment horizontal="center" vertical="center"/>
    </xf>
    <xf numFmtId="177" fontId="21" fillId="0" borderId="9" xfId="0" applyNumberFormat="1" applyFont="1" applyBorder="1" applyAlignment="1" applyProtection="1">
      <alignment vertical="center"/>
    </xf>
    <xf numFmtId="0" fontId="21" fillId="0" borderId="9" xfId="0" applyFont="1" applyBorder="1" applyAlignment="1" applyProtection="1">
      <alignment vertical="center"/>
    </xf>
    <xf numFmtId="0" fontId="5" fillId="0" borderId="2" xfId="0" applyFont="1" applyBorder="1" applyAlignment="1" applyProtection="1">
      <alignment vertical="center"/>
    </xf>
    <xf numFmtId="0" fontId="4" fillId="3" borderId="35" xfId="0" applyFont="1" applyFill="1" applyBorder="1" applyAlignment="1" applyProtection="1">
      <alignment horizontal="center" vertical="center"/>
    </xf>
    <xf numFmtId="0" fontId="4" fillId="3" borderId="36" xfId="0" applyFont="1" applyFill="1" applyBorder="1" applyAlignment="1" applyProtection="1">
      <alignment horizontal="center" vertical="center"/>
    </xf>
    <xf numFmtId="0" fontId="21" fillId="2" borderId="9" xfId="0" applyFont="1" applyFill="1" applyBorder="1" applyAlignment="1" applyProtection="1">
      <alignment horizontal="center" vertical="center"/>
    </xf>
    <xf numFmtId="0" fontId="21" fillId="2" borderId="21" xfId="0" applyFont="1" applyFill="1" applyBorder="1" applyAlignment="1" applyProtection="1">
      <alignment horizontal="center" vertical="center"/>
    </xf>
    <xf numFmtId="0" fontId="21" fillId="0" borderId="8" xfId="0" applyFont="1" applyBorder="1" applyAlignment="1" applyProtection="1">
      <alignment horizontal="center" vertical="center" wrapText="1"/>
    </xf>
    <xf numFmtId="0" fontId="4" fillId="3" borderId="7" xfId="0" applyFont="1" applyFill="1" applyBorder="1" applyAlignment="1" applyProtection="1">
      <alignment horizontal="center" vertical="center"/>
    </xf>
    <xf numFmtId="0" fontId="5" fillId="0" borderId="10" xfId="0" applyFont="1" applyBorder="1" applyAlignment="1" applyProtection="1">
      <alignment vertical="center"/>
    </xf>
    <xf numFmtId="0" fontId="5" fillId="0" borderId="2" xfId="0" applyFont="1" applyBorder="1" applyAlignment="1" applyProtection="1">
      <alignment vertical="center" wrapText="1"/>
    </xf>
    <xf numFmtId="0" fontId="5" fillId="0" borderId="14" xfId="0" applyFont="1" applyBorder="1" applyAlignment="1" applyProtection="1">
      <alignment vertical="center" wrapText="1"/>
    </xf>
    <xf numFmtId="0" fontId="5" fillId="0" borderId="24" xfId="0" applyFont="1" applyBorder="1" applyAlignment="1" applyProtection="1">
      <alignment vertical="center"/>
    </xf>
    <xf numFmtId="0" fontId="5" fillId="0" borderId="7" xfId="0" applyFont="1" applyBorder="1" applyAlignment="1" applyProtection="1">
      <alignment vertical="center"/>
    </xf>
    <xf numFmtId="0" fontId="12" fillId="0" borderId="11" xfId="0" applyFont="1" applyBorder="1" applyAlignment="1" applyProtection="1">
      <alignment vertical="center"/>
    </xf>
    <xf numFmtId="0" fontId="12" fillId="0" borderId="29" xfId="0" applyFont="1" applyBorder="1" applyAlignment="1" applyProtection="1">
      <alignment vertical="center"/>
    </xf>
    <xf numFmtId="0" fontId="6" fillId="0" borderId="14" xfId="0" applyFont="1" applyBorder="1" applyAlignment="1" applyProtection="1">
      <alignment vertical="center" wrapText="1"/>
    </xf>
    <xf numFmtId="0" fontId="25" fillId="0" borderId="10" xfId="0" applyFont="1" applyBorder="1" applyAlignment="1" applyProtection="1">
      <alignment horizontal="center" vertical="center" textRotation="255"/>
    </xf>
    <xf numFmtId="0" fontId="25" fillId="0" borderId="24" xfId="0" applyFont="1" applyBorder="1" applyAlignment="1" applyProtection="1">
      <alignment horizontal="center" vertical="center" textRotation="255"/>
    </xf>
    <xf numFmtId="0" fontId="12" fillId="0" borderId="0" xfId="0" applyFont="1" applyBorder="1" applyAlignment="1" applyProtection="1">
      <alignment vertical="top" wrapText="1"/>
    </xf>
    <xf numFmtId="0" fontId="12" fillId="0" borderId="11" xfId="0" applyFont="1" applyBorder="1" applyAlignment="1" applyProtection="1">
      <alignment vertical="center" shrinkToFit="1"/>
    </xf>
    <xf numFmtId="0" fontId="12" fillId="0" borderId="29" xfId="0" applyFont="1" applyBorder="1" applyAlignment="1" applyProtection="1">
      <alignment vertical="center" shrinkToFit="1"/>
    </xf>
  </cellXfs>
  <cellStyles count="2">
    <cellStyle name="Excel Built-in Comma [0]" xfId="1"/>
    <cellStyle name="標準" xfId="0" builtinId="0"/>
  </cellStyles>
  <dxfs count="11">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mruColors>
      <color rgb="FFC0C0C0"/>
      <color rgb="FFFFFF99"/>
      <color rgb="FFCCFFFF"/>
      <color rgb="FFFF0000"/>
      <color rgb="FFFFFF81"/>
      <color rgb="FF0000FF"/>
      <color rgb="FF66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11</xdr:col>
      <xdr:colOff>409576</xdr:colOff>
      <xdr:row>12</xdr:row>
      <xdr:rowOff>0</xdr:rowOff>
    </xdr:from>
    <xdr:to>
      <xdr:col>19</xdr:col>
      <xdr:colOff>152400</xdr:colOff>
      <xdr:row>14</xdr:row>
      <xdr:rowOff>219075</xdr:rowOff>
    </xdr:to>
    <xdr:sp macro="" textlink="">
      <xdr:nvSpPr>
        <xdr:cNvPr id="2" name="角丸四角形吹き出し 1"/>
        <xdr:cNvSpPr/>
      </xdr:nvSpPr>
      <xdr:spPr>
        <a:xfrm>
          <a:off x="8543926" y="3695700"/>
          <a:ext cx="3248024" cy="981075"/>
        </a:xfrm>
        <a:prstGeom prst="wedgeRoundRectCallout">
          <a:avLst>
            <a:gd name="adj1" fmla="val -12265"/>
            <a:gd name="adj2" fmla="val -77105"/>
            <a:gd name="adj3" fmla="val 16667"/>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r>
            <a:rPr lang="ja-JP" altLang="en-US" sz="1100" b="1">
              <a:latin typeface="HG丸ｺﾞｼｯｸM-PRO" panose="020F0600000000000000" pitchFamily="50" charset="-128"/>
              <a:ea typeface="HG丸ｺﾞｼｯｸM-PRO" panose="020F0600000000000000" pitchFamily="50" charset="-128"/>
            </a:rPr>
            <a:t>この表</a:t>
          </a:r>
          <a:r>
            <a:rPr kumimoji="1" lang="ja-JP" altLang="en-US" sz="1100" b="1">
              <a:latin typeface="HG丸ｺﾞｼｯｸM-PRO" panose="020F0600000000000000" pitchFamily="50" charset="-128"/>
              <a:ea typeface="HG丸ｺﾞｼｯｸM-PRO" panose="020F0600000000000000" pitchFamily="50" charset="-128"/>
            </a:rPr>
            <a:t>の数値を</a:t>
          </a:r>
          <a:endParaRPr kumimoji="1" lang="en-US" altLang="ja-JP" sz="1100" b="1">
            <a:latin typeface="HG丸ｺﾞｼｯｸM-PRO" panose="020F0600000000000000" pitchFamily="50" charset="-128"/>
            <a:ea typeface="HG丸ｺﾞｼｯｸM-PRO" panose="020F0600000000000000" pitchFamily="50" charset="-128"/>
          </a:endParaRPr>
        </a:p>
        <a:p>
          <a:pPr algn="l"/>
          <a:r>
            <a:rPr kumimoji="1" lang="ja-JP" altLang="en-US" sz="1100" b="1">
              <a:latin typeface="HG丸ｺﾞｼｯｸM-PRO" panose="020F0600000000000000" pitchFamily="50" charset="-128"/>
              <a:ea typeface="HG丸ｺﾞｼｯｸM-PRO" panose="020F0600000000000000" pitchFamily="50" charset="-128"/>
            </a:rPr>
            <a:t>申請書「（別表１）経営革新計画</a:t>
          </a:r>
          <a:endParaRPr kumimoji="1" lang="en-US" altLang="ja-JP" sz="1100" b="1">
            <a:latin typeface="HG丸ｺﾞｼｯｸM-PRO" panose="020F0600000000000000" pitchFamily="50" charset="-128"/>
            <a:ea typeface="HG丸ｺﾞｼｯｸM-PRO" panose="020F0600000000000000" pitchFamily="50" charset="-128"/>
          </a:endParaRPr>
        </a:p>
        <a:p>
          <a:pPr algn="l"/>
          <a:r>
            <a:rPr lang="ja-JP" altLang="en-US" sz="1100" b="1">
              <a:latin typeface="HG丸ｺﾞｼｯｸM-PRO" panose="020F0600000000000000" pitchFamily="50" charset="-128"/>
              <a:ea typeface="HG丸ｺﾞｼｯｸM-PRO" panose="020F0600000000000000" pitchFamily="50" charset="-128"/>
            </a:rPr>
            <a:t>⑦経営の向上の程度を示す指標」に</a:t>
          </a:r>
          <a:endParaRPr lang="en-US" altLang="ja-JP" sz="1100" b="1">
            <a:latin typeface="HG丸ｺﾞｼｯｸM-PRO" panose="020F0600000000000000" pitchFamily="50" charset="-128"/>
            <a:ea typeface="HG丸ｺﾞｼｯｸM-PRO" panose="020F0600000000000000" pitchFamily="50" charset="-128"/>
          </a:endParaRPr>
        </a:p>
        <a:p>
          <a:pPr algn="l"/>
          <a:r>
            <a:rPr kumimoji="1" lang="ja-JP" altLang="en-US" sz="1100" b="1">
              <a:latin typeface="HG丸ｺﾞｼｯｸM-PRO" panose="020F0600000000000000" pitchFamily="50" charset="-128"/>
              <a:ea typeface="HG丸ｺﾞｼｯｸM-PRO" panose="020F0600000000000000" pitchFamily="50" charset="-128"/>
            </a:rPr>
            <a:t>記入してください。</a:t>
          </a:r>
          <a:endParaRPr kumimoji="1" lang="en-US" altLang="ja-JP" sz="1100" b="1">
            <a:latin typeface="HG丸ｺﾞｼｯｸM-PRO" panose="020F0600000000000000" pitchFamily="50" charset="-128"/>
            <a:ea typeface="HG丸ｺﾞｼｯｸM-PRO" panose="020F0600000000000000" pitchFamily="50" charset="-128"/>
          </a:endParaRPr>
        </a:p>
      </xdr:txBody>
    </xdr:sp>
    <xdr:clientData/>
  </xdr:twoCellAnchor>
  <xdr:twoCellAnchor>
    <xdr:from>
      <xdr:col>11</xdr:col>
      <xdr:colOff>394336</xdr:colOff>
      <xdr:row>33</xdr:row>
      <xdr:rowOff>53340</xdr:rowOff>
    </xdr:from>
    <xdr:to>
      <xdr:col>19</xdr:col>
      <xdr:colOff>152400</xdr:colOff>
      <xdr:row>36</xdr:row>
      <xdr:rowOff>5715</xdr:rowOff>
    </xdr:to>
    <xdr:sp macro="" textlink="">
      <xdr:nvSpPr>
        <xdr:cNvPr id="3" name="角丸四角形吹き出し 2"/>
        <xdr:cNvSpPr/>
      </xdr:nvSpPr>
      <xdr:spPr>
        <a:xfrm>
          <a:off x="7785736" y="10424160"/>
          <a:ext cx="2927984" cy="523875"/>
        </a:xfrm>
        <a:prstGeom prst="wedgeRoundRectCallout">
          <a:avLst>
            <a:gd name="adj1" fmla="val -58329"/>
            <a:gd name="adj2" fmla="val 25419"/>
            <a:gd name="adj3" fmla="val 16667"/>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r>
            <a:rPr kumimoji="1" lang="ja-JP" altLang="en-US" sz="1100" b="1">
              <a:latin typeface="HG丸ｺﾞｼｯｸM-PRO" panose="020F0600000000000000" pitchFamily="50" charset="-128"/>
              <a:ea typeface="HG丸ｺﾞｼｯｸM-PRO" panose="020F0600000000000000" pitchFamily="50" charset="-128"/>
            </a:rPr>
            <a:t>３つの項目すべてについて、</a:t>
          </a:r>
          <a:endParaRPr kumimoji="1" lang="en-US" altLang="ja-JP" sz="1100" b="1">
            <a:latin typeface="HG丸ｺﾞｼｯｸM-PRO" panose="020F0600000000000000" pitchFamily="50" charset="-128"/>
            <a:ea typeface="HG丸ｺﾞｼｯｸM-PRO" panose="020F0600000000000000" pitchFamily="50" charset="-128"/>
          </a:endParaRPr>
        </a:p>
        <a:p>
          <a:pPr algn="l"/>
          <a:r>
            <a:rPr kumimoji="1" lang="ja-JP" altLang="en-US" sz="1100" b="1">
              <a:latin typeface="HG丸ｺﾞｼｯｸM-PRO" panose="020F0600000000000000" pitchFamily="50" charset="-128"/>
              <a:ea typeface="HG丸ｺﾞｼｯｸM-PRO" panose="020F0600000000000000" pitchFamily="50" charset="-128"/>
            </a:rPr>
            <a:t>どちらかに○をつけてください。</a:t>
          </a:r>
          <a:endParaRPr kumimoji="1" lang="en-US" altLang="ja-JP" sz="1100" b="1">
            <a:latin typeface="HG丸ｺﾞｼｯｸM-PRO" panose="020F0600000000000000" pitchFamily="50" charset="-128"/>
            <a:ea typeface="HG丸ｺﾞｼｯｸM-PRO" panose="020F0600000000000000" pitchFamily="50" charset="-12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0</xdr:colOff>
      <xdr:row>12</xdr:row>
      <xdr:rowOff>213360</xdr:rowOff>
    </xdr:from>
    <xdr:to>
      <xdr:col>16</xdr:col>
      <xdr:colOff>609600</xdr:colOff>
      <xdr:row>30</xdr:row>
      <xdr:rowOff>190500</xdr:rowOff>
    </xdr:to>
    <xdr:sp macro="" textlink="">
      <xdr:nvSpPr>
        <xdr:cNvPr id="4" name="角丸四角形 3"/>
        <xdr:cNvSpPr/>
      </xdr:nvSpPr>
      <xdr:spPr bwMode="auto">
        <a:xfrm>
          <a:off x="8161020" y="2933700"/>
          <a:ext cx="4312920" cy="4091940"/>
        </a:xfrm>
        <a:prstGeom prst="roundRect">
          <a:avLst>
            <a:gd name="adj" fmla="val 5608"/>
          </a:avLst>
        </a:prstGeom>
        <a:solidFill>
          <a:srgbClr xmlns:mc="http://schemas.openxmlformats.org/markup-compatibility/2006" xmlns:a14="http://schemas.microsoft.com/office/drawing/2010/main" val="FFFFFF" mc:Ignorable="a14" a14:legacySpreadsheetColorIndex="9"/>
        </a:solidFill>
        <a:ln w="25400"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r>
            <a:rPr lang="ja-JP" altLang="en-US" sz="1050" b="1" baseline="0">
              <a:solidFill>
                <a:sysClr val="windowText" lastClr="000000"/>
              </a:solidFill>
              <a:effectLst/>
              <a:latin typeface="HG丸ｺﾞｼｯｸM-PRO" panose="020F0600000000000000" pitchFamily="50" charset="-128"/>
              <a:ea typeface="HG丸ｺﾞｼｯｸM-PRO" panose="020F0600000000000000" pitchFamily="50" charset="-128"/>
              <a:cs typeface="+mn-cs"/>
            </a:rPr>
            <a:t>★記入のポイント　</a:t>
          </a:r>
          <a:r>
            <a:rPr lang="en-US" altLang="ja-JP" sz="1050" b="1" baseline="0">
              <a:solidFill>
                <a:srgbClr val="FF0000"/>
              </a:solidFill>
              <a:effectLst/>
              <a:latin typeface="HG丸ｺﾞｼｯｸM-PRO" panose="020F0600000000000000" pitchFamily="50" charset="-128"/>
              <a:ea typeface="HG丸ｺﾞｼｯｸM-PRO" panose="020F0600000000000000" pitchFamily="50" charset="-128"/>
              <a:cs typeface="+mn-cs"/>
            </a:rPr>
            <a:t>※</a:t>
          </a:r>
          <a:r>
            <a:rPr lang="ja-JP" altLang="en-US" sz="1050" b="1" baseline="0">
              <a:solidFill>
                <a:srgbClr val="FF0000"/>
              </a:solidFill>
              <a:effectLst/>
              <a:latin typeface="HG丸ｺﾞｼｯｸM-PRO" panose="020F0600000000000000" pitchFamily="50" charset="-128"/>
              <a:ea typeface="HG丸ｺﾞｼｯｸM-PRO" panose="020F0600000000000000" pitchFamily="50" charset="-128"/>
              <a:cs typeface="+mn-cs"/>
            </a:rPr>
            <a:t>個人事業主の場合は別シートをご確認ください</a:t>
          </a:r>
          <a:endParaRPr lang="en-US" altLang="ja-JP" sz="1050" b="1" baseline="0">
            <a:solidFill>
              <a:srgbClr val="FF0000"/>
            </a:solidFill>
            <a:effectLst/>
            <a:latin typeface="HG丸ｺﾞｼｯｸM-PRO" panose="020F0600000000000000" pitchFamily="50" charset="-128"/>
            <a:ea typeface="HG丸ｺﾞｼｯｸM-PRO" panose="020F0600000000000000" pitchFamily="50" charset="-128"/>
            <a:cs typeface="+mn-cs"/>
          </a:endParaRPr>
        </a:p>
        <a:p>
          <a:endParaRPr lang="en-US" altLang="ja-JP" sz="1000" b="1" baseline="0">
            <a:solidFill>
              <a:sysClr val="windowText" lastClr="000000"/>
            </a:solidFill>
            <a:effectLst/>
            <a:latin typeface="HG丸ｺﾞｼｯｸM-PRO" panose="020F0600000000000000" pitchFamily="50" charset="-128"/>
            <a:ea typeface="HG丸ｺﾞｼｯｸM-PRO" panose="020F0600000000000000" pitchFamily="50" charset="-128"/>
            <a:cs typeface="+mn-cs"/>
          </a:endParaRPr>
        </a:p>
        <a:p>
          <a:r>
            <a:rPr lang="ja-JP" altLang="en-US" sz="1000" b="1" baseline="0">
              <a:solidFill>
                <a:sysClr val="windowText" lastClr="000000"/>
              </a:solidFill>
              <a:effectLst/>
              <a:latin typeface="HG丸ｺﾞｼｯｸM-PRO" panose="020F0600000000000000" pitchFamily="50" charset="-128"/>
              <a:ea typeface="HG丸ｺﾞｼｯｸM-PRO" panose="020F0600000000000000" pitchFamily="50" charset="-128"/>
              <a:cs typeface="+mn-cs"/>
            </a:rPr>
            <a:t>⑥「経常利益」</a:t>
          </a:r>
          <a:endParaRPr lang="en-US" altLang="ja-JP" sz="1000" b="1" baseline="0">
            <a:solidFill>
              <a:sysClr val="windowText" lastClr="000000"/>
            </a:solidFill>
            <a:effectLst/>
            <a:latin typeface="HG丸ｺﾞｼｯｸM-PRO" panose="020F0600000000000000" pitchFamily="50" charset="-128"/>
            <a:ea typeface="HG丸ｺﾞｼｯｸM-PRO" panose="020F0600000000000000" pitchFamily="50" charset="-128"/>
            <a:cs typeface="+mn-cs"/>
          </a:endParaRPr>
        </a:p>
        <a:p>
          <a:r>
            <a:rPr lang="ja-JP" altLang="en-US" sz="1000" b="0" baseline="0">
              <a:solidFill>
                <a:sysClr val="windowText" lastClr="000000"/>
              </a:solidFill>
              <a:effectLst/>
              <a:latin typeface="HG丸ｺﾞｼｯｸM-PRO" panose="020F0600000000000000" pitchFamily="50" charset="-128"/>
              <a:ea typeface="HG丸ｺﾞｼｯｸM-PRO" panose="020F0600000000000000" pitchFamily="50" charset="-128"/>
              <a:cs typeface="+mn-cs"/>
            </a:rPr>
            <a:t>　・決算書の経常利益と同値となります。</a:t>
          </a:r>
          <a:endParaRPr lang="en-US" altLang="ja-JP" sz="1000" b="0" baseline="0">
            <a:solidFill>
              <a:sysClr val="windowText" lastClr="000000"/>
            </a:solidFill>
            <a:effectLst/>
            <a:latin typeface="HG丸ｺﾞｼｯｸM-PRO" panose="020F0600000000000000" pitchFamily="50" charset="-128"/>
            <a:ea typeface="HG丸ｺﾞｼｯｸM-PRO" panose="020F0600000000000000" pitchFamily="50" charset="-128"/>
            <a:cs typeface="+mn-cs"/>
          </a:endParaRPr>
        </a:p>
        <a:p>
          <a:r>
            <a:rPr lang="ja-JP" altLang="en-US" sz="1000" b="0" baseline="0">
              <a:solidFill>
                <a:sysClr val="windowText" lastClr="000000"/>
              </a:solidFill>
              <a:effectLst/>
              <a:latin typeface="HG丸ｺﾞｼｯｸM-PRO" panose="020F0600000000000000" pitchFamily="50" charset="-128"/>
              <a:ea typeface="HG丸ｺﾞｼｯｸM-PRO" panose="020F0600000000000000" pitchFamily="50" charset="-128"/>
              <a:cs typeface="+mn-cs"/>
            </a:rPr>
            <a:t>　</a:t>
          </a:r>
          <a:r>
            <a:rPr lang="en-US" altLang="ja-JP" sz="1000" b="0" u="sng" baseline="0">
              <a:solidFill>
                <a:sysClr val="windowText" lastClr="000000"/>
              </a:solidFill>
              <a:effectLst/>
              <a:latin typeface="HG丸ｺﾞｼｯｸM-PRO" panose="020F0600000000000000" pitchFamily="50" charset="-128"/>
              <a:ea typeface="HG丸ｺﾞｼｯｸM-PRO" panose="020F0600000000000000" pitchFamily="50" charset="-128"/>
              <a:cs typeface="+mn-cs"/>
            </a:rPr>
            <a:t>※</a:t>
          </a:r>
          <a:r>
            <a:rPr lang="ja-JP" altLang="en-US" sz="1000" b="0" u="sng" baseline="0">
              <a:solidFill>
                <a:sysClr val="windowText" lastClr="000000"/>
              </a:solidFill>
              <a:effectLst/>
              <a:latin typeface="HG丸ｺﾞｼｯｸM-PRO" panose="020F0600000000000000" pitchFamily="50" charset="-128"/>
              <a:ea typeface="HG丸ｺﾞｼｯｸM-PRO" panose="020F0600000000000000" pitchFamily="50" charset="-128"/>
              <a:cs typeface="+mn-cs"/>
            </a:rPr>
            <a:t>令和</a:t>
          </a:r>
          <a:r>
            <a:rPr lang="en-US" altLang="ja-JP" sz="1000" b="0" u="sng" baseline="0">
              <a:solidFill>
                <a:sysClr val="windowText" lastClr="000000"/>
              </a:solidFill>
              <a:effectLst/>
              <a:latin typeface="HG丸ｺﾞｼｯｸM-PRO" panose="020F0600000000000000" pitchFamily="50" charset="-128"/>
              <a:ea typeface="HG丸ｺﾞｼｯｸM-PRO" panose="020F0600000000000000" pitchFamily="50" charset="-128"/>
              <a:cs typeface="+mn-cs"/>
            </a:rPr>
            <a:t>2</a:t>
          </a:r>
          <a:r>
            <a:rPr lang="ja-JP" altLang="en-US" sz="1000" b="0" u="sng" baseline="0">
              <a:solidFill>
                <a:sysClr val="windowText" lastClr="000000"/>
              </a:solidFill>
              <a:effectLst/>
              <a:latin typeface="HG丸ｺﾞｼｯｸM-PRO" panose="020F0600000000000000" pitchFamily="50" charset="-128"/>
              <a:ea typeface="HG丸ｺﾞｼｯｸM-PRO" panose="020F0600000000000000" pitchFamily="50" charset="-128"/>
              <a:cs typeface="+mn-cs"/>
            </a:rPr>
            <a:t>年</a:t>
          </a:r>
          <a:r>
            <a:rPr lang="en-US" altLang="ja-JP" sz="1000" b="0" u="sng" baseline="0">
              <a:solidFill>
                <a:sysClr val="windowText" lastClr="000000"/>
              </a:solidFill>
              <a:effectLst/>
              <a:latin typeface="HG丸ｺﾞｼｯｸM-PRO" panose="020F0600000000000000" pitchFamily="50" charset="-128"/>
              <a:ea typeface="HG丸ｺﾞｼｯｸM-PRO" panose="020F0600000000000000" pitchFamily="50" charset="-128"/>
              <a:cs typeface="+mn-cs"/>
            </a:rPr>
            <a:t>10</a:t>
          </a:r>
          <a:r>
            <a:rPr lang="ja-JP" altLang="en-US" sz="1000" b="0" u="sng" baseline="0">
              <a:solidFill>
                <a:sysClr val="windowText" lastClr="000000"/>
              </a:solidFill>
              <a:effectLst/>
              <a:latin typeface="HG丸ｺﾞｼｯｸM-PRO" panose="020F0600000000000000" pitchFamily="50" charset="-128"/>
              <a:ea typeface="HG丸ｺﾞｼｯｸM-PRO" panose="020F0600000000000000" pitchFamily="50" charset="-128"/>
              <a:cs typeface="+mn-cs"/>
            </a:rPr>
            <a:t>月改正前の算出方法とは異なりますのでご注意ください。</a:t>
          </a:r>
          <a:endParaRPr lang="en-US" altLang="ja-JP" sz="1000" b="0" u="sng" baseline="0">
            <a:solidFill>
              <a:sysClr val="windowText" lastClr="000000"/>
            </a:solidFill>
            <a:effectLst/>
            <a:latin typeface="HG丸ｺﾞｼｯｸM-PRO" panose="020F0600000000000000" pitchFamily="50" charset="-128"/>
            <a:ea typeface="HG丸ｺﾞｼｯｸM-PRO" panose="020F0600000000000000" pitchFamily="50" charset="-128"/>
            <a:cs typeface="+mn-cs"/>
          </a:endParaRPr>
        </a:p>
        <a:p>
          <a:endParaRPr lang="en-US" altLang="ja-JP" sz="1000" b="0" baseline="0">
            <a:solidFill>
              <a:sysClr val="windowText" lastClr="000000"/>
            </a:solidFill>
            <a:effectLst/>
            <a:latin typeface="HG丸ｺﾞｼｯｸM-PRO" panose="020F0600000000000000" pitchFamily="50" charset="-128"/>
            <a:ea typeface="HG丸ｺﾞｼｯｸM-PRO" panose="020F0600000000000000" pitchFamily="50" charset="-128"/>
            <a:cs typeface="+mn-cs"/>
          </a:endParaRPr>
        </a:p>
        <a:p>
          <a:r>
            <a:rPr lang="ja-JP" altLang="en-US" sz="1000" b="1">
              <a:solidFill>
                <a:sysClr val="windowText" lastClr="000000"/>
              </a:solidFill>
              <a:effectLst/>
              <a:latin typeface="HG丸ｺﾞｼｯｸM-PRO" panose="020F0600000000000000" pitchFamily="50" charset="-128"/>
              <a:ea typeface="HG丸ｺﾞｼｯｸM-PRO" panose="020F0600000000000000" pitchFamily="50" charset="-128"/>
            </a:rPr>
            <a:t>⑨「設備投資額」　⑩「運転資金」</a:t>
          </a:r>
        </a:p>
        <a:p>
          <a:r>
            <a:rPr lang="ja-JP" altLang="en-US" sz="1000" b="0">
              <a:solidFill>
                <a:sysClr val="windowText" lastClr="000000"/>
              </a:solidFill>
              <a:effectLst/>
              <a:latin typeface="HG丸ｺﾞｼｯｸM-PRO" panose="020F0600000000000000" pitchFamily="50" charset="-128"/>
              <a:ea typeface="HG丸ｺﾞｼｯｸM-PRO" panose="020F0600000000000000" pitchFamily="50" charset="-128"/>
            </a:rPr>
            <a:t>　・（別表４）設備投資計画及び運転資金計画に記載の金額を新規事業欄に入れてください。</a:t>
          </a:r>
        </a:p>
        <a:p>
          <a:endParaRPr lang="en-US" altLang="ja-JP" sz="1000" b="0">
            <a:solidFill>
              <a:sysClr val="windowText" lastClr="000000"/>
            </a:solidFill>
            <a:effectLst/>
            <a:latin typeface="HG丸ｺﾞｼｯｸM-PRO" panose="020F0600000000000000" pitchFamily="50" charset="-128"/>
            <a:ea typeface="HG丸ｺﾞｼｯｸM-PRO" panose="020F0600000000000000" pitchFamily="50" charset="-128"/>
          </a:endParaRPr>
        </a:p>
        <a:p>
          <a:r>
            <a:rPr lang="ja-JP" altLang="en-US" sz="1000" b="1">
              <a:solidFill>
                <a:sysClr val="windowText" lastClr="000000"/>
              </a:solidFill>
              <a:effectLst/>
              <a:latin typeface="HG丸ｺﾞｼｯｸM-PRO" panose="020F0600000000000000" pitchFamily="50" charset="-128"/>
              <a:ea typeface="HG丸ｺﾞｼｯｸM-PRO" panose="020F0600000000000000" pitchFamily="50" charset="-128"/>
            </a:rPr>
            <a:t>⑬「従業員数」</a:t>
          </a:r>
        </a:p>
        <a:p>
          <a:r>
            <a:rPr lang="ja-JP" altLang="en-US" sz="1000" b="0">
              <a:solidFill>
                <a:sysClr val="windowText" lastClr="000000"/>
              </a:solidFill>
              <a:effectLst/>
              <a:latin typeface="HG丸ｺﾞｼｯｸM-PRO" panose="020F0600000000000000" pitchFamily="50" charset="-128"/>
              <a:ea typeface="HG丸ｺﾞｼｯｸM-PRO" panose="020F0600000000000000" pitchFamily="50" charset="-128"/>
            </a:rPr>
            <a:t>　・正社員に準じた労働形態である場合には、従業員数に含めてください。その場合、勤務時間により人数を調整してください。（４時間勤務パート２名 → 従業員数を＋１名のように調整）</a:t>
          </a:r>
        </a:p>
        <a:p>
          <a:r>
            <a:rPr lang="ja-JP" altLang="en-US" sz="1000" b="0">
              <a:solidFill>
                <a:sysClr val="windowText" lastClr="000000"/>
              </a:solidFill>
              <a:effectLst/>
              <a:latin typeface="HG丸ｺﾞｼｯｸM-PRO" panose="020F0600000000000000" pitchFamily="50" charset="-128"/>
              <a:ea typeface="HG丸ｺﾞｼｯｸM-PRO" panose="020F0600000000000000" pitchFamily="50" charset="-128"/>
            </a:rPr>
            <a:t>　・派遣労働者や短時間労働者に係る経費を人件費に算入した場合は、従業員数にも加える必要があります。（勤務時間による調整が必要）</a:t>
          </a:r>
        </a:p>
        <a:p>
          <a:r>
            <a:rPr lang="ja-JP" altLang="en-US" sz="1000" b="0">
              <a:solidFill>
                <a:sysClr val="windowText" lastClr="000000"/>
              </a:solidFill>
              <a:effectLst/>
              <a:latin typeface="HG丸ｺﾞｼｯｸM-PRO" panose="020F0600000000000000" pitchFamily="50" charset="-128"/>
              <a:ea typeface="HG丸ｺﾞｼｯｸM-PRO" panose="020F0600000000000000" pitchFamily="50" charset="-128"/>
            </a:rPr>
            <a:t>　・常勤役員及び個人事業主も従業員数に含みます。</a:t>
          </a:r>
        </a:p>
        <a:p>
          <a:r>
            <a:rPr lang="ja-JP" altLang="en-US" sz="1000" b="0">
              <a:solidFill>
                <a:sysClr val="windowText" lastClr="000000"/>
              </a:solidFill>
              <a:effectLst/>
              <a:latin typeface="HG丸ｺﾞｼｯｸM-PRO" panose="020F0600000000000000" pitchFamily="50" charset="-128"/>
              <a:ea typeface="HG丸ｺﾞｼｯｸM-PRO" panose="020F0600000000000000" pitchFamily="50" charset="-128"/>
            </a:rPr>
            <a:t>　・既存事業と新規事業を兼任する方がいる場合や、従業員数が</a:t>
          </a:r>
          <a:r>
            <a:rPr lang="en-US" altLang="ja-JP" sz="1000" b="0">
              <a:solidFill>
                <a:sysClr val="windowText" lastClr="000000"/>
              </a:solidFill>
              <a:effectLst/>
              <a:latin typeface="HG丸ｺﾞｼｯｸM-PRO" panose="020F0600000000000000" pitchFamily="50" charset="-128"/>
              <a:ea typeface="HG丸ｺﾞｼｯｸM-PRO" panose="020F0600000000000000" pitchFamily="50" charset="-128"/>
            </a:rPr>
            <a:t>1</a:t>
          </a:r>
          <a:r>
            <a:rPr lang="ja-JP" altLang="en-US" sz="1000" b="0">
              <a:solidFill>
                <a:sysClr val="windowText" lastClr="000000"/>
              </a:solidFill>
              <a:effectLst/>
              <a:latin typeface="HG丸ｺﾞｼｯｸM-PRO" panose="020F0600000000000000" pitchFamily="50" charset="-128"/>
              <a:ea typeface="HG丸ｺﾞｼｯｸM-PRO" panose="020F0600000000000000" pitchFamily="50" charset="-128"/>
            </a:rPr>
            <a:t>名の場合には、既存事業と新規事業とで按分して記入してください（</a:t>
          </a:r>
          <a:r>
            <a:rPr lang="en-US" altLang="ja-JP" sz="1000" b="0">
              <a:solidFill>
                <a:sysClr val="windowText" lastClr="000000"/>
              </a:solidFill>
              <a:effectLst/>
              <a:latin typeface="HG丸ｺﾞｼｯｸM-PRO" panose="020F0600000000000000" pitchFamily="50" charset="-128"/>
              <a:ea typeface="HG丸ｺﾞｼｯｸM-PRO" panose="020F0600000000000000" pitchFamily="50" charset="-128"/>
            </a:rPr>
            <a:t>0.6</a:t>
          </a:r>
          <a:r>
            <a:rPr lang="ja-JP" altLang="en-US" sz="1000" b="0">
              <a:solidFill>
                <a:sysClr val="windowText" lastClr="000000"/>
              </a:solidFill>
              <a:effectLst/>
              <a:latin typeface="HG丸ｺﾞｼｯｸM-PRO" panose="020F0600000000000000" pitchFamily="50" charset="-128"/>
              <a:ea typeface="HG丸ｺﾞｼｯｸM-PRO" panose="020F0600000000000000" pitchFamily="50" charset="-128"/>
            </a:rPr>
            <a:t>人と</a:t>
          </a:r>
          <a:r>
            <a:rPr lang="en-US" altLang="ja-JP" sz="1000" b="0">
              <a:solidFill>
                <a:sysClr val="windowText" lastClr="000000"/>
              </a:solidFill>
              <a:effectLst/>
              <a:latin typeface="HG丸ｺﾞｼｯｸM-PRO" panose="020F0600000000000000" pitchFamily="50" charset="-128"/>
              <a:ea typeface="HG丸ｺﾞｼｯｸM-PRO" panose="020F0600000000000000" pitchFamily="50" charset="-128"/>
            </a:rPr>
            <a:t>0.4</a:t>
          </a:r>
          <a:r>
            <a:rPr lang="ja-JP" altLang="en-US" sz="1000" b="0">
              <a:solidFill>
                <a:sysClr val="windowText" lastClr="000000"/>
              </a:solidFill>
              <a:effectLst/>
              <a:latin typeface="HG丸ｺﾞｼｯｸM-PRO" panose="020F0600000000000000" pitchFamily="50" charset="-128"/>
              <a:ea typeface="HG丸ｺﾞｼｯｸM-PRO" panose="020F0600000000000000" pitchFamily="50" charset="-128"/>
            </a:rPr>
            <a:t>人など）。</a:t>
          </a:r>
          <a:endParaRPr lang="en-US" altLang="ja-JP" sz="1000" b="0">
            <a:solidFill>
              <a:sysClr val="windowText" lastClr="000000"/>
            </a:solidFill>
            <a:effectLst/>
            <a:latin typeface="HG丸ｺﾞｼｯｸM-PRO" panose="020F0600000000000000" pitchFamily="50" charset="-128"/>
            <a:ea typeface="HG丸ｺﾞｼｯｸM-PRO" panose="020F0600000000000000" pitchFamily="50" charset="-128"/>
          </a:endParaRPr>
        </a:p>
        <a:p>
          <a:endParaRPr lang="en-US" altLang="ja-JP" sz="1000" b="0">
            <a:solidFill>
              <a:sysClr val="windowText" lastClr="000000"/>
            </a:solidFill>
            <a:effectLst/>
            <a:latin typeface="HG丸ｺﾞｼｯｸM-PRO" panose="020F0600000000000000" pitchFamily="50" charset="-128"/>
            <a:ea typeface="HG丸ｺﾞｼｯｸM-PRO" panose="020F0600000000000000" pitchFamily="50" charset="-128"/>
          </a:endParaRPr>
        </a:p>
        <a:p>
          <a:r>
            <a:rPr lang="ja-JP" altLang="en-US" sz="1000" b="1">
              <a:solidFill>
                <a:srgbClr val="0000FF"/>
              </a:solidFill>
              <a:effectLst/>
              <a:latin typeface="HG丸ｺﾞｼｯｸM-PRO" panose="020F0600000000000000" pitchFamily="50" charset="-128"/>
              <a:ea typeface="HG丸ｺﾞｼｯｸM-PRO" panose="020F0600000000000000" pitchFamily="50" charset="-128"/>
            </a:rPr>
            <a:t>⑦、⑧、⑪</a:t>
          </a:r>
          <a:endParaRPr lang="en-US" altLang="ja-JP" sz="1000" b="1">
            <a:solidFill>
              <a:srgbClr val="0000FF"/>
            </a:solidFill>
            <a:effectLst/>
            <a:latin typeface="HG丸ｺﾞｼｯｸM-PRO" panose="020F0600000000000000" pitchFamily="50" charset="-128"/>
            <a:ea typeface="HG丸ｺﾞｼｯｸM-PRO" panose="020F0600000000000000" pitchFamily="50" charset="-128"/>
          </a:endParaRPr>
        </a:p>
        <a:p>
          <a:r>
            <a:rPr lang="ja-JP" altLang="en-US" sz="1000" b="0">
              <a:solidFill>
                <a:srgbClr val="0000FF"/>
              </a:solidFill>
              <a:effectLst/>
              <a:latin typeface="HG丸ｺﾞｼｯｸM-PRO" panose="020F0600000000000000" pitchFamily="50" charset="-128"/>
              <a:ea typeface="HG丸ｺﾞｼｯｸM-PRO" panose="020F0600000000000000" pitchFamily="50" charset="-128"/>
            </a:rPr>
            <a:t>　・入力シート２より入力可能です。</a:t>
          </a:r>
        </a:p>
      </xdr:txBody>
    </xdr:sp>
    <xdr:clientData/>
  </xdr:twoCellAnchor>
  <xdr:twoCellAnchor>
    <xdr:from>
      <xdr:col>10</xdr:col>
      <xdr:colOff>7620</xdr:colOff>
      <xdr:row>6</xdr:row>
      <xdr:rowOff>15240</xdr:rowOff>
    </xdr:from>
    <xdr:to>
      <xdr:col>16</xdr:col>
      <xdr:colOff>609600</xdr:colOff>
      <xdr:row>11</xdr:row>
      <xdr:rowOff>190500</xdr:rowOff>
    </xdr:to>
    <xdr:sp macro="" textlink="">
      <xdr:nvSpPr>
        <xdr:cNvPr id="5" name="角丸四角形 4"/>
        <xdr:cNvSpPr/>
      </xdr:nvSpPr>
      <xdr:spPr bwMode="auto">
        <a:xfrm>
          <a:off x="9083040" y="1363980"/>
          <a:ext cx="4305300" cy="1318260"/>
        </a:xfrm>
        <a:prstGeom prst="roundRect">
          <a:avLst>
            <a:gd name="adj" fmla="val 11584"/>
          </a:avLst>
        </a:prstGeom>
        <a:ln w="28575">
          <a:solidFill>
            <a:srgbClr val="FF0000"/>
          </a:solidFill>
          <a:headEnd type="none" w="med" len="med"/>
          <a:tailEnd type="none" w="med" len="med"/>
        </a:ln>
        <a:extLst/>
      </xdr:spPr>
      <xdr:style>
        <a:lnRef idx="2">
          <a:schemeClr val="accent2"/>
        </a:lnRef>
        <a:fillRef idx="1">
          <a:schemeClr val="lt1"/>
        </a:fillRef>
        <a:effectRef idx="0">
          <a:schemeClr val="accent2"/>
        </a:effectRef>
        <a:fontRef idx="minor">
          <a:schemeClr val="dk1"/>
        </a:fontRef>
      </xdr:style>
      <xdr:txBody>
        <a:bodyPr vertOverflow="clip" horzOverflow="clip" wrap="square" lIns="18288" tIns="0" rIns="0" bIns="0" rtlCol="0" anchor="t" upright="1"/>
        <a:lstStyle/>
        <a:p>
          <a:pPr algn="l"/>
          <a:r>
            <a:rPr kumimoji="1" lang="ja-JP" altLang="en-US" sz="1100" b="1">
              <a:latin typeface="HG丸ｺﾞｼｯｸM-PRO" panose="020F0600000000000000" pitchFamily="50" charset="-128"/>
              <a:ea typeface="HG丸ｺﾞｼｯｸM-PRO" panose="020F0600000000000000" pitchFamily="50" charset="-128"/>
            </a:rPr>
            <a:t>★入力方法</a:t>
          </a:r>
          <a:endParaRPr kumimoji="1" lang="en-US" altLang="ja-JP" sz="1100" b="1">
            <a:latin typeface="HG丸ｺﾞｼｯｸM-PRO" panose="020F0600000000000000" pitchFamily="50" charset="-128"/>
            <a:ea typeface="HG丸ｺﾞｼｯｸM-PRO" panose="020F0600000000000000" pitchFamily="50" charset="-128"/>
          </a:endParaRPr>
        </a:p>
        <a:p>
          <a:pPr algn="l"/>
          <a:r>
            <a:rPr kumimoji="1" lang="ja-JP" altLang="en-US" sz="1000" baseline="0">
              <a:latin typeface="HG丸ｺﾞｼｯｸM-PRO" panose="020F0600000000000000" pitchFamily="50" charset="-128"/>
              <a:ea typeface="HG丸ｺﾞｼｯｸM-PRO" panose="020F0600000000000000" pitchFamily="50" charset="-128"/>
            </a:rPr>
            <a:t>・数式が入っているセルがあります（</a:t>
          </a:r>
          <a:r>
            <a:rPr kumimoji="1" lang="ja-JP" altLang="en-US" sz="1000" u="sng" baseline="0">
              <a:latin typeface="HG丸ｺﾞｼｯｸM-PRO" panose="020F0600000000000000" pitchFamily="50" charset="-128"/>
              <a:ea typeface="HG丸ｺﾞｼｯｸM-PRO" panose="020F0600000000000000" pitchFamily="50" charset="-128"/>
            </a:rPr>
            <a:t>入力不可</a:t>
          </a:r>
          <a:r>
            <a:rPr kumimoji="1" lang="ja-JP" altLang="en-US" sz="1000" baseline="0">
              <a:latin typeface="HG丸ｺﾞｼｯｸM-PRO" panose="020F0600000000000000" pitchFamily="50" charset="-128"/>
              <a:ea typeface="HG丸ｺﾞｼｯｸM-PRO" panose="020F0600000000000000" pitchFamily="50" charset="-128"/>
            </a:rPr>
            <a:t>です）。</a:t>
          </a:r>
          <a:endParaRPr kumimoji="1" lang="en-US" altLang="ja-JP" sz="1000" baseline="0">
            <a:latin typeface="HG丸ｺﾞｼｯｸM-PRO" panose="020F0600000000000000" pitchFamily="50" charset="-128"/>
            <a:ea typeface="HG丸ｺﾞｼｯｸM-PRO" panose="020F0600000000000000" pitchFamily="50" charset="-128"/>
          </a:endParaRPr>
        </a:p>
        <a:p>
          <a:pPr algn="l"/>
          <a:r>
            <a:rPr kumimoji="1" lang="ja-JP" altLang="en-US" sz="1000">
              <a:latin typeface="HG丸ｺﾞｼｯｸM-PRO" panose="020F0600000000000000" pitchFamily="50" charset="-128"/>
              <a:ea typeface="HG丸ｺﾞｼｯｸM-PRO" panose="020F0600000000000000" pitchFamily="50" charset="-128"/>
            </a:rPr>
            <a:t>・このページでは、</a:t>
          </a:r>
          <a:r>
            <a:rPr kumimoji="1" lang="ja-JP" altLang="en-US" sz="1000" b="1" u="sng">
              <a:solidFill>
                <a:srgbClr val="FF0000"/>
              </a:solidFill>
              <a:latin typeface="HG丸ｺﾞｼｯｸM-PRO" panose="020F0600000000000000" pitchFamily="50" charset="-128"/>
              <a:ea typeface="HG丸ｺﾞｼｯｸM-PRO" panose="020F0600000000000000" pitchFamily="50" charset="-128"/>
            </a:rPr>
            <a:t>黄色のセル</a:t>
          </a:r>
          <a:r>
            <a:rPr kumimoji="1" lang="ja-JP" altLang="en-US" sz="1000" b="1" u="sng">
              <a:latin typeface="HG丸ｺﾞｼｯｸM-PRO" panose="020F0600000000000000" pitchFamily="50" charset="-128"/>
              <a:ea typeface="HG丸ｺﾞｼｯｸM-PRO" panose="020F0600000000000000" pitchFamily="50" charset="-128"/>
            </a:rPr>
            <a:t>が入力可能</a:t>
          </a:r>
          <a:r>
            <a:rPr kumimoji="1" lang="ja-JP" altLang="en-US" sz="1000">
              <a:latin typeface="HG丸ｺﾞｼｯｸM-PRO" panose="020F0600000000000000" pitchFamily="50" charset="-128"/>
              <a:ea typeface="HG丸ｺﾞｼｯｸM-PRO" panose="020F0600000000000000" pitchFamily="50" charset="-128"/>
            </a:rPr>
            <a:t>です。</a:t>
          </a:r>
          <a:endParaRPr kumimoji="1" lang="en-US" altLang="ja-JP" sz="1000">
            <a:latin typeface="HG丸ｺﾞｼｯｸM-PRO" panose="020F0600000000000000" pitchFamily="50" charset="-128"/>
            <a:ea typeface="HG丸ｺﾞｼｯｸM-PRO" panose="020F0600000000000000" pitchFamily="50" charset="-128"/>
          </a:endParaRPr>
        </a:p>
        <a:p>
          <a:pPr algn="l"/>
          <a:r>
            <a:rPr kumimoji="1" lang="ja-JP" altLang="en-US" sz="1000">
              <a:latin typeface="HG丸ｺﾞｼｯｸM-PRO" panose="020F0600000000000000" pitchFamily="50" charset="-128"/>
              <a:ea typeface="HG丸ｺﾞｼｯｸM-PRO" panose="020F0600000000000000" pitchFamily="50" charset="-128"/>
            </a:rPr>
            <a:t>・</a:t>
          </a:r>
          <a:r>
            <a:rPr kumimoji="1" lang="ja-JP" altLang="en-US" sz="1000" b="1" u="sng">
              <a:solidFill>
                <a:srgbClr val="FF0000"/>
              </a:solidFill>
              <a:latin typeface="HG丸ｺﾞｼｯｸM-PRO" panose="020F0600000000000000" pitchFamily="50" charset="-128"/>
              <a:ea typeface="HG丸ｺﾞｼｯｸM-PRO" panose="020F0600000000000000" pitchFamily="50" charset="-128"/>
            </a:rPr>
            <a:t>水色のセル</a:t>
          </a:r>
          <a:r>
            <a:rPr kumimoji="1" lang="ja-JP" altLang="en-US" sz="1000" b="1" u="sng">
              <a:latin typeface="HG丸ｺﾞｼｯｸM-PRO" panose="020F0600000000000000" pitchFamily="50" charset="-128"/>
              <a:ea typeface="HG丸ｺﾞｼｯｸM-PRO" panose="020F0600000000000000" pitchFamily="50" charset="-128"/>
            </a:rPr>
            <a:t>は、入力シート２から自動で転記</a:t>
          </a:r>
          <a:r>
            <a:rPr kumimoji="1" lang="ja-JP" altLang="en-US" sz="1000">
              <a:latin typeface="HG丸ｺﾞｼｯｸM-PRO" panose="020F0600000000000000" pitchFamily="50" charset="-128"/>
              <a:ea typeface="HG丸ｺﾞｼｯｸM-PRO" panose="020F0600000000000000" pitchFamily="50" charset="-128"/>
            </a:rPr>
            <a:t>されます。 </a:t>
          </a:r>
          <a:endParaRPr kumimoji="1" lang="en-US" altLang="ja-JP" sz="1000">
            <a:latin typeface="HG丸ｺﾞｼｯｸM-PRO" panose="020F0600000000000000" pitchFamily="50" charset="-128"/>
            <a:ea typeface="HG丸ｺﾞｼｯｸM-PRO" panose="020F0600000000000000" pitchFamily="50" charset="-128"/>
          </a:endParaRPr>
        </a:p>
        <a:p>
          <a:r>
            <a:rPr lang="ja-JP" altLang="ja-JP" sz="1000" b="0">
              <a:solidFill>
                <a:schemeClr val="dk1"/>
              </a:solidFill>
              <a:effectLst/>
              <a:latin typeface="HG丸ｺﾞｼｯｸM-PRO" panose="020F0600000000000000" pitchFamily="50" charset="-128"/>
              <a:ea typeface="HG丸ｺﾞｼｯｸM-PRO" panose="020F0600000000000000" pitchFamily="50" charset="-128"/>
              <a:cs typeface="+mn-cs"/>
            </a:rPr>
            <a:t>・</a:t>
          </a:r>
          <a:r>
            <a:rPr lang="ja-JP" altLang="en-US" sz="1000" b="1">
              <a:solidFill>
                <a:schemeClr val="dk1"/>
              </a:solidFill>
              <a:effectLst/>
              <a:latin typeface="HG丸ｺﾞｼｯｸM-PRO" panose="020F0600000000000000" pitchFamily="50" charset="-128"/>
              <a:ea typeface="HG丸ｺﾞｼｯｸM-PRO" panose="020F0600000000000000" pitchFamily="50" charset="-128"/>
              <a:cs typeface="+mn-cs"/>
            </a:rPr>
            <a:t>貼付用のシートでは、各項目において</a:t>
          </a:r>
          <a:r>
            <a:rPr lang="ja-JP" altLang="ja-JP" sz="1000" b="1" u="sng">
              <a:solidFill>
                <a:sysClr val="windowText" lastClr="000000"/>
              </a:solidFill>
              <a:effectLst/>
              <a:latin typeface="HG丸ｺﾞｼｯｸM-PRO" panose="020F0600000000000000" pitchFamily="50" charset="-128"/>
              <a:ea typeface="HG丸ｺﾞｼｯｸM-PRO" panose="020F0600000000000000" pitchFamily="50" charset="-128"/>
              <a:cs typeface="+mn-cs"/>
            </a:rPr>
            <a:t>千円未満を四捨五入して千円</a:t>
          </a:r>
          <a:endParaRPr lang="en-US" altLang="ja-JP" sz="1000" b="1" u="sng">
            <a:solidFill>
              <a:sysClr val="windowText" lastClr="000000"/>
            </a:solidFill>
            <a:effectLst/>
            <a:latin typeface="HG丸ｺﾞｼｯｸM-PRO" panose="020F0600000000000000" pitchFamily="50" charset="-128"/>
            <a:ea typeface="HG丸ｺﾞｼｯｸM-PRO" panose="020F0600000000000000" pitchFamily="50" charset="-128"/>
            <a:cs typeface="+mn-cs"/>
          </a:endParaRPr>
        </a:p>
        <a:p>
          <a:r>
            <a:rPr lang="ja-JP" altLang="en-US" sz="1000" b="0" u="none">
              <a:solidFill>
                <a:sysClr val="windowText" lastClr="000000"/>
              </a:solidFill>
              <a:effectLst/>
              <a:latin typeface="HG丸ｺﾞｼｯｸM-PRO" panose="020F0600000000000000" pitchFamily="50" charset="-128"/>
              <a:ea typeface="HG丸ｺﾞｼｯｸM-PRO" panose="020F0600000000000000" pitchFamily="50" charset="-128"/>
              <a:cs typeface="+mn-cs"/>
            </a:rPr>
            <a:t>　</a:t>
          </a:r>
          <a:r>
            <a:rPr lang="ja-JP" altLang="ja-JP" sz="1000" b="1" u="sng">
              <a:solidFill>
                <a:sysClr val="windowText" lastClr="000000"/>
              </a:solidFill>
              <a:effectLst/>
              <a:latin typeface="HG丸ｺﾞｼｯｸM-PRO" panose="020F0600000000000000" pitchFamily="50" charset="-128"/>
              <a:ea typeface="HG丸ｺﾞｼｯｸM-PRO" panose="020F0600000000000000" pitchFamily="50" charset="-128"/>
              <a:cs typeface="+mn-cs"/>
            </a:rPr>
            <a:t>単位で</a:t>
          </a:r>
          <a:r>
            <a:rPr lang="ja-JP" altLang="en-US" sz="1000" b="1" u="sng">
              <a:solidFill>
                <a:schemeClr val="dk1"/>
              </a:solidFill>
              <a:effectLst/>
              <a:latin typeface="HG丸ｺﾞｼｯｸM-PRO" panose="020F0600000000000000" pitchFamily="50" charset="-128"/>
              <a:ea typeface="HG丸ｺﾞｼｯｸM-PRO" panose="020F0600000000000000" pitchFamily="50" charset="-128"/>
              <a:cs typeface="+mn-cs"/>
            </a:rPr>
            <a:t>計算</a:t>
          </a:r>
          <a:r>
            <a:rPr lang="ja-JP" altLang="en-US" sz="1000" b="1" u="none">
              <a:solidFill>
                <a:schemeClr val="dk1"/>
              </a:solidFill>
              <a:effectLst/>
              <a:latin typeface="HG丸ｺﾞｼｯｸM-PRO" panose="020F0600000000000000" pitchFamily="50" charset="-128"/>
              <a:ea typeface="HG丸ｺﾞｼｯｸM-PRO" panose="020F0600000000000000" pitchFamily="50" charset="-128"/>
              <a:cs typeface="+mn-cs"/>
            </a:rPr>
            <a:t>されますので、このシートの数値とは不一致の場合も</a:t>
          </a:r>
          <a:endParaRPr lang="en-US" altLang="ja-JP" sz="1000" b="1" u="none">
            <a:solidFill>
              <a:schemeClr val="dk1"/>
            </a:solidFill>
            <a:effectLst/>
            <a:latin typeface="HG丸ｺﾞｼｯｸM-PRO" panose="020F0600000000000000" pitchFamily="50" charset="-128"/>
            <a:ea typeface="HG丸ｺﾞｼｯｸM-PRO" panose="020F0600000000000000" pitchFamily="50" charset="-128"/>
            <a:cs typeface="+mn-cs"/>
          </a:endParaRPr>
        </a:p>
        <a:p>
          <a:r>
            <a:rPr lang="ja-JP" altLang="en-US" sz="1000" b="1" u="none">
              <a:solidFill>
                <a:schemeClr val="dk1"/>
              </a:solidFill>
              <a:effectLst/>
              <a:latin typeface="HG丸ｺﾞｼｯｸM-PRO" panose="020F0600000000000000" pitchFamily="50" charset="-128"/>
              <a:ea typeface="HG丸ｺﾞｼｯｸM-PRO" panose="020F0600000000000000" pitchFamily="50" charset="-128"/>
              <a:cs typeface="+mn-cs"/>
            </a:rPr>
            <a:t>　あります。</a:t>
          </a:r>
          <a:endParaRPr lang="ja-JP" altLang="ja-JP" sz="1000" u="none">
            <a:effectLst/>
            <a:latin typeface="HG丸ｺﾞｼｯｸM-PRO" panose="020F0600000000000000" pitchFamily="50" charset="-128"/>
            <a:ea typeface="HG丸ｺﾞｼｯｸM-PRO" panose="020F0600000000000000" pitchFamily="50" charset="-128"/>
          </a:endParaRPr>
        </a:p>
      </xdr:txBody>
    </xdr:sp>
    <xdr:clientData/>
  </xdr:twoCellAnchor>
  <xdr:twoCellAnchor>
    <xdr:from>
      <xdr:col>6</xdr:col>
      <xdr:colOff>358140</xdr:colOff>
      <xdr:row>0</xdr:row>
      <xdr:rowOff>99060</xdr:rowOff>
    </xdr:from>
    <xdr:to>
      <xdr:col>14</xdr:col>
      <xdr:colOff>259080</xdr:colOff>
      <xdr:row>2</xdr:row>
      <xdr:rowOff>0</xdr:rowOff>
    </xdr:to>
    <xdr:sp macro="" textlink="">
      <xdr:nvSpPr>
        <xdr:cNvPr id="6" name="角丸四角形吹き出し 5"/>
        <xdr:cNvSpPr/>
      </xdr:nvSpPr>
      <xdr:spPr>
        <a:xfrm>
          <a:off x="5615940" y="99060"/>
          <a:ext cx="5273040" cy="335280"/>
        </a:xfrm>
        <a:prstGeom prst="wedgeRoundRectCallout">
          <a:avLst>
            <a:gd name="adj1" fmla="val -56778"/>
            <a:gd name="adj2" fmla="val 21015"/>
            <a:gd name="adj3" fmla="val 16667"/>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b="1">
              <a:latin typeface="HG丸ｺﾞｼｯｸM-PRO" panose="020F0600000000000000" pitchFamily="50" charset="-128"/>
              <a:ea typeface="HG丸ｺﾞｼｯｸM-PRO" panose="020F0600000000000000" pitchFamily="50" charset="-128"/>
            </a:rPr>
            <a:t>初めに種別を選択してください！初期設定は「法人」になっています。</a:t>
          </a:r>
          <a:endParaRPr kumimoji="1" lang="en-US" altLang="ja-JP" sz="1100" b="1">
            <a:latin typeface="HG丸ｺﾞｼｯｸM-PRO" panose="020F0600000000000000" pitchFamily="50" charset="-128"/>
            <a:ea typeface="HG丸ｺﾞｼｯｸM-PRO" panose="020F0600000000000000" pitchFamily="50" charset="-128"/>
          </a:endParaRPr>
        </a:p>
      </xdr:txBody>
    </xdr:sp>
    <xdr:clientData/>
  </xdr:twoCellAnchor>
  <xdr:twoCellAnchor>
    <xdr:from>
      <xdr:col>10</xdr:col>
      <xdr:colOff>68580</xdr:colOff>
      <xdr:row>51</xdr:row>
      <xdr:rowOff>205740</xdr:rowOff>
    </xdr:from>
    <xdr:to>
      <xdr:col>14</xdr:col>
      <xdr:colOff>160020</xdr:colOff>
      <xdr:row>53</xdr:row>
      <xdr:rowOff>83820</xdr:rowOff>
    </xdr:to>
    <xdr:sp macro="" textlink="">
      <xdr:nvSpPr>
        <xdr:cNvPr id="7" name="角丸四角形吹き出し 6"/>
        <xdr:cNvSpPr/>
      </xdr:nvSpPr>
      <xdr:spPr>
        <a:xfrm>
          <a:off x="8229600" y="11155680"/>
          <a:ext cx="2560320" cy="335280"/>
        </a:xfrm>
        <a:prstGeom prst="wedgeRoundRectCallout">
          <a:avLst>
            <a:gd name="adj1" fmla="val -16398"/>
            <a:gd name="adj2" fmla="val -99439"/>
            <a:gd name="adj3" fmla="val 16667"/>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b="1">
              <a:latin typeface="HG丸ｺﾞｼｯｸM-PRO" panose="020F0600000000000000" pitchFamily="50" charset="-128"/>
              <a:ea typeface="HG丸ｺﾞｼｯｸM-PRO" panose="020F0600000000000000" pitchFamily="50" charset="-128"/>
            </a:rPr>
            <a:t>ここに</a:t>
          </a:r>
          <a:r>
            <a:rPr kumimoji="1" lang="en-US" altLang="ja-JP" sz="1100" b="1">
              <a:latin typeface="HG丸ｺﾞｼｯｸM-PRO" panose="020F0600000000000000" pitchFamily="50" charset="-128"/>
              <a:ea typeface="HG丸ｺﾞｼｯｸM-PRO" panose="020F0600000000000000" pitchFamily="50" charset="-128"/>
            </a:rPr>
            <a:t>×</a:t>
          </a:r>
          <a:r>
            <a:rPr kumimoji="1" lang="ja-JP" altLang="en-US" sz="1100" b="1">
              <a:latin typeface="HG丸ｺﾞｼｯｸM-PRO" panose="020F0600000000000000" pitchFamily="50" charset="-128"/>
              <a:ea typeface="HG丸ｺﾞｼｯｸM-PRO" panose="020F0600000000000000" pitchFamily="50" charset="-128"/>
            </a:rPr>
            <a:t>が無いようにしてください</a:t>
          </a:r>
          <a:endParaRPr kumimoji="1" lang="en-US" altLang="ja-JP" sz="1100" b="1">
            <a:latin typeface="HG丸ｺﾞｼｯｸM-PRO" panose="020F0600000000000000" pitchFamily="50" charset="-128"/>
            <a:ea typeface="HG丸ｺﾞｼｯｸM-PRO" panose="020F0600000000000000" pitchFamily="50" charset="-128"/>
          </a:endParaRPr>
        </a:p>
      </xdr:txBody>
    </xdr:sp>
    <xdr:clientData/>
  </xdr:twoCellAnchor>
  <xdr:twoCellAnchor>
    <xdr:from>
      <xdr:col>10</xdr:col>
      <xdr:colOff>7620</xdr:colOff>
      <xdr:row>2</xdr:row>
      <xdr:rowOff>205740</xdr:rowOff>
    </xdr:from>
    <xdr:to>
      <xdr:col>13</xdr:col>
      <xdr:colOff>594360</xdr:colOff>
      <xdr:row>4</xdr:row>
      <xdr:rowOff>83820</xdr:rowOff>
    </xdr:to>
    <xdr:sp macro="" textlink="">
      <xdr:nvSpPr>
        <xdr:cNvPr id="8" name="角丸四角形吹き出し 7"/>
        <xdr:cNvSpPr/>
      </xdr:nvSpPr>
      <xdr:spPr>
        <a:xfrm>
          <a:off x="8168640" y="640080"/>
          <a:ext cx="2438400" cy="335280"/>
        </a:xfrm>
        <a:prstGeom prst="wedgeRoundRectCallout">
          <a:avLst>
            <a:gd name="adj1" fmla="val -71643"/>
            <a:gd name="adj2" fmla="val -58530"/>
            <a:gd name="adj3" fmla="val 16667"/>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b="1">
              <a:latin typeface="HG丸ｺﾞｼｯｸM-PRO" panose="020F0600000000000000" pitchFamily="50" charset="-128"/>
              <a:ea typeface="HG丸ｺﾞｼｯｸM-PRO" panose="020F0600000000000000" pitchFamily="50" charset="-128"/>
            </a:rPr>
            <a:t>円単位ですのでご注意ください！</a:t>
          </a:r>
          <a:endParaRPr kumimoji="1" lang="en-US" altLang="ja-JP" sz="1100" b="1">
            <a:latin typeface="HG丸ｺﾞｼｯｸM-PRO" panose="020F0600000000000000" pitchFamily="50" charset="-128"/>
            <a:ea typeface="HG丸ｺﾞｼｯｸM-PRO" panose="020F0600000000000000" pitchFamily="50"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0</xdr:colOff>
      <xdr:row>11</xdr:row>
      <xdr:rowOff>0</xdr:rowOff>
    </xdr:from>
    <xdr:to>
      <xdr:col>17</xdr:col>
      <xdr:colOff>45720</xdr:colOff>
      <xdr:row>30</xdr:row>
      <xdr:rowOff>167640</xdr:rowOff>
    </xdr:to>
    <xdr:sp macro="" textlink="">
      <xdr:nvSpPr>
        <xdr:cNvPr id="2" name="角丸四角形 1"/>
        <xdr:cNvSpPr/>
      </xdr:nvSpPr>
      <xdr:spPr bwMode="auto">
        <a:xfrm>
          <a:off x="8229600" y="2049780"/>
          <a:ext cx="4312920" cy="4495800"/>
        </a:xfrm>
        <a:prstGeom prst="roundRect">
          <a:avLst>
            <a:gd name="adj" fmla="val 4195"/>
          </a:avLst>
        </a:prstGeom>
        <a:solidFill>
          <a:srgbClr xmlns:mc="http://schemas.openxmlformats.org/markup-compatibility/2006" xmlns:a14="http://schemas.microsoft.com/office/drawing/2010/main" val="FFFFFF" mc:Ignorable="a14" a14:legacySpreadsheetColorIndex="9"/>
        </a:solidFill>
        <a:ln w="25400"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r>
            <a:rPr lang="ja-JP" altLang="en-US" sz="1050" b="1" baseline="0">
              <a:solidFill>
                <a:sysClr val="windowText" lastClr="000000"/>
              </a:solidFill>
              <a:effectLst/>
              <a:latin typeface="HG丸ｺﾞｼｯｸM-PRO" panose="020F0600000000000000" pitchFamily="50" charset="-128"/>
              <a:ea typeface="HG丸ｺﾞｼｯｸM-PRO" panose="020F0600000000000000" pitchFamily="50" charset="-128"/>
              <a:cs typeface="+mn-cs"/>
            </a:rPr>
            <a:t>★記入のポイント</a:t>
          </a:r>
          <a:endParaRPr lang="en-US" altLang="ja-JP" sz="1050" b="1" baseline="0">
            <a:solidFill>
              <a:sysClr val="windowText" lastClr="000000"/>
            </a:solidFill>
            <a:effectLst/>
            <a:latin typeface="HG丸ｺﾞｼｯｸM-PRO" panose="020F0600000000000000" pitchFamily="50" charset="-128"/>
            <a:ea typeface="HG丸ｺﾞｼｯｸM-PRO" panose="020F0600000000000000" pitchFamily="50" charset="-128"/>
            <a:cs typeface="+mn-cs"/>
          </a:endParaRPr>
        </a:p>
        <a:p>
          <a:endParaRPr lang="en-US" altLang="ja-JP" sz="1000" b="0" baseline="0">
            <a:solidFill>
              <a:sysClr val="windowText" lastClr="000000"/>
            </a:solidFill>
            <a:effectLst/>
            <a:latin typeface="HG丸ｺﾞｼｯｸM-PRO" panose="020F0600000000000000" pitchFamily="50" charset="-128"/>
            <a:ea typeface="HG丸ｺﾞｼｯｸM-PRO" panose="020F0600000000000000" pitchFamily="50" charset="-128"/>
            <a:cs typeface="+mn-cs"/>
          </a:endParaRPr>
        </a:p>
        <a:p>
          <a:r>
            <a:rPr lang="ja-JP" altLang="en-US" sz="1000" b="1" baseline="0">
              <a:solidFill>
                <a:sysClr val="windowText" lastClr="000000"/>
              </a:solidFill>
              <a:effectLst/>
              <a:latin typeface="HG丸ｺﾞｼｯｸM-PRO" panose="020F0600000000000000" pitchFamily="50" charset="-128"/>
              <a:ea typeface="HG丸ｺﾞｼｯｸM-PRO" panose="020F0600000000000000" pitchFamily="50" charset="-128"/>
              <a:cs typeface="+mn-cs"/>
            </a:rPr>
            <a:t>⑦「</a:t>
          </a:r>
          <a:r>
            <a:rPr lang="ja-JP" altLang="ja-JP" sz="1100" b="1" baseline="0">
              <a:effectLst/>
              <a:latin typeface="+mn-lt"/>
              <a:ea typeface="+mn-ea"/>
              <a:cs typeface="+mn-cs"/>
            </a:rPr>
            <a:t>給与支給総額</a:t>
          </a:r>
          <a:r>
            <a:rPr lang="ja-JP" altLang="en-US" sz="1000" b="1" baseline="0">
              <a:solidFill>
                <a:sysClr val="windowText" lastClr="000000"/>
              </a:solidFill>
              <a:effectLst/>
              <a:latin typeface="HG丸ｺﾞｼｯｸM-PRO" panose="020F0600000000000000" pitchFamily="50" charset="-128"/>
              <a:ea typeface="HG丸ｺﾞｼｯｸM-PRO" panose="020F0600000000000000" pitchFamily="50" charset="-128"/>
              <a:cs typeface="+mn-cs"/>
            </a:rPr>
            <a:t>」</a:t>
          </a:r>
          <a:r>
            <a:rPr lang="ja-JP" altLang="en-US" sz="1000" b="0" baseline="0">
              <a:solidFill>
                <a:sysClr val="windowText" lastClr="000000"/>
              </a:solidFill>
              <a:effectLst/>
              <a:latin typeface="HG丸ｺﾞｼｯｸM-PRO" panose="020F0600000000000000" pitchFamily="50" charset="-128"/>
              <a:ea typeface="HG丸ｺﾞｼｯｸM-PRO" panose="020F0600000000000000" pitchFamily="50" charset="-128"/>
              <a:cs typeface="+mn-cs"/>
            </a:rPr>
            <a:t>：以下の項目を含んだ総額としてください。</a:t>
          </a:r>
          <a:endParaRPr lang="en-US" altLang="ja-JP" sz="1000" b="0" baseline="0">
            <a:solidFill>
              <a:sysClr val="windowText" lastClr="000000"/>
            </a:solidFill>
            <a:effectLst/>
            <a:latin typeface="HG丸ｺﾞｼｯｸM-PRO" panose="020F0600000000000000" pitchFamily="50" charset="-128"/>
            <a:ea typeface="HG丸ｺﾞｼｯｸM-PRO" panose="020F0600000000000000" pitchFamily="50" charset="-128"/>
            <a:cs typeface="+mn-cs"/>
          </a:endParaRPr>
        </a:p>
        <a:p>
          <a:r>
            <a:rPr lang="ja-JP" altLang="en-US" sz="1000" b="0" baseline="0">
              <a:solidFill>
                <a:sysClr val="windowText" lastClr="000000"/>
              </a:solidFill>
              <a:effectLst/>
              <a:latin typeface="HG丸ｺﾞｼｯｸM-PRO" panose="020F0600000000000000" pitchFamily="50" charset="-128"/>
              <a:ea typeface="HG丸ｺﾞｼｯｸM-PRO" panose="020F0600000000000000" pitchFamily="50" charset="-128"/>
              <a:cs typeface="+mn-cs"/>
            </a:rPr>
            <a:t>　・役員並びに従業員に支払う給料</a:t>
          </a:r>
        </a:p>
        <a:p>
          <a:r>
            <a:rPr lang="ja-JP" altLang="en-US" sz="1000" b="0" baseline="0">
              <a:solidFill>
                <a:sysClr val="windowText" lastClr="000000"/>
              </a:solidFill>
              <a:effectLst/>
              <a:latin typeface="HG丸ｺﾞｼｯｸM-PRO" panose="020F0600000000000000" pitchFamily="50" charset="-128"/>
              <a:ea typeface="HG丸ｺﾞｼｯｸM-PRO" panose="020F0600000000000000" pitchFamily="50" charset="-128"/>
              <a:cs typeface="+mn-cs"/>
            </a:rPr>
            <a:t>　・賃金及び賞与</a:t>
          </a:r>
        </a:p>
        <a:p>
          <a:r>
            <a:rPr lang="ja-JP" altLang="en-US" sz="1000" b="0" baseline="0">
              <a:solidFill>
                <a:sysClr val="windowText" lastClr="000000"/>
              </a:solidFill>
              <a:effectLst/>
              <a:latin typeface="HG丸ｺﾞｼｯｸM-PRO" panose="020F0600000000000000" pitchFamily="50" charset="-128"/>
              <a:ea typeface="HG丸ｺﾞｼｯｸM-PRO" panose="020F0600000000000000" pitchFamily="50" charset="-128"/>
              <a:cs typeface="+mn-cs"/>
            </a:rPr>
            <a:t>　・給与所得とされる手当（残業手当、休日出勤手当、家族（扶養）手当、住宅手当等）</a:t>
          </a:r>
        </a:p>
        <a:p>
          <a:r>
            <a:rPr lang="ja-JP" altLang="en-US" sz="1000" b="0" baseline="0">
              <a:solidFill>
                <a:sysClr val="windowText" lastClr="000000"/>
              </a:solidFill>
              <a:effectLst/>
              <a:latin typeface="HG丸ｺﾞｼｯｸM-PRO" panose="020F0600000000000000" pitchFamily="50" charset="-128"/>
              <a:ea typeface="HG丸ｺﾞｼｯｸM-PRO" panose="020F0600000000000000" pitchFamily="50" charset="-128"/>
              <a:cs typeface="+mn-cs"/>
            </a:rPr>
            <a:t>　</a:t>
          </a:r>
          <a:r>
            <a:rPr lang="en-US" altLang="ja-JP" sz="1000" b="0" baseline="0">
              <a:solidFill>
                <a:sysClr val="windowText" lastClr="000000"/>
              </a:solidFill>
              <a:effectLst/>
              <a:latin typeface="HG丸ｺﾞｼｯｸM-PRO" panose="020F0600000000000000" pitchFamily="50" charset="-128"/>
              <a:ea typeface="HG丸ｺﾞｼｯｸM-PRO" panose="020F0600000000000000" pitchFamily="50" charset="-128"/>
              <a:cs typeface="+mn-cs"/>
            </a:rPr>
            <a:t>※</a:t>
          </a:r>
          <a:r>
            <a:rPr lang="ja-JP" altLang="en-US" sz="1000" b="0" baseline="0">
              <a:solidFill>
                <a:sysClr val="windowText" lastClr="000000"/>
              </a:solidFill>
              <a:effectLst/>
              <a:latin typeface="HG丸ｺﾞｼｯｸM-PRO" panose="020F0600000000000000" pitchFamily="50" charset="-128"/>
              <a:ea typeface="HG丸ｺﾞｼｯｸM-PRO" panose="020F0600000000000000" pitchFamily="50" charset="-128"/>
              <a:cs typeface="+mn-cs"/>
            </a:rPr>
            <a:t>給与所得とされない手当（退職手当等）及び福利厚生費は含みません。</a:t>
          </a:r>
          <a:endParaRPr lang="en-US" altLang="ja-JP" sz="1000" b="0" baseline="0">
            <a:solidFill>
              <a:sysClr val="windowText" lastClr="000000"/>
            </a:solidFill>
            <a:effectLst/>
            <a:latin typeface="HG丸ｺﾞｼｯｸM-PRO" panose="020F0600000000000000" pitchFamily="50" charset="-128"/>
            <a:ea typeface="HG丸ｺﾞｼｯｸM-PRO" panose="020F0600000000000000" pitchFamily="50" charset="-128"/>
            <a:cs typeface="+mn-cs"/>
          </a:endParaRPr>
        </a:p>
        <a:p>
          <a:endParaRPr lang="en-US" altLang="ja-JP" sz="1000" b="0" baseline="0">
            <a:solidFill>
              <a:sysClr val="windowText" lastClr="000000"/>
            </a:solidFill>
            <a:effectLst/>
            <a:latin typeface="HG丸ｺﾞｼｯｸM-PRO" panose="020F0600000000000000" pitchFamily="50" charset="-128"/>
            <a:ea typeface="HG丸ｺﾞｼｯｸM-PRO" panose="020F0600000000000000" pitchFamily="50" charset="-128"/>
            <a:cs typeface="+mn-cs"/>
          </a:endParaRPr>
        </a:p>
        <a:p>
          <a:r>
            <a:rPr lang="ja-JP" altLang="en-US" sz="1000" b="1">
              <a:solidFill>
                <a:sysClr val="windowText" lastClr="000000"/>
              </a:solidFill>
              <a:effectLst/>
              <a:latin typeface="HG丸ｺﾞｼｯｸM-PRO" panose="020F0600000000000000" pitchFamily="50" charset="-128"/>
              <a:ea typeface="HG丸ｺﾞｼｯｸM-PRO" panose="020F0600000000000000" pitchFamily="50" charset="-128"/>
            </a:rPr>
            <a:t>⑧「</a:t>
          </a:r>
          <a:r>
            <a:rPr lang="ja-JP" altLang="ja-JP" sz="1100" b="1">
              <a:effectLst/>
              <a:latin typeface="+mn-lt"/>
              <a:ea typeface="+mn-ea"/>
              <a:cs typeface="+mn-cs"/>
            </a:rPr>
            <a:t>人件費</a:t>
          </a:r>
          <a:r>
            <a:rPr lang="ja-JP" altLang="en-US" sz="1000" b="1">
              <a:solidFill>
                <a:sysClr val="windowText" lastClr="000000"/>
              </a:solidFill>
              <a:effectLst/>
              <a:latin typeface="HG丸ｺﾞｼｯｸM-PRO" panose="020F0600000000000000" pitchFamily="50" charset="-128"/>
              <a:ea typeface="HG丸ｺﾞｼｯｸM-PRO" panose="020F0600000000000000" pitchFamily="50" charset="-128"/>
            </a:rPr>
            <a:t>」</a:t>
          </a:r>
          <a:r>
            <a:rPr lang="ja-JP" altLang="en-US" sz="1000" b="0">
              <a:solidFill>
                <a:sysClr val="windowText" lastClr="000000"/>
              </a:solidFill>
              <a:effectLst/>
              <a:latin typeface="HG丸ｺﾞｼｯｸM-PRO" panose="020F0600000000000000" pitchFamily="50" charset="-128"/>
              <a:ea typeface="HG丸ｺﾞｼｯｸM-PRO" panose="020F0600000000000000" pitchFamily="50" charset="-128"/>
            </a:rPr>
            <a:t>：以下の項目を全て含んだ総額としてください。</a:t>
          </a:r>
        </a:p>
        <a:p>
          <a:r>
            <a:rPr lang="ja-JP" altLang="en-US" sz="1000" b="0">
              <a:solidFill>
                <a:sysClr val="windowText" lastClr="000000"/>
              </a:solidFill>
              <a:effectLst/>
              <a:latin typeface="HG丸ｺﾞｼｯｸM-PRO" panose="020F0600000000000000" pitchFamily="50" charset="-128"/>
              <a:ea typeface="HG丸ｺﾞｼｯｸM-PRO" panose="020F0600000000000000" pitchFamily="50" charset="-128"/>
            </a:rPr>
            <a:t>　・売上原価に含まれる労務費（福利厚生費、退職金等を含んだもの）</a:t>
          </a:r>
        </a:p>
        <a:p>
          <a:r>
            <a:rPr lang="ja-JP" altLang="en-US" sz="1000" b="0">
              <a:solidFill>
                <a:sysClr val="windowText" lastClr="000000"/>
              </a:solidFill>
              <a:effectLst/>
              <a:latin typeface="HG丸ｺﾞｼｯｸM-PRO" panose="020F0600000000000000" pitchFamily="50" charset="-128"/>
              <a:ea typeface="HG丸ｺﾞｼｯｸM-PRO" panose="020F0600000000000000" pitchFamily="50" charset="-128"/>
            </a:rPr>
            <a:t>　・一般管理費に含まれる役員給与、従業員給与</a:t>
          </a:r>
          <a:r>
            <a:rPr lang="en-US" altLang="ja-JP" sz="1000" b="0">
              <a:solidFill>
                <a:sysClr val="windowText" lastClr="000000"/>
              </a:solidFill>
              <a:effectLst/>
              <a:latin typeface="HG丸ｺﾞｼｯｸM-PRO" panose="020F0600000000000000" pitchFamily="50" charset="-128"/>
              <a:ea typeface="HG丸ｺﾞｼｯｸM-PRO" panose="020F0600000000000000" pitchFamily="50" charset="-128"/>
            </a:rPr>
            <a:t>(</a:t>
          </a:r>
          <a:r>
            <a:rPr lang="ja-JP" altLang="en-US" sz="1000" b="0">
              <a:solidFill>
                <a:sysClr val="windowText" lastClr="000000"/>
              </a:solidFill>
              <a:effectLst/>
              <a:latin typeface="HG丸ｺﾞｼｯｸM-PRO" panose="020F0600000000000000" pitchFamily="50" charset="-128"/>
              <a:ea typeface="HG丸ｺﾞｼｯｸM-PRO" panose="020F0600000000000000" pitchFamily="50" charset="-128"/>
            </a:rPr>
            <a:t>通勤費</a:t>
          </a:r>
          <a:r>
            <a:rPr lang="en-US" altLang="ja-JP" sz="1000" b="0">
              <a:solidFill>
                <a:sysClr val="windowText" lastClr="000000"/>
              </a:solidFill>
              <a:effectLst/>
              <a:latin typeface="HG丸ｺﾞｼｯｸM-PRO" panose="020F0600000000000000" pitchFamily="50" charset="-128"/>
              <a:ea typeface="HG丸ｺﾞｼｯｸM-PRO" panose="020F0600000000000000" pitchFamily="50" charset="-128"/>
            </a:rPr>
            <a:t>)</a:t>
          </a:r>
          <a:r>
            <a:rPr lang="ja-JP" altLang="en-US" sz="1000" b="0">
              <a:solidFill>
                <a:sysClr val="windowText" lastClr="000000"/>
              </a:solidFill>
              <a:effectLst/>
              <a:latin typeface="HG丸ｺﾞｼｯｸM-PRO" panose="020F0600000000000000" pitchFamily="50" charset="-128"/>
              <a:ea typeface="HG丸ｺﾞｼｯｸM-PRO" panose="020F0600000000000000" pitchFamily="50" charset="-128"/>
            </a:rPr>
            <a:t>、賞与及び賞与引当金繰入、福利厚生費</a:t>
          </a:r>
          <a:r>
            <a:rPr lang="en-US" altLang="ja-JP" sz="1000" b="0">
              <a:solidFill>
                <a:sysClr val="windowText" lastClr="000000"/>
              </a:solidFill>
              <a:effectLst/>
              <a:latin typeface="HG丸ｺﾞｼｯｸM-PRO" panose="020F0600000000000000" pitchFamily="50" charset="-128"/>
              <a:ea typeface="HG丸ｺﾞｼｯｸM-PRO" panose="020F0600000000000000" pitchFamily="50" charset="-128"/>
            </a:rPr>
            <a:t>(</a:t>
          </a:r>
          <a:r>
            <a:rPr lang="ja-JP" altLang="en-US" sz="1000" b="0">
              <a:solidFill>
                <a:sysClr val="windowText" lastClr="000000"/>
              </a:solidFill>
              <a:effectLst/>
              <a:latin typeface="HG丸ｺﾞｼｯｸM-PRO" panose="020F0600000000000000" pitchFamily="50" charset="-128"/>
              <a:ea typeface="HG丸ｺﾞｼｯｸM-PRO" panose="020F0600000000000000" pitchFamily="50" charset="-128"/>
            </a:rPr>
            <a:t>厚生費</a:t>
          </a:r>
          <a:r>
            <a:rPr lang="en-US" altLang="ja-JP" sz="1000" b="0">
              <a:solidFill>
                <a:sysClr val="windowText" lastClr="000000"/>
              </a:solidFill>
              <a:effectLst/>
              <a:latin typeface="HG丸ｺﾞｼｯｸM-PRO" panose="020F0600000000000000" pitchFamily="50" charset="-128"/>
              <a:ea typeface="HG丸ｺﾞｼｯｸM-PRO" panose="020F0600000000000000" pitchFamily="50" charset="-128"/>
            </a:rPr>
            <a:t>)</a:t>
          </a:r>
          <a:r>
            <a:rPr lang="ja-JP" altLang="en-US" sz="1000" b="0">
              <a:solidFill>
                <a:sysClr val="windowText" lastClr="000000"/>
              </a:solidFill>
              <a:effectLst/>
              <a:latin typeface="HG丸ｺﾞｼｯｸM-PRO" panose="020F0600000000000000" pitchFamily="50" charset="-128"/>
              <a:ea typeface="HG丸ｺﾞｼｯｸM-PRO" panose="020F0600000000000000" pitchFamily="50" charset="-128"/>
            </a:rPr>
            <a:t>、法定福利費、退職金及び退職給与引当金繰入</a:t>
          </a:r>
        </a:p>
        <a:p>
          <a:r>
            <a:rPr lang="ja-JP" altLang="en-US" sz="1000" b="0">
              <a:solidFill>
                <a:sysClr val="windowText" lastClr="000000"/>
              </a:solidFill>
              <a:effectLst/>
              <a:latin typeface="HG丸ｺﾞｼｯｸM-PRO" panose="020F0600000000000000" pitchFamily="50" charset="-128"/>
              <a:ea typeface="HG丸ｺﾞｼｯｸM-PRO" panose="020F0600000000000000" pitchFamily="50" charset="-128"/>
            </a:rPr>
            <a:t> 　・派遣労働者、短時間労働者の給与を外注費で処理した場合のその費用</a:t>
          </a:r>
        </a:p>
        <a:p>
          <a:r>
            <a:rPr lang="ja-JP" altLang="en-US" sz="1000" b="0">
              <a:solidFill>
                <a:sysClr val="windowText" lastClr="000000"/>
              </a:solidFill>
              <a:effectLst/>
              <a:latin typeface="HG丸ｺﾞｼｯｸM-PRO" panose="020F0600000000000000" pitchFamily="50" charset="-128"/>
              <a:ea typeface="HG丸ｺﾞｼｯｸM-PRO" panose="020F0600000000000000" pitchFamily="50" charset="-128"/>
            </a:rPr>
            <a:t>　（建設業の外注労務費等で、申請企業が雇用した経費ではない場合は除く）</a:t>
          </a:r>
        </a:p>
        <a:p>
          <a:endParaRPr lang="en-US" altLang="ja-JP" sz="1000" b="0">
            <a:solidFill>
              <a:sysClr val="windowText" lastClr="000000"/>
            </a:solidFill>
            <a:effectLst/>
            <a:latin typeface="HG丸ｺﾞｼｯｸM-PRO" panose="020F0600000000000000" pitchFamily="50" charset="-128"/>
            <a:ea typeface="HG丸ｺﾞｼｯｸM-PRO" panose="020F0600000000000000" pitchFamily="50" charset="-128"/>
          </a:endParaRPr>
        </a:p>
        <a:p>
          <a:r>
            <a:rPr lang="ja-JP" altLang="en-US" sz="1000" b="1">
              <a:solidFill>
                <a:sysClr val="windowText" lastClr="000000"/>
              </a:solidFill>
              <a:effectLst/>
              <a:latin typeface="HG丸ｺﾞｼｯｸM-PRO" panose="020F0600000000000000" pitchFamily="50" charset="-128"/>
              <a:ea typeface="HG丸ｺﾞｼｯｸM-PRO" panose="020F0600000000000000" pitchFamily="50" charset="-128"/>
            </a:rPr>
            <a:t>⑪「</a:t>
          </a:r>
          <a:r>
            <a:rPr lang="ja-JP" altLang="ja-JP" sz="1100" b="1">
              <a:effectLst/>
              <a:latin typeface="+mn-lt"/>
              <a:ea typeface="+mn-ea"/>
              <a:cs typeface="+mn-cs"/>
            </a:rPr>
            <a:t>減価償却費</a:t>
          </a:r>
          <a:r>
            <a:rPr lang="ja-JP" altLang="en-US" sz="1000" b="1">
              <a:solidFill>
                <a:sysClr val="windowText" lastClr="000000"/>
              </a:solidFill>
              <a:effectLst/>
              <a:latin typeface="HG丸ｺﾞｼｯｸM-PRO" panose="020F0600000000000000" pitchFamily="50" charset="-128"/>
              <a:ea typeface="HG丸ｺﾞｼｯｸM-PRO" panose="020F0600000000000000" pitchFamily="50" charset="-128"/>
            </a:rPr>
            <a:t>」</a:t>
          </a:r>
          <a:r>
            <a:rPr lang="ja-JP" altLang="en-US" sz="1000" b="0">
              <a:solidFill>
                <a:sysClr val="windowText" lastClr="000000"/>
              </a:solidFill>
              <a:effectLst/>
              <a:latin typeface="HG丸ｺﾞｼｯｸM-PRO" panose="020F0600000000000000" pitchFamily="50" charset="-128"/>
              <a:ea typeface="HG丸ｺﾞｼｯｸM-PRO" panose="020F0600000000000000" pitchFamily="50" charset="-128"/>
            </a:rPr>
            <a:t>：以下の項目を含んだ総額としてください。</a:t>
          </a:r>
        </a:p>
        <a:p>
          <a:r>
            <a:rPr lang="ja-JP" altLang="en-US" sz="1000" b="0">
              <a:solidFill>
                <a:sysClr val="windowText" lastClr="000000"/>
              </a:solidFill>
              <a:effectLst/>
              <a:latin typeface="HG丸ｺﾞｼｯｸM-PRO" panose="020F0600000000000000" pitchFamily="50" charset="-128"/>
              <a:ea typeface="HG丸ｺﾞｼｯｸM-PRO" panose="020F0600000000000000" pitchFamily="50" charset="-128"/>
            </a:rPr>
            <a:t>　・売上原価に含まれる、減価償却費、リース料、繰延資産償却</a:t>
          </a:r>
        </a:p>
        <a:p>
          <a:r>
            <a:rPr lang="ja-JP" altLang="en-US" sz="1000" b="0">
              <a:solidFill>
                <a:sysClr val="windowText" lastClr="000000"/>
              </a:solidFill>
              <a:effectLst/>
              <a:latin typeface="HG丸ｺﾞｼｯｸM-PRO" panose="020F0600000000000000" pitchFamily="50" charset="-128"/>
              <a:ea typeface="HG丸ｺﾞｼｯｸM-PRO" panose="020F0600000000000000" pitchFamily="50" charset="-128"/>
            </a:rPr>
            <a:t>　・一般管理費に含まれる、減価償却費、リース料、繰延資産償却</a:t>
          </a:r>
        </a:p>
        <a:p>
          <a:r>
            <a:rPr lang="ja-JP" altLang="en-US" sz="1000" b="0">
              <a:solidFill>
                <a:sysClr val="windowText" lastClr="000000"/>
              </a:solidFill>
              <a:effectLst/>
              <a:latin typeface="HG丸ｺﾞｼｯｸM-PRO" panose="020F0600000000000000" pitchFamily="50" charset="-128"/>
              <a:ea typeface="HG丸ｺﾞｼｯｸM-PRO" panose="020F0600000000000000" pitchFamily="50" charset="-128"/>
            </a:rPr>
            <a:t>　・リース料には、地代・家賃以外の賃借料を含めてください。（賃借料から地代・家賃を除けない場合は含めない）</a:t>
          </a:r>
        </a:p>
      </xdr:txBody>
    </xdr:sp>
    <xdr:clientData/>
  </xdr:twoCellAnchor>
  <xdr:twoCellAnchor>
    <xdr:from>
      <xdr:col>4</xdr:col>
      <xdr:colOff>472440</xdr:colOff>
      <xdr:row>1</xdr:row>
      <xdr:rowOff>68580</xdr:rowOff>
    </xdr:from>
    <xdr:to>
      <xdr:col>7</xdr:col>
      <xdr:colOff>624840</xdr:colOff>
      <xdr:row>2</xdr:row>
      <xdr:rowOff>175260</xdr:rowOff>
    </xdr:to>
    <xdr:sp macro="" textlink="">
      <xdr:nvSpPr>
        <xdr:cNvPr id="3" name="角丸四角形吹き出し 2"/>
        <xdr:cNvSpPr/>
      </xdr:nvSpPr>
      <xdr:spPr>
        <a:xfrm>
          <a:off x="4282440" y="274320"/>
          <a:ext cx="2438400" cy="335280"/>
        </a:xfrm>
        <a:prstGeom prst="wedgeRoundRectCallout">
          <a:avLst>
            <a:gd name="adj1" fmla="val 55544"/>
            <a:gd name="adj2" fmla="val 93743"/>
            <a:gd name="adj3" fmla="val 16667"/>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b="1">
              <a:latin typeface="HG丸ｺﾞｼｯｸM-PRO" panose="020F0600000000000000" pitchFamily="50" charset="-128"/>
              <a:ea typeface="HG丸ｺﾞｼｯｸM-PRO" panose="020F0600000000000000" pitchFamily="50" charset="-128"/>
            </a:rPr>
            <a:t>円単位ですのでご注意ください！</a:t>
          </a:r>
          <a:endParaRPr kumimoji="1" lang="en-US" altLang="ja-JP" sz="1100" b="1">
            <a:latin typeface="HG丸ｺﾞｼｯｸM-PRO" panose="020F0600000000000000" pitchFamily="50" charset="-128"/>
            <a:ea typeface="HG丸ｺﾞｼｯｸM-PRO" panose="020F0600000000000000" pitchFamily="50" charset="-128"/>
          </a:endParaRPr>
        </a:p>
      </xdr:txBody>
    </xdr:sp>
    <xdr:clientData/>
  </xdr:twoCellAnchor>
  <xdr:twoCellAnchor>
    <xdr:from>
      <xdr:col>10</xdr:col>
      <xdr:colOff>0</xdr:colOff>
      <xdr:row>4</xdr:row>
      <xdr:rowOff>15240</xdr:rowOff>
    </xdr:from>
    <xdr:to>
      <xdr:col>17</xdr:col>
      <xdr:colOff>38100</xdr:colOff>
      <xdr:row>7</xdr:row>
      <xdr:rowOff>220980</xdr:rowOff>
    </xdr:to>
    <xdr:sp macro="" textlink="">
      <xdr:nvSpPr>
        <xdr:cNvPr id="4" name="角丸四角形 3"/>
        <xdr:cNvSpPr/>
      </xdr:nvSpPr>
      <xdr:spPr bwMode="auto">
        <a:xfrm>
          <a:off x="8229600" y="906780"/>
          <a:ext cx="4305300" cy="891540"/>
        </a:xfrm>
        <a:prstGeom prst="roundRect">
          <a:avLst>
            <a:gd name="adj" fmla="val 11584"/>
          </a:avLst>
        </a:prstGeom>
        <a:ln w="28575">
          <a:solidFill>
            <a:srgbClr val="FF0000"/>
          </a:solidFill>
          <a:headEnd type="none" w="med" len="med"/>
          <a:tailEnd type="none" w="med" len="med"/>
        </a:ln>
        <a:extLst/>
      </xdr:spPr>
      <xdr:style>
        <a:lnRef idx="2">
          <a:schemeClr val="accent2"/>
        </a:lnRef>
        <a:fillRef idx="1">
          <a:schemeClr val="lt1"/>
        </a:fillRef>
        <a:effectRef idx="0">
          <a:schemeClr val="accent2"/>
        </a:effectRef>
        <a:fontRef idx="minor">
          <a:schemeClr val="dk1"/>
        </a:fontRef>
      </xdr:style>
      <xdr:txBody>
        <a:bodyPr vertOverflow="clip" horzOverflow="clip" wrap="square" lIns="18288" tIns="0" rIns="0" bIns="0" rtlCol="0" anchor="t" upright="1"/>
        <a:lstStyle/>
        <a:p>
          <a:pPr algn="l"/>
          <a:r>
            <a:rPr kumimoji="1" lang="ja-JP" altLang="en-US" sz="1100" b="1">
              <a:latin typeface="HG丸ｺﾞｼｯｸM-PRO" panose="020F0600000000000000" pitchFamily="50" charset="-128"/>
              <a:ea typeface="HG丸ｺﾞｼｯｸM-PRO" panose="020F0600000000000000" pitchFamily="50" charset="-128"/>
            </a:rPr>
            <a:t>★入力方法</a:t>
          </a:r>
          <a:endParaRPr kumimoji="1" lang="en-US" altLang="ja-JP" sz="1100" b="1">
            <a:latin typeface="HG丸ｺﾞｼｯｸM-PRO" panose="020F0600000000000000" pitchFamily="50" charset="-128"/>
            <a:ea typeface="HG丸ｺﾞｼｯｸM-PRO" panose="020F0600000000000000" pitchFamily="50" charset="-128"/>
          </a:endParaRPr>
        </a:p>
        <a:p>
          <a:pPr algn="l"/>
          <a:r>
            <a:rPr kumimoji="1" lang="ja-JP" altLang="en-US" sz="1000" baseline="0">
              <a:latin typeface="HG丸ｺﾞｼｯｸM-PRO" panose="020F0600000000000000" pitchFamily="50" charset="-128"/>
              <a:ea typeface="HG丸ｺﾞｼｯｸM-PRO" panose="020F0600000000000000" pitchFamily="50" charset="-128"/>
            </a:rPr>
            <a:t>・数式が入っているセルがあります（</a:t>
          </a:r>
          <a:r>
            <a:rPr kumimoji="1" lang="ja-JP" altLang="en-US" sz="1000" u="sng" baseline="0">
              <a:latin typeface="HG丸ｺﾞｼｯｸM-PRO" panose="020F0600000000000000" pitchFamily="50" charset="-128"/>
              <a:ea typeface="HG丸ｺﾞｼｯｸM-PRO" panose="020F0600000000000000" pitchFamily="50" charset="-128"/>
            </a:rPr>
            <a:t>入力不可</a:t>
          </a:r>
          <a:r>
            <a:rPr kumimoji="1" lang="ja-JP" altLang="en-US" sz="1000" baseline="0">
              <a:latin typeface="HG丸ｺﾞｼｯｸM-PRO" panose="020F0600000000000000" pitchFamily="50" charset="-128"/>
              <a:ea typeface="HG丸ｺﾞｼｯｸM-PRO" panose="020F0600000000000000" pitchFamily="50" charset="-128"/>
            </a:rPr>
            <a:t>です）。</a:t>
          </a:r>
          <a:endParaRPr kumimoji="1" lang="en-US" altLang="ja-JP" sz="1000" baseline="0">
            <a:latin typeface="HG丸ｺﾞｼｯｸM-PRO" panose="020F0600000000000000" pitchFamily="50" charset="-128"/>
            <a:ea typeface="HG丸ｺﾞｼｯｸM-PRO" panose="020F0600000000000000" pitchFamily="50" charset="-128"/>
          </a:endParaRPr>
        </a:p>
        <a:p>
          <a:pPr algn="l"/>
          <a:r>
            <a:rPr kumimoji="1" lang="ja-JP" altLang="en-US" sz="1000">
              <a:latin typeface="HG丸ｺﾞｼｯｸM-PRO" panose="020F0600000000000000" pitchFamily="50" charset="-128"/>
              <a:ea typeface="HG丸ｺﾞｼｯｸM-PRO" panose="020F0600000000000000" pitchFamily="50" charset="-128"/>
            </a:rPr>
            <a:t>・このページでは、</a:t>
          </a:r>
          <a:r>
            <a:rPr kumimoji="1" lang="ja-JP" altLang="en-US" sz="1000" b="1" u="sng">
              <a:solidFill>
                <a:srgbClr val="FF0000"/>
              </a:solidFill>
              <a:latin typeface="HG丸ｺﾞｼｯｸM-PRO" panose="020F0600000000000000" pitchFamily="50" charset="-128"/>
              <a:ea typeface="HG丸ｺﾞｼｯｸM-PRO" panose="020F0600000000000000" pitchFamily="50" charset="-128"/>
            </a:rPr>
            <a:t>黄色のセル</a:t>
          </a:r>
          <a:r>
            <a:rPr kumimoji="1" lang="ja-JP" altLang="en-US" sz="1000" b="1" u="sng">
              <a:latin typeface="HG丸ｺﾞｼｯｸM-PRO" panose="020F0600000000000000" pitchFamily="50" charset="-128"/>
              <a:ea typeface="HG丸ｺﾞｼｯｸM-PRO" panose="020F0600000000000000" pitchFamily="50" charset="-128"/>
            </a:rPr>
            <a:t>が入力可能</a:t>
          </a:r>
          <a:r>
            <a:rPr kumimoji="1" lang="ja-JP" altLang="en-US" sz="1000">
              <a:latin typeface="HG丸ｺﾞｼｯｸM-PRO" panose="020F0600000000000000" pitchFamily="50" charset="-128"/>
              <a:ea typeface="HG丸ｺﾞｼｯｸM-PRO" panose="020F0600000000000000" pitchFamily="50" charset="-128"/>
            </a:rPr>
            <a:t>です。</a:t>
          </a:r>
          <a:endParaRPr kumimoji="1" lang="en-US" altLang="ja-JP" sz="1000">
            <a:latin typeface="HG丸ｺﾞｼｯｸM-PRO" panose="020F0600000000000000" pitchFamily="50" charset="-128"/>
            <a:ea typeface="HG丸ｺﾞｼｯｸM-PRO" panose="020F0600000000000000" pitchFamily="50" charset="-128"/>
          </a:endParaRPr>
        </a:p>
        <a:p>
          <a:r>
            <a:rPr lang="ja-JP" altLang="ja-JP" sz="1000" b="0">
              <a:solidFill>
                <a:schemeClr val="dk1"/>
              </a:solidFill>
              <a:effectLst/>
              <a:latin typeface="HG丸ｺﾞｼｯｸM-PRO" panose="020F0600000000000000" pitchFamily="50" charset="-128"/>
              <a:ea typeface="HG丸ｺﾞｼｯｸM-PRO" panose="020F0600000000000000" pitchFamily="50" charset="-128"/>
              <a:cs typeface="+mn-cs"/>
            </a:rPr>
            <a:t>・数値は</a:t>
          </a:r>
          <a:r>
            <a:rPr lang="ja-JP" altLang="en-US" sz="1000" b="1" u="sng">
              <a:solidFill>
                <a:srgbClr val="FF0000"/>
              </a:solidFill>
              <a:effectLst/>
              <a:latin typeface="HG丸ｺﾞｼｯｸM-PRO" panose="020F0600000000000000" pitchFamily="50" charset="-128"/>
              <a:ea typeface="HG丸ｺﾞｼｯｸM-PRO" panose="020F0600000000000000" pitchFamily="50" charset="-128"/>
              <a:cs typeface="+mn-cs"/>
            </a:rPr>
            <a:t>円単位</a:t>
          </a:r>
          <a:r>
            <a:rPr lang="ja-JP" altLang="ja-JP" sz="1000" b="1" u="sng">
              <a:solidFill>
                <a:srgbClr val="FF0000"/>
              </a:solidFill>
              <a:effectLst/>
              <a:latin typeface="HG丸ｺﾞｼｯｸM-PRO" panose="020F0600000000000000" pitchFamily="50" charset="-128"/>
              <a:ea typeface="HG丸ｺﾞｼｯｸM-PRO" panose="020F0600000000000000" pitchFamily="50" charset="-128"/>
              <a:cs typeface="+mn-cs"/>
            </a:rPr>
            <a:t>で</a:t>
          </a:r>
          <a:r>
            <a:rPr lang="ja-JP" altLang="ja-JP" sz="1000" b="1" u="sng">
              <a:solidFill>
                <a:schemeClr val="dk1"/>
              </a:solidFill>
              <a:effectLst/>
              <a:latin typeface="HG丸ｺﾞｼｯｸM-PRO" panose="020F0600000000000000" pitchFamily="50" charset="-128"/>
              <a:ea typeface="HG丸ｺﾞｼｯｸM-PRO" panose="020F0600000000000000" pitchFamily="50" charset="-128"/>
              <a:cs typeface="+mn-cs"/>
            </a:rPr>
            <a:t>記載してください</a:t>
          </a:r>
          <a:r>
            <a:rPr lang="ja-JP" altLang="ja-JP" sz="1000" b="0">
              <a:solidFill>
                <a:schemeClr val="dk1"/>
              </a:solidFill>
              <a:effectLst/>
              <a:latin typeface="HG丸ｺﾞｼｯｸM-PRO" panose="020F0600000000000000" pitchFamily="50" charset="-128"/>
              <a:ea typeface="HG丸ｺﾞｼｯｸM-PRO" panose="020F0600000000000000" pitchFamily="50" charset="-128"/>
              <a:cs typeface="+mn-cs"/>
            </a:rPr>
            <a:t>。</a:t>
          </a:r>
          <a:endParaRPr lang="ja-JP" altLang="ja-JP" sz="1000">
            <a:effectLst/>
            <a:latin typeface="HG丸ｺﾞｼｯｸM-PRO" panose="020F0600000000000000" pitchFamily="50" charset="-128"/>
            <a:ea typeface="HG丸ｺﾞｼｯｸM-PRO" panose="020F0600000000000000" pitchFamily="50" charset="-128"/>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10</xdr:col>
      <xdr:colOff>0</xdr:colOff>
      <xdr:row>9</xdr:row>
      <xdr:rowOff>22860</xdr:rowOff>
    </xdr:from>
    <xdr:to>
      <xdr:col>17</xdr:col>
      <xdr:colOff>45720</xdr:colOff>
      <xdr:row>19</xdr:row>
      <xdr:rowOff>167640</xdr:rowOff>
    </xdr:to>
    <xdr:sp macro="" textlink="">
      <xdr:nvSpPr>
        <xdr:cNvPr id="2" name="角丸四角形 1"/>
        <xdr:cNvSpPr/>
      </xdr:nvSpPr>
      <xdr:spPr bwMode="auto">
        <a:xfrm>
          <a:off x="8229600" y="2057400"/>
          <a:ext cx="4312920" cy="2430780"/>
        </a:xfrm>
        <a:prstGeom prst="roundRect">
          <a:avLst>
            <a:gd name="adj" fmla="val 5608"/>
          </a:avLst>
        </a:prstGeom>
        <a:solidFill>
          <a:srgbClr xmlns:mc="http://schemas.openxmlformats.org/markup-compatibility/2006" xmlns:a14="http://schemas.microsoft.com/office/drawing/2010/main" val="FFFFFF" mc:Ignorable="a14" a14:legacySpreadsheetColorIndex="9"/>
        </a:solidFill>
        <a:ln w="25400"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r>
            <a:rPr lang="ja-JP" altLang="en-US" sz="1050" b="1" baseline="0">
              <a:solidFill>
                <a:sysClr val="windowText" lastClr="000000"/>
              </a:solidFill>
              <a:effectLst/>
              <a:latin typeface="HG丸ｺﾞｼｯｸM-PRO" panose="020F0600000000000000" pitchFamily="50" charset="-128"/>
              <a:ea typeface="HG丸ｺﾞｼｯｸM-PRO" panose="020F0600000000000000" pitchFamily="50" charset="-128"/>
              <a:cs typeface="+mn-cs"/>
            </a:rPr>
            <a:t>★記入のポイント</a:t>
          </a:r>
          <a:endParaRPr lang="en-US" altLang="ja-JP" sz="1050" b="1" baseline="0">
            <a:solidFill>
              <a:sysClr val="windowText" lastClr="000000"/>
            </a:solidFill>
            <a:effectLst/>
            <a:latin typeface="HG丸ｺﾞｼｯｸM-PRO" panose="020F0600000000000000" pitchFamily="50" charset="-128"/>
            <a:ea typeface="HG丸ｺﾞｼｯｸM-PRO" panose="020F0600000000000000" pitchFamily="50" charset="-128"/>
            <a:cs typeface="+mn-cs"/>
          </a:endParaRPr>
        </a:p>
        <a:p>
          <a:endParaRPr lang="en-US" altLang="ja-JP" sz="1000" b="0" baseline="0">
            <a:solidFill>
              <a:sysClr val="windowText" lastClr="000000"/>
            </a:solidFill>
            <a:effectLst/>
            <a:latin typeface="HG丸ｺﾞｼｯｸM-PRO" panose="020F0600000000000000" pitchFamily="50" charset="-128"/>
            <a:ea typeface="HG丸ｺﾞｼｯｸM-PRO" panose="020F0600000000000000" pitchFamily="50" charset="-128"/>
            <a:cs typeface="+mn-cs"/>
          </a:endParaRPr>
        </a:p>
        <a:p>
          <a:r>
            <a:rPr lang="ja-JP" altLang="en-US" sz="1000" b="1" baseline="0">
              <a:solidFill>
                <a:sysClr val="windowText" lastClr="000000"/>
              </a:solidFill>
              <a:effectLst/>
              <a:latin typeface="HG丸ｺﾞｼｯｸM-PRO" panose="020F0600000000000000" pitchFamily="50" charset="-128"/>
              <a:ea typeface="HG丸ｺﾞｼｯｸM-PRO" panose="020F0600000000000000" pitchFamily="50" charset="-128"/>
              <a:cs typeface="+mn-cs"/>
            </a:rPr>
            <a:t>⑦「</a:t>
          </a:r>
          <a:r>
            <a:rPr lang="ja-JP" altLang="ja-JP" sz="1100" b="1" baseline="0">
              <a:effectLst/>
              <a:latin typeface="+mn-lt"/>
              <a:ea typeface="+mn-ea"/>
              <a:cs typeface="+mn-cs"/>
            </a:rPr>
            <a:t>給与支給総額</a:t>
          </a:r>
          <a:r>
            <a:rPr lang="ja-JP" altLang="en-US" sz="1000" b="1" baseline="0">
              <a:solidFill>
                <a:sysClr val="windowText" lastClr="000000"/>
              </a:solidFill>
              <a:effectLst/>
              <a:latin typeface="HG丸ｺﾞｼｯｸM-PRO" panose="020F0600000000000000" pitchFamily="50" charset="-128"/>
              <a:ea typeface="HG丸ｺﾞｼｯｸM-PRO" panose="020F0600000000000000" pitchFamily="50" charset="-128"/>
              <a:cs typeface="+mn-cs"/>
            </a:rPr>
            <a:t>」</a:t>
          </a:r>
        </a:p>
        <a:p>
          <a:r>
            <a:rPr lang="ja-JP" altLang="en-US" sz="1000" b="0" baseline="0">
              <a:solidFill>
                <a:sysClr val="windowText" lastClr="000000"/>
              </a:solidFill>
              <a:effectLst/>
              <a:latin typeface="HG丸ｺﾞｼｯｸM-PRO" panose="020F0600000000000000" pitchFamily="50" charset="-128"/>
              <a:ea typeface="HG丸ｺﾞｼｯｸM-PRO" panose="020F0600000000000000" pitchFamily="50" charset="-128"/>
              <a:cs typeface="+mn-cs"/>
            </a:rPr>
            <a:t>　・青色申告決算書の</a:t>
          </a:r>
        </a:p>
        <a:p>
          <a:r>
            <a:rPr lang="ja-JP" altLang="en-US" sz="1000" b="0" baseline="0">
              <a:solidFill>
                <a:sysClr val="windowText" lastClr="000000"/>
              </a:solidFill>
              <a:effectLst/>
              <a:latin typeface="HG丸ｺﾞｼｯｸM-PRO" panose="020F0600000000000000" pitchFamily="50" charset="-128"/>
              <a:ea typeface="HG丸ｺﾞｼｯｸM-PRO" panose="020F0600000000000000" pitchFamily="50" charset="-128"/>
              <a:cs typeface="+mn-cs"/>
            </a:rPr>
            <a:t>　　⑳給与賃金＋㊳専従者給与＋㊸青色申告特別控除前の所得額</a:t>
          </a:r>
        </a:p>
        <a:p>
          <a:endParaRPr lang="ja-JP" altLang="en-US" sz="1000" b="0" baseline="0">
            <a:solidFill>
              <a:sysClr val="windowText" lastClr="000000"/>
            </a:solidFill>
            <a:effectLst/>
            <a:latin typeface="HG丸ｺﾞｼｯｸM-PRO" panose="020F0600000000000000" pitchFamily="50" charset="-128"/>
            <a:ea typeface="HG丸ｺﾞｼｯｸM-PRO" panose="020F0600000000000000" pitchFamily="50" charset="-128"/>
            <a:cs typeface="+mn-cs"/>
          </a:endParaRPr>
        </a:p>
        <a:p>
          <a:r>
            <a:rPr lang="ja-JP" altLang="en-US" sz="1000" b="1" baseline="0">
              <a:solidFill>
                <a:sysClr val="windowText" lastClr="000000"/>
              </a:solidFill>
              <a:effectLst/>
              <a:latin typeface="HG丸ｺﾞｼｯｸM-PRO" panose="020F0600000000000000" pitchFamily="50" charset="-128"/>
              <a:ea typeface="HG丸ｺﾞｼｯｸM-PRO" panose="020F0600000000000000" pitchFamily="50" charset="-128"/>
              <a:cs typeface="+mn-cs"/>
            </a:rPr>
            <a:t>⑧「</a:t>
          </a:r>
          <a:r>
            <a:rPr lang="ja-JP" altLang="ja-JP" sz="1100" b="1" baseline="0">
              <a:effectLst/>
              <a:latin typeface="+mn-lt"/>
              <a:ea typeface="+mn-ea"/>
              <a:cs typeface="+mn-cs"/>
            </a:rPr>
            <a:t>人件費</a:t>
          </a:r>
          <a:r>
            <a:rPr lang="ja-JP" altLang="en-US" sz="1000" b="1" baseline="0">
              <a:solidFill>
                <a:sysClr val="windowText" lastClr="000000"/>
              </a:solidFill>
              <a:effectLst/>
              <a:latin typeface="HG丸ｺﾞｼｯｸM-PRO" panose="020F0600000000000000" pitchFamily="50" charset="-128"/>
              <a:ea typeface="HG丸ｺﾞｼｯｸM-PRO" panose="020F0600000000000000" pitchFamily="50" charset="-128"/>
              <a:cs typeface="+mn-cs"/>
            </a:rPr>
            <a:t>」</a:t>
          </a:r>
        </a:p>
        <a:p>
          <a:r>
            <a:rPr lang="ja-JP" altLang="en-US" sz="1000" b="0" baseline="0">
              <a:solidFill>
                <a:sysClr val="windowText" lastClr="000000"/>
              </a:solidFill>
              <a:effectLst/>
              <a:latin typeface="HG丸ｺﾞｼｯｸM-PRO" panose="020F0600000000000000" pitchFamily="50" charset="-128"/>
              <a:ea typeface="HG丸ｺﾞｼｯｸM-PRO" panose="020F0600000000000000" pitchFamily="50" charset="-128"/>
              <a:cs typeface="+mn-cs"/>
            </a:rPr>
            <a:t>　・青色申告決算書の</a:t>
          </a:r>
        </a:p>
        <a:p>
          <a:r>
            <a:rPr lang="ja-JP" altLang="en-US" sz="1000" b="0" baseline="0">
              <a:solidFill>
                <a:sysClr val="windowText" lastClr="000000"/>
              </a:solidFill>
              <a:effectLst/>
              <a:latin typeface="HG丸ｺﾞｼｯｸM-PRO" panose="020F0600000000000000" pitchFamily="50" charset="-128"/>
              <a:ea typeface="HG丸ｺﾞｼｯｸM-PRO" panose="020F0600000000000000" pitchFamily="50" charset="-128"/>
              <a:cs typeface="+mn-cs"/>
            </a:rPr>
            <a:t>　　⑲福利厚生費＋⑳給与賃金＋○法定福利費＋㊳専従者給与</a:t>
          </a:r>
        </a:p>
        <a:p>
          <a:endParaRPr lang="en-US" altLang="ja-JP" sz="1000" b="0" baseline="0">
            <a:solidFill>
              <a:sysClr val="windowText" lastClr="000000"/>
            </a:solidFill>
            <a:effectLst/>
            <a:latin typeface="HG丸ｺﾞｼｯｸM-PRO" panose="020F0600000000000000" pitchFamily="50" charset="-128"/>
            <a:ea typeface="HG丸ｺﾞｼｯｸM-PRO" panose="020F0600000000000000" pitchFamily="50" charset="-128"/>
            <a:cs typeface="+mn-cs"/>
          </a:endParaRPr>
        </a:p>
        <a:p>
          <a:r>
            <a:rPr lang="ja-JP" altLang="en-US" sz="1000" b="1">
              <a:solidFill>
                <a:sysClr val="windowText" lastClr="000000"/>
              </a:solidFill>
              <a:effectLst/>
              <a:latin typeface="HG丸ｺﾞｼｯｸM-PRO" panose="020F0600000000000000" pitchFamily="50" charset="-128"/>
              <a:ea typeface="HG丸ｺﾞｼｯｸM-PRO" panose="020F0600000000000000" pitchFamily="50" charset="-128"/>
            </a:rPr>
            <a:t>⑪「</a:t>
          </a:r>
          <a:r>
            <a:rPr lang="ja-JP" altLang="ja-JP" sz="1100" b="1">
              <a:effectLst/>
              <a:latin typeface="+mn-lt"/>
              <a:ea typeface="+mn-ea"/>
              <a:cs typeface="+mn-cs"/>
            </a:rPr>
            <a:t>減価償却費</a:t>
          </a:r>
          <a:r>
            <a:rPr lang="ja-JP" altLang="en-US" sz="1000" b="1">
              <a:solidFill>
                <a:sysClr val="windowText" lastClr="000000"/>
              </a:solidFill>
              <a:effectLst/>
              <a:latin typeface="HG丸ｺﾞｼｯｸM-PRO" panose="020F0600000000000000" pitchFamily="50" charset="-128"/>
              <a:ea typeface="HG丸ｺﾞｼｯｸM-PRO" panose="020F0600000000000000" pitchFamily="50" charset="-128"/>
            </a:rPr>
            <a:t>」</a:t>
          </a:r>
          <a:endParaRPr lang="ja-JP" altLang="en-US" sz="1000" b="0">
            <a:solidFill>
              <a:sysClr val="windowText" lastClr="000000"/>
            </a:solidFill>
            <a:effectLst/>
            <a:latin typeface="HG丸ｺﾞｼｯｸM-PRO" panose="020F0600000000000000" pitchFamily="50" charset="-128"/>
            <a:ea typeface="HG丸ｺﾞｼｯｸM-PRO" panose="020F0600000000000000" pitchFamily="50" charset="-128"/>
          </a:endParaRPr>
        </a:p>
        <a:p>
          <a:r>
            <a:rPr lang="ja-JP" altLang="en-US" sz="1000" b="0">
              <a:solidFill>
                <a:sysClr val="windowText" lastClr="000000"/>
              </a:solidFill>
              <a:effectLst/>
              <a:latin typeface="HG丸ｺﾞｼｯｸM-PRO" panose="020F0600000000000000" pitchFamily="50" charset="-128"/>
              <a:ea typeface="HG丸ｺﾞｼｯｸM-PRO" panose="020F0600000000000000" pitchFamily="50" charset="-128"/>
            </a:rPr>
            <a:t>　・青色申告決算書の</a:t>
          </a:r>
        </a:p>
        <a:p>
          <a:r>
            <a:rPr lang="ja-JP" altLang="en-US" sz="1000" b="0">
              <a:solidFill>
                <a:sysClr val="windowText" lastClr="000000"/>
              </a:solidFill>
              <a:effectLst/>
              <a:latin typeface="HG丸ｺﾞｼｯｸM-PRO" panose="020F0600000000000000" pitchFamily="50" charset="-128"/>
              <a:ea typeface="HG丸ｺﾞｼｯｸM-PRO" panose="020F0600000000000000" pitchFamily="50" charset="-128"/>
            </a:rPr>
            <a:t>　　⑱減価償却費＋○リース料＋○繰延償却資産</a:t>
          </a:r>
        </a:p>
      </xdr:txBody>
    </xdr:sp>
    <xdr:clientData/>
  </xdr:twoCellAnchor>
  <xdr:twoCellAnchor>
    <xdr:from>
      <xdr:col>4</xdr:col>
      <xdr:colOff>472440</xdr:colOff>
      <xdr:row>1</xdr:row>
      <xdr:rowOff>68580</xdr:rowOff>
    </xdr:from>
    <xdr:to>
      <xdr:col>7</xdr:col>
      <xdr:colOff>624840</xdr:colOff>
      <xdr:row>2</xdr:row>
      <xdr:rowOff>175260</xdr:rowOff>
    </xdr:to>
    <xdr:sp macro="" textlink="">
      <xdr:nvSpPr>
        <xdr:cNvPr id="3" name="角丸四角形吹き出し 2"/>
        <xdr:cNvSpPr/>
      </xdr:nvSpPr>
      <xdr:spPr>
        <a:xfrm>
          <a:off x="4282440" y="274320"/>
          <a:ext cx="2438400" cy="335280"/>
        </a:xfrm>
        <a:prstGeom prst="wedgeRoundRectCallout">
          <a:avLst>
            <a:gd name="adj1" fmla="val 55544"/>
            <a:gd name="adj2" fmla="val 93743"/>
            <a:gd name="adj3" fmla="val 16667"/>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b="1">
              <a:latin typeface="HG丸ｺﾞｼｯｸM-PRO" panose="020F0600000000000000" pitchFamily="50" charset="-128"/>
              <a:ea typeface="HG丸ｺﾞｼｯｸM-PRO" panose="020F0600000000000000" pitchFamily="50" charset="-128"/>
            </a:rPr>
            <a:t>円単位ですのでご注意ください！</a:t>
          </a:r>
          <a:endParaRPr kumimoji="1" lang="en-US" altLang="ja-JP" sz="1100" b="1">
            <a:latin typeface="HG丸ｺﾞｼｯｸM-PRO" panose="020F0600000000000000" pitchFamily="50" charset="-128"/>
            <a:ea typeface="HG丸ｺﾞｼｯｸM-PRO" panose="020F0600000000000000" pitchFamily="50" charset="-128"/>
          </a:endParaRPr>
        </a:p>
      </xdr:txBody>
    </xdr:sp>
    <xdr:clientData/>
  </xdr:twoCellAnchor>
  <xdr:twoCellAnchor>
    <xdr:from>
      <xdr:col>10</xdr:col>
      <xdr:colOff>7620</xdr:colOff>
      <xdr:row>4</xdr:row>
      <xdr:rowOff>15240</xdr:rowOff>
    </xdr:from>
    <xdr:to>
      <xdr:col>17</xdr:col>
      <xdr:colOff>45720</xdr:colOff>
      <xdr:row>7</xdr:row>
      <xdr:rowOff>220980</xdr:rowOff>
    </xdr:to>
    <xdr:sp macro="" textlink="">
      <xdr:nvSpPr>
        <xdr:cNvPr id="4" name="角丸四角形 3"/>
        <xdr:cNvSpPr/>
      </xdr:nvSpPr>
      <xdr:spPr bwMode="auto">
        <a:xfrm>
          <a:off x="8237220" y="906780"/>
          <a:ext cx="4305300" cy="891540"/>
        </a:xfrm>
        <a:prstGeom prst="roundRect">
          <a:avLst>
            <a:gd name="adj" fmla="val 11584"/>
          </a:avLst>
        </a:prstGeom>
        <a:ln w="28575">
          <a:solidFill>
            <a:srgbClr val="FF0000"/>
          </a:solidFill>
          <a:headEnd type="none" w="med" len="med"/>
          <a:tailEnd type="none" w="med" len="med"/>
        </a:ln>
        <a:extLst/>
      </xdr:spPr>
      <xdr:style>
        <a:lnRef idx="2">
          <a:schemeClr val="accent2"/>
        </a:lnRef>
        <a:fillRef idx="1">
          <a:schemeClr val="lt1"/>
        </a:fillRef>
        <a:effectRef idx="0">
          <a:schemeClr val="accent2"/>
        </a:effectRef>
        <a:fontRef idx="minor">
          <a:schemeClr val="dk1"/>
        </a:fontRef>
      </xdr:style>
      <xdr:txBody>
        <a:bodyPr vertOverflow="clip" horzOverflow="clip" wrap="square" lIns="18288" tIns="0" rIns="0" bIns="0" rtlCol="0" anchor="t" upright="1"/>
        <a:lstStyle/>
        <a:p>
          <a:pPr algn="l"/>
          <a:r>
            <a:rPr kumimoji="1" lang="ja-JP" altLang="en-US" sz="1100" b="1">
              <a:latin typeface="HG丸ｺﾞｼｯｸM-PRO" panose="020F0600000000000000" pitchFamily="50" charset="-128"/>
              <a:ea typeface="HG丸ｺﾞｼｯｸM-PRO" panose="020F0600000000000000" pitchFamily="50" charset="-128"/>
            </a:rPr>
            <a:t>★入力方法</a:t>
          </a:r>
          <a:endParaRPr kumimoji="1" lang="en-US" altLang="ja-JP" sz="1100" b="1">
            <a:latin typeface="HG丸ｺﾞｼｯｸM-PRO" panose="020F0600000000000000" pitchFamily="50" charset="-128"/>
            <a:ea typeface="HG丸ｺﾞｼｯｸM-PRO" panose="020F0600000000000000" pitchFamily="50" charset="-128"/>
          </a:endParaRPr>
        </a:p>
        <a:p>
          <a:pPr algn="l"/>
          <a:r>
            <a:rPr kumimoji="1" lang="ja-JP" altLang="en-US" sz="1000" baseline="0">
              <a:latin typeface="HG丸ｺﾞｼｯｸM-PRO" panose="020F0600000000000000" pitchFamily="50" charset="-128"/>
              <a:ea typeface="HG丸ｺﾞｼｯｸM-PRO" panose="020F0600000000000000" pitchFamily="50" charset="-128"/>
            </a:rPr>
            <a:t>・数式が入っているセルがあります（</a:t>
          </a:r>
          <a:r>
            <a:rPr kumimoji="1" lang="ja-JP" altLang="en-US" sz="1000" u="sng" baseline="0">
              <a:latin typeface="HG丸ｺﾞｼｯｸM-PRO" panose="020F0600000000000000" pitchFamily="50" charset="-128"/>
              <a:ea typeface="HG丸ｺﾞｼｯｸM-PRO" panose="020F0600000000000000" pitchFamily="50" charset="-128"/>
            </a:rPr>
            <a:t>入力不可</a:t>
          </a:r>
          <a:r>
            <a:rPr kumimoji="1" lang="ja-JP" altLang="en-US" sz="1000" baseline="0">
              <a:latin typeface="HG丸ｺﾞｼｯｸM-PRO" panose="020F0600000000000000" pitchFamily="50" charset="-128"/>
              <a:ea typeface="HG丸ｺﾞｼｯｸM-PRO" panose="020F0600000000000000" pitchFamily="50" charset="-128"/>
            </a:rPr>
            <a:t>です）。</a:t>
          </a:r>
          <a:endParaRPr kumimoji="1" lang="en-US" altLang="ja-JP" sz="1000" baseline="0">
            <a:latin typeface="HG丸ｺﾞｼｯｸM-PRO" panose="020F0600000000000000" pitchFamily="50" charset="-128"/>
            <a:ea typeface="HG丸ｺﾞｼｯｸM-PRO" panose="020F0600000000000000" pitchFamily="50" charset="-128"/>
          </a:endParaRPr>
        </a:p>
        <a:p>
          <a:pPr algn="l"/>
          <a:r>
            <a:rPr kumimoji="1" lang="ja-JP" altLang="en-US" sz="1000">
              <a:latin typeface="HG丸ｺﾞｼｯｸM-PRO" panose="020F0600000000000000" pitchFamily="50" charset="-128"/>
              <a:ea typeface="HG丸ｺﾞｼｯｸM-PRO" panose="020F0600000000000000" pitchFamily="50" charset="-128"/>
            </a:rPr>
            <a:t>・このページでは、</a:t>
          </a:r>
          <a:r>
            <a:rPr kumimoji="1" lang="ja-JP" altLang="en-US" sz="1000" b="1" u="sng">
              <a:solidFill>
                <a:srgbClr val="FF0000"/>
              </a:solidFill>
              <a:latin typeface="HG丸ｺﾞｼｯｸM-PRO" panose="020F0600000000000000" pitchFamily="50" charset="-128"/>
              <a:ea typeface="HG丸ｺﾞｼｯｸM-PRO" panose="020F0600000000000000" pitchFamily="50" charset="-128"/>
            </a:rPr>
            <a:t>黄色のセル</a:t>
          </a:r>
          <a:r>
            <a:rPr kumimoji="1" lang="ja-JP" altLang="en-US" sz="1000" b="1" u="sng">
              <a:latin typeface="HG丸ｺﾞｼｯｸM-PRO" panose="020F0600000000000000" pitchFamily="50" charset="-128"/>
              <a:ea typeface="HG丸ｺﾞｼｯｸM-PRO" panose="020F0600000000000000" pitchFamily="50" charset="-128"/>
            </a:rPr>
            <a:t>が入力可能</a:t>
          </a:r>
          <a:r>
            <a:rPr kumimoji="1" lang="ja-JP" altLang="en-US" sz="1000">
              <a:latin typeface="HG丸ｺﾞｼｯｸM-PRO" panose="020F0600000000000000" pitchFamily="50" charset="-128"/>
              <a:ea typeface="HG丸ｺﾞｼｯｸM-PRO" panose="020F0600000000000000" pitchFamily="50" charset="-128"/>
            </a:rPr>
            <a:t>です。</a:t>
          </a:r>
          <a:endParaRPr kumimoji="1" lang="en-US" altLang="ja-JP" sz="1000">
            <a:latin typeface="HG丸ｺﾞｼｯｸM-PRO" panose="020F0600000000000000" pitchFamily="50" charset="-128"/>
            <a:ea typeface="HG丸ｺﾞｼｯｸM-PRO" panose="020F0600000000000000" pitchFamily="50" charset="-128"/>
          </a:endParaRPr>
        </a:p>
        <a:p>
          <a:r>
            <a:rPr lang="ja-JP" altLang="ja-JP" sz="1000" b="0">
              <a:solidFill>
                <a:schemeClr val="dk1"/>
              </a:solidFill>
              <a:effectLst/>
              <a:latin typeface="HG丸ｺﾞｼｯｸM-PRO" panose="020F0600000000000000" pitchFamily="50" charset="-128"/>
              <a:ea typeface="HG丸ｺﾞｼｯｸM-PRO" panose="020F0600000000000000" pitchFamily="50" charset="-128"/>
              <a:cs typeface="+mn-cs"/>
            </a:rPr>
            <a:t>・数値は</a:t>
          </a:r>
          <a:r>
            <a:rPr lang="ja-JP" altLang="en-US" sz="1000" b="1" u="sng">
              <a:solidFill>
                <a:srgbClr val="FF0000"/>
              </a:solidFill>
              <a:effectLst/>
              <a:latin typeface="HG丸ｺﾞｼｯｸM-PRO" panose="020F0600000000000000" pitchFamily="50" charset="-128"/>
              <a:ea typeface="HG丸ｺﾞｼｯｸM-PRO" panose="020F0600000000000000" pitchFamily="50" charset="-128"/>
              <a:cs typeface="+mn-cs"/>
            </a:rPr>
            <a:t>円単位</a:t>
          </a:r>
          <a:r>
            <a:rPr lang="ja-JP" altLang="ja-JP" sz="1000" b="1" u="sng">
              <a:solidFill>
                <a:srgbClr val="FF0000"/>
              </a:solidFill>
              <a:effectLst/>
              <a:latin typeface="HG丸ｺﾞｼｯｸM-PRO" panose="020F0600000000000000" pitchFamily="50" charset="-128"/>
              <a:ea typeface="HG丸ｺﾞｼｯｸM-PRO" panose="020F0600000000000000" pitchFamily="50" charset="-128"/>
              <a:cs typeface="+mn-cs"/>
            </a:rPr>
            <a:t>で</a:t>
          </a:r>
          <a:r>
            <a:rPr lang="ja-JP" altLang="ja-JP" sz="1000" b="1" u="sng">
              <a:solidFill>
                <a:schemeClr val="dk1"/>
              </a:solidFill>
              <a:effectLst/>
              <a:latin typeface="HG丸ｺﾞｼｯｸM-PRO" panose="020F0600000000000000" pitchFamily="50" charset="-128"/>
              <a:ea typeface="HG丸ｺﾞｼｯｸM-PRO" panose="020F0600000000000000" pitchFamily="50" charset="-128"/>
              <a:cs typeface="+mn-cs"/>
            </a:rPr>
            <a:t>記載してください</a:t>
          </a:r>
          <a:r>
            <a:rPr lang="ja-JP" altLang="ja-JP" sz="1000" b="0">
              <a:solidFill>
                <a:schemeClr val="dk1"/>
              </a:solidFill>
              <a:effectLst/>
              <a:latin typeface="HG丸ｺﾞｼｯｸM-PRO" panose="020F0600000000000000" pitchFamily="50" charset="-128"/>
              <a:ea typeface="HG丸ｺﾞｼｯｸM-PRO" panose="020F0600000000000000" pitchFamily="50" charset="-128"/>
              <a:cs typeface="+mn-cs"/>
            </a:rPr>
            <a:t>。</a:t>
          </a:r>
          <a:endParaRPr lang="ja-JP" altLang="ja-JP" sz="1000">
            <a:effectLst/>
            <a:latin typeface="HG丸ｺﾞｼｯｸM-PRO" panose="020F0600000000000000" pitchFamily="50" charset="-128"/>
            <a:ea typeface="HG丸ｺﾞｼｯｸM-PRO" panose="020F0600000000000000" pitchFamily="50" charset="-128"/>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45721</xdr:colOff>
      <xdr:row>1</xdr:row>
      <xdr:rowOff>38100</xdr:rowOff>
    </xdr:from>
    <xdr:to>
      <xdr:col>13</xdr:col>
      <xdr:colOff>594361</xdr:colOff>
      <xdr:row>36</xdr:row>
      <xdr:rowOff>154252</xdr:rowOff>
    </xdr:to>
    <xdr:pic>
      <xdr:nvPicPr>
        <xdr:cNvPr id="2" name="図 1">
          <a:extLst>
            <a:ext uri="{FF2B5EF4-FFF2-40B4-BE49-F238E27FC236}">
              <a16:creationId xmlns:a16="http://schemas.microsoft.com/office/drawing/2014/main" id="{1E2339AC-DBC0-4F39-B176-31F3FBD3FEA5}"/>
            </a:ext>
          </a:extLst>
        </xdr:cNvPr>
        <xdr:cNvPicPr>
          <a:picLocks noChangeAspect="1"/>
        </xdr:cNvPicPr>
      </xdr:nvPicPr>
      <xdr:blipFill>
        <a:blip xmlns:r="http://schemas.openxmlformats.org/officeDocument/2006/relationships" r:embed="rId1"/>
        <a:stretch>
          <a:fillRect/>
        </a:stretch>
      </xdr:blipFill>
      <xdr:spPr>
        <a:xfrm>
          <a:off x="45721" y="358140"/>
          <a:ext cx="8473440" cy="5983552"/>
        </a:xfrm>
        <a:prstGeom prst="rect">
          <a:avLst/>
        </a:prstGeom>
        <a:ln>
          <a:solidFill>
            <a:schemeClr val="tx1"/>
          </a:solidFill>
        </a:ln>
      </xdr:spPr>
    </xdr:pic>
    <xdr:clientData/>
  </xdr:twoCellAnchor>
  <xdr:twoCellAnchor>
    <xdr:from>
      <xdr:col>1</xdr:col>
      <xdr:colOff>99060</xdr:colOff>
      <xdr:row>14</xdr:row>
      <xdr:rowOff>129540</xdr:rowOff>
    </xdr:from>
    <xdr:to>
      <xdr:col>5</xdr:col>
      <xdr:colOff>36660</xdr:colOff>
      <xdr:row>16</xdr:row>
      <xdr:rowOff>100260</xdr:rowOff>
    </xdr:to>
    <xdr:sp macro="" textlink="">
      <xdr:nvSpPr>
        <xdr:cNvPr id="3" name="角丸四角形 2"/>
        <xdr:cNvSpPr/>
      </xdr:nvSpPr>
      <xdr:spPr bwMode="auto">
        <a:xfrm>
          <a:off x="708660" y="2628900"/>
          <a:ext cx="2376000" cy="306000"/>
        </a:xfrm>
        <a:prstGeom prst="roundRect">
          <a:avLst/>
        </a:prstGeom>
        <a:solidFill>
          <a:srgbClr val="FF0000">
            <a:alpha val="5000"/>
          </a:srgbClr>
        </a:solidFill>
        <a:ln w="19050" cap="flat" cmpd="sng" algn="ctr">
          <a:solidFill>
            <a:srgbClr val="FF0000"/>
          </a:solidFill>
          <a:prstDash val="solid"/>
          <a:round/>
          <a:headEnd type="none" w="med" len="med"/>
          <a:tailEnd type="none" w="med" len="med"/>
        </a:ln>
        <a:effectLst/>
        <a:ex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220980</xdr:colOff>
      <xdr:row>21</xdr:row>
      <xdr:rowOff>7620</xdr:rowOff>
    </xdr:from>
    <xdr:to>
      <xdr:col>5</xdr:col>
      <xdr:colOff>14580</xdr:colOff>
      <xdr:row>21</xdr:row>
      <xdr:rowOff>151620</xdr:rowOff>
    </xdr:to>
    <xdr:sp macro="" textlink="">
      <xdr:nvSpPr>
        <xdr:cNvPr id="4" name="角丸四角形 3"/>
        <xdr:cNvSpPr/>
      </xdr:nvSpPr>
      <xdr:spPr bwMode="auto">
        <a:xfrm>
          <a:off x="830580" y="3680460"/>
          <a:ext cx="2232000" cy="144000"/>
        </a:xfrm>
        <a:prstGeom prst="roundRect">
          <a:avLst/>
        </a:prstGeom>
        <a:solidFill>
          <a:srgbClr val="FF0000">
            <a:alpha val="5000"/>
          </a:srgbClr>
        </a:solidFill>
        <a:ln w="19050" cap="flat" cmpd="sng" algn="ctr">
          <a:solidFill>
            <a:srgbClr val="FF0000"/>
          </a:solidFill>
          <a:prstDash val="solid"/>
          <a:round/>
          <a:headEnd type="none" w="med" len="med"/>
          <a:tailEnd type="none" w="med" len="med"/>
        </a:ln>
        <a:effectLst/>
        <a:ex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5</xdr:col>
      <xdr:colOff>182880</xdr:colOff>
      <xdr:row>20</xdr:row>
      <xdr:rowOff>7620</xdr:rowOff>
    </xdr:from>
    <xdr:to>
      <xdr:col>8</xdr:col>
      <xdr:colOff>586080</xdr:colOff>
      <xdr:row>20</xdr:row>
      <xdr:rowOff>133620</xdr:rowOff>
    </xdr:to>
    <xdr:sp macro="" textlink="">
      <xdr:nvSpPr>
        <xdr:cNvPr id="5" name="角丸四角形 4"/>
        <xdr:cNvSpPr/>
      </xdr:nvSpPr>
      <xdr:spPr bwMode="auto">
        <a:xfrm>
          <a:off x="3230880" y="3512820"/>
          <a:ext cx="2232000" cy="126000"/>
        </a:xfrm>
        <a:prstGeom prst="roundRect">
          <a:avLst/>
        </a:prstGeom>
        <a:solidFill>
          <a:srgbClr val="FF0000">
            <a:alpha val="5000"/>
          </a:srgbClr>
        </a:solidFill>
        <a:ln w="19050" cap="flat" cmpd="sng" algn="ctr">
          <a:solidFill>
            <a:srgbClr val="FF0000"/>
          </a:solidFill>
          <a:prstDash val="solid"/>
          <a:round/>
          <a:headEnd type="none" w="med" len="med"/>
          <a:tailEnd type="none" w="med" len="med"/>
        </a:ln>
        <a:effectLst/>
        <a:ex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5</xdr:col>
      <xdr:colOff>182880</xdr:colOff>
      <xdr:row>15</xdr:row>
      <xdr:rowOff>137160</xdr:rowOff>
    </xdr:from>
    <xdr:to>
      <xdr:col>8</xdr:col>
      <xdr:colOff>586080</xdr:colOff>
      <xdr:row>16</xdr:row>
      <xdr:rowOff>95520</xdr:rowOff>
    </xdr:to>
    <xdr:sp macro="" textlink="">
      <xdr:nvSpPr>
        <xdr:cNvPr id="6" name="角丸四角形 5"/>
        <xdr:cNvSpPr/>
      </xdr:nvSpPr>
      <xdr:spPr bwMode="auto">
        <a:xfrm>
          <a:off x="3230880" y="2804160"/>
          <a:ext cx="2232000" cy="126000"/>
        </a:xfrm>
        <a:prstGeom prst="roundRect">
          <a:avLst/>
        </a:prstGeom>
        <a:solidFill>
          <a:srgbClr val="FF00FF">
            <a:alpha val="5000"/>
          </a:srgbClr>
        </a:solidFill>
        <a:ln w="19050" cap="flat" cmpd="sng" algn="ctr">
          <a:solidFill>
            <a:srgbClr val="FF00FF"/>
          </a:solidFill>
          <a:prstDash val="solid"/>
          <a:round/>
          <a:headEnd type="none" w="med" len="med"/>
          <a:tailEnd type="none" w="med" len="med"/>
        </a:ln>
        <a:effectLst/>
        <a:ex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5</xdr:col>
      <xdr:colOff>190500</xdr:colOff>
      <xdr:row>16</xdr:row>
      <xdr:rowOff>144780</xdr:rowOff>
    </xdr:from>
    <xdr:to>
      <xdr:col>8</xdr:col>
      <xdr:colOff>593700</xdr:colOff>
      <xdr:row>17</xdr:row>
      <xdr:rowOff>103140</xdr:rowOff>
    </xdr:to>
    <xdr:sp macro="" textlink="">
      <xdr:nvSpPr>
        <xdr:cNvPr id="7" name="角丸四角形 6"/>
        <xdr:cNvSpPr/>
      </xdr:nvSpPr>
      <xdr:spPr bwMode="auto">
        <a:xfrm>
          <a:off x="3238500" y="2979420"/>
          <a:ext cx="2232000" cy="126000"/>
        </a:xfrm>
        <a:prstGeom prst="roundRect">
          <a:avLst/>
        </a:prstGeom>
        <a:solidFill>
          <a:schemeClr val="accent1">
            <a:alpha val="5000"/>
          </a:schemeClr>
        </a:solidFill>
        <a:ln w="19050" cap="flat" cmpd="sng" algn="ctr">
          <a:solidFill>
            <a:srgbClr val="0000FF"/>
          </a:solidFill>
          <a:prstDash val="solid"/>
          <a:round/>
          <a:headEnd type="none" w="med" len="med"/>
          <a:tailEnd type="none" w="med" len="med"/>
        </a:ln>
        <a:effectLst/>
        <a:ex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5</xdr:col>
      <xdr:colOff>190500</xdr:colOff>
      <xdr:row>17</xdr:row>
      <xdr:rowOff>152400</xdr:rowOff>
    </xdr:from>
    <xdr:to>
      <xdr:col>8</xdr:col>
      <xdr:colOff>593700</xdr:colOff>
      <xdr:row>18</xdr:row>
      <xdr:rowOff>110760</xdr:rowOff>
    </xdr:to>
    <xdr:sp macro="" textlink="">
      <xdr:nvSpPr>
        <xdr:cNvPr id="8" name="角丸四角形 7"/>
        <xdr:cNvSpPr/>
      </xdr:nvSpPr>
      <xdr:spPr bwMode="auto">
        <a:xfrm>
          <a:off x="3238500" y="3154680"/>
          <a:ext cx="2232000" cy="126000"/>
        </a:xfrm>
        <a:prstGeom prst="roundRect">
          <a:avLst/>
        </a:prstGeom>
        <a:solidFill>
          <a:schemeClr val="accent1">
            <a:alpha val="5000"/>
          </a:schemeClr>
        </a:solidFill>
        <a:ln w="19050" cap="flat" cmpd="sng" algn="ctr">
          <a:solidFill>
            <a:srgbClr val="0000FF"/>
          </a:solidFill>
          <a:prstDash val="solid"/>
          <a:round/>
          <a:headEnd type="none" w="med" len="med"/>
          <a:tailEnd type="none" w="med" len="med"/>
        </a:ln>
        <a:effectLst/>
        <a:ex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5</xdr:col>
      <xdr:colOff>182880</xdr:colOff>
      <xdr:row>30</xdr:row>
      <xdr:rowOff>91440</xdr:rowOff>
    </xdr:from>
    <xdr:to>
      <xdr:col>8</xdr:col>
      <xdr:colOff>586080</xdr:colOff>
      <xdr:row>31</xdr:row>
      <xdr:rowOff>49800</xdr:rowOff>
    </xdr:to>
    <xdr:sp macro="" textlink="">
      <xdr:nvSpPr>
        <xdr:cNvPr id="9" name="角丸四角形 8"/>
        <xdr:cNvSpPr/>
      </xdr:nvSpPr>
      <xdr:spPr bwMode="auto">
        <a:xfrm>
          <a:off x="3230880" y="5273040"/>
          <a:ext cx="2232000" cy="126000"/>
        </a:xfrm>
        <a:prstGeom prst="roundRect">
          <a:avLst/>
        </a:prstGeom>
        <a:solidFill>
          <a:srgbClr val="FF0000">
            <a:alpha val="5000"/>
          </a:srgbClr>
        </a:solidFill>
        <a:ln w="19050" cap="flat" cmpd="sng" algn="ctr">
          <a:solidFill>
            <a:srgbClr val="FF0000"/>
          </a:solidFill>
          <a:prstDash val="solid"/>
          <a:round/>
          <a:headEnd type="none" w="med" len="med"/>
          <a:tailEnd type="none" w="med" len="med"/>
        </a:ln>
        <a:effectLst/>
        <a:ex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9</xdr:col>
      <xdr:colOff>266700</xdr:colOff>
      <xdr:row>19</xdr:row>
      <xdr:rowOff>7620</xdr:rowOff>
    </xdr:from>
    <xdr:to>
      <xdr:col>12</xdr:col>
      <xdr:colOff>561900</xdr:colOff>
      <xdr:row>19</xdr:row>
      <xdr:rowOff>133620</xdr:rowOff>
    </xdr:to>
    <xdr:sp macro="" textlink="">
      <xdr:nvSpPr>
        <xdr:cNvPr id="10" name="角丸四角形 9"/>
        <xdr:cNvSpPr/>
      </xdr:nvSpPr>
      <xdr:spPr bwMode="auto">
        <a:xfrm>
          <a:off x="5753100" y="3345180"/>
          <a:ext cx="2124000" cy="126000"/>
        </a:xfrm>
        <a:prstGeom prst="roundRect">
          <a:avLst/>
        </a:prstGeom>
        <a:solidFill>
          <a:schemeClr val="accent1">
            <a:alpha val="10000"/>
          </a:schemeClr>
        </a:solidFill>
        <a:ln w="19050" cap="flat" cmpd="sng" algn="ctr">
          <a:solidFill>
            <a:srgbClr val="0000FF"/>
          </a:solidFill>
          <a:prstDash val="solid"/>
          <a:round/>
          <a:headEnd type="none" w="med" len="med"/>
          <a:tailEnd type="none" w="med" len="med"/>
        </a:ln>
        <a:effectLst/>
        <a:ex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9</xdr:col>
      <xdr:colOff>266700</xdr:colOff>
      <xdr:row>23</xdr:row>
      <xdr:rowOff>22860</xdr:rowOff>
    </xdr:from>
    <xdr:to>
      <xdr:col>12</xdr:col>
      <xdr:colOff>561900</xdr:colOff>
      <xdr:row>23</xdr:row>
      <xdr:rowOff>148860</xdr:rowOff>
    </xdr:to>
    <xdr:sp macro="" textlink="">
      <xdr:nvSpPr>
        <xdr:cNvPr id="11" name="角丸四角形 10"/>
        <xdr:cNvSpPr/>
      </xdr:nvSpPr>
      <xdr:spPr bwMode="auto">
        <a:xfrm>
          <a:off x="5753100" y="4030980"/>
          <a:ext cx="2124000" cy="126000"/>
        </a:xfrm>
        <a:prstGeom prst="roundRect">
          <a:avLst/>
        </a:prstGeom>
        <a:solidFill>
          <a:srgbClr val="FF0000">
            <a:alpha val="5000"/>
          </a:srgbClr>
        </a:solidFill>
        <a:ln w="19050" cap="flat" cmpd="sng" algn="ctr">
          <a:solidFill>
            <a:srgbClr val="FF0000"/>
          </a:solidFill>
          <a:prstDash val="solid"/>
          <a:round/>
          <a:headEnd type="none" w="med" len="med"/>
          <a:tailEnd type="none" w="med" len="med"/>
        </a:ln>
        <a:effectLst/>
        <a:ex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9</xdr:col>
      <xdr:colOff>259080</xdr:colOff>
      <xdr:row>17</xdr:row>
      <xdr:rowOff>160020</xdr:rowOff>
    </xdr:from>
    <xdr:to>
      <xdr:col>12</xdr:col>
      <xdr:colOff>554280</xdr:colOff>
      <xdr:row>18</xdr:row>
      <xdr:rowOff>118380</xdr:rowOff>
    </xdr:to>
    <xdr:sp macro="" textlink="">
      <xdr:nvSpPr>
        <xdr:cNvPr id="12" name="角丸四角形 11"/>
        <xdr:cNvSpPr/>
      </xdr:nvSpPr>
      <xdr:spPr bwMode="auto">
        <a:xfrm>
          <a:off x="5745480" y="3162300"/>
          <a:ext cx="2124000" cy="126000"/>
        </a:xfrm>
        <a:prstGeom prst="roundRect">
          <a:avLst/>
        </a:prstGeom>
        <a:solidFill>
          <a:srgbClr val="FF0000">
            <a:alpha val="5000"/>
          </a:srgbClr>
        </a:solidFill>
        <a:ln w="19050" cap="flat" cmpd="sng" algn="ctr">
          <a:solidFill>
            <a:srgbClr val="FF0000"/>
          </a:solidFill>
          <a:prstDash val="solid"/>
          <a:round/>
          <a:headEnd type="none" w="med" len="med"/>
          <a:tailEnd type="none" w="med" len="med"/>
        </a:ln>
        <a:effectLst/>
        <a:ex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9</xdr:col>
      <xdr:colOff>7620</xdr:colOff>
      <xdr:row>24</xdr:row>
      <xdr:rowOff>22860</xdr:rowOff>
    </xdr:from>
    <xdr:to>
      <xdr:col>12</xdr:col>
      <xdr:colOff>554820</xdr:colOff>
      <xdr:row>25</xdr:row>
      <xdr:rowOff>35220</xdr:rowOff>
    </xdr:to>
    <xdr:sp macro="" textlink="">
      <xdr:nvSpPr>
        <xdr:cNvPr id="13" name="角丸四角形 12"/>
        <xdr:cNvSpPr/>
      </xdr:nvSpPr>
      <xdr:spPr bwMode="auto">
        <a:xfrm>
          <a:off x="5494020" y="4198620"/>
          <a:ext cx="2376000" cy="180000"/>
        </a:xfrm>
        <a:prstGeom prst="roundRect">
          <a:avLst/>
        </a:prstGeom>
        <a:solidFill>
          <a:schemeClr val="accent1">
            <a:alpha val="5000"/>
          </a:schemeClr>
        </a:solidFill>
        <a:ln w="19050" cap="flat" cmpd="sng" algn="ctr">
          <a:solidFill>
            <a:srgbClr val="0000FF"/>
          </a:solidFill>
          <a:prstDash val="solid"/>
          <a:round/>
          <a:headEnd type="none" w="med" len="med"/>
          <a:tailEnd type="none" w="med" len="med"/>
        </a:ln>
        <a:effectLst/>
        <a:ex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14</xdr:col>
      <xdr:colOff>399378</xdr:colOff>
      <xdr:row>1</xdr:row>
      <xdr:rowOff>17928</xdr:rowOff>
    </xdr:from>
    <xdr:to>
      <xdr:col>21</xdr:col>
      <xdr:colOff>277906</xdr:colOff>
      <xdr:row>36</xdr:row>
      <xdr:rowOff>80683</xdr:rowOff>
    </xdr:to>
    <xdr:sp macro="" textlink="">
      <xdr:nvSpPr>
        <xdr:cNvPr id="14" name="角丸四角形 13"/>
        <xdr:cNvSpPr/>
      </xdr:nvSpPr>
      <xdr:spPr bwMode="auto">
        <a:xfrm>
          <a:off x="8933778" y="337968"/>
          <a:ext cx="4145728" cy="5930155"/>
        </a:xfrm>
        <a:prstGeom prst="roundRect">
          <a:avLst>
            <a:gd name="adj" fmla="val 5608"/>
          </a:avLst>
        </a:prstGeom>
        <a:solidFill>
          <a:srgbClr xmlns:mc="http://schemas.openxmlformats.org/markup-compatibility/2006" xmlns:a14="http://schemas.microsoft.com/office/drawing/2010/main" val="FFFFFF" mc:Ignorable="a14" a14:legacySpreadsheetColorIndex="9"/>
        </a:solidFill>
        <a:ln w="9525" cap="flat" cmpd="sng" algn="ctr">
          <a:solidFill>
            <a:sysClr val="windowText" lastClr="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r>
            <a:rPr lang="ja-JP" altLang="en-US" sz="1000" b="1" baseline="0">
              <a:solidFill>
                <a:sysClr val="windowText" lastClr="000000"/>
              </a:solidFill>
              <a:effectLst/>
              <a:latin typeface="ＭＳ Ｐゴシック" panose="020B0600070205080204" pitchFamily="50" charset="-128"/>
              <a:ea typeface="ＭＳ Ｐゴシック" panose="020B0600070205080204" pitchFamily="50" charset="-128"/>
              <a:cs typeface="+mn-cs"/>
            </a:rPr>
            <a:t>★計算方法</a:t>
          </a:r>
          <a:endParaRPr lang="en-US" altLang="ja-JP" sz="1000" b="1" baseline="0">
            <a:solidFill>
              <a:sysClr val="windowText" lastClr="000000"/>
            </a:solidFill>
            <a:effectLst/>
            <a:latin typeface="ＭＳ Ｐゴシック" panose="020B0600070205080204" pitchFamily="50" charset="-128"/>
            <a:ea typeface="ＭＳ Ｐゴシック" panose="020B0600070205080204" pitchFamily="50" charset="-128"/>
            <a:cs typeface="+mn-cs"/>
          </a:endParaRPr>
        </a:p>
        <a:p>
          <a:r>
            <a:rPr lang="ja-JP" altLang="en-US" sz="1000" b="1" baseline="0">
              <a:solidFill>
                <a:sysClr val="windowText" lastClr="000000"/>
              </a:solidFill>
              <a:effectLst/>
              <a:latin typeface="ＭＳ Ｐゴシック" panose="020B0600070205080204" pitchFamily="50" charset="-128"/>
              <a:ea typeface="ＭＳ Ｐゴシック" panose="020B0600070205080204" pitchFamily="50" charset="-128"/>
              <a:cs typeface="+mn-cs"/>
            </a:rPr>
            <a:t>①「売上高」</a:t>
          </a:r>
          <a:endParaRPr lang="en-US" altLang="ja-JP" sz="1000" b="1" baseline="0">
            <a:solidFill>
              <a:sysClr val="windowText" lastClr="000000"/>
            </a:solidFill>
            <a:effectLst/>
            <a:latin typeface="ＭＳ Ｐゴシック" panose="020B0600070205080204" pitchFamily="50" charset="-128"/>
            <a:ea typeface="ＭＳ Ｐゴシック" panose="020B0600070205080204" pitchFamily="50" charset="-128"/>
            <a:cs typeface="+mn-cs"/>
          </a:endParaRPr>
        </a:p>
        <a:p>
          <a:r>
            <a:rPr lang="ja-JP" altLang="en-US" sz="1000" b="0" baseline="0">
              <a:solidFill>
                <a:sysClr val="windowText" lastClr="000000"/>
              </a:solidFill>
              <a:effectLst/>
              <a:latin typeface="ＭＳ Ｐゴシック" panose="020B0600070205080204" pitchFamily="50" charset="-128"/>
              <a:ea typeface="ＭＳ Ｐゴシック" panose="020B0600070205080204" pitchFamily="50" charset="-128"/>
              <a:cs typeface="+mn-cs"/>
            </a:rPr>
            <a:t>　・青色申告決算書の</a:t>
          </a:r>
          <a:r>
            <a:rPr lang="ja-JP" altLang="en-US" sz="1000" b="1" baseline="0">
              <a:solidFill>
                <a:srgbClr val="FF0000"/>
              </a:solidFill>
              <a:effectLst/>
              <a:latin typeface="ＭＳ Ｐゴシック" panose="020B0600070205080204" pitchFamily="50" charset="-128"/>
              <a:ea typeface="ＭＳ Ｐゴシック" panose="020B0600070205080204" pitchFamily="50" charset="-128"/>
              <a:cs typeface="+mn-cs"/>
            </a:rPr>
            <a:t>①売上（収入）金額</a:t>
          </a:r>
          <a:endParaRPr lang="en-US" altLang="ja-JP" sz="1000" b="1" baseline="0">
            <a:solidFill>
              <a:srgbClr val="FF0000"/>
            </a:solidFill>
            <a:effectLst/>
            <a:latin typeface="ＭＳ Ｐゴシック" panose="020B0600070205080204" pitchFamily="50" charset="-128"/>
            <a:ea typeface="ＭＳ Ｐゴシック" panose="020B0600070205080204" pitchFamily="50" charset="-128"/>
            <a:cs typeface="+mn-cs"/>
          </a:endParaRPr>
        </a:p>
        <a:p>
          <a:endParaRPr lang="en-US" altLang="ja-JP" sz="1000" b="0" baseline="0">
            <a:solidFill>
              <a:sysClr val="windowText" lastClr="000000"/>
            </a:solidFill>
            <a:effectLst/>
            <a:latin typeface="ＭＳ Ｐゴシック" panose="020B0600070205080204" pitchFamily="50" charset="-128"/>
            <a:ea typeface="ＭＳ Ｐゴシック" panose="020B0600070205080204" pitchFamily="50" charset="-128"/>
            <a:cs typeface="+mn-cs"/>
          </a:endParaRPr>
        </a:p>
        <a:p>
          <a:r>
            <a:rPr lang="ja-JP" altLang="en-US" sz="1000" b="1" baseline="0">
              <a:solidFill>
                <a:sysClr val="windowText" lastClr="000000"/>
              </a:solidFill>
              <a:effectLst/>
              <a:latin typeface="ＭＳ Ｐゴシック" panose="020B0600070205080204" pitchFamily="50" charset="-128"/>
              <a:ea typeface="ＭＳ Ｐゴシック" panose="020B0600070205080204" pitchFamily="50" charset="-128"/>
              <a:cs typeface="+mn-cs"/>
            </a:rPr>
            <a:t>②「売上原価」</a:t>
          </a:r>
          <a:endParaRPr lang="en-US" altLang="ja-JP" sz="1000" b="1" baseline="0">
            <a:solidFill>
              <a:sysClr val="windowText" lastClr="000000"/>
            </a:solidFill>
            <a:effectLst/>
            <a:latin typeface="ＭＳ Ｐゴシック" panose="020B0600070205080204" pitchFamily="50" charset="-128"/>
            <a:ea typeface="ＭＳ Ｐゴシック" panose="020B0600070205080204" pitchFamily="50" charset="-128"/>
            <a:cs typeface="+mn-cs"/>
          </a:endParaRPr>
        </a:p>
        <a:p>
          <a:r>
            <a:rPr lang="ja-JP" altLang="en-US" sz="1000" b="0" baseline="0">
              <a:solidFill>
                <a:sysClr val="windowText" lastClr="000000"/>
              </a:solidFill>
              <a:effectLst/>
              <a:latin typeface="ＭＳ Ｐゴシック" panose="020B0600070205080204" pitchFamily="50" charset="-128"/>
              <a:ea typeface="ＭＳ Ｐゴシック" panose="020B0600070205080204" pitchFamily="50" charset="-128"/>
              <a:cs typeface="+mn-cs"/>
            </a:rPr>
            <a:t>　・青色申告決算書の</a:t>
          </a:r>
          <a:r>
            <a:rPr lang="ja-JP" altLang="en-US" sz="1000" b="1" baseline="0">
              <a:solidFill>
                <a:srgbClr val="FF0000"/>
              </a:solidFill>
              <a:effectLst/>
              <a:latin typeface="ＭＳ Ｐゴシック" panose="020B0600070205080204" pitchFamily="50" charset="-128"/>
              <a:ea typeface="ＭＳ Ｐゴシック" panose="020B0600070205080204" pitchFamily="50" charset="-128"/>
              <a:cs typeface="+mn-cs"/>
            </a:rPr>
            <a:t>⑥差引原価</a:t>
          </a:r>
          <a:endParaRPr lang="en-US" altLang="ja-JP" sz="1000" b="1" baseline="0">
            <a:solidFill>
              <a:srgbClr val="FF0000"/>
            </a:solidFill>
            <a:effectLst/>
            <a:latin typeface="ＭＳ Ｐゴシック" panose="020B0600070205080204" pitchFamily="50" charset="-128"/>
            <a:ea typeface="ＭＳ Ｐゴシック" panose="020B0600070205080204" pitchFamily="50" charset="-128"/>
            <a:cs typeface="+mn-cs"/>
          </a:endParaRPr>
        </a:p>
        <a:p>
          <a:endParaRPr lang="en-US" altLang="ja-JP" sz="1000" b="0" baseline="0">
            <a:solidFill>
              <a:sysClr val="windowText" lastClr="000000"/>
            </a:solidFill>
            <a:effectLst/>
            <a:latin typeface="ＭＳ Ｐゴシック" panose="020B0600070205080204" pitchFamily="50" charset="-128"/>
            <a:ea typeface="ＭＳ Ｐゴシック" panose="020B0600070205080204" pitchFamily="50" charset="-128"/>
            <a:cs typeface="+mn-cs"/>
          </a:endParaRPr>
        </a:p>
        <a:p>
          <a:r>
            <a:rPr lang="ja-JP" altLang="en-US" sz="1000" b="1" baseline="0">
              <a:solidFill>
                <a:sysClr val="windowText" lastClr="000000"/>
              </a:solidFill>
              <a:effectLst/>
              <a:latin typeface="ＭＳ Ｐゴシック" panose="020B0600070205080204" pitchFamily="50" charset="-128"/>
              <a:ea typeface="ＭＳ Ｐゴシック" panose="020B0600070205080204" pitchFamily="50" charset="-128"/>
              <a:cs typeface="+mn-cs"/>
            </a:rPr>
            <a:t>③「売上総利益」</a:t>
          </a:r>
          <a:endParaRPr lang="en-US" altLang="ja-JP" sz="1000" b="1" baseline="0">
            <a:solidFill>
              <a:sysClr val="windowText" lastClr="000000"/>
            </a:solidFill>
            <a:effectLst/>
            <a:latin typeface="ＭＳ Ｐゴシック" panose="020B0600070205080204" pitchFamily="50" charset="-128"/>
            <a:ea typeface="ＭＳ Ｐゴシック" panose="020B0600070205080204" pitchFamily="50" charset="-128"/>
            <a:cs typeface="+mn-cs"/>
          </a:endParaRPr>
        </a:p>
        <a:p>
          <a:r>
            <a:rPr lang="ja-JP" altLang="en-US" sz="1000" b="0" baseline="0">
              <a:solidFill>
                <a:sysClr val="windowText" lastClr="000000"/>
              </a:solidFill>
              <a:effectLst/>
              <a:latin typeface="ＭＳ Ｐゴシック" panose="020B0600070205080204" pitchFamily="50" charset="-128"/>
              <a:ea typeface="ＭＳ Ｐゴシック" panose="020B0600070205080204" pitchFamily="50" charset="-128"/>
              <a:cs typeface="+mn-cs"/>
            </a:rPr>
            <a:t>　・</a:t>
          </a:r>
          <a:r>
            <a:rPr lang="ja-JP" altLang="en-US" sz="1000" b="1" baseline="0">
              <a:solidFill>
                <a:sysClr val="windowText" lastClr="000000"/>
              </a:solidFill>
              <a:effectLst/>
              <a:latin typeface="ＭＳ Ｐゴシック" panose="020B0600070205080204" pitchFamily="50" charset="-128"/>
              <a:ea typeface="ＭＳ Ｐゴシック" panose="020B0600070205080204" pitchFamily="50" charset="-128"/>
              <a:cs typeface="+mn-cs"/>
            </a:rPr>
            <a:t>①「売上高」</a:t>
          </a:r>
          <a:r>
            <a:rPr lang="ja-JP" altLang="en-US" sz="1000" b="0" baseline="0">
              <a:solidFill>
                <a:sysClr val="windowText" lastClr="000000"/>
              </a:solidFill>
              <a:effectLst/>
              <a:latin typeface="ＭＳ Ｐゴシック" panose="020B0600070205080204" pitchFamily="50" charset="-128"/>
              <a:ea typeface="ＭＳ Ｐゴシック" panose="020B0600070205080204" pitchFamily="50" charset="-128"/>
              <a:cs typeface="+mn-cs"/>
            </a:rPr>
            <a:t>－</a:t>
          </a:r>
          <a:r>
            <a:rPr lang="ja-JP" altLang="en-US" sz="1000" b="1" baseline="0">
              <a:solidFill>
                <a:sysClr val="windowText" lastClr="000000"/>
              </a:solidFill>
              <a:effectLst/>
              <a:latin typeface="ＭＳ Ｐゴシック" panose="020B0600070205080204" pitchFamily="50" charset="-128"/>
              <a:ea typeface="ＭＳ Ｐゴシック" panose="020B0600070205080204" pitchFamily="50" charset="-128"/>
              <a:cs typeface="+mn-cs"/>
            </a:rPr>
            <a:t>②「売上原価」</a:t>
          </a:r>
          <a:endParaRPr lang="en-US" altLang="ja-JP" sz="1000" b="1" baseline="0">
            <a:solidFill>
              <a:sysClr val="windowText" lastClr="000000"/>
            </a:solidFill>
            <a:effectLst/>
            <a:latin typeface="ＭＳ Ｐゴシック" panose="020B0600070205080204" pitchFamily="50" charset="-128"/>
            <a:ea typeface="ＭＳ Ｐゴシック" panose="020B0600070205080204" pitchFamily="50" charset="-128"/>
            <a:cs typeface="+mn-cs"/>
          </a:endParaRPr>
        </a:p>
        <a:p>
          <a:r>
            <a:rPr lang="ja-JP" altLang="en-US" sz="1000" b="0" baseline="0">
              <a:solidFill>
                <a:sysClr val="windowText" lastClr="000000"/>
              </a:solidFill>
              <a:effectLst/>
              <a:latin typeface="ＭＳ Ｐゴシック" panose="020B0600070205080204" pitchFamily="50" charset="-128"/>
              <a:ea typeface="ＭＳ Ｐゴシック" panose="020B0600070205080204" pitchFamily="50" charset="-128"/>
              <a:cs typeface="+mn-cs"/>
            </a:rPr>
            <a:t>　　（＝青色申告決算書の</a:t>
          </a:r>
          <a:r>
            <a:rPr lang="ja-JP" altLang="en-US" sz="1000" b="1" baseline="0">
              <a:solidFill>
                <a:srgbClr val="FF0000"/>
              </a:solidFill>
              <a:effectLst/>
              <a:latin typeface="ＭＳ Ｐゴシック" panose="020B0600070205080204" pitchFamily="50" charset="-128"/>
              <a:ea typeface="ＭＳ Ｐゴシック" panose="020B0600070205080204" pitchFamily="50" charset="-128"/>
              <a:cs typeface="+mn-cs"/>
            </a:rPr>
            <a:t>⑦差引金額</a:t>
          </a:r>
          <a:r>
            <a:rPr lang="ja-JP" altLang="en-US" sz="1000" b="0" baseline="0">
              <a:solidFill>
                <a:sysClr val="windowText" lastClr="000000"/>
              </a:solidFill>
              <a:effectLst/>
              <a:latin typeface="ＭＳ Ｐゴシック" panose="020B0600070205080204" pitchFamily="50" charset="-128"/>
              <a:ea typeface="ＭＳ Ｐゴシック" panose="020B0600070205080204" pitchFamily="50" charset="-128"/>
              <a:cs typeface="+mn-cs"/>
            </a:rPr>
            <a:t>）</a:t>
          </a:r>
          <a:endParaRPr lang="en-US" altLang="ja-JP" sz="1000" b="0" baseline="0">
            <a:solidFill>
              <a:sysClr val="windowText" lastClr="000000"/>
            </a:solidFill>
            <a:effectLst/>
            <a:latin typeface="ＭＳ Ｐゴシック" panose="020B0600070205080204" pitchFamily="50" charset="-128"/>
            <a:ea typeface="ＭＳ Ｐゴシック" panose="020B0600070205080204" pitchFamily="50" charset="-128"/>
            <a:cs typeface="+mn-cs"/>
          </a:endParaRPr>
        </a:p>
        <a:p>
          <a:endParaRPr lang="en-US" altLang="ja-JP" sz="1000" b="1" baseline="0">
            <a:solidFill>
              <a:sysClr val="windowText" lastClr="000000"/>
            </a:solidFill>
            <a:effectLst/>
            <a:latin typeface="ＭＳ Ｐゴシック" panose="020B0600070205080204" pitchFamily="50" charset="-128"/>
            <a:ea typeface="ＭＳ Ｐゴシック" panose="020B0600070205080204" pitchFamily="50" charset="-128"/>
            <a:cs typeface="+mn-cs"/>
          </a:endParaRPr>
        </a:p>
        <a:p>
          <a:r>
            <a:rPr lang="ja-JP" altLang="en-US" sz="1000" b="1" baseline="0">
              <a:solidFill>
                <a:sysClr val="windowText" lastClr="000000"/>
              </a:solidFill>
              <a:effectLst/>
              <a:latin typeface="ＭＳ Ｐゴシック" panose="020B0600070205080204" pitchFamily="50" charset="-128"/>
              <a:ea typeface="ＭＳ Ｐゴシック" panose="020B0600070205080204" pitchFamily="50" charset="-128"/>
              <a:cs typeface="+mn-cs"/>
            </a:rPr>
            <a:t>④「販売費及び一般管理費」</a:t>
          </a:r>
          <a:endParaRPr lang="en-US" altLang="ja-JP" sz="1000" b="1" baseline="0">
            <a:solidFill>
              <a:sysClr val="windowText" lastClr="000000"/>
            </a:solidFill>
            <a:effectLst/>
            <a:latin typeface="ＭＳ Ｐゴシック" panose="020B0600070205080204" pitchFamily="50" charset="-128"/>
            <a:ea typeface="ＭＳ Ｐゴシック" panose="020B0600070205080204" pitchFamily="50" charset="-128"/>
            <a:cs typeface="+mn-cs"/>
          </a:endParaRPr>
        </a:p>
        <a:p>
          <a:r>
            <a:rPr lang="ja-JP" altLang="en-US" sz="1000" b="0" baseline="0">
              <a:solidFill>
                <a:sysClr val="windowText" lastClr="000000"/>
              </a:solidFill>
              <a:effectLst/>
              <a:latin typeface="ＭＳ Ｐゴシック" panose="020B0600070205080204" pitchFamily="50" charset="-128"/>
              <a:ea typeface="ＭＳ Ｐゴシック" panose="020B0600070205080204" pitchFamily="50" charset="-128"/>
              <a:cs typeface="+mn-cs"/>
            </a:rPr>
            <a:t>　・青色申告決算書の</a:t>
          </a:r>
          <a:endParaRPr lang="en-US" altLang="ja-JP" sz="1000" b="0" baseline="0">
            <a:solidFill>
              <a:sysClr val="windowText" lastClr="000000"/>
            </a:solidFill>
            <a:effectLst/>
            <a:latin typeface="ＭＳ Ｐゴシック" panose="020B0600070205080204" pitchFamily="50" charset="-128"/>
            <a:ea typeface="ＭＳ Ｐゴシック" panose="020B0600070205080204" pitchFamily="50" charset="-128"/>
            <a:cs typeface="+mn-cs"/>
          </a:endParaRPr>
        </a:p>
        <a:p>
          <a:r>
            <a:rPr lang="ja-JP" altLang="en-US" sz="1000" b="0" baseline="0">
              <a:solidFill>
                <a:sysClr val="windowText" lastClr="000000"/>
              </a:solidFill>
              <a:effectLst/>
              <a:latin typeface="ＭＳ Ｐゴシック" panose="020B0600070205080204" pitchFamily="50" charset="-128"/>
              <a:ea typeface="ＭＳ Ｐゴシック" panose="020B0600070205080204" pitchFamily="50" charset="-128"/>
              <a:cs typeface="+mn-cs"/>
            </a:rPr>
            <a:t>　　</a:t>
          </a:r>
          <a:r>
            <a:rPr lang="ja-JP" altLang="en-US" sz="1000" b="1" baseline="0">
              <a:solidFill>
                <a:srgbClr val="FF0000"/>
              </a:solidFill>
              <a:effectLst/>
              <a:latin typeface="ＭＳ Ｐゴシック" panose="020B0600070205080204" pitchFamily="50" charset="-128"/>
              <a:ea typeface="ＭＳ Ｐゴシック" panose="020B0600070205080204" pitchFamily="50" charset="-128"/>
              <a:cs typeface="+mn-cs"/>
            </a:rPr>
            <a:t>㉜経費計－㉒利子割引料－㊲繰戻額等計＋㊷繰入額等計</a:t>
          </a:r>
          <a:endParaRPr lang="en-US" altLang="ja-JP" sz="1000" b="1" baseline="0">
            <a:solidFill>
              <a:srgbClr val="FF0000"/>
            </a:solidFill>
            <a:effectLst/>
            <a:latin typeface="ＭＳ Ｐゴシック" panose="020B0600070205080204" pitchFamily="50" charset="-128"/>
            <a:ea typeface="ＭＳ Ｐゴシック" panose="020B0600070205080204" pitchFamily="50" charset="-128"/>
            <a:cs typeface="+mn-cs"/>
          </a:endParaRPr>
        </a:p>
        <a:p>
          <a:endParaRPr lang="en-US" altLang="ja-JP" sz="1000" b="1" baseline="0">
            <a:solidFill>
              <a:sysClr val="windowText" lastClr="000000"/>
            </a:solidFill>
            <a:effectLst/>
            <a:latin typeface="ＭＳ Ｐゴシック" panose="020B0600070205080204" pitchFamily="50" charset="-128"/>
            <a:ea typeface="ＭＳ Ｐゴシック" panose="020B0600070205080204" pitchFamily="50" charset="-128"/>
            <a:cs typeface="+mn-cs"/>
          </a:endParaRPr>
        </a:p>
        <a:p>
          <a:r>
            <a:rPr lang="ja-JP" altLang="en-US" sz="1000" b="1" baseline="0">
              <a:solidFill>
                <a:sysClr val="windowText" lastClr="000000"/>
              </a:solidFill>
              <a:effectLst/>
              <a:latin typeface="ＭＳ Ｐゴシック" panose="020B0600070205080204" pitchFamily="50" charset="-128"/>
              <a:ea typeface="ＭＳ Ｐゴシック" panose="020B0600070205080204" pitchFamily="50" charset="-128"/>
              <a:cs typeface="+mn-cs"/>
            </a:rPr>
            <a:t>⑤「営業利益」</a:t>
          </a:r>
          <a:endParaRPr lang="en-US" altLang="ja-JP" sz="1000" b="1" baseline="0">
            <a:solidFill>
              <a:sysClr val="windowText" lastClr="000000"/>
            </a:solidFill>
            <a:effectLst/>
            <a:latin typeface="ＭＳ Ｐゴシック" panose="020B0600070205080204" pitchFamily="50" charset="-128"/>
            <a:ea typeface="ＭＳ Ｐゴシック" panose="020B0600070205080204" pitchFamily="50" charset="-128"/>
            <a:cs typeface="+mn-cs"/>
          </a:endParaRPr>
        </a:p>
        <a:p>
          <a:r>
            <a:rPr lang="ja-JP" altLang="en-US" sz="1000" b="0" baseline="0">
              <a:solidFill>
                <a:sysClr val="windowText" lastClr="000000"/>
              </a:solidFill>
              <a:effectLst/>
              <a:latin typeface="ＭＳ Ｐゴシック" panose="020B0600070205080204" pitchFamily="50" charset="-128"/>
              <a:ea typeface="ＭＳ Ｐゴシック" panose="020B0600070205080204" pitchFamily="50" charset="-128"/>
              <a:cs typeface="+mn-cs"/>
            </a:rPr>
            <a:t>　・</a:t>
          </a:r>
          <a:r>
            <a:rPr lang="ja-JP" altLang="en-US" sz="1000" b="1" baseline="0">
              <a:solidFill>
                <a:sysClr val="windowText" lastClr="000000"/>
              </a:solidFill>
              <a:effectLst/>
              <a:latin typeface="ＭＳ Ｐゴシック" panose="020B0600070205080204" pitchFamily="50" charset="-128"/>
              <a:ea typeface="ＭＳ Ｐゴシック" panose="020B0600070205080204" pitchFamily="50" charset="-128"/>
              <a:cs typeface="+mn-cs"/>
            </a:rPr>
            <a:t>③「売上総利益」</a:t>
          </a:r>
          <a:r>
            <a:rPr lang="ja-JP" altLang="en-US" sz="1000" b="0" baseline="0">
              <a:solidFill>
                <a:sysClr val="windowText" lastClr="000000"/>
              </a:solidFill>
              <a:effectLst/>
              <a:latin typeface="ＭＳ Ｐゴシック" panose="020B0600070205080204" pitchFamily="50" charset="-128"/>
              <a:ea typeface="ＭＳ Ｐゴシック" panose="020B0600070205080204" pitchFamily="50" charset="-128"/>
              <a:cs typeface="+mn-cs"/>
            </a:rPr>
            <a:t>－</a:t>
          </a:r>
          <a:r>
            <a:rPr lang="ja-JP" altLang="en-US" sz="1000" b="1" baseline="0">
              <a:solidFill>
                <a:sysClr val="windowText" lastClr="000000"/>
              </a:solidFill>
              <a:effectLst/>
              <a:latin typeface="ＭＳ Ｐゴシック" panose="020B0600070205080204" pitchFamily="50" charset="-128"/>
              <a:ea typeface="ＭＳ Ｐゴシック" panose="020B0600070205080204" pitchFamily="50" charset="-128"/>
              <a:cs typeface="+mn-cs"/>
            </a:rPr>
            <a:t>④「販売費及び一般管理費」</a:t>
          </a:r>
          <a:endParaRPr lang="en-US" altLang="ja-JP" sz="1000" b="1" baseline="0">
            <a:solidFill>
              <a:sysClr val="windowText" lastClr="000000"/>
            </a:solidFill>
            <a:effectLst/>
            <a:latin typeface="ＭＳ Ｐゴシック" panose="020B0600070205080204" pitchFamily="50" charset="-128"/>
            <a:ea typeface="ＭＳ Ｐゴシック" panose="020B0600070205080204" pitchFamily="50" charset="-128"/>
            <a:cs typeface="+mn-cs"/>
          </a:endParaRPr>
        </a:p>
        <a:p>
          <a:endParaRPr lang="en-US" altLang="ja-JP" sz="1000" b="1" baseline="0">
            <a:solidFill>
              <a:sysClr val="windowText" lastClr="000000"/>
            </a:solidFill>
            <a:effectLst/>
            <a:latin typeface="ＭＳ Ｐゴシック" panose="020B0600070205080204" pitchFamily="50" charset="-128"/>
            <a:ea typeface="ＭＳ Ｐゴシック" panose="020B0600070205080204" pitchFamily="50" charset="-128"/>
            <a:cs typeface="+mn-cs"/>
          </a:endParaRPr>
        </a:p>
        <a:p>
          <a:r>
            <a:rPr lang="ja-JP" altLang="en-US" sz="1000" b="1" baseline="0">
              <a:solidFill>
                <a:sysClr val="windowText" lastClr="000000"/>
              </a:solidFill>
              <a:effectLst/>
              <a:latin typeface="ＭＳ Ｐゴシック" panose="020B0600070205080204" pitchFamily="50" charset="-128"/>
              <a:ea typeface="ＭＳ Ｐゴシック" panose="020B0600070205080204" pitchFamily="50" charset="-128"/>
              <a:cs typeface="+mn-cs"/>
            </a:rPr>
            <a:t>⑥「経常利益」</a:t>
          </a:r>
          <a:endParaRPr lang="en-US" altLang="ja-JP" sz="1000" b="1" baseline="0">
            <a:solidFill>
              <a:sysClr val="windowText" lastClr="000000"/>
            </a:solidFill>
            <a:effectLst/>
            <a:latin typeface="ＭＳ Ｐゴシック" panose="020B0600070205080204" pitchFamily="50" charset="-128"/>
            <a:ea typeface="ＭＳ Ｐゴシック" panose="020B0600070205080204" pitchFamily="50" charset="-128"/>
            <a:cs typeface="+mn-cs"/>
          </a:endParaRPr>
        </a:p>
        <a:p>
          <a:r>
            <a:rPr lang="ja-JP" altLang="en-US" sz="1000" b="0" baseline="0">
              <a:solidFill>
                <a:sysClr val="windowText" lastClr="000000"/>
              </a:solidFill>
              <a:effectLst/>
              <a:latin typeface="ＭＳ Ｐゴシック" panose="020B0600070205080204" pitchFamily="50" charset="-128"/>
              <a:ea typeface="ＭＳ Ｐゴシック" panose="020B0600070205080204" pitchFamily="50" charset="-128"/>
              <a:cs typeface="+mn-cs"/>
            </a:rPr>
            <a:t>　・</a:t>
          </a:r>
          <a:r>
            <a:rPr lang="ja-JP" altLang="en-US" sz="1000" b="1" baseline="0">
              <a:solidFill>
                <a:sysClr val="windowText" lastClr="000000"/>
              </a:solidFill>
              <a:effectLst/>
              <a:latin typeface="ＭＳ Ｐゴシック" panose="020B0600070205080204" pitchFamily="50" charset="-128"/>
              <a:ea typeface="ＭＳ Ｐゴシック" panose="020B0600070205080204" pitchFamily="50" charset="-128"/>
              <a:cs typeface="+mn-cs"/>
            </a:rPr>
            <a:t>⑤「営業利益」</a:t>
          </a:r>
          <a:r>
            <a:rPr lang="ja-JP" altLang="en-US" sz="1000" b="0" baseline="0">
              <a:solidFill>
                <a:sysClr val="windowText" lastClr="000000"/>
              </a:solidFill>
              <a:effectLst/>
              <a:latin typeface="ＭＳ Ｐゴシック" panose="020B0600070205080204" pitchFamily="50" charset="-128"/>
              <a:ea typeface="ＭＳ Ｐゴシック" panose="020B0600070205080204" pitchFamily="50" charset="-128"/>
              <a:cs typeface="+mn-cs"/>
            </a:rPr>
            <a:t>から青色申告決算書の</a:t>
          </a:r>
          <a:r>
            <a:rPr lang="ja-JP" altLang="en-US" sz="1000" b="1" baseline="0">
              <a:solidFill>
                <a:srgbClr val="FF0000"/>
              </a:solidFill>
              <a:effectLst/>
              <a:latin typeface="ＭＳ Ｐゴシック" panose="020B0600070205080204" pitchFamily="50" charset="-128"/>
              <a:ea typeface="ＭＳ Ｐゴシック" panose="020B0600070205080204" pitchFamily="50" charset="-128"/>
              <a:cs typeface="+mn-cs"/>
            </a:rPr>
            <a:t>㉒利子割引料</a:t>
          </a:r>
          <a:r>
            <a:rPr lang="ja-JP" altLang="en-US" sz="1000" b="0" baseline="0">
              <a:solidFill>
                <a:sysClr val="windowText" lastClr="000000"/>
              </a:solidFill>
              <a:effectLst/>
              <a:latin typeface="ＭＳ Ｐゴシック" panose="020B0600070205080204" pitchFamily="50" charset="-128"/>
              <a:ea typeface="ＭＳ Ｐゴシック" panose="020B0600070205080204" pitchFamily="50" charset="-128"/>
              <a:cs typeface="+mn-cs"/>
            </a:rPr>
            <a:t>を引いてください。</a:t>
          </a:r>
          <a:endParaRPr lang="en-US" altLang="ja-JP" sz="1000" b="0" baseline="0">
            <a:solidFill>
              <a:sysClr val="windowText" lastClr="000000"/>
            </a:solidFill>
            <a:effectLst/>
            <a:latin typeface="ＭＳ Ｐゴシック" panose="020B0600070205080204" pitchFamily="50" charset="-128"/>
            <a:ea typeface="ＭＳ Ｐゴシック" panose="020B0600070205080204" pitchFamily="50" charset="-128"/>
            <a:cs typeface="+mn-cs"/>
          </a:endParaRPr>
        </a:p>
        <a:p>
          <a:endParaRPr lang="en-US" altLang="ja-JP" sz="1000" b="0" baseline="0">
            <a:solidFill>
              <a:sysClr val="windowText" lastClr="000000"/>
            </a:solidFill>
            <a:effectLst/>
            <a:latin typeface="ＭＳ Ｐゴシック" panose="020B0600070205080204" pitchFamily="50" charset="-128"/>
            <a:ea typeface="ＭＳ Ｐゴシック" panose="020B0600070205080204" pitchFamily="50" charset="-128"/>
            <a:cs typeface="+mn-cs"/>
          </a:endParaRPr>
        </a:p>
        <a:p>
          <a:r>
            <a:rPr lang="ja-JP" altLang="en-US" sz="1000" b="1" baseline="0">
              <a:solidFill>
                <a:sysClr val="windowText" lastClr="000000"/>
              </a:solidFill>
              <a:effectLst/>
              <a:latin typeface="ＭＳ Ｐゴシック" panose="020B0600070205080204" pitchFamily="50" charset="-128"/>
              <a:ea typeface="ＭＳ Ｐゴシック" panose="020B0600070205080204" pitchFamily="50" charset="-128"/>
              <a:cs typeface="+mn-cs"/>
            </a:rPr>
            <a:t>⑦「給与支給総額」</a:t>
          </a:r>
          <a:endParaRPr lang="en-US" altLang="ja-JP" sz="1000" b="0" baseline="0">
            <a:solidFill>
              <a:sysClr val="windowText" lastClr="000000"/>
            </a:solidFill>
            <a:effectLst/>
            <a:latin typeface="ＭＳ Ｐゴシック" panose="020B0600070205080204" pitchFamily="50" charset="-128"/>
            <a:ea typeface="ＭＳ Ｐゴシック" panose="020B0600070205080204" pitchFamily="50" charset="-128"/>
            <a:cs typeface="+mn-cs"/>
          </a:endParaRPr>
        </a:p>
        <a:p>
          <a:r>
            <a:rPr lang="ja-JP" altLang="en-US" sz="1000" b="0" baseline="0">
              <a:solidFill>
                <a:sysClr val="windowText" lastClr="000000"/>
              </a:solidFill>
              <a:effectLst/>
              <a:latin typeface="ＭＳ Ｐゴシック" panose="020B0600070205080204" pitchFamily="50" charset="-128"/>
              <a:ea typeface="ＭＳ Ｐゴシック" panose="020B0600070205080204" pitchFamily="50" charset="-128"/>
              <a:cs typeface="+mn-cs"/>
            </a:rPr>
            <a:t>　・青色申告決算書の</a:t>
          </a:r>
          <a:endParaRPr lang="en-US" altLang="ja-JP" sz="1000" b="0" baseline="0">
            <a:solidFill>
              <a:sysClr val="windowText" lastClr="000000"/>
            </a:solidFill>
            <a:effectLst/>
            <a:latin typeface="ＭＳ Ｐゴシック" panose="020B0600070205080204" pitchFamily="50" charset="-128"/>
            <a:ea typeface="ＭＳ Ｐゴシック" panose="020B0600070205080204" pitchFamily="50" charset="-128"/>
            <a:cs typeface="+mn-cs"/>
          </a:endParaRPr>
        </a:p>
        <a:p>
          <a:r>
            <a:rPr lang="ja-JP" altLang="en-US" sz="1000" b="0" baseline="0">
              <a:solidFill>
                <a:sysClr val="windowText" lastClr="000000"/>
              </a:solidFill>
              <a:effectLst/>
              <a:latin typeface="ＭＳ Ｐゴシック" panose="020B0600070205080204" pitchFamily="50" charset="-128"/>
              <a:ea typeface="ＭＳ Ｐゴシック" panose="020B0600070205080204" pitchFamily="50" charset="-128"/>
              <a:cs typeface="+mn-cs"/>
            </a:rPr>
            <a:t>　　</a:t>
          </a:r>
          <a:r>
            <a:rPr lang="ja-JP" altLang="en-US" sz="1000" b="1" baseline="0">
              <a:solidFill>
                <a:srgbClr val="0000FF"/>
              </a:solidFill>
              <a:effectLst/>
              <a:latin typeface="ＭＳ Ｐゴシック" panose="020B0600070205080204" pitchFamily="50" charset="-128"/>
              <a:ea typeface="ＭＳ Ｐゴシック" panose="020B0600070205080204" pitchFamily="50" charset="-128"/>
              <a:cs typeface="+mn-cs"/>
            </a:rPr>
            <a:t>⑳給与賃金＋㊳専従者給与＋㊸青色申告特別控除前の所得額</a:t>
          </a:r>
          <a:endParaRPr lang="en-US" altLang="ja-JP" sz="1000" b="1" baseline="0">
            <a:solidFill>
              <a:srgbClr val="0000FF"/>
            </a:solidFill>
            <a:effectLst/>
            <a:latin typeface="ＭＳ Ｐゴシック" panose="020B0600070205080204" pitchFamily="50" charset="-128"/>
            <a:ea typeface="ＭＳ Ｐゴシック" panose="020B0600070205080204" pitchFamily="50" charset="-128"/>
            <a:cs typeface="+mn-cs"/>
          </a:endParaRPr>
        </a:p>
        <a:p>
          <a:endParaRPr lang="en-US" altLang="ja-JP" sz="1000" b="0" baseline="0">
            <a:solidFill>
              <a:sysClr val="windowText" lastClr="000000"/>
            </a:solidFill>
            <a:effectLst/>
            <a:latin typeface="ＭＳ Ｐゴシック" panose="020B0600070205080204" pitchFamily="50" charset="-128"/>
            <a:ea typeface="ＭＳ Ｐゴシック" panose="020B0600070205080204" pitchFamily="50" charset="-128"/>
            <a:cs typeface="+mn-cs"/>
          </a:endParaRPr>
        </a:p>
        <a:p>
          <a:r>
            <a:rPr lang="ja-JP" altLang="en-US" sz="1000" b="1">
              <a:solidFill>
                <a:sysClr val="windowText" lastClr="000000"/>
              </a:solidFill>
              <a:effectLst/>
              <a:latin typeface="ＭＳ Ｐゴシック" panose="020B0600070205080204" pitchFamily="50" charset="-128"/>
              <a:ea typeface="ＭＳ Ｐゴシック" panose="020B0600070205080204" pitchFamily="50" charset="-128"/>
            </a:rPr>
            <a:t>⑧「人件費」</a:t>
          </a:r>
          <a:endParaRPr lang="ja-JP" altLang="en-US" sz="1000" b="0">
            <a:solidFill>
              <a:sysClr val="windowText" lastClr="000000"/>
            </a:solidFill>
            <a:effectLst/>
            <a:latin typeface="ＭＳ Ｐゴシック" panose="020B0600070205080204" pitchFamily="50" charset="-128"/>
            <a:ea typeface="ＭＳ Ｐゴシック" panose="020B0600070205080204" pitchFamily="50" charset="-128"/>
          </a:endParaRPr>
        </a:p>
        <a:p>
          <a:r>
            <a:rPr lang="ja-JP" altLang="en-US" sz="1000" b="0">
              <a:solidFill>
                <a:sysClr val="windowText" lastClr="000000"/>
              </a:solidFill>
              <a:effectLst/>
              <a:latin typeface="ＭＳ Ｐゴシック" panose="020B0600070205080204" pitchFamily="50" charset="-128"/>
              <a:ea typeface="ＭＳ Ｐゴシック" panose="020B0600070205080204" pitchFamily="50" charset="-128"/>
            </a:rPr>
            <a:t>　・青色申告決算書の</a:t>
          </a:r>
          <a:endParaRPr lang="en-US" altLang="ja-JP" sz="1000" b="0">
            <a:solidFill>
              <a:sysClr val="windowText" lastClr="000000"/>
            </a:solidFill>
            <a:effectLst/>
            <a:latin typeface="ＭＳ Ｐゴシック" panose="020B0600070205080204" pitchFamily="50" charset="-128"/>
            <a:ea typeface="ＭＳ Ｐゴシック" panose="020B0600070205080204" pitchFamily="50" charset="-128"/>
          </a:endParaRPr>
        </a:p>
        <a:p>
          <a:r>
            <a:rPr lang="ja-JP" altLang="en-US" sz="1000" b="0">
              <a:solidFill>
                <a:sysClr val="windowText" lastClr="000000"/>
              </a:solidFill>
              <a:effectLst/>
              <a:latin typeface="ＭＳ Ｐゴシック" panose="020B0600070205080204" pitchFamily="50" charset="-128"/>
              <a:ea typeface="ＭＳ Ｐゴシック" panose="020B0600070205080204" pitchFamily="50" charset="-128"/>
            </a:rPr>
            <a:t>　　</a:t>
          </a:r>
          <a:r>
            <a:rPr lang="ja-JP" altLang="en-US" sz="1000" b="1">
              <a:solidFill>
                <a:srgbClr val="0000FF"/>
              </a:solidFill>
              <a:effectLst/>
              <a:latin typeface="ＭＳ Ｐゴシック" panose="020B0600070205080204" pitchFamily="50" charset="-128"/>
              <a:ea typeface="ＭＳ Ｐゴシック" panose="020B0600070205080204" pitchFamily="50" charset="-128"/>
            </a:rPr>
            <a:t>⑲福利厚生費＋⑳給与賃金＋○法定福利費＋㊳専従者給与</a:t>
          </a:r>
          <a:endParaRPr lang="en-US" altLang="ja-JP" sz="1000" b="0">
            <a:solidFill>
              <a:sysClr val="windowText" lastClr="000000"/>
            </a:solidFill>
            <a:effectLst/>
            <a:latin typeface="ＭＳ Ｐゴシック" panose="020B0600070205080204" pitchFamily="50" charset="-128"/>
            <a:ea typeface="ＭＳ Ｐゴシック" panose="020B0600070205080204" pitchFamily="50" charset="-128"/>
          </a:endParaRPr>
        </a:p>
        <a:p>
          <a:endParaRPr lang="en-US" altLang="ja-JP" sz="1000" b="0">
            <a:solidFill>
              <a:sysClr val="windowText" lastClr="000000"/>
            </a:solidFill>
            <a:effectLst/>
            <a:latin typeface="ＭＳ Ｐゴシック" panose="020B0600070205080204" pitchFamily="50" charset="-128"/>
            <a:ea typeface="ＭＳ Ｐゴシック" panose="020B0600070205080204" pitchFamily="50" charset="-128"/>
          </a:endParaRPr>
        </a:p>
        <a:p>
          <a:r>
            <a:rPr lang="ja-JP" altLang="en-US" sz="1000" b="1">
              <a:solidFill>
                <a:sysClr val="windowText" lastClr="000000"/>
              </a:solidFill>
              <a:effectLst/>
              <a:latin typeface="ＭＳ Ｐゴシック" panose="020B0600070205080204" pitchFamily="50" charset="-128"/>
              <a:ea typeface="ＭＳ Ｐゴシック" panose="020B0600070205080204" pitchFamily="50" charset="-128"/>
            </a:rPr>
            <a:t>⑪「減価償却費」</a:t>
          </a:r>
          <a:endParaRPr lang="ja-JP" altLang="en-US" sz="1000" b="0">
            <a:solidFill>
              <a:sysClr val="windowText" lastClr="000000"/>
            </a:solidFill>
            <a:effectLst/>
            <a:latin typeface="ＭＳ Ｐゴシック" panose="020B0600070205080204" pitchFamily="50" charset="-128"/>
            <a:ea typeface="ＭＳ Ｐゴシック" panose="020B0600070205080204" pitchFamily="50" charset="-128"/>
          </a:endParaRPr>
        </a:p>
        <a:p>
          <a:r>
            <a:rPr lang="ja-JP" altLang="en-US" sz="1000" b="0">
              <a:solidFill>
                <a:sysClr val="windowText" lastClr="000000"/>
              </a:solidFill>
              <a:effectLst/>
              <a:latin typeface="ＭＳ Ｐゴシック" panose="020B0600070205080204" pitchFamily="50" charset="-128"/>
              <a:ea typeface="ＭＳ Ｐゴシック" panose="020B0600070205080204" pitchFamily="50" charset="-128"/>
            </a:rPr>
            <a:t>　・青色申告決算書の</a:t>
          </a:r>
          <a:endParaRPr lang="en-US" altLang="ja-JP" sz="1000" b="0">
            <a:solidFill>
              <a:sysClr val="windowText" lastClr="000000"/>
            </a:solidFill>
            <a:effectLst/>
            <a:latin typeface="ＭＳ Ｐゴシック" panose="020B0600070205080204" pitchFamily="50" charset="-128"/>
            <a:ea typeface="ＭＳ Ｐゴシック" panose="020B0600070205080204" pitchFamily="50" charset="-128"/>
          </a:endParaRPr>
        </a:p>
        <a:p>
          <a:r>
            <a:rPr lang="ja-JP" altLang="en-US" sz="1000" b="0">
              <a:solidFill>
                <a:sysClr val="windowText" lastClr="000000"/>
              </a:solidFill>
              <a:effectLst/>
              <a:latin typeface="ＭＳ Ｐゴシック" panose="020B0600070205080204" pitchFamily="50" charset="-128"/>
              <a:ea typeface="ＭＳ Ｐゴシック" panose="020B0600070205080204" pitchFamily="50" charset="-128"/>
            </a:rPr>
            <a:t>　　</a:t>
          </a:r>
          <a:r>
            <a:rPr lang="ja-JP" altLang="en-US" sz="1000" b="1">
              <a:solidFill>
                <a:srgbClr val="FF00FF"/>
              </a:solidFill>
              <a:effectLst/>
              <a:latin typeface="ＭＳ Ｐゴシック" panose="020B0600070205080204" pitchFamily="50" charset="-128"/>
              <a:ea typeface="ＭＳ Ｐゴシック" panose="020B0600070205080204" pitchFamily="50" charset="-128"/>
            </a:rPr>
            <a:t>⑱減価償却費＋○リース料＋○繰延償却資産</a:t>
          </a:r>
        </a:p>
      </xdr:txBody>
    </xdr:sp>
    <xdr:clientData/>
  </xdr:twoCellAnchor>
  <xdr:twoCellAnchor>
    <xdr:from>
      <xdr:col>1</xdr:col>
      <xdr:colOff>99060</xdr:colOff>
      <xdr:row>22</xdr:row>
      <xdr:rowOff>30480</xdr:rowOff>
    </xdr:from>
    <xdr:to>
      <xdr:col>5</xdr:col>
      <xdr:colOff>36660</xdr:colOff>
      <xdr:row>24</xdr:row>
      <xdr:rowOff>1200</xdr:rowOff>
    </xdr:to>
    <xdr:sp macro="" textlink="">
      <xdr:nvSpPr>
        <xdr:cNvPr id="15" name="角丸四角形 14"/>
        <xdr:cNvSpPr/>
      </xdr:nvSpPr>
      <xdr:spPr bwMode="auto">
        <a:xfrm>
          <a:off x="708660" y="3870960"/>
          <a:ext cx="2376000" cy="306000"/>
        </a:xfrm>
        <a:prstGeom prst="roundRect">
          <a:avLst/>
        </a:prstGeom>
        <a:solidFill>
          <a:srgbClr val="FF0000">
            <a:alpha val="5000"/>
          </a:srgbClr>
        </a:solidFill>
        <a:ln w="19050" cap="flat" cmpd="sng" algn="ctr">
          <a:solidFill>
            <a:srgbClr val="FF0000"/>
          </a:solidFill>
          <a:prstDash val="solid"/>
          <a:round/>
          <a:headEnd type="none" w="med" len="med"/>
          <a:tailEnd type="none" w="med" len="med"/>
        </a:ln>
        <a:effectLst/>
        <a:extLst/>
      </xdr:spPr>
      <xdr:txBody>
        <a:bodyPr vertOverflow="clip" horzOverflow="clip" wrap="square" lIns="18288" tIns="0" rIns="0" bIns="0" rtlCol="0" anchor="t" upright="1"/>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Z38"/>
  <sheetViews>
    <sheetView zoomScaleNormal="100" zoomScaleSheetLayoutView="100" workbookViewId="0">
      <selection activeCell="N23" sqref="N23"/>
    </sheetView>
  </sheetViews>
  <sheetFormatPr defaultColWidth="9" defaultRowHeight="13.5"/>
  <cols>
    <col min="1" max="1" width="2.25" style="4" customWidth="1"/>
    <col min="2" max="2" width="12.75" style="4" customWidth="1"/>
    <col min="3" max="10" width="11" style="4" customWidth="1"/>
    <col min="11" max="11" width="4.75" style="4" customWidth="1"/>
    <col min="12" max="12" width="5.75" style="4" customWidth="1"/>
    <col min="13" max="16" width="5.75" style="4" bestFit="1" customWidth="1"/>
    <col min="17" max="19" width="5.75" style="4" customWidth="1"/>
    <col min="20" max="20" width="5.75" style="4" bestFit="1" customWidth="1"/>
    <col min="21" max="26" width="5.75" style="4" customWidth="1"/>
    <col min="27" max="16384" width="9" style="4"/>
  </cols>
  <sheetData>
    <row r="1" spans="1:26">
      <c r="A1" s="9" t="s">
        <v>41</v>
      </c>
    </row>
    <row r="2" spans="1:26">
      <c r="B2" s="10" t="s">
        <v>42</v>
      </c>
      <c r="D2" s="11"/>
    </row>
    <row r="3" spans="1:26" ht="15" customHeight="1">
      <c r="B3" s="12"/>
      <c r="C3" s="12"/>
      <c r="D3" s="12"/>
      <c r="E3" s="12"/>
      <c r="F3" s="13"/>
      <c r="J3" s="14" t="s">
        <v>43</v>
      </c>
    </row>
    <row r="4" spans="1:26" ht="19.899999999999999" customHeight="1">
      <c r="A4" s="220"/>
      <c r="B4" s="220"/>
      <c r="C4" s="194" t="s">
        <v>1</v>
      </c>
      <c r="D4" s="194" t="s">
        <v>2</v>
      </c>
      <c r="E4" s="194" t="s">
        <v>3</v>
      </c>
      <c r="F4" s="194" t="s">
        <v>4</v>
      </c>
      <c r="G4" s="194" t="s">
        <v>5</v>
      </c>
      <c r="H4" s="194" t="s">
        <v>6</v>
      </c>
      <c r="I4" s="194" t="s">
        <v>7</v>
      </c>
      <c r="J4" s="194" t="s">
        <v>8</v>
      </c>
      <c r="K4" s="134"/>
    </row>
    <row r="5" spans="1:26" ht="19.899999999999999" customHeight="1" thickBot="1">
      <c r="A5" s="215"/>
      <c r="B5" s="216"/>
      <c r="C5" s="135" t="str">
        <f>入力シート１!B5</f>
        <v>(R 年 月期)</v>
      </c>
      <c r="D5" s="135" t="str">
        <f>入力シート１!C5</f>
        <v>(R 年 月期)</v>
      </c>
      <c r="E5" s="135" t="str">
        <f>入力シート１!D5</f>
        <v>(R 年 月期)</v>
      </c>
      <c r="F5" s="135" t="str">
        <f>入力シート１!E5</f>
        <v>(R 年 月期)</v>
      </c>
      <c r="G5" s="135" t="str">
        <f>入力シート１!F5</f>
        <v>(R 年 月期)</v>
      </c>
      <c r="H5" s="135" t="str">
        <f>入力シート１!G5</f>
        <v>(R 年 月期)</v>
      </c>
      <c r="I5" s="135" t="str">
        <f>入力シート１!H5</f>
        <v>(R 年 月期)</v>
      </c>
      <c r="J5" s="135" t="str">
        <f>入力シート１!I5</f>
        <v>(R 年 月期)</v>
      </c>
      <c r="K5" s="134"/>
    </row>
    <row r="6" spans="1:26" ht="30" customHeight="1" thickTop="1" thickBot="1">
      <c r="A6" s="221" t="s">
        <v>9</v>
      </c>
      <c r="B6" s="221"/>
      <c r="C6" s="105" t="str">
        <f>IF(入力シート１!B6="","",ROUND(入力シート１!B6/1000,0))</f>
        <v/>
      </c>
      <c r="D6" s="105" t="str">
        <f>IF(入力シート１!C6="","",ROUND(入力シート１!C6/1000,0))</f>
        <v/>
      </c>
      <c r="E6" s="105">
        <f>'別表３－２【貼付用】'!C6</f>
        <v>0</v>
      </c>
      <c r="F6" s="105">
        <f>'別表３－２【貼付用】'!D6</f>
        <v>0</v>
      </c>
      <c r="G6" s="105">
        <f>'別表３－２【貼付用】'!E6</f>
        <v>0</v>
      </c>
      <c r="H6" s="105">
        <f>'別表３－２【貼付用】'!F6</f>
        <v>0</v>
      </c>
      <c r="I6" s="106" t="str">
        <f>'別表３－２【貼付用】'!G6</f>
        <v/>
      </c>
      <c r="J6" s="105" t="str">
        <f>'別表３－２【貼付用】'!H6</f>
        <v/>
      </c>
      <c r="K6" s="15"/>
      <c r="L6" s="195" t="s">
        <v>51</v>
      </c>
      <c r="M6" s="196"/>
      <c r="N6" s="196"/>
      <c r="O6" s="196"/>
      <c r="P6" s="196"/>
      <c r="Q6" s="196"/>
      <c r="R6" s="196"/>
      <c r="S6" s="196"/>
      <c r="T6" s="196"/>
    </row>
    <row r="7" spans="1:26" ht="30" customHeight="1" thickBot="1">
      <c r="A7" s="214" t="s">
        <v>44</v>
      </c>
      <c r="B7" s="214"/>
      <c r="C7" s="107" t="str">
        <f>IF(C6="","",ROUND(入力シート１!B9/1000,0))</f>
        <v/>
      </c>
      <c r="D7" s="107" t="str">
        <f>IF(D6="","",ROUND(入力シート１!C9/1000,0))</f>
        <v/>
      </c>
      <c r="E7" s="107">
        <f>'別表３－２【貼付用】'!C9</f>
        <v>0</v>
      </c>
      <c r="F7" s="107">
        <f>'別表３－２【貼付用】'!D9</f>
        <v>0</v>
      </c>
      <c r="G7" s="107">
        <f>'別表３－２【貼付用】'!E9</f>
        <v>0</v>
      </c>
      <c r="H7" s="107">
        <f>'別表３－２【貼付用】'!F9</f>
        <v>0</v>
      </c>
      <c r="I7" s="108" t="str">
        <f>'別表３－２【貼付用】'!G9</f>
        <v/>
      </c>
      <c r="J7" s="107" t="str">
        <f>'別表３－２【貼付用】'!H9</f>
        <v/>
      </c>
      <c r="K7" s="15"/>
      <c r="L7" s="197" t="s">
        <v>54</v>
      </c>
      <c r="M7" s="196"/>
      <c r="N7" s="198"/>
      <c r="O7" s="197" t="s">
        <v>55</v>
      </c>
      <c r="P7" s="196"/>
      <c r="Q7" s="196"/>
      <c r="R7" s="196"/>
      <c r="S7" s="196"/>
      <c r="T7" s="196"/>
    </row>
    <row r="8" spans="1:26" ht="30" customHeight="1">
      <c r="A8" s="222" t="s">
        <v>45</v>
      </c>
      <c r="B8" s="222"/>
      <c r="C8" s="107" t="str">
        <f>IF(C6="","",C6-C7)</f>
        <v/>
      </c>
      <c r="D8" s="107" t="str">
        <f>IF(D6="","",D6-D7)</f>
        <v/>
      </c>
      <c r="E8" s="107">
        <f t="shared" ref="E8:H8" si="0">E6-E7</f>
        <v>0</v>
      </c>
      <c r="F8" s="107">
        <f t="shared" si="0"/>
        <v>0</v>
      </c>
      <c r="G8" s="107">
        <f t="shared" si="0"/>
        <v>0</v>
      </c>
      <c r="H8" s="107">
        <f t="shared" si="0"/>
        <v>0</v>
      </c>
      <c r="I8" s="108" t="str">
        <f>IF(I6="","",I6-I7)</f>
        <v/>
      </c>
      <c r="J8" s="107" t="str">
        <f>IF(J6="","",J6-J7)</f>
        <v/>
      </c>
      <c r="K8" s="15"/>
      <c r="L8" s="217" t="s">
        <v>57</v>
      </c>
      <c r="M8" s="217"/>
      <c r="N8" s="218"/>
      <c r="O8" s="209" t="s">
        <v>58</v>
      </c>
      <c r="P8" s="209"/>
      <c r="Q8" s="209" t="s">
        <v>59</v>
      </c>
      <c r="R8" s="209"/>
      <c r="S8" s="209" t="s">
        <v>60</v>
      </c>
      <c r="T8" s="209"/>
      <c r="U8" s="16"/>
      <c r="V8" s="16"/>
      <c r="W8" s="17"/>
      <c r="X8" s="18"/>
      <c r="Y8" s="18"/>
      <c r="Z8" s="18"/>
    </row>
    <row r="9" spans="1:26" ht="30" customHeight="1">
      <c r="A9" s="222" t="s">
        <v>46</v>
      </c>
      <c r="B9" s="222"/>
      <c r="C9" s="107" t="str">
        <f>IF(C6="","",ROUND(入力シート１!B15/1000,0))</f>
        <v/>
      </c>
      <c r="D9" s="107" t="str">
        <f>IF(D6="","",ROUND(入力シート１!C15/1000,0))</f>
        <v/>
      </c>
      <c r="E9" s="107">
        <f>'別表３－２【貼付用】'!C15</f>
        <v>0</v>
      </c>
      <c r="F9" s="107">
        <f>'別表３－２【貼付用】'!D15</f>
        <v>0</v>
      </c>
      <c r="G9" s="107">
        <f>'別表３－２【貼付用】'!E15</f>
        <v>0</v>
      </c>
      <c r="H9" s="107">
        <f>'別表３－２【貼付用】'!F15</f>
        <v>0</v>
      </c>
      <c r="I9" s="108" t="str">
        <f>'別表３－２【貼付用】'!G15</f>
        <v/>
      </c>
      <c r="J9" s="107" t="str">
        <f>'別表３－２【貼付用】'!H15</f>
        <v/>
      </c>
      <c r="K9" s="15"/>
      <c r="L9" s="132">
        <v>1</v>
      </c>
      <c r="M9" s="210" t="s">
        <v>62</v>
      </c>
      <c r="N9" s="211"/>
      <c r="O9" s="212">
        <f>E$19</f>
        <v>0</v>
      </c>
      <c r="P9" s="213"/>
      <c r="Q9" s="212" t="e">
        <f>INDEX(H19:J19,1,N7-2)</f>
        <v>#VALUE!</v>
      </c>
      <c r="R9" s="212"/>
      <c r="S9" s="203" t="e">
        <f>(Q9-O9)/ABS(O9)</f>
        <v>#VALUE!</v>
      </c>
      <c r="T9" s="203"/>
      <c r="U9" s="16"/>
      <c r="V9" s="16"/>
      <c r="W9" s="17"/>
      <c r="X9" s="18"/>
      <c r="Y9" s="18"/>
      <c r="Z9" s="18"/>
    </row>
    <row r="10" spans="1:26" ht="30" customHeight="1">
      <c r="A10" s="214" t="s">
        <v>47</v>
      </c>
      <c r="B10" s="214"/>
      <c r="C10" s="107" t="str">
        <f>IF(C6="","",C8-C9)</f>
        <v/>
      </c>
      <c r="D10" s="107" t="str">
        <f>IF(D6="","",D8-D9)</f>
        <v/>
      </c>
      <c r="E10" s="107">
        <f t="shared" ref="E10:H10" si="1">E8-E9</f>
        <v>0</v>
      </c>
      <c r="F10" s="107">
        <f t="shared" si="1"/>
        <v>0</v>
      </c>
      <c r="G10" s="107">
        <f t="shared" si="1"/>
        <v>0</v>
      </c>
      <c r="H10" s="107">
        <f t="shared" si="1"/>
        <v>0</v>
      </c>
      <c r="I10" s="108" t="str">
        <f>IF(I6="","",I8-I9)</f>
        <v/>
      </c>
      <c r="J10" s="107" t="str">
        <f>IF(J6="","",J8-J9)</f>
        <v/>
      </c>
      <c r="K10" s="15"/>
      <c r="L10" s="132">
        <v>2</v>
      </c>
      <c r="M10" s="219" t="s">
        <v>64</v>
      </c>
      <c r="N10" s="211"/>
      <c r="O10" s="212" t="e">
        <f>E$21</f>
        <v>#DIV/0!</v>
      </c>
      <c r="P10" s="213"/>
      <c r="Q10" s="212" t="e">
        <f>INDEX(H21:J21,1,N7-2)</f>
        <v>#VALUE!</v>
      </c>
      <c r="R10" s="212"/>
      <c r="S10" s="203" t="e">
        <f>(Q10-O10)/ABS(O10)</f>
        <v>#VALUE!</v>
      </c>
      <c r="T10" s="203"/>
      <c r="U10" s="16"/>
      <c r="V10" s="16"/>
      <c r="W10" s="17"/>
      <c r="X10" s="18"/>
      <c r="Y10" s="18"/>
      <c r="Z10" s="18"/>
    </row>
    <row r="11" spans="1:26" ht="30" customHeight="1" thickBot="1">
      <c r="A11" s="214" t="s">
        <v>48</v>
      </c>
      <c r="B11" s="214"/>
      <c r="C11" s="109" t="str">
        <f>IF(C6="","",ROUND(入力シート１!B21/1000,0))</f>
        <v/>
      </c>
      <c r="D11" s="109" t="str">
        <f>IF(D6="","",ROUND(入力シート１!C21/1000,0))</f>
        <v/>
      </c>
      <c r="E11" s="109">
        <f>'別表３－２【貼付用】'!C21</f>
        <v>0</v>
      </c>
      <c r="F11" s="109">
        <f>'別表３－２【貼付用】'!D21</f>
        <v>0</v>
      </c>
      <c r="G11" s="109">
        <f>'別表３－２【貼付用】'!E21</f>
        <v>0</v>
      </c>
      <c r="H11" s="110">
        <f>'別表３－２【貼付用】'!F21</f>
        <v>0</v>
      </c>
      <c r="I11" s="111" t="str">
        <f>IF(I6="","",'別表３－２【貼付用】'!G21)</f>
        <v/>
      </c>
      <c r="J11" s="110" t="str">
        <f>IF(J6="","",'別表３－２【貼付用】'!H21)</f>
        <v/>
      </c>
      <c r="K11" s="15"/>
      <c r="L11" s="132">
        <v>3</v>
      </c>
      <c r="M11" s="204" t="s">
        <v>66</v>
      </c>
      <c r="N11" s="204"/>
      <c r="O11" s="205">
        <f>E$12</f>
        <v>0</v>
      </c>
      <c r="P11" s="206"/>
      <c r="Q11" s="205" t="e">
        <f>INDEX(H12:J12,1,N7-2)</f>
        <v>#VALUE!</v>
      </c>
      <c r="R11" s="206"/>
      <c r="S11" s="207" t="e">
        <f>(Q11-O11)/ABS(O11)</f>
        <v>#VALUE!</v>
      </c>
      <c r="T11" s="208"/>
      <c r="U11" s="16"/>
      <c r="V11" s="16"/>
      <c r="W11" s="17"/>
      <c r="X11" s="18"/>
      <c r="Y11" s="18"/>
      <c r="Z11" s="18"/>
    </row>
    <row r="12" spans="1:26" ht="30" customHeight="1" thickTop="1" thickBot="1">
      <c r="A12" s="223" t="s">
        <v>49</v>
      </c>
      <c r="B12" s="223"/>
      <c r="C12" s="112" t="str">
        <f>IF(C6="","",ROUND(入力シート１!B22/1000,0))</f>
        <v/>
      </c>
      <c r="D12" s="112" t="str">
        <f>IF(D6="","",ROUND(入力シート１!C22/1000,0))</f>
        <v/>
      </c>
      <c r="E12" s="112">
        <f>'別表３－２【貼付用】'!C22</f>
        <v>0</v>
      </c>
      <c r="F12" s="112">
        <f>'別表３－２【貼付用】'!D22</f>
        <v>0</v>
      </c>
      <c r="G12" s="112">
        <f>'別表３－２【貼付用】'!E22</f>
        <v>0</v>
      </c>
      <c r="H12" s="112">
        <f>'別表３－２【貼付用】'!F22</f>
        <v>0</v>
      </c>
      <c r="I12" s="113" t="str">
        <f>'別表３－２【貼付用】'!G22</f>
        <v/>
      </c>
      <c r="J12" s="114" t="str">
        <f>'別表３－２【貼付用】'!H22</f>
        <v/>
      </c>
      <c r="K12" s="15"/>
      <c r="L12" s="19"/>
      <c r="M12" s="19"/>
      <c r="N12" s="19"/>
      <c r="O12" s="20"/>
      <c r="P12" s="21"/>
      <c r="Q12" s="20"/>
      <c r="R12" s="20"/>
      <c r="S12" s="22"/>
      <c r="T12" s="22"/>
      <c r="U12" s="16"/>
      <c r="V12" s="16"/>
      <c r="W12" s="23"/>
      <c r="X12" s="24"/>
      <c r="Y12" s="24"/>
      <c r="Z12" s="24"/>
    </row>
    <row r="13" spans="1:26" ht="30" customHeight="1" thickTop="1">
      <c r="A13" s="221" t="s">
        <v>50</v>
      </c>
      <c r="B13" s="221"/>
      <c r="C13" s="105" t="str">
        <f>IF(C6="","",ROUND(入力シート１!B25/1000,0))</f>
        <v/>
      </c>
      <c r="D13" s="105" t="str">
        <f>IF(D6="","",ROUND(入力シート１!C25/1000,0))</f>
        <v/>
      </c>
      <c r="E13" s="105">
        <f>'別表３－２【貼付用】'!C25</f>
        <v>0</v>
      </c>
      <c r="F13" s="105">
        <f>'別表３－２【貼付用】'!D25</f>
        <v>0</v>
      </c>
      <c r="G13" s="105">
        <f>'別表３－２【貼付用】'!E25</f>
        <v>0</v>
      </c>
      <c r="H13" s="115">
        <f>'別表３－２【貼付用】'!F25</f>
        <v>0</v>
      </c>
      <c r="I13" s="116" t="str">
        <f>'別表３－２【貼付用】'!G25</f>
        <v/>
      </c>
      <c r="J13" s="115" t="str">
        <f>'別表３－２【貼付用】'!H25</f>
        <v/>
      </c>
      <c r="K13" s="15"/>
      <c r="L13" s="85"/>
      <c r="M13" s="83"/>
      <c r="N13" s="83"/>
      <c r="O13" s="83"/>
      <c r="P13" s="83"/>
      <c r="Q13" s="83"/>
      <c r="R13" s="83"/>
      <c r="S13" s="83"/>
      <c r="T13" s="83"/>
      <c r="V13" s="25"/>
      <c r="W13" s="26"/>
      <c r="X13" s="27"/>
      <c r="Y13" s="27"/>
      <c r="Z13" s="27"/>
    </row>
    <row r="14" spans="1:26" ht="30" customHeight="1">
      <c r="A14" s="214" t="s">
        <v>52</v>
      </c>
      <c r="B14" s="214"/>
      <c r="C14" s="117" t="s">
        <v>53</v>
      </c>
      <c r="D14" s="117" t="s">
        <v>53</v>
      </c>
      <c r="E14" s="117" t="s">
        <v>53</v>
      </c>
      <c r="F14" s="107">
        <f>'別表３－２【貼付用】'!D28</f>
        <v>0</v>
      </c>
      <c r="G14" s="107">
        <f>'別表３－２【貼付用】'!E28</f>
        <v>0</v>
      </c>
      <c r="H14" s="107">
        <f>'別表３－２【貼付用】'!F28</f>
        <v>0</v>
      </c>
      <c r="I14" s="108" t="str">
        <f>'別表３－２【貼付用】'!G28</f>
        <v/>
      </c>
      <c r="J14" s="107" t="str">
        <f>'別表３－２【貼付用】'!H28</f>
        <v/>
      </c>
      <c r="K14" s="15"/>
      <c r="L14" s="86"/>
      <c r="M14" s="83"/>
      <c r="N14" s="35"/>
      <c r="O14" s="86"/>
      <c r="P14" s="83"/>
      <c r="Q14" s="83"/>
      <c r="R14" s="83"/>
      <c r="S14" s="83"/>
      <c r="T14" s="83"/>
      <c r="V14" s="25"/>
      <c r="W14" s="26"/>
      <c r="X14" s="27"/>
      <c r="Y14" s="27"/>
      <c r="Z14" s="27"/>
    </row>
    <row r="15" spans="1:26" ht="30" customHeight="1">
      <c r="A15" s="214" t="s">
        <v>56</v>
      </c>
      <c r="B15" s="214"/>
      <c r="C15" s="117" t="s">
        <v>53</v>
      </c>
      <c r="D15" s="117" t="s">
        <v>53</v>
      </c>
      <c r="E15" s="117" t="s">
        <v>53</v>
      </c>
      <c r="F15" s="107">
        <f>'別表３－２【貼付用】'!D31</f>
        <v>0</v>
      </c>
      <c r="G15" s="107">
        <f>'別表３－２【貼付用】'!E31</f>
        <v>0</v>
      </c>
      <c r="H15" s="107">
        <f>'別表３－２【貼付用】'!F31</f>
        <v>0</v>
      </c>
      <c r="I15" s="118" t="str">
        <f>'別表３－２【貼付用】'!G31</f>
        <v/>
      </c>
      <c r="J15" s="109" t="str">
        <f>'別表３－２【貼付用】'!H31</f>
        <v/>
      </c>
      <c r="K15" s="15"/>
      <c r="L15" s="88"/>
      <c r="M15" s="88"/>
      <c r="N15" s="88"/>
      <c r="O15" s="88"/>
      <c r="P15" s="88"/>
      <c r="Q15" s="88"/>
      <c r="R15" s="88"/>
      <c r="S15" s="88"/>
      <c r="T15" s="88"/>
      <c r="V15" s="25"/>
      <c r="W15" s="26"/>
      <c r="X15" s="27"/>
      <c r="Y15" s="27"/>
      <c r="Z15" s="27"/>
    </row>
    <row r="16" spans="1:26" ht="30" customHeight="1">
      <c r="A16" s="28"/>
      <c r="B16" s="29" t="s">
        <v>61</v>
      </c>
      <c r="C16" s="107" t="str">
        <f>IF(C6="","",ROUND(入力シート１!B34/1000,0))</f>
        <v/>
      </c>
      <c r="D16" s="107" t="str">
        <f>IF(D6="","",ROUND(入力シート１!C34/1000,0))</f>
        <v/>
      </c>
      <c r="E16" s="107">
        <f>IF(E6="","",ROUND(入力シート１!D34/1000,0))</f>
        <v>0</v>
      </c>
      <c r="F16" s="107">
        <f>IF(F6="","",ROUND(入力シート１!E34/1000,0))</f>
        <v>0</v>
      </c>
      <c r="G16" s="107">
        <f>IF(G6="","",ROUND(入力シート１!F34/1000,0))</f>
        <v>0</v>
      </c>
      <c r="H16" s="107">
        <f>IF(H6="","",ROUND(入力シート１!G34/1000,0))</f>
        <v>0</v>
      </c>
      <c r="I16" s="107" t="str">
        <f>IF(I6="","",ROUND(入力シート１!H34/1000,0))</f>
        <v/>
      </c>
      <c r="J16" s="107" t="str">
        <f>IF(J6="","",ROUND(入力シート１!I34/1000,0))</f>
        <v/>
      </c>
      <c r="K16" s="15"/>
      <c r="L16" s="87"/>
      <c r="M16" s="88"/>
      <c r="N16" s="88"/>
      <c r="O16" s="89"/>
      <c r="P16" s="90"/>
      <c r="Q16" s="89"/>
      <c r="R16" s="89"/>
      <c r="S16" s="91"/>
      <c r="T16" s="91"/>
      <c r="V16" s="25"/>
      <c r="W16" s="26"/>
      <c r="X16" s="27"/>
      <c r="Y16" s="27"/>
      <c r="Z16" s="27"/>
    </row>
    <row r="17" spans="1:26" ht="30" customHeight="1">
      <c r="A17" s="30"/>
      <c r="B17" s="29" t="s">
        <v>63</v>
      </c>
      <c r="C17" s="107" t="str">
        <f>IF(C6="","",ROUND(入力シート１!B37/1000,0))</f>
        <v/>
      </c>
      <c r="D17" s="107" t="str">
        <f>IF(D6="","",ROUND(入力シート１!C37/1000,0))</f>
        <v/>
      </c>
      <c r="E17" s="107">
        <f>IF(E6="","",ROUND(入力シート１!D37/1000,0))</f>
        <v>0</v>
      </c>
      <c r="F17" s="107">
        <f>IF(F6="","",ROUND(入力シート１!E37/1000,0))</f>
        <v>0</v>
      </c>
      <c r="G17" s="107">
        <f>IF(G6="","",ROUND(入力シート１!F37/1000,0))</f>
        <v>0</v>
      </c>
      <c r="H17" s="107">
        <f>IF(H6="","",ROUND(入力シート１!G37/1000,0))</f>
        <v>0</v>
      </c>
      <c r="I17" s="107" t="str">
        <f>IF(I6="","",ROUND(入力シート１!H37/1000,0))</f>
        <v/>
      </c>
      <c r="J17" s="107" t="str">
        <f>IF(J6="","",ROUND(入力シート１!I37/1000,0))</f>
        <v/>
      </c>
      <c r="K17" s="15"/>
      <c r="L17" s="87"/>
      <c r="M17" s="92"/>
      <c r="N17" s="88"/>
      <c r="O17" s="89"/>
      <c r="P17" s="90"/>
      <c r="Q17" s="89"/>
      <c r="R17" s="89"/>
      <c r="S17" s="91"/>
      <c r="T17" s="91"/>
      <c r="V17" s="25"/>
      <c r="W17" s="26"/>
      <c r="X17" s="27"/>
      <c r="Y17" s="27"/>
      <c r="Z17" s="27"/>
    </row>
    <row r="18" spans="1:26" ht="30" customHeight="1" thickBot="1">
      <c r="A18" s="224" t="s">
        <v>65</v>
      </c>
      <c r="B18" s="225"/>
      <c r="C18" s="109" t="str">
        <f>IF(C6="","",SUM(C16:C17))</f>
        <v/>
      </c>
      <c r="D18" s="109" t="str">
        <f>IF(D6="","",SUM(D16:D17))</f>
        <v/>
      </c>
      <c r="E18" s="109">
        <f>SUM(E16:E17)</f>
        <v>0</v>
      </c>
      <c r="F18" s="109">
        <f>SUM(F16:F17)</f>
        <v>0</v>
      </c>
      <c r="G18" s="109">
        <f>SUM(G16:G17)</f>
        <v>0</v>
      </c>
      <c r="H18" s="110">
        <f>SUM(H16:H17)</f>
        <v>0</v>
      </c>
      <c r="I18" s="111" t="str">
        <f>IF(I6="","",SUM(I16:I17))</f>
        <v/>
      </c>
      <c r="J18" s="110" t="str">
        <f>IF(J6="","",SUM(J16:J17))</f>
        <v/>
      </c>
      <c r="K18" s="15"/>
      <c r="L18" s="87"/>
      <c r="M18" s="88"/>
      <c r="N18" s="88"/>
      <c r="O18" s="89"/>
      <c r="P18" s="89"/>
      <c r="Q18" s="89"/>
      <c r="R18" s="89"/>
      <c r="S18" s="91"/>
      <c r="T18" s="91"/>
      <c r="V18" s="25"/>
      <c r="W18" s="26"/>
      <c r="X18" s="27"/>
      <c r="Y18" s="27"/>
      <c r="Z18" s="27"/>
    </row>
    <row r="19" spans="1:26" ht="30" customHeight="1" thickTop="1" thickBot="1">
      <c r="A19" s="223" t="s">
        <v>67</v>
      </c>
      <c r="B19" s="223"/>
      <c r="C19" s="112" t="str">
        <f>IF(C6="","",SUM(C10,C13,C18))</f>
        <v/>
      </c>
      <c r="D19" s="112" t="str">
        <f>IF(D6="","",SUM(D10,D13,D18))</f>
        <v/>
      </c>
      <c r="E19" s="112">
        <f>'別表３－２【貼付用】'!C37</f>
        <v>0</v>
      </c>
      <c r="F19" s="112">
        <f>'別表３－２【貼付用】'!D37</f>
        <v>0</v>
      </c>
      <c r="G19" s="112">
        <f>'別表３－２【貼付用】'!E37</f>
        <v>0</v>
      </c>
      <c r="H19" s="112">
        <f>'別表３－２【貼付用】'!F37</f>
        <v>0</v>
      </c>
      <c r="I19" s="112" t="str">
        <f>'別表３－２【貼付用】'!G37</f>
        <v/>
      </c>
      <c r="J19" s="114" t="str">
        <f>'別表３－２【貼付用】'!H37</f>
        <v/>
      </c>
      <c r="K19" s="15"/>
      <c r="L19" s="83"/>
      <c r="M19" s="83"/>
      <c r="N19" s="83"/>
      <c r="O19" s="83"/>
      <c r="P19" s="83"/>
      <c r="Q19" s="83"/>
      <c r="R19" s="83"/>
      <c r="S19" s="83"/>
      <c r="T19" s="83"/>
      <c r="U19" s="2"/>
      <c r="V19" s="31"/>
      <c r="W19" s="25"/>
      <c r="X19" s="25"/>
      <c r="Y19" s="25"/>
      <c r="Z19" s="25"/>
    </row>
    <row r="20" spans="1:26" ht="30" customHeight="1" thickTop="1" thickBot="1">
      <c r="A20" s="224" t="s">
        <v>26</v>
      </c>
      <c r="B20" s="224"/>
      <c r="C20" s="119" t="str">
        <f>IF(C6="","",入力シート１!B43)</f>
        <v/>
      </c>
      <c r="D20" s="119" t="str">
        <f>IF(D6="","",入力シート１!C43)</f>
        <v/>
      </c>
      <c r="E20" s="119">
        <f>'別表３－２【貼付用】'!C40</f>
        <v>0</v>
      </c>
      <c r="F20" s="119">
        <f>'別表３－２【貼付用】'!D40</f>
        <v>0</v>
      </c>
      <c r="G20" s="119">
        <f>'別表３－２【貼付用】'!E40</f>
        <v>0</v>
      </c>
      <c r="H20" s="120">
        <f>'別表３－２【貼付用】'!F40</f>
        <v>0</v>
      </c>
      <c r="I20" s="121" t="str">
        <f>'別表３－２【貼付用】'!G40</f>
        <v/>
      </c>
      <c r="J20" s="120" t="str">
        <f>'別表３－２【貼付用】'!H40</f>
        <v/>
      </c>
      <c r="K20" s="32"/>
      <c r="L20" s="84"/>
      <c r="M20" s="83"/>
      <c r="N20" s="83"/>
      <c r="O20" s="83"/>
      <c r="P20" s="83"/>
      <c r="Q20" s="83"/>
      <c r="R20" s="83"/>
      <c r="S20" s="83"/>
      <c r="T20" s="83"/>
      <c r="U20" s="2"/>
      <c r="V20" s="31"/>
      <c r="W20" s="25"/>
      <c r="X20" s="25"/>
      <c r="Y20" s="25"/>
      <c r="Z20" s="25"/>
    </row>
    <row r="21" spans="1:26" ht="30" customHeight="1" thickTop="1" thickBot="1">
      <c r="A21" s="228" t="s">
        <v>68</v>
      </c>
      <c r="B21" s="228"/>
      <c r="C21" s="112" t="str">
        <f>IF(C6="","",IF(C20=0,"",ROUND(C19/C20,0)))</f>
        <v/>
      </c>
      <c r="D21" s="112" t="str">
        <f>IF(D6="","",IF(D20=0,"",ROUND(D19/D20,0)))</f>
        <v/>
      </c>
      <c r="E21" s="112" t="e">
        <f>ROUND(E19/E20,0)</f>
        <v>#DIV/0!</v>
      </c>
      <c r="F21" s="112" t="e">
        <f>ROUND(F19/F20,0)</f>
        <v>#DIV/0!</v>
      </c>
      <c r="G21" s="112" t="e">
        <f>ROUND(G19/G20,0)</f>
        <v>#DIV/0!</v>
      </c>
      <c r="H21" s="112" t="e">
        <f>ROUND(H19/H20,0)</f>
        <v>#DIV/0!</v>
      </c>
      <c r="I21" s="112" t="str">
        <f t="shared" ref="I21" si="2">IF(I6="","",ROUND(I19/I20,0))</f>
        <v/>
      </c>
      <c r="J21" s="114" t="str">
        <f>IF(J6="","",ROUND(J19/J20,0))</f>
        <v/>
      </c>
      <c r="K21" s="15"/>
      <c r="L21" s="33"/>
      <c r="M21" s="33"/>
      <c r="N21" s="33"/>
      <c r="O21" s="33"/>
      <c r="P21" s="33"/>
      <c r="Q21" s="33"/>
      <c r="R21" s="33"/>
      <c r="S21" s="33"/>
      <c r="T21" s="33"/>
      <c r="U21" s="2"/>
      <c r="V21" s="2"/>
    </row>
    <row r="22" spans="1:26" ht="30" customHeight="1" thickTop="1">
      <c r="A22" s="229" t="s">
        <v>75</v>
      </c>
      <c r="B22" s="34" t="s">
        <v>76</v>
      </c>
      <c r="C22" s="122" t="s">
        <v>125</v>
      </c>
      <c r="D22" s="122" t="s">
        <v>53</v>
      </c>
      <c r="E22" s="122" t="s">
        <v>53</v>
      </c>
      <c r="F22" s="105">
        <f>ROUND(入力シート１!E50/1000,0)</f>
        <v>0</v>
      </c>
      <c r="G22" s="105">
        <f>ROUND(入力シート１!F50/1000,0)</f>
        <v>0</v>
      </c>
      <c r="H22" s="105">
        <f>ROUND(入力シート１!G50/1000,0)</f>
        <v>0</v>
      </c>
      <c r="I22" s="105" t="str">
        <f>IF(I6="","",ROUND(入力シート１!H50/1000,0))</f>
        <v/>
      </c>
      <c r="J22" s="105" t="str">
        <f>IF(J6="","",ROUND(入力シート１!I50/1000,0))</f>
        <v/>
      </c>
      <c r="K22" s="15"/>
      <c r="L22" s="35"/>
      <c r="M22" s="35"/>
      <c r="N22" s="35"/>
      <c r="O22" s="35"/>
      <c r="P22" s="35"/>
      <c r="Q22" s="35"/>
      <c r="R22" s="35"/>
      <c r="S22" s="35"/>
      <c r="T22" s="35"/>
      <c r="U22" s="2"/>
      <c r="V22" s="2"/>
    </row>
    <row r="23" spans="1:26" ht="30" customHeight="1">
      <c r="A23" s="229"/>
      <c r="B23" s="131" t="s">
        <v>77</v>
      </c>
      <c r="C23" s="123" t="s">
        <v>53</v>
      </c>
      <c r="D23" s="123" t="s">
        <v>53</v>
      </c>
      <c r="E23" s="123" t="s">
        <v>53</v>
      </c>
      <c r="F23" s="107">
        <f>ROUND(入力シート１!E51/1000,0)</f>
        <v>0</v>
      </c>
      <c r="G23" s="107">
        <f>ROUND(入力シート１!F51/1000,0)</f>
        <v>0</v>
      </c>
      <c r="H23" s="107">
        <f>ROUND(入力シート１!G51/1000,0)</f>
        <v>0</v>
      </c>
      <c r="I23" s="107" t="str">
        <f>IF(I6="","",ROUND(入力シート１!H51/1000,0))</f>
        <v/>
      </c>
      <c r="J23" s="107" t="str">
        <f>IF(J6="","",ROUND(入力シート１!I51/1000,0))</f>
        <v/>
      </c>
      <c r="K23" s="15"/>
      <c r="L23" s="83"/>
      <c r="M23" s="83"/>
      <c r="N23" s="83"/>
      <c r="O23" s="83"/>
      <c r="P23" s="83"/>
      <c r="Q23" s="83"/>
      <c r="R23" s="83"/>
      <c r="S23" s="83"/>
      <c r="T23" s="83"/>
      <c r="U23" s="2"/>
      <c r="V23" s="2"/>
    </row>
    <row r="24" spans="1:26" ht="30" customHeight="1">
      <c r="A24" s="229"/>
      <c r="B24" s="29" t="s">
        <v>78</v>
      </c>
      <c r="C24" s="123" t="s">
        <v>53</v>
      </c>
      <c r="D24" s="123" t="s">
        <v>53</v>
      </c>
      <c r="E24" s="123" t="s">
        <v>53</v>
      </c>
      <c r="F24" s="107">
        <f>ROUND(入力シート１!E52/1000,0)</f>
        <v>0</v>
      </c>
      <c r="G24" s="107">
        <f>ROUND(入力シート１!F52/1000,0)</f>
        <v>0</v>
      </c>
      <c r="H24" s="107">
        <f>ROUND(入力シート１!G52/1000,0)</f>
        <v>0</v>
      </c>
      <c r="I24" s="107" t="str">
        <f>IF(I6="","",ROUND(入力シート１!H52/1000,0))</f>
        <v/>
      </c>
      <c r="J24" s="107" t="str">
        <f>IF(J6="","",ROUND(入力シート１!I52/1000,0))</f>
        <v/>
      </c>
      <c r="K24" s="15"/>
      <c r="L24" s="84"/>
      <c r="M24" s="83"/>
      <c r="N24" s="83"/>
      <c r="O24" s="83"/>
      <c r="P24" s="83"/>
      <c r="Q24" s="83"/>
      <c r="R24" s="83"/>
      <c r="S24" s="83"/>
      <c r="T24" s="83"/>
      <c r="U24" s="2"/>
      <c r="V24" s="2"/>
    </row>
    <row r="25" spans="1:26" ht="30" customHeight="1">
      <c r="A25" s="230"/>
      <c r="B25" s="29" t="s">
        <v>80</v>
      </c>
      <c r="C25" s="123" t="s">
        <v>53</v>
      </c>
      <c r="D25" s="123" t="s">
        <v>53</v>
      </c>
      <c r="E25" s="123" t="s">
        <v>53</v>
      </c>
      <c r="F25" s="107">
        <f>ROUND(入力シート１!E53/1000,0)</f>
        <v>0</v>
      </c>
      <c r="G25" s="107">
        <f>ROUND(入力シート１!F53/1000,0)</f>
        <v>0</v>
      </c>
      <c r="H25" s="107">
        <f>ROUND(入力シート１!G53/1000,0)</f>
        <v>0</v>
      </c>
      <c r="I25" s="107" t="str">
        <f>IF(I6="","",ROUND(入力シート１!H53/1000,0))</f>
        <v/>
      </c>
      <c r="J25" s="107" t="str">
        <f>IF(J6="","",ROUND(入力シート１!I53/1000,0))</f>
        <v/>
      </c>
      <c r="K25" s="15"/>
      <c r="L25" s="33"/>
      <c r="M25" s="33"/>
      <c r="N25" s="33"/>
      <c r="O25" s="33"/>
      <c r="P25" s="33"/>
      <c r="Q25" s="33"/>
      <c r="R25" s="33"/>
      <c r="S25" s="33"/>
      <c r="T25" s="33"/>
      <c r="U25" s="2"/>
      <c r="V25" s="2"/>
    </row>
    <row r="26" spans="1:26" ht="30" customHeight="1">
      <c r="A26" s="36"/>
      <c r="B26" s="37" t="s">
        <v>81</v>
      </c>
      <c r="C26" s="123" t="s">
        <v>53</v>
      </c>
      <c r="D26" s="123" t="s">
        <v>53</v>
      </c>
      <c r="E26" s="123" t="s">
        <v>53</v>
      </c>
      <c r="F26" s="107">
        <f>SUM(F22:F25)</f>
        <v>0</v>
      </c>
      <c r="G26" s="107">
        <f>SUM(G22:G25)</f>
        <v>0</v>
      </c>
      <c r="H26" s="107">
        <f>SUM(H22:H25)</f>
        <v>0</v>
      </c>
      <c r="I26" s="108" t="str">
        <f>IF(I6="","",SUM(I22:I25))</f>
        <v/>
      </c>
      <c r="J26" s="107" t="str">
        <f>IF(J6="","",SUM(J22:J25))</f>
        <v/>
      </c>
      <c r="K26" s="15"/>
      <c r="L26" s="35"/>
      <c r="M26" s="35"/>
      <c r="N26" s="35"/>
      <c r="O26" s="35"/>
      <c r="P26" s="35"/>
      <c r="Q26" s="35"/>
      <c r="R26" s="35"/>
      <c r="S26" s="35"/>
      <c r="T26" s="35"/>
      <c r="U26" s="2"/>
      <c r="V26" s="2"/>
    </row>
    <row r="27" spans="1:26" ht="17.45" customHeight="1">
      <c r="A27" s="38"/>
      <c r="B27" s="39"/>
      <c r="C27" s="40"/>
      <c r="D27" s="40"/>
      <c r="E27" s="40"/>
      <c r="F27" s="41"/>
      <c r="G27" s="41"/>
      <c r="H27" s="41"/>
      <c r="I27" s="41"/>
      <c r="J27" s="42"/>
      <c r="K27" s="43"/>
      <c r="L27" s="44"/>
      <c r="M27" s="44"/>
      <c r="N27" s="44"/>
      <c r="O27" s="44"/>
      <c r="P27" s="44"/>
      <c r="Q27" s="44"/>
      <c r="R27" s="44"/>
      <c r="S27" s="44"/>
      <c r="T27" s="44"/>
    </row>
    <row r="28" spans="1:26" ht="15" customHeight="1">
      <c r="B28" s="231" t="s">
        <v>82</v>
      </c>
      <c r="C28" s="231"/>
      <c r="D28" s="231"/>
      <c r="E28" s="231"/>
      <c r="F28" s="231"/>
      <c r="G28" s="231"/>
      <c r="H28" s="231"/>
      <c r="I28" s="231"/>
      <c r="J28" s="231"/>
      <c r="K28" s="45"/>
    </row>
    <row r="29" spans="1:26" ht="15" customHeight="1">
      <c r="B29" s="231"/>
      <c r="C29" s="231"/>
      <c r="D29" s="231"/>
      <c r="E29" s="231"/>
      <c r="F29" s="231"/>
      <c r="G29" s="231"/>
      <c r="H29" s="231"/>
      <c r="I29" s="231"/>
      <c r="J29" s="231"/>
      <c r="K29" s="45"/>
    </row>
    <row r="30" spans="1:26" ht="15" customHeight="1">
      <c r="B30" s="231"/>
      <c r="C30" s="231"/>
      <c r="D30" s="231"/>
      <c r="E30" s="231"/>
      <c r="F30" s="231"/>
      <c r="G30" s="231"/>
      <c r="H30" s="231"/>
      <c r="I30" s="231"/>
      <c r="J30" s="231"/>
      <c r="K30" s="45"/>
    </row>
    <row r="31" spans="1:26" ht="15" customHeight="1">
      <c r="B31" s="231"/>
      <c r="C31" s="231"/>
      <c r="D31" s="231"/>
      <c r="E31" s="231"/>
      <c r="F31" s="231"/>
      <c r="G31" s="231"/>
      <c r="H31" s="231"/>
      <c r="I31" s="231"/>
      <c r="J31" s="231"/>
      <c r="K31" s="45"/>
    </row>
    <row r="32" spans="1:26">
      <c r="B32" s="46"/>
      <c r="C32" s="46"/>
      <c r="D32" s="46"/>
      <c r="E32" s="46"/>
      <c r="F32" s="46"/>
      <c r="G32" s="46"/>
      <c r="H32" s="46"/>
      <c r="I32" s="46"/>
      <c r="J32" s="46"/>
      <c r="K32" s="46"/>
    </row>
    <row r="33" spans="2:14" ht="15" customHeight="1">
      <c r="B33" s="47" t="s">
        <v>83</v>
      </c>
      <c r="C33" s="47"/>
      <c r="D33" s="47"/>
      <c r="E33" s="47"/>
      <c r="F33" s="47"/>
      <c r="G33" s="47"/>
      <c r="H33" s="47"/>
      <c r="I33" s="47"/>
      <c r="J33" s="47"/>
      <c r="K33" s="48"/>
      <c r="N33" s="49"/>
    </row>
    <row r="34" spans="2:14" ht="15" customHeight="1">
      <c r="B34" s="232" t="s">
        <v>84</v>
      </c>
      <c r="C34" s="233"/>
      <c r="D34" s="233"/>
      <c r="E34" s="233"/>
      <c r="F34" s="233"/>
      <c r="G34" s="50"/>
      <c r="H34" s="51" t="s">
        <v>85</v>
      </c>
      <c r="I34" s="52"/>
      <c r="J34" s="53" t="s">
        <v>86</v>
      </c>
      <c r="K34" s="54"/>
      <c r="N34" s="49"/>
    </row>
    <row r="35" spans="2:14" ht="15" customHeight="1">
      <c r="B35" s="226" t="s">
        <v>87</v>
      </c>
      <c r="C35" s="227"/>
      <c r="D35" s="227"/>
      <c r="E35" s="227"/>
      <c r="F35" s="227"/>
      <c r="G35" s="50"/>
      <c r="H35" s="51" t="s">
        <v>85</v>
      </c>
      <c r="I35" s="52"/>
      <c r="J35" s="53" t="s">
        <v>86</v>
      </c>
      <c r="K35" s="54"/>
      <c r="N35" s="55"/>
    </row>
    <row r="36" spans="2:14" ht="15" customHeight="1">
      <c r="B36" s="226" t="s">
        <v>88</v>
      </c>
      <c r="C36" s="227"/>
      <c r="D36" s="227"/>
      <c r="E36" s="227"/>
      <c r="F36" s="227"/>
      <c r="G36" s="50"/>
      <c r="H36" s="51" t="s">
        <v>85</v>
      </c>
      <c r="I36" s="52"/>
      <c r="J36" s="53" t="s">
        <v>86</v>
      </c>
      <c r="K36" s="54"/>
      <c r="N36" s="49"/>
    </row>
    <row r="37" spans="2:14">
      <c r="N37" s="49"/>
    </row>
    <row r="38" spans="2:14">
      <c r="N38" s="49"/>
    </row>
  </sheetData>
  <sheetProtection password="D9E1" sheet="1" objects="1" scenarios="1" formatCells="0"/>
  <mergeCells count="37">
    <mergeCell ref="A18:B18"/>
    <mergeCell ref="B35:F35"/>
    <mergeCell ref="B36:F36"/>
    <mergeCell ref="A19:B19"/>
    <mergeCell ref="A20:B20"/>
    <mergeCell ref="A21:B21"/>
    <mergeCell ref="A22:A25"/>
    <mergeCell ref="B28:J31"/>
    <mergeCell ref="B34:F34"/>
    <mergeCell ref="A11:B11"/>
    <mergeCell ref="A12:B12"/>
    <mergeCell ref="A13:B13"/>
    <mergeCell ref="A14:B14"/>
    <mergeCell ref="A15:B15"/>
    <mergeCell ref="A4:B4"/>
    <mergeCell ref="A6:B6"/>
    <mergeCell ref="A7:B7"/>
    <mergeCell ref="A8:B8"/>
    <mergeCell ref="A9:B9"/>
    <mergeCell ref="A10:B10"/>
    <mergeCell ref="A5:B5"/>
    <mergeCell ref="L8:N8"/>
    <mergeCell ref="O8:P8"/>
    <mergeCell ref="Q8:R8"/>
    <mergeCell ref="M10:N10"/>
    <mergeCell ref="O10:P10"/>
    <mergeCell ref="Q10:R10"/>
    <mergeCell ref="S8:T8"/>
    <mergeCell ref="M9:N9"/>
    <mergeCell ref="O9:P9"/>
    <mergeCell ref="Q9:R9"/>
    <mergeCell ref="S9:T9"/>
    <mergeCell ref="S10:T10"/>
    <mergeCell ref="M11:N11"/>
    <mergeCell ref="O11:P11"/>
    <mergeCell ref="Q11:R11"/>
    <mergeCell ref="S11:T11"/>
  </mergeCells>
  <phoneticPr fontId="3"/>
  <conditionalFormatting sqref="L18 O18 Q18 S18">
    <cfRule type="beginsWith" dxfId="10" priority="10" operator="beginsWith" text="×">
      <formula>LEFT(L18,LEN("×"))="×"</formula>
    </cfRule>
  </conditionalFormatting>
  <conditionalFormatting sqref="M26:T26">
    <cfRule type="beginsWith" dxfId="9" priority="9" operator="beginsWith" text="×">
      <formula>LEFT(M26,LEN("×"))="×"</formula>
    </cfRule>
  </conditionalFormatting>
  <conditionalFormatting sqref="L22:T22">
    <cfRule type="beginsWith" dxfId="8" priority="8" operator="beginsWith" text="×">
      <formula>LEFT(L22,LEN("×"))="×"</formula>
    </cfRule>
  </conditionalFormatting>
  <conditionalFormatting sqref="K36">
    <cfRule type="containsText" dxfId="7" priority="5" operator="containsText" text="×">
      <formula>NOT(ISERROR(SEARCH("×",K36)))</formula>
    </cfRule>
  </conditionalFormatting>
  <conditionalFormatting sqref="K34">
    <cfRule type="containsText" dxfId="6" priority="7" operator="containsText" text="×">
      <formula>NOT(ISERROR(SEARCH("×",K34)))</formula>
    </cfRule>
  </conditionalFormatting>
  <conditionalFormatting sqref="K35">
    <cfRule type="containsText" dxfId="5" priority="6" operator="containsText" text="×">
      <formula>NOT(ISERROR(SEARCH("×",K35)))</formula>
    </cfRule>
  </conditionalFormatting>
  <conditionalFormatting sqref="H34">
    <cfRule type="containsText" dxfId="4" priority="4" operator="containsText" text="×">
      <formula>NOT(ISERROR(SEARCH("×",H34)))</formula>
    </cfRule>
  </conditionalFormatting>
  <conditionalFormatting sqref="H36">
    <cfRule type="containsText" dxfId="3" priority="2" operator="containsText" text="×">
      <formula>NOT(ISERROR(SEARCH("×",H36)))</formula>
    </cfRule>
  </conditionalFormatting>
  <conditionalFormatting sqref="H35">
    <cfRule type="containsText" dxfId="2" priority="3" operator="containsText" text="×">
      <formula>NOT(ISERROR(SEARCH("×",H35)))</formula>
    </cfRule>
  </conditionalFormatting>
  <conditionalFormatting sqref="L11 O11 Q11 S11">
    <cfRule type="beginsWith" dxfId="1" priority="1" operator="beginsWith" text="×">
      <formula>LEFT(L11,LEN("×"))="×"</formula>
    </cfRule>
  </conditionalFormatting>
  <dataValidations count="2">
    <dataValidation type="whole" allowBlank="1" showInputMessage="1" showErrorMessage="1" sqref="N7">
      <formula1>3</formula1>
      <formula2>5</formula2>
    </dataValidation>
    <dataValidation type="list" allowBlank="1" showInputMessage="1" showErrorMessage="1" sqref="I34:I36 G34:G36">
      <formula1>"○"</formula1>
    </dataValidation>
  </dataValidations>
  <printOptions horizontalCentered="1"/>
  <pageMargins left="0.19685039370078741" right="0.19685039370078741" top="0.78740157480314965" bottom="0.78740157480314965" header="0.51181102362204722" footer="0.51181102362204722"/>
  <pageSetup paperSize="9" scale="8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H45"/>
  <sheetViews>
    <sheetView zoomScaleNormal="100" zoomScaleSheetLayoutView="100" workbookViewId="0">
      <selection activeCell="K15" sqref="K15"/>
    </sheetView>
  </sheetViews>
  <sheetFormatPr defaultColWidth="9" defaultRowHeight="13.5"/>
  <cols>
    <col min="1" max="1" width="12.5" style="3" customWidth="1"/>
    <col min="2" max="2" width="9" style="3" customWidth="1"/>
    <col min="3" max="8" width="11" style="3" customWidth="1"/>
    <col min="9" max="9" width="4.75" style="3" customWidth="1"/>
    <col min="10" max="16384" width="9" style="3"/>
  </cols>
  <sheetData>
    <row r="1" spans="1:8">
      <c r="A1" s="2" t="s">
        <v>89</v>
      </c>
      <c r="B1" s="2"/>
      <c r="C1" s="2"/>
      <c r="D1" s="2"/>
      <c r="E1" s="2"/>
      <c r="F1" s="2"/>
      <c r="G1" s="2"/>
      <c r="H1" s="2"/>
    </row>
    <row r="2" spans="1:8">
      <c r="A2" s="2"/>
      <c r="B2" s="2"/>
      <c r="C2" s="2"/>
      <c r="D2" s="2"/>
      <c r="E2" s="2"/>
      <c r="F2" s="2"/>
      <c r="G2" s="2"/>
      <c r="H2" s="2"/>
    </row>
    <row r="3" spans="1:8">
      <c r="A3" s="4" t="s">
        <v>90</v>
      </c>
      <c r="B3" s="4"/>
      <c r="C3" s="4"/>
      <c r="D3" s="4"/>
      <c r="E3" s="4"/>
      <c r="F3" s="4"/>
      <c r="G3" s="4"/>
      <c r="H3" s="5" t="s">
        <v>0</v>
      </c>
    </row>
    <row r="4" spans="1:8" ht="18" customHeight="1">
      <c r="A4" s="56"/>
      <c r="B4" s="57"/>
      <c r="C4" s="94" t="s">
        <v>3</v>
      </c>
      <c r="D4" s="94" t="s">
        <v>4</v>
      </c>
      <c r="E4" s="94" t="s">
        <v>5</v>
      </c>
      <c r="F4" s="94" t="s">
        <v>6</v>
      </c>
      <c r="G4" s="94" t="s">
        <v>7</v>
      </c>
      <c r="H4" s="94" t="s">
        <v>8</v>
      </c>
    </row>
    <row r="5" spans="1:8" ht="18" customHeight="1">
      <c r="A5" s="58"/>
      <c r="B5" s="93"/>
      <c r="C5" s="136" t="str">
        <f>入力シート１!D5</f>
        <v>(R 年 月期)</v>
      </c>
      <c r="D5" s="136" t="str">
        <f>入力シート１!E5</f>
        <v>(R 年 月期)</v>
      </c>
      <c r="E5" s="136" t="str">
        <f>入力シート１!F5</f>
        <v>(R 年 月期)</v>
      </c>
      <c r="F5" s="136" t="str">
        <f>入力シート１!G5</f>
        <v>(R 年 月期)</v>
      </c>
      <c r="G5" s="136" t="str">
        <f>入力シート１!H5</f>
        <v>(R 年 月期)</v>
      </c>
      <c r="H5" s="136" t="str">
        <f>入力シート１!I5</f>
        <v>(R 年 月期)</v>
      </c>
    </row>
    <row r="6" spans="1:8" ht="18" customHeight="1">
      <c r="A6" s="7" t="s">
        <v>91</v>
      </c>
      <c r="B6" s="59"/>
      <c r="C6" s="105">
        <f>C7</f>
        <v>0</v>
      </c>
      <c r="D6" s="105">
        <f>SUM(D7:D8)</f>
        <v>0</v>
      </c>
      <c r="E6" s="105">
        <f t="shared" ref="E6:F6" si="0">SUM(E7:E8)</f>
        <v>0</v>
      </c>
      <c r="F6" s="105">
        <f t="shared" si="0"/>
        <v>0</v>
      </c>
      <c r="G6" s="105" t="str">
        <f>IF(SUM(G7:G8)=0,"",SUM(G7:G8))</f>
        <v/>
      </c>
      <c r="H6" s="105" t="str">
        <f>IF(SUM(H7:H8)=0,"",SUM(H7:H8))</f>
        <v/>
      </c>
    </row>
    <row r="7" spans="1:8" ht="18" customHeight="1">
      <c r="A7" s="60"/>
      <c r="B7" s="61" t="s">
        <v>10</v>
      </c>
      <c r="C7" s="124">
        <f>ROUND(入力シート１!D7/1000,0)</f>
        <v>0</v>
      </c>
      <c r="D7" s="124">
        <f>ROUND(入力シート１!E7/1000,0)</f>
        <v>0</v>
      </c>
      <c r="E7" s="124">
        <f>ROUND(入力シート１!F7/1000,0)</f>
        <v>0</v>
      </c>
      <c r="F7" s="124">
        <f>ROUND(入力シート１!G7/1000,0)</f>
        <v>0</v>
      </c>
      <c r="G7" s="124" t="str">
        <f>IF(入力シート１!H7="","",ROUND(入力シート１!H7/1000,0))</f>
        <v/>
      </c>
      <c r="H7" s="124" t="str">
        <f>IF(入力シート１!I7="","",ROUND(入力シート１!I7/1000,0))</f>
        <v/>
      </c>
    </row>
    <row r="8" spans="1:8" ht="18" customHeight="1">
      <c r="A8" s="62"/>
      <c r="B8" s="6" t="s">
        <v>11</v>
      </c>
      <c r="C8" s="117" t="s">
        <v>12</v>
      </c>
      <c r="D8" s="107">
        <f>ROUND(入力シート１!E8/1000,0)</f>
        <v>0</v>
      </c>
      <c r="E8" s="107">
        <f>ROUND(入力シート１!F8/1000,0)</f>
        <v>0</v>
      </c>
      <c r="F8" s="107">
        <f>ROUND(入力シート１!G8/1000,0)</f>
        <v>0</v>
      </c>
      <c r="G8" s="127" t="str">
        <f>IF(G7="","",ROUND(入力シート１!H8/1000,0))</f>
        <v/>
      </c>
      <c r="H8" s="127" t="str">
        <f>IF(H7="","",ROUND(入力シート１!I8/1000,0))</f>
        <v/>
      </c>
    </row>
    <row r="9" spans="1:8" ht="18" customHeight="1">
      <c r="A9" s="7" t="s">
        <v>92</v>
      </c>
      <c r="B9" s="59"/>
      <c r="C9" s="107">
        <f>C10</f>
        <v>0</v>
      </c>
      <c r="D9" s="107">
        <f>SUM(D10:D11)</f>
        <v>0</v>
      </c>
      <c r="E9" s="107">
        <f t="shared" ref="E9:F9" si="1">SUM(E10:E11)</f>
        <v>0</v>
      </c>
      <c r="F9" s="107">
        <f t="shared" si="1"/>
        <v>0</v>
      </c>
      <c r="G9" s="107" t="str">
        <f>IF(G6="","",SUM(G10:G11))</f>
        <v/>
      </c>
      <c r="H9" s="107" t="str">
        <f>IF(H6="","",SUM(H10:H11))</f>
        <v/>
      </c>
    </row>
    <row r="10" spans="1:8" ht="18" customHeight="1">
      <c r="A10" s="60"/>
      <c r="B10" s="61" t="s">
        <v>14</v>
      </c>
      <c r="C10" s="124">
        <f>ROUND(入力シート１!D10/1000,0)</f>
        <v>0</v>
      </c>
      <c r="D10" s="124">
        <f>ROUND(入力シート１!E10/1000,0)</f>
        <v>0</v>
      </c>
      <c r="E10" s="124">
        <f>ROUND(入力シート１!F10/1000,0)</f>
        <v>0</v>
      </c>
      <c r="F10" s="124">
        <f>ROUND(入力シート１!G10/1000,0)</f>
        <v>0</v>
      </c>
      <c r="G10" s="124" t="str">
        <f>IF(G6="","",ROUND(入力シート１!H10/1000,0))</f>
        <v/>
      </c>
      <c r="H10" s="124" t="str">
        <f>IF(H6="","",ROUND(入力シート１!I10/1000,0))</f>
        <v/>
      </c>
    </row>
    <row r="11" spans="1:8" ht="18" customHeight="1">
      <c r="A11" s="62"/>
      <c r="B11" s="6" t="s">
        <v>15</v>
      </c>
      <c r="C11" s="117" t="s">
        <v>16</v>
      </c>
      <c r="D11" s="107">
        <f>ROUND(入力シート１!E11/1000,0)</f>
        <v>0</v>
      </c>
      <c r="E11" s="107">
        <f>ROUND(入力シート１!F11/1000,0)</f>
        <v>0</v>
      </c>
      <c r="F11" s="107">
        <f>ROUND(入力シート１!G11/1000,0)</f>
        <v>0</v>
      </c>
      <c r="G11" s="127" t="str">
        <f>IF(G6="","",ROUND(入力シート１!H11/1000,0))</f>
        <v/>
      </c>
      <c r="H11" s="127" t="str">
        <f>IF(H6="","",ROUND(入力シート１!I11/1000,0))</f>
        <v/>
      </c>
    </row>
    <row r="12" spans="1:8" ht="18" customHeight="1">
      <c r="A12" s="7" t="s">
        <v>93</v>
      </c>
      <c r="B12" s="59"/>
      <c r="C12" s="107">
        <f>C6-C9</f>
        <v>0</v>
      </c>
      <c r="D12" s="107">
        <f t="shared" ref="D12:F12" si="2">D6-D9</f>
        <v>0</v>
      </c>
      <c r="E12" s="107">
        <f t="shared" si="2"/>
        <v>0</v>
      </c>
      <c r="F12" s="107">
        <f t="shared" si="2"/>
        <v>0</v>
      </c>
      <c r="G12" s="107" t="str">
        <f t="shared" ref="G12:H12" si="3">IF(G6="","",G6-G9)</f>
        <v/>
      </c>
      <c r="H12" s="107" t="str">
        <f t="shared" si="3"/>
        <v/>
      </c>
    </row>
    <row r="13" spans="1:8" ht="18" customHeight="1">
      <c r="A13" s="60"/>
      <c r="B13" s="61" t="s">
        <v>14</v>
      </c>
      <c r="C13" s="124">
        <f>C7-C10</f>
        <v>0</v>
      </c>
      <c r="D13" s="124">
        <f t="shared" ref="D13:F13" si="4">D7-D10</f>
        <v>0</v>
      </c>
      <c r="E13" s="124">
        <f t="shared" si="4"/>
        <v>0</v>
      </c>
      <c r="F13" s="125">
        <f t="shared" si="4"/>
        <v>0</v>
      </c>
      <c r="G13" s="126" t="str">
        <f>IF(G6="","",G7-G10)</f>
        <v/>
      </c>
      <c r="H13" s="126" t="str">
        <f>IF(H6="","",H7-H10)</f>
        <v/>
      </c>
    </row>
    <row r="14" spans="1:8" ht="18" customHeight="1">
      <c r="A14" s="62"/>
      <c r="B14" s="6" t="s">
        <v>15</v>
      </c>
      <c r="C14" s="117" t="s">
        <v>16</v>
      </c>
      <c r="D14" s="107">
        <f>D8-D11</f>
        <v>0</v>
      </c>
      <c r="E14" s="107">
        <f t="shared" ref="E14:F14" si="5">E8-E11</f>
        <v>0</v>
      </c>
      <c r="F14" s="107">
        <f t="shared" si="5"/>
        <v>0</v>
      </c>
      <c r="G14" s="107" t="str">
        <f>IF(G6="","",G8-G11)</f>
        <v/>
      </c>
      <c r="H14" s="107" t="str">
        <f>IF(H6="","",H8-H11)</f>
        <v/>
      </c>
    </row>
    <row r="15" spans="1:8" ht="18" customHeight="1">
      <c r="A15" s="7" t="s">
        <v>94</v>
      </c>
      <c r="B15" s="59"/>
      <c r="C15" s="107">
        <f>C16</f>
        <v>0</v>
      </c>
      <c r="D15" s="107">
        <f>SUM(D16:D17)</f>
        <v>0</v>
      </c>
      <c r="E15" s="107">
        <f t="shared" ref="E15:F15" si="6">SUM(E16:E17)</f>
        <v>0</v>
      </c>
      <c r="F15" s="107">
        <f t="shared" si="6"/>
        <v>0</v>
      </c>
      <c r="G15" s="107" t="str">
        <f>IF(G6="","",SUM(G16:G17))</f>
        <v/>
      </c>
      <c r="H15" s="107" t="str">
        <f>IF(H6="","",SUM(H16:H17))</f>
        <v/>
      </c>
    </row>
    <row r="16" spans="1:8" ht="18" customHeight="1">
      <c r="A16" s="60" t="s">
        <v>95</v>
      </c>
      <c r="B16" s="61" t="s">
        <v>14</v>
      </c>
      <c r="C16" s="124">
        <f>ROUND(入力シート１!D16/1000,0)</f>
        <v>0</v>
      </c>
      <c r="D16" s="124">
        <f>ROUND(入力シート１!E16/1000,0)</f>
        <v>0</v>
      </c>
      <c r="E16" s="124">
        <f>ROUND(入力シート１!F16/1000,0)</f>
        <v>0</v>
      </c>
      <c r="F16" s="124">
        <f>ROUND(入力シート１!G16/1000,0)</f>
        <v>0</v>
      </c>
      <c r="G16" s="124" t="str">
        <f>IF(G6="","",ROUND(入力シート１!H16/1000,0))</f>
        <v/>
      </c>
      <c r="H16" s="124" t="str">
        <f>IF(H6="","",ROUND(入力シート１!I16/1000,0))</f>
        <v/>
      </c>
    </row>
    <row r="17" spans="1:8" ht="18" customHeight="1">
      <c r="A17" s="62"/>
      <c r="B17" s="6" t="s">
        <v>15</v>
      </c>
      <c r="C17" s="117" t="s">
        <v>16</v>
      </c>
      <c r="D17" s="127">
        <f>ROUND(入力シート１!E17/1000,0)</f>
        <v>0</v>
      </c>
      <c r="E17" s="127">
        <f>ROUND(入力シート１!F17/1000,0)</f>
        <v>0</v>
      </c>
      <c r="F17" s="127">
        <f>ROUND(入力シート１!G17/1000,0)</f>
        <v>0</v>
      </c>
      <c r="G17" s="127" t="str">
        <f>IF(G6="","",ROUND(入力シート１!H17/1000,0))</f>
        <v/>
      </c>
      <c r="H17" s="127" t="str">
        <f>IF(H6="","",ROUND(入力シート１!I17/1000,0))</f>
        <v/>
      </c>
    </row>
    <row r="18" spans="1:8" ht="18" customHeight="1">
      <c r="A18" s="7" t="s">
        <v>96</v>
      </c>
      <c r="B18" s="59"/>
      <c r="C18" s="107">
        <f>C19</f>
        <v>0</v>
      </c>
      <c r="D18" s="107">
        <f>SUM(D19:D20)</f>
        <v>0</v>
      </c>
      <c r="E18" s="107">
        <f t="shared" ref="E18:F18" si="7">SUM(E19:E20)</f>
        <v>0</v>
      </c>
      <c r="F18" s="107">
        <f t="shared" si="7"/>
        <v>0</v>
      </c>
      <c r="G18" s="107" t="str">
        <f>IF(G6="","",SUM(G19:G20))</f>
        <v/>
      </c>
      <c r="H18" s="107" t="str">
        <f>IF(H6="","",SUM(H19:H20))</f>
        <v/>
      </c>
    </row>
    <row r="19" spans="1:8" ht="18" customHeight="1">
      <c r="A19" s="60"/>
      <c r="B19" s="61" t="s">
        <v>14</v>
      </c>
      <c r="C19" s="124">
        <f>C13-C16</f>
        <v>0</v>
      </c>
      <c r="D19" s="124">
        <f>D13-D16</f>
        <v>0</v>
      </c>
      <c r="E19" s="124">
        <f>E13-E16</f>
        <v>0</v>
      </c>
      <c r="F19" s="124">
        <f>F13-F16</f>
        <v>0</v>
      </c>
      <c r="G19" s="124" t="str">
        <f>IF(G6="","",G13-G16)</f>
        <v/>
      </c>
      <c r="H19" s="124" t="str">
        <f>IF(H6="","",H13-H16)</f>
        <v/>
      </c>
    </row>
    <row r="20" spans="1:8" ht="18" customHeight="1">
      <c r="A20" s="62"/>
      <c r="B20" s="6" t="s">
        <v>15</v>
      </c>
      <c r="C20" s="117" t="s">
        <v>16</v>
      </c>
      <c r="D20" s="107">
        <f>D14-D17</f>
        <v>0</v>
      </c>
      <c r="E20" s="107">
        <f t="shared" ref="E20:F20" si="8">E14-E17</f>
        <v>0</v>
      </c>
      <c r="F20" s="107">
        <f t="shared" si="8"/>
        <v>0</v>
      </c>
      <c r="G20" s="127" t="str">
        <f>IF(G6="","",G14-G17)</f>
        <v/>
      </c>
      <c r="H20" s="127" t="str">
        <f>IF(H6="","",H14-H17)</f>
        <v/>
      </c>
    </row>
    <row r="21" spans="1:8" ht="18" customHeight="1">
      <c r="A21" s="7" t="s">
        <v>97</v>
      </c>
      <c r="B21" s="59"/>
      <c r="C21" s="107">
        <f>ROUND(入力シート１!D21/1000,0)</f>
        <v>0</v>
      </c>
      <c r="D21" s="107">
        <f>ROUND(入力シート１!E21/1000,0)</f>
        <v>0</v>
      </c>
      <c r="E21" s="107">
        <f>ROUND(入力シート１!F21/1000,0)</f>
        <v>0</v>
      </c>
      <c r="F21" s="107">
        <f>ROUND(入力シート１!G21/1000,0)</f>
        <v>0</v>
      </c>
      <c r="G21" s="127" t="str">
        <f>IF(G6="","",ROUND(入力シート１!H21/1000,0))</f>
        <v/>
      </c>
      <c r="H21" s="127" t="str">
        <f>IF(H6="","",ROUND(入力シート１!I21/1000,0))</f>
        <v/>
      </c>
    </row>
    <row r="22" spans="1:8" ht="18" customHeight="1">
      <c r="A22" s="7" t="s">
        <v>98</v>
      </c>
      <c r="B22" s="59"/>
      <c r="C22" s="107">
        <f>C23</f>
        <v>0</v>
      </c>
      <c r="D22" s="107">
        <f>SUM(D23:D24)</f>
        <v>0</v>
      </c>
      <c r="E22" s="107">
        <f t="shared" ref="E22:F22" si="9">SUM(E23:E24)</f>
        <v>0</v>
      </c>
      <c r="F22" s="107">
        <f t="shared" si="9"/>
        <v>0</v>
      </c>
      <c r="G22" s="107" t="str">
        <f>IF(G6="","",SUM(G23:G24))</f>
        <v/>
      </c>
      <c r="H22" s="107" t="str">
        <f>IF(H6="","",SUM(H23:H24))</f>
        <v/>
      </c>
    </row>
    <row r="23" spans="1:8" ht="18" customHeight="1">
      <c r="A23" s="60"/>
      <c r="B23" s="61" t="s">
        <v>14</v>
      </c>
      <c r="C23" s="124">
        <f>ROUND(入力シート１!D23/1000,0)</f>
        <v>0</v>
      </c>
      <c r="D23" s="124">
        <f>ROUND(入力シート１!E23/1000,0)</f>
        <v>0</v>
      </c>
      <c r="E23" s="124">
        <f>ROUND(入力シート１!F23/1000,0)</f>
        <v>0</v>
      </c>
      <c r="F23" s="124">
        <f>ROUND(入力シート１!G23/1000,0)</f>
        <v>0</v>
      </c>
      <c r="G23" s="124" t="str">
        <f>IF(G6="","",ROUND(入力シート１!H23/1000,0))</f>
        <v/>
      </c>
      <c r="H23" s="124" t="str">
        <f>IF(H6="","",ROUND(入力シート１!I23/1000,0))</f>
        <v/>
      </c>
    </row>
    <row r="24" spans="1:8" ht="18" customHeight="1">
      <c r="A24" s="62"/>
      <c r="B24" s="6" t="s">
        <v>15</v>
      </c>
      <c r="C24" s="117" t="s">
        <v>16</v>
      </c>
      <c r="D24" s="107">
        <f>ROUND(入力シート１!E24/1000,0)</f>
        <v>0</v>
      </c>
      <c r="E24" s="107">
        <f>ROUND(入力シート１!F24/1000,0)</f>
        <v>0</v>
      </c>
      <c r="F24" s="107">
        <f>ROUND(入力シート１!G24/1000,0)</f>
        <v>0</v>
      </c>
      <c r="G24" s="127" t="str">
        <f>IF(G6="","",ROUND(入力シート１!H24/1000,0))</f>
        <v/>
      </c>
      <c r="H24" s="127" t="str">
        <f>IF(H6="","",ROUND(入力シート１!I24/1000,0))</f>
        <v/>
      </c>
    </row>
    <row r="25" spans="1:8" ht="18" customHeight="1">
      <c r="A25" s="7" t="s">
        <v>99</v>
      </c>
      <c r="B25" s="59"/>
      <c r="C25" s="107">
        <f>C26</f>
        <v>0</v>
      </c>
      <c r="D25" s="107">
        <f>SUM(D26:D27)</f>
        <v>0</v>
      </c>
      <c r="E25" s="107">
        <f t="shared" ref="E25:F25" si="10">SUM(E26:E27)</f>
        <v>0</v>
      </c>
      <c r="F25" s="107">
        <f t="shared" si="10"/>
        <v>0</v>
      </c>
      <c r="G25" s="107" t="str">
        <f>IF(G6="","",SUM(G26:G27))</f>
        <v/>
      </c>
      <c r="H25" s="107" t="str">
        <f>IF(H6="","",SUM(H26:H27))</f>
        <v/>
      </c>
    </row>
    <row r="26" spans="1:8" ht="18" customHeight="1">
      <c r="A26" s="60"/>
      <c r="B26" s="61" t="s">
        <v>14</v>
      </c>
      <c r="C26" s="124">
        <f>ROUND(入力シート１!D26/1000,0)</f>
        <v>0</v>
      </c>
      <c r="D26" s="124">
        <f>ROUND(入力シート１!E26/1000,0)</f>
        <v>0</v>
      </c>
      <c r="E26" s="124">
        <f>ROUND(入力シート１!F26/1000,0)</f>
        <v>0</v>
      </c>
      <c r="F26" s="124">
        <f>ROUND(入力シート１!G26/1000,0)</f>
        <v>0</v>
      </c>
      <c r="G26" s="124" t="str">
        <f>IF(G6="","",ROUND(入力シート１!H26/1000,0))</f>
        <v/>
      </c>
      <c r="H26" s="124" t="str">
        <f>IF(H6="","",ROUND(入力シート１!I26/1000,0))</f>
        <v/>
      </c>
    </row>
    <row r="27" spans="1:8" ht="18" customHeight="1">
      <c r="A27" s="62"/>
      <c r="B27" s="6" t="s">
        <v>15</v>
      </c>
      <c r="C27" s="117" t="s">
        <v>16</v>
      </c>
      <c r="D27" s="107">
        <f>ROUND(入力シート１!E27/1000,0)</f>
        <v>0</v>
      </c>
      <c r="E27" s="107">
        <f>ROUND(入力シート１!F27/1000,0)</f>
        <v>0</v>
      </c>
      <c r="F27" s="107">
        <f>ROUND(入力シート１!G27/1000,0)</f>
        <v>0</v>
      </c>
      <c r="G27" s="127" t="str">
        <f>IF(G6="","",ROUND(入力シート１!H27/1000,0))</f>
        <v/>
      </c>
      <c r="H27" s="127" t="str">
        <f>IF(H6="","",ROUND(入力シート１!I27/1000,0))</f>
        <v/>
      </c>
    </row>
    <row r="28" spans="1:8" ht="18" customHeight="1">
      <c r="A28" s="7" t="s">
        <v>100</v>
      </c>
      <c r="B28" s="59"/>
      <c r="C28" s="117" t="s">
        <v>12</v>
      </c>
      <c r="D28" s="107">
        <f>SUM(D29:D30)</f>
        <v>0</v>
      </c>
      <c r="E28" s="107">
        <f t="shared" ref="E28:F28" si="11">SUM(E29:E30)</f>
        <v>0</v>
      </c>
      <c r="F28" s="107">
        <f t="shared" si="11"/>
        <v>0</v>
      </c>
      <c r="G28" s="107" t="str">
        <f>IF(G6="","",SUM(G29:G30))</f>
        <v/>
      </c>
      <c r="H28" s="107" t="str">
        <f>IF(H6="","",SUM(H29:H30))</f>
        <v/>
      </c>
    </row>
    <row r="29" spans="1:8" ht="18" customHeight="1">
      <c r="A29" s="60"/>
      <c r="B29" s="61" t="s">
        <v>14</v>
      </c>
      <c r="C29" s="128" t="s">
        <v>12</v>
      </c>
      <c r="D29" s="124">
        <f>ROUND(入力シート１!E29/1000,0)</f>
        <v>0</v>
      </c>
      <c r="E29" s="124">
        <f>ROUND(入力シート１!F29/1000,0)</f>
        <v>0</v>
      </c>
      <c r="F29" s="124">
        <f>ROUND(入力シート１!G29/1000,0)</f>
        <v>0</v>
      </c>
      <c r="G29" s="124" t="str">
        <f>IF(G6="","",ROUND(入力シート１!H29/1000,0))</f>
        <v/>
      </c>
      <c r="H29" s="124" t="str">
        <f>IF(H6="","",ROUND(入力シート１!I29,0)/1000)</f>
        <v/>
      </c>
    </row>
    <row r="30" spans="1:8" ht="18" customHeight="1">
      <c r="A30" s="62"/>
      <c r="B30" s="6" t="s">
        <v>15</v>
      </c>
      <c r="C30" s="117" t="s">
        <v>12</v>
      </c>
      <c r="D30" s="127">
        <f>ROUND(入力シート１!E30/1000,0)</f>
        <v>0</v>
      </c>
      <c r="E30" s="127">
        <f>ROUND(入力シート１!F30/1000,0)</f>
        <v>0</v>
      </c>
      <c r="F30" s="127">
        <f>ROUND(入力シート１!G30/1000,0)</f>
        <v>0</v>
      </c>
      <c r="G30" s="127" t="str">
        <f>IF(G6="","",ROUND(入力シート１!H30,0)/1000)</f>
        <v/>
      </c>
      <c r="H30" s="127" t="str">
        <f>IF(H6="","",ROUND(入力シート１!I30,0)/1000)</f>
        <v/>
      </c>
    </row>
    <row r="31" spans="1:8" ht="18" customHeight="1">
      <c r="A31" s="7" t="s">
        <v>101</v>
      </c>
      <c r="B31" s="59"/>
      <c r="C31" s="117" t="s">
        <v>12</v>
      </c>
      <c r="D31" s="107">
        <f>SUM(D32:D33)</f>
        <v>0</v>
      </c>
      <c r="E31" s="107">
        <f t="shared" ref="E31:F31" si="12">SUM(E32:E33)</f>
        <v>0</v>
      </c>
      <c r="F31" s="107">
        <f t="shared" si="12"/>
        <v>0</v>
      </c>
      <c r="G31" s="107" t="str">
        <f>IF(G6="","",SUM(G32:G33))</f>
        <v/>
      </c>
      <c r="H31" s="107" t="str">
        <f>IF(H6="","",SUM(H32:H33))</f>
        <v/>
      </c>
    </row>
    <row r="32" spans="1:8" ht="18" customHeight="1">
      <c r="A32" s="60"/>
      <c r="B32" s="61" t="s">
        <v>14</v>
      </c>
      <c r="C32" s="128" t="s">
        <v>12</v>
      </c>
      <c r="D32" s="124">
        <f>ROUND(入力シート１!E32/1000,0)</f>
        <v>0</v>
      </c>
      <c r="E32" s="124">
        <f>ROUND(入力シート１!F32/1000,0)</f>
        <v>0</v>
      </c>
      <c r="F32" s="124">
        <f>ROUND(入力シート１!G32/1000,0)</f>
        <v>0</v>
      </c>
      <c r="G32" s="124" t="str">
        <f>IF(G6="","",ROUND(入力シート１!H32/1000,0))</f>
        <v/>
      </c>
      <c r="H32" s="124" t="str">
        <f>IF(H6="","",ROUND(入力シート１!I32,0)/1000)</f>
        <v/>
      </c>
    </row>
    <row r="33" spans="1:8" ht="18" customHeight="1">
      <c r="A33" s="62"/>
      <c r="B33" s="6" t="s">
        <v>15</v>
      </c>
      <c r="C33" s="117" t="s">
        <v>12</v>
      </c>
      <c r="D33" s="107">
        <f>ROUND(入力シート１!E33/1000,0)</f>
        <v>0</v>
      </c>
      <c r="E33" s="107">
        <f>ROUND(入力シート１!F33/1000,0)</f>
        <v>0</v>
      </c>
      <c r="F33" s="107">
        <f>ROUND(入力シート１!G33/1000,0)</f>
        <v>0</v>
      </c>
      <c r="G33" s="107" t="str">
        <f>IF(G6="","",ROUND(入力シート１!H33,0)/1000)</f>
        <v/>
      </c>
      <c r="H33" s="107" t="str">
        <f>IF(H6="","",ROUND(入力シート１!I33,0)/1000)</f>
        <v/>
      </c>
    </row>
    <row r="34" spans="1:8" ht="18" customHeight="1">
      <c r="A34" s="7" t="s">
        <v>102</v>
      </c>
      <c r="B34" s="59"/>
      <c r="C34" s="107">
        <f>C35</f>
        <v>0</v>
      </c>
      <c r="D34" s="107">
        <f>SUM(D35:D36)</f>
        <v>0</v>
      </c>
      <c r="E34" s="107">
        <f>SUM(E35:E36)</f>
        <v>0</v>
      </c>
      <c r="F34" s="107">
        <f>SUM(F35:F36)</f>
        <v>0</v>
      </c>
      <c r="G34" s="107" t="str">
        <f>IF(G6="","",SUM(G35:G36))</f>
        <v/>
      </c>
      <c r="H34" s="107" t="str">
        <f>IF(H6="","",SUM(H35:H36))</f>
        <v/>
      </c>
    </row>
    <row r="35" spans="1:8" ht="18" customHeight="1">
      <c r="A35" s="60"/>
      <c r="B35" s="61" t="s">
        <v>14</v>
      </c>
      <c r="C35" s="124">
        <f>ROUND((入力シート１!D35+入力シート１!D38)/1000,0)</f>
        <v>0</v>
      </c>
      <c r="D35" s="124">
        <f>ROUND((入力シート１!E35+入力シート１!E38)/1000,0)</f>
        <v>0</v>
      </c>
      <c r="E35" s="124">
        <f>ROUND((入力シート１!F35+入力シート１!F38)/1000,0)</f>
        <v>0</v>
      </c>
      <c r="F35" s="124">
        <f>ROUND((入力シート１!G35+入力シート１!G38)/1000,0)</f>
        <v>0</v>
      </c>
      <c r="G35" s="124" t="str">
        <f>IF(G6="","",ROUND((入力シート１!H35+入力シート１!H38)/1000,0))</f>
        <v/>
      </c>
      <c r="H35" s="124" t="str">
        <f>IF(H6="","",ROUND((入力シート１!I35+入力シート１!I38)/1000,0))</f>
        <v/>
      </c>
    </row>
    <row r="36" spans="1:8" ht="18" customHeight="1">
      <c r="A36" s="62"/>
      <c r="B36" s="6" t="s">
        <v>15</v>
      </c>
      <c r="C36" s="117" t="s">
        <v>16</v>
      </c>
      <c r="D36" s="107">
        <f>ROUND((入力シート１!E36+入力シート１!E39)/1000,0)</f>
        <v>0</v>
      </c>
      <c r="E36" s="107">
        <f>ROUND((入力シート１!F36+入力シート１!F39)/1000,0)</f>
        <v>0</v>
      </c>
      <c r="F36" s="107">
        <f>ROUND((入力シート１!G36+入力シート１!G39)/1000,0)</f>
        <v>0</v>
      </c>
      <c r="G36" s="107" t="str">
        <f>IF(G6="","",ROUND((入力シート１!H36+入力シート１!H39)/1000,0))</f>
        <v/>
      </c>
      <c r="H36" s="107" t="str">
        <f>IF(H6="","",ROUND((入力シート１!I36+入力シート１!I39)/1000,0))</f>
        <v/>
      </c>
    </row>
    <row r="37" spans="1:8" ht="18" customHeight="1">
      <c r="A37" s="7" t="s">
        <v>103</v>
      </c>
      <c r="B37" s="59"/>
      <c r="C37" s="107">
        <f>C38</f>
        <v>0</v>
      </c>
      <c r="D37" s="107">
        <f>SUM(D38:D39)</f>
        <v>0</v>
      </c>
      <c r="E37" s="107">
        <f t="shared" ref="E37:F37" si="13">SUM(E38:E39)</f>
        <v>0</v>
      </c>
      <c r="F37" s="107">
        <f t="shared" si="13"/>
        <v>0</v>
      </c>
      <c r="G37" s="107" t="str">
        <f>IF(G6="","",SUM(G38:G39))</f>
        <v/>
      </c>
      <c r="H37" s="107" t="str">
        <f>IF(H6="","",SUM(H38:H39))</f>
        <v/>
      </c>
    </row>
    <row r="38" spans="1:8" ht="18" customHeight="1">
      <c r="A38" s="60" t="s">
        <v>104</v>
      </c>
      <c r="B38" s="61" t="s">
        <v>14</v>
      </c>
      <c r="C38" s="124">
        <f>SUM(C19,C26,C35)</f>
        <v>0</v>
      </c>
      <c r="D38" s="124">
        <f>SUM(D19,D26,D35)</f>
        <v>0</v>
      </c>
      <c r="E38" s="124">
        <f t="shared" ref="E38:F38" si="14">SUM(E19,E26,E35)</f>
        <v>0</v>
      </c>
      <c r="F38" s="124">
        <f t="shared" si="14"/>
        <v>0</v>
      </c>
      <c r="G38" s="124" t="str">
        <f>IF(G6="","",SUM(G19,G26,G35))</f>
        <v/>
      </c>
      <c r="H38" s="124" t="str">
        <f>IF(H6="","",SUM(H19,H26,H35))</f>
        <v/>
      </c>
    </row>
    <row r="39" spans="1:8" ht="18" customHeight="1">
      <c r="A39" s="62"/>
      <c r="B39" s="6" t="s">
        <v>15</v>
      </c>
      <c r="C39" s="117" t="s">
        <v>16</v>
      </c>
      <c r="D39" s="107">
        <f>SUM(D20,D27,D36)</f>
        <v>0</v>
      </c>
      <c r="E39" s="107">
        <f t="shared" ref="E39:F39" si="15">SUM(E20,E27,E36)</f>
        <v>0</v>
      </c>
      <c r="F39" s="107">
        <f t="shared" si="15"/>
        <v>0</v>
      </c>
      <c r="G39" s="107" t="str">
        <f>IF(G6="","",SUM(G20,G27,G36))</f>
        <v/>
      </c>
      <c r="H39" s="107" t="str">
        <f>IF(H6="","",SUM(H20,H27,H36))</f>
        <v/>
      </c>
    </row>
    <row r="40" spans="1:8" ht="18" customHeight="1">
      <c r="A40" s="7" t="s">
        <v>105</v>
      </c>
      <c r="B40" s="59"/>
      <c r="C40" s="129">
        <f>C41</f>
        <v>0</v>
      </c>
      <c r="D40" s="129">
        <f>SUM(D41:D42)</f>
        <v>0</v>
      </c>
      <c r="E40" s="129">
        <f t="shared" ref="E40:F40" si="16">SUM(E41:E42)</f>
        <v>0</v>
      </c>
      <c r="F40" s="129">
        <f t="shared" si="16"/>
        <v>0</v>
      </c>
      <c r="G40" s="129" t="str">
        <f>IF(G6="","",SUM(G41:G42))</f>
        <v/>
      </c>
      <c r="H40" s="129" t="str">
        <f>IF(H6="","",SUM(H41:H42))</f>
        <v/>
      </c>
    </row>
    <row r="41" spans="1:8" ht="18" customHeight="1">
      <c r="A41" s="60"/>
      <c r="B41" s="61" t="s">
        <v>14</v>
      </c>
      <c r="C41" s="137">
        <f>入力シート１!D44</f>
        <v>0</v>
      </c>
      <c r="D41" s="137">
        <f>入力シート１!E44</f>
        <v>0</v>
      </c>
      <c r="E41" s="137">
        <f>入力シート１!F44</f>
        <v>0</v>
      </c>
      <c r="F41" s="137">
        <f>入力シート１!G44</f>
        <v>0</v>
      </c>
      <c r="G41" s="137" t="str">
        <f>IF(G6="","",入力シート１!H44)</f>
        <v/>
      </c>
      <c r="H41" s="137" t="str">
        <f>IF(H6="","",入力シート１!I44)</f>
        <v/>
      </c>
    </row>
    <row r="42" spans="1:8" ht="18" customHeight="1">
      <c r="A42" s="62"/>
      <c r="B42" s="6" t="s">
        <v>15</v>
      </c>
      <c r="C42" s="117" t="s">
        <v>16</v>
      </c>
      <c r="D42" s="138">
        <f>入力シート１!E45</f>
        <v>0</v>
      </c>
      <c r="E42" s="138">
        <f>入力シート１!F45</f>
        <v>0</v>
      </c>
      <c r="F42" s="138">
        <f>入力シート１!G45</f>
        <v>0</v>
      </c>
      <c r="G42" s="138" t="str">
        <f>IF(G6="","",入力シート１!H45)</f>
        <v/>
      </c>
      <c r="H42" s="138" t="str">
        <f>IF(H6="","",入力シート１!I45)</f>
        <v/>
      </c>
    </row>
    <row r="43" spans="1:8" ht="18" customHeight="1">
      <c r="A43" s="63" t="s">
        <v>106</v>
      </c>
      <c r="B43" s="64"/>
      <c r="C43" s="117" t="s">
        <v>16</v>
      </c>
      <c r="D43" s="117" t="s">
        <v>16</v>
      </c>
      <c r="E43" s="117" t="s">
        <v>16</v>
      </c>
      <c r="F43" s="117" t="s">
        <v>146</v>
      </c>
      <c r="G43" s="117" t="s">
        <v>16</v>
      </c>
      <c r="H43" s="117" t="s">
        <v>16</v>
      </c>
    </row>
    <row r="44" spans="1:8" ht="18" customHeight="1">
      <c r="A44" s="65" t="s">
        <v>107</v>
      </c>
      <c r="B44" s="61" t="s">
        <v>14</v>
      </c>
      <c r="C44" s="124" t="e">
        <f>ROUND(C38/C41,0)</f>
        <v>#DIV/0!</v>
      </c>
      <c r="D44" s="124" t="e">
        <f t="shared" ref="D44" si="17">ROUND(D38/D41,0)</f>
        <v>#DIV/0!</v>
      </c>
      <c r="E44" s="124" t="e">
        <f>ROUND(E38/E41,0)</f>
        <v>#DIV/0!</v>
      </c>
      <c r="F44" s="124" t="e">
        <f>ROUND(F38/F41,0)</f>
        <v>#DIV/0!</v>
      </c>
      <c r="G44" s="124" t="str">
        <f>IF(G6="","",ROUND(G38/G41,0))</f>
        <v/>
      </c>
      <c r="H44" s="124" t="str">
        <f>IF(H6="","",ROUND(H38/H41,0))</f>
        <v/>
      </c>
    </row>
    <row r="45" spans="1:8" ht="18" customHeight="1">
      <c r="A45" s="62"/>
      <c r="B45" s="6" t="s">
        <v>15</v>
      </c>
      <c r="C45" s="117" t="s">
        <v>16</v>
      </c>
      <c r="D45" s="107" t="str">
        <f>IF(D42=0,"",ROUND(D39/D42,0))</f>
        <v/>
      </c>
      <c r="E45" s="107" t="str">
        <f>IF(E42=0,"",ROUND(E39/E42,0))</f>
        <v/>
      </c>
      <c r="F45" s="107" t="str">
        <f>IF(F42=0,"",ROUND(F39/F42,0))</f>
        <v/>
      </c>
      <c r="G45" s="107" t="str">
        <f>IF(G6="","",IF(G42=0,"",ROUND(G39/G42,0)))</f>
        <v/>
      </c>
      <c r="H45" s="107" t="str">
        <f>IF(H6="","",IF(H42=0,"",ROUND(H39/H42,0)))</f>
        <v/>
      </c>
    </row>
  </sheetData>
  <sheetProtection password="D9E1" sheet="1" objects="1" scenarios="1" formatCells="0"/>
  <phoneticPr fontId="3"/>
  <printOptions horizontalCentered="1"/>
  <pageMargins left="0.51181102362204722" right="0.51181102362204722" top="0.55118110236220474" bottom="0.55118110236220474" header="0.31496062992125984" footer="0.31496062992125984"/>
  <pageSetup paperSize="9" orientation="portrait"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56"/>
  <sheetViews>
    <sheetView tabSelected="1" zoomScaleNormal="100" zoomScaleSheetLayoutView="100" workbookViewId="0">
      <pane xSplit="1" ySplit="5" topLeftCell="B6" activePane="bottomRight" state="frozen"/>
      <selection pane="topRight" activeCell="B1" sqref="B1"/>
      <selection pane="bottomLeft" activeCell="A6" sqref="A6"/>
      <selection pane="bottomRight" activeCell="F12" sqref="F12"/>
    </sheetView>
  </sheetViews>
  <sheetFormatPr defaultColWidth="9" defaultRowHeight="13.5"/>
  <cols>
    <col min="1" max="1" width="21.125" style="2" customWidth="1"/>
    <col min="2" max="9" width="12.75" style="2" customWidth="1"/>
    <col min="10" max="16384" width="9" style="2"/>
  </cols>
  <sheetData>
    <row r="1" spans="1:9" ht="18" thickBot="1">
      <c r="A1" s="1" t="s">
        <v>121</v>
      </c>
      <c r="E1" s="80"/>
      <c r="F1" s="80"/>
    </row>
    <row r="2" spans="1:9" ht="18.75" thickTop="1" thickBot="1">
      <c r="A2" s="1"/>
      <c r="E2" s="82" t="s">
        <v>122</v>
      </c>
      <c r="F2" s="133" t="s">
        <v>141</v>
      </c>
    </row>
    <row r="3" spans="1:9" ht="18" customHeight="1" thickTop="1">
      <c r="I3" s="77" t="s">
        <v>109</v>
      </c>
    </row>
    <row r="4" spans="1:9" ht="18" customHeight="1">
      <c r="A4" s="66"/>
      <c r="B4" s="67" t="s">
        <v>1</v>
      </c>
      <c r="C4" s="67" t="s">
        <v>2</v>
      </c>
      <c r="D4" s="67" t="s">
        <v>3</v>
      </c>
      <c r="E4" s="67" t="s">
        <v>4</v>
      </c>
      <c r="F4" s="67" t="s">
        <v>5</v>
      </c>
      <c r="G4" s="67" t="s">
        <v>6</v>
      </c>
      <c r="H4" s="67" t="s">
        <v>7</v>
      </c>
      <c r="I4" s="67" t="s">
        <v>8</v>
      </c>
    </row>
    <row r="5" spans="1:9" ht="18" customHeight="1">
      <c r="A5" s="68"/>
      <c r="B5" s="169" t="s">
        <v>147</v>
      </c>
      <c r="C5" s="169" t="s">
        <v>147</v>
      </c>
      <c r="D5" s="169" t="s">
        <v>147</v>
      </c>
      <c r="E5" s="169" t="s">
        <v>147</v>
      </c>
      <c r="F5" s="169" t="s">
        <v>147</v>
      </c>
      <c r="G5" s="169" t="s">
        <v>147</v>
      </c>
      <c r="H5" s="169" t="s">
        <v>147</v>
      </c>
      <c r="I5" s="169" t="s">
        <v>147</v>
      </c>
    </row>
    <row r="6" spans="1:9" ht="18" customHeight="1">
      <c r="A6" s="69" t="s">
        <v>9</v>
      </c>
      <c r="B6" s="96" t="str">
        <f>IF(B7="","",B7)</f>
        <v/>
      </c>
      <c r="C6" s="96" t="str">
        <f>IF(C7="","",C7)</f>
        <v/>
      </c>
      <c r="D6" s="70">
        <f>D7</f>
        <v>0</v>
      </c>
      <c r="E6" s="70">
        <f t="shared" ref="E6:G6" si="0">SUM(E7:E8)</f>
        <v>0</v>
      </c>
      <c r="F6" s="70">
        <f t="shared" si="0"/>
        <v>0</v>
      </c>
      <c r="G6" s="70">
        <f t="shared" si="0"/>
        <v>0</v>
      </c>
      <c r="H6" s="70" t="str">
        <f>IF(SUM(H7:H8)=0,"",SUM(H7:H8))</f>
        <v/>
      </c>
      <c r="I6" s="70" t="str">
        <f>IF(SUM(I7:I8)=0,"",SUM(I7:I8))</f>
        <v/>
      </c>
    </row>
    <row r="7" spans="1:9" ht="18" customHeight="1">
      <c r="A7" s="71" t="s">
        <v>10</v>
      </c>
      <c r="B7" s="170"/>
      <c r="C7" s="170"/>
      <c r="D7" s="170"/>
      <c r="E7" s="170"/>
      <c r="F7" s="170"/>
      <c r="G7" s="170"/>
      <c r="H7" s="170"/>
      <c r="I7" s="170"/>
    </row>
    <row r="8" spans="1:9" ht="18" customHeight="1">
      <c r="A8" s="71" t="s">
        <v>11</v>
      </c>
      <c r="B8" s="97" t="s">
        <v>12</v>
      </c>
      <c r="C8" s="97" t="s">
        <v>12</v>
      </c>
      <c r="D8" s="97" t="s">
        <v>12</v>
      </c>
      <c r="E8" s="171"/>
      <c r="F8" s="171"/>
      <c r="G8" s="171"/>
      <c r="H8" s="171"/>
      <c r="I8" s="171"/>
    </row>
    <row r="9" spans="1:9" ht="18" customHeight="1">
      <c r="A9" s="69" t="s">
        <v>13</v>
      </c>
      <c r="B9" s="96" t="str">
        <f>IF(B6="","",B10)</f>
        <v/>
      </c>
      <c r="C9" s="96" t="str">
        <f>IF(C6="","",C10)</f>
        <v/>
      </c>
      <c r="D9" s="70">
        <f>D10</f>
        <v>0</v>
      </c>
      <c r="E9" s="70">
        <f t="shared" ref="E9:G9" si="1">SUM(E10:E11)</f>
        <v>0</v>
      </c>
      <c r="F9" s="70">
        <f t="shared" si="1"/>
        <v>0</v>
      </c>
      <c r="G9" s="70">
        <f t="shared" si="1"/>
        <v>0</v>
      </c>
      <c r="H9" s="70" t="str">
        <f>IF(H6="","",SUM(H10:H11))</f>
        <v/>
      </c>
      <c r="I9" s="70" t="str">
        <f>IF(I6="","",SUM(I10:I11))</f>
        <v/>
      </c>
    </row>
    <row r="10" spans="1:9" ht="18" customHeight="1">
      <c r="A10" s="71" t="s">
        <v>14</v>
      </c>
      <c r="B10" s="170"/>
      <c r="C10" s="170"/>
      <c r="D10" s="170"/>
      <c r="E10" s="170"/>
      <c r="F10" s="170"/>
      <c r="G10" s="170"/>
      <c r="H10" s="170"/>
      <c r="I10" s="171"/>
    </row>
    <row r="11" spans="1:9" ht="18" customHeight="1">
      <c r="A11" s="71" t="s">
        <v>15</v>
      </c>
      <c r="B11" s="97" t="s">
        <v>12</v>
      </c>
      <c r="C11" s="97" t="s">
        <v>12</v>
      </c>
      <c r="D11" s="97" t="s">
        <v>16</v>
      </c>
      <c r="E11" s="171"/>
      <c r="F11" s="171"/>
      <c r="G11" s="171"/>
      <c r="H11" s="171"/>
      <c r="I11" s="171"/>
    </row>
    <row r="12" spans="1:9" ht="18" customHeight="1">
      <c r="A12" s="69" t="s">
        <v>17</v>
      </c>
      <c r="B12" s="81" t="str">
        <f>IF(B6="","",B6-B9)</f>
        <v/>
      </c>
      <c r="C12" s="70" t="str">
        <f>IF(C6="","",C6-C9)</f>
        <v/>
      </c>
      <c r="D12" s="70">
        <f>D6-D9</f>
        <v>0</v>
      </c>
      <c r="E12" s="70">
        <f t="shared" ref="E12:G14" si="2">E6-E9</f>
        <v>0</v>
      </c>
      <c r="F12" s="70">
        <f t="shared" si="2"/>
        <v>0</v>
      </c>
      <c r="G12" s="70">
        <f t="shared" si="2"/>
        <v>0</v>
      </c>
      <c r="H12" s="70" t="str">
        <f>IF(H6="","",H6-H9)</f>
        <v/>
      </c>
      <c r="I12" s="70" t="str">
        <f>IF(I6="","",I6-I9)</f>
        <v/>
      </c>
    </row>
    <row r="13" spans="1:9" ht="18" customHeight="1">
      <c r="A13" s="71" t="s">
        <v>14</v>
      </c>
      <c r="B13" s="98" t="str">
        <f>IF(B6="","",B7-B10)</f>
        <v/>
      </c>
      <c r="C13" s="70" t="str">
        <f>IF(C6="","",C7-C10)</f>
        <v/>
      </c>
      <c r="D13" s="70">
        <f>D7-D10</f>
        <v>0</v>
      </c>
      <c r="E13" s="70">
        <f t="shared" si="2"/>
        <v>0</v>
      </c>
      <c r="F13" s="70">
        <f t="shared" si="2"/>
        <v>0</v>
      </c>
      <c r="G13" s="70">
        <f t="shared" si="2"/>
        <v>0</v>
      </c>
      <c r="H13" s="70" t="str">
        <f>IF(H6="","",H7-H10)</f>
        <v/>
      </c>
      <c r="I13" s="70" t="str">
        <f>IF(I6="","",I7-I10)</f>
        <v/>
      </c>
    </row>
    <row r="14" spans="1:9" ht="18" customHeight="1">
      <c r="A14" s="71" t="s">
        <v>15</v>
      </c>
      <c r="B14" s="97" t="s">
        <v>12</v>
      </c>
      <c r="C14" s="97" t="s">
        <v>12</v>
      </c>
      <c r="D14" s="97" t="s">
        <v>12</v>
      </c>
      <c r="E14" s="70">
        <f t="shared" si="2"/>
        <v>0</v>
      </c>
      <c r="F14" s="70">
        <f t="shared" si="2"/>
        <v>0</v>
      </c>
      <c r="G14" s="70">
        <f t="shared" si="2"/>
        <v>0</v>
      </c>
      <c r="H14" s="70" t="str">
        <f>IF(H6="","",H8-H11)</f>
        <v/>
      </c>
      <c r="I14" s="70" t="str">
        <f>IF(I6="","",I8-I11)</f>
        <v/>
      </c>
    </row>
    <row r="15" spans="1:9" ht="18" customHeight="1">
      <c r="A15" s="72" t="s">
        <v>18</v>
      </c>
      <c r="B15" s="81" t="str">
        <f>IF(B6="","",SUM(B16:B17))</f>
        <v/>
      </c>
      <c r="C15" s="70" t="str">
        <f>IF(C6="","",SUM(C16:C17))</f>
        <v/>
      </c>
      <c r="D15" s="70">
        <f>D16</f>
        <v>0</v>
      </c>
      <c r="E15" s="70">
        <f t="shared" ref="E15:G15" si="3">SUM(E16:E17)</f>
        <v>0</v>
      </c>
      <c r="F15" s="70">
        <f t="shared" si="3"/>
        <v>0</v>
      </c>
      <c r="G15" s="70">
        <f t="shared" si="3"/>
        <v>0</v>
      </c>
      <c r="H15" s="70" t="str">
        <f>IF(H6="","",SUM(H16:H17))</f>
        <v/>
      </c>
      <c r="I15" s="70" t="str">
        <f t="shared" ref="I15" si="4">IF(I6="","",SUM(I16:I17))</f>
        <v/>
      </c>
    </row>
    <row r="16" spans="1:9" ht="18" customHeight="1">
      <c r="A16" s="71" t="s">
        <v>14</v>
      </c>
      <c r="B16" s="170"/>
      <c r="C16" s="170"/>
      <c r="D16" s="170"/>
      <c r="E16" s="171"/>
      <c r="F16" s="171"/>
      <c r="G16" s="171"/>
      <c r="H16" s="171"/>
      <c r="I16" s="171"/>
    </row>
    <row r="17" spans="1:9" ht="18" customHeight="1">
      <c r="A17" s="71" t="s">
        <v>15</v>
      </c>
      <c r="B17" s="97" t="s">
        <v>12</v>
      </c>
      <c r="C17" s="97" t="s">
        <v>12</v>
      </c>
      <c r="D17" s="97" t="s">
        <v>12</v>
      </c>
      <c r="E17" s="171"/>
      <c r="F17" s="171"/>
      <c r="G17" s="171"/>
      <c r="H17" s="171"/>
      <c r="I17" s="171"/>
    </row>
    <row r="18" spans="1:9" ht="18" customHeight="1">
      <c r="A18" s="69" t="s">
        <v>19</v>
      </c>
      <c r="B18" s="70" t="str">
        <f>IF(B6="","",B12-B15)</f>
        <v/>
      </c>
      <c r="C18" s="70" t="str">
        <f t="shared" ref="C18" si="5">IF(C6="","",C12-C15)</f>
        <v/>
      </c>
      <c r="D18" s="70">
        <f>D12-D15</f>
        <v>0</v>
      </c>
      <c r="E18" s="70">
        <f t="shared" ref="E18:G20" si="6">E12-E15</f>
        <v>0</v>
      </c>
      <c r="F18" s="70">
        <f t="shared" si="6"/>
        <v>0</v>
      </c>
      <c r="G18" s="70">
        <f t="shared" si="6"/>
        <v>0</v>
      </c>
      <c r="H18" s="70" t="str">
        <f>IF(H6="","",H12-H15)</f>
        <v/>
      </c>
      <c r="I18" s="70" t="str">
        <f t="shared" ref="I18" si="7">IF(I6="","",I12-I15)</f>
        <v/>
      </c>
    </row>
    <row r="19" spans="1:9" ht="18" customHeight="1">
      <c r="A19" s="71" t="s">
        <v>14</v>
      </c>
      <c r="B19" s="70" t="str">
        <f>IF(B6="","",B13-B16)</f>
        <v/>
      </c>
      <c r="C19" s="70" t="str">
        <f>IF(C6="","",C13-C16)</f>
        <v/>
      </c>
      <c r="D19" s="70">
        <f>D13-D16</f>
        <v>0</v>
      </c>
      <c r="E19" s="70">
        <f t="shared" si="6"/>
        <v>0</v>
      </c>
      <c r="F19" s="70">
        <f t="shared" si="6"/>
        <v>0</v>
      </c>
      <c r="G19" s="70">
        <f t="shared" si="6"/>
        <v>0</v>
      </c>
      <c r="H19" s="70" t="str">
        <f>IF(H6="","",H13-H16)</f>
        <v/>
      </c>
      <c r="I19" s="70" t="str">
        <f>IF(I6="","",I13-I16)</f>
        <v/>
      </c>
    </row>
    <row r="20" spans="1:9" ht="18" customHeight="1">
      <c r="A20" s="71" t="s">
        <v>15</v>
      </c>
      <c r="B20" s="97" t="s">
        <v>12</v>
      </c>
      <c r="C20" s="97" t="s">
        <v>12</v>
      </c>
      <c r="D20" s="97" t="s">
        <v>12</v>
      </c>
      <c r="E20" s="70">
        <f t="shared" si="6"/>
        <v>0</v>
      </c>
      <c r="F20" s="70">
        <f t="shared" si="6"/>
        <v>0</v>
      </c>
      <c r="G20" s="70">
        <f t="shared" si="6"/>
        <v>0</v>
      </c>
      <c r="H20" s="70" t="str">
        <f>IF(H6="","",H14-H17)</f>
        <v/>
      </c>
      <c r="I20" s="70" t="str">
        <f>IF(I6="","",I14-I17)</f>
        <v/>
      </c>
    </row>
    <row r="21" spans="1:9" ht="18" customHeight="1">
      <c r="A21" s="69" t="s">
        <v>20</v>
      </c>
      <c r="B21" s="172"/>
      <c r="C21" s="173"/>
      <c r="D21" s="171"/>
      <c r="E21" s="171"/>
      <c r="F21" s="171"/>
      <c r="G21" s="171"/>
      <c r="H21" s="171"/>
      <c r="I21" s="171"/>
    </row>
    <row r="22" spans="1:9" ht="18" customHeight="1">
      <c r="A22" s="69" t="s">
        <v>21</v>
      </c>
      <c r="B22" s="81" t="str">
        <f>IF(B6="","",B23)</f>
        <v/>
      </c>
      <c r="C22" s="70" t="str">
        <f>IF(C6="","",C23)</f>
        <v/>
      </c>
      <c r="D22" s="70">
        <f>D23</f>
        <v>0</v>
      </c>
      <c r="E22" s="70">
        <f>SUM(E23:E24)</f>
        <v>0</v>
      </c>
      <c r="F22" s="70">
        <f>SUM(F23:F24)</f>
        <v>0</v>
      </c>
      <c r="G22" s="70">
        <f>SUM(G23:G24)</f>
        <v>0</v>
      </c>
      <c r="H22" s="70" t="str">
        <f>IF(H6="","",SUM(H23:H24))</f>
        <v/>
      </c>
      <c r="I22" s="70" t="str">
        <f>IF(I6="","",SUM(I23:I24))</f>
        <v/>
      </c>
    </row>
    <row r="23" spans="1:9" ht="18" customHeight="1">
      <c r="A23" s="71" t="s">
        <v>14</v>
      </c>
      <c r="B23" s="99" t="str">
        <f>IF(B6="","",IF($F$2="法人",入力シート２【法人用】!B12,IF(入力シート１!$F$2="個人事業主",入力シート２【個人事業主用】!B9)))</f>
        <v/>
      </c>
      <c r="C23" s="99" t="str">
        <f>IF(C6="","",IF($F$2="法人",入力シート２【法人用】!C12,IF(入力シート１!$F$2="個人事業主",入力シート２【個人事業主用】!C9)))</f>
        <v/>
      </c>
      <c r="D23" s="99">
        <f>IF($F$2="法人",入力シート２【法人用】!D12,IF(入力シート１!$F$2="個人事業主",入力シート２【個人事業主用】!D9))</f>
        <v>0</v>
      </c>
      <c r="E23" s="99">
        <f>IF($F$2="法人",入力シート２【法人用】!E12,IF(入力シート１!$F$2="個人事業主",入力シート２【個人事業主用】!E9))</f>
        <v>0</v>
      </c>
      <c r="F23" s="99">
        <f>IF($F$2="法人",入力シート２【法人用】!F12,IF(入力シート１!$F$2="個人事業主",入力シート２【個人事業主用】!F9))</f>
        <v>0</v>
      </c>
      <c r="G23" s="99">
        <f>IF($F$2="法人",入力シート２【法人用】!G12,IF(入力シート１!$F$2="個人事業主",入力シート２【個人事業主用】!G9))</f>
        <v>0</v>
      </c>
      <c r="H23" s="99" t="str">
        <f>IF(H6="","",IF($F$2="法人",入力シート２【法人用】!H12,IF(入力シート１!$F$2="個人事業主",入力シート２【個人事業主用】!H9)))</f>
        <v/>
      </c>
      <c r="I23" s="99" t="str">
        <f>IF(I6="","",IF($F$2="法人",入力シート２【法人用】!I12,IF(入力シート１!$F$2="個人事業主",入力シート２【個人事業主用】!I9)))</f>
        <v/>
      </c>
    </row>
    <row r="24" spans="1:9" ht="18" customHeight="1">
      <c r="A24" s="71" t="s">
        <v>15</v>
      </c>
      <c r="B24" s="97" t="s">
        <v>12</v>
      </c>
      <c r="C24" s="97" t="s">
        <v>12</v>
      </c>
      <c r="D24" s="97" t="s">
        <v>12</v>
      </c>
      <c r="E24" s="99">
        <f>IF($F$2="法人",入力シート２【法人用】!E22,IF(入力シート１!$F$2="個人事業主",入力シート２【個人事業主用】!E16))</f>
        <v>0</v>
      </c>
      <c r="F24" s="99">
        <f>IF($F$2="法人",入力シート２【法人用】!F22,IF(入力シート１!$F$2="個人事業主",入力シート２【個人事業主用】!F16))</f>
        <v>0</v>
      </c>
      <c r="G24" s="99">
        <f>IF($F$2="法人",入力シート２【法人用】!G22,IF(入力シート１!$F$2="個人事業主",入力シート２【個人事業主用】!G16))</f>
        <v>0</v>
      </c>
      <c r="H24" s="99" t="str">
        <f>IF(H6="","",IF($F$2="法人",入力シート２【法人用】!H22,IF(入力シート１!$F$2="個人事業主",入力シート２【個人事業主用】!H16)))</f>
        <v/>
      </c>
      <c r="I24" s="99" t="str">
        <f>IF(I6="","",IF($F$2="法人",入力シート２【法人用】!I22,IF(入力シート１!$F$2="個人事業主",入力シート２【個人事業主用】!I16)))</f>
        <v/>
      </c>
    </row>
    <row r="25" spans="1:9" ht="18" customHeight="1">
      <c r="A25" s="69" t="s">
        <v>22</v>
      </c>
      <c r="B25" s="81" t="str">
        <f>IF(B6="","",B26)</f>
        <v/>
      </c>
      <c r="C25" s="70" t="str">
        <f>IF(C6="","",C26)</f>
        <v/>
      </c>
      <c r="D25" s="70">
        <f>D26</f>
        <v>0</v>
      </c>
      <c r="E25" s="70">
        <f t="shared" ref="E25:G25" si="8">SUM(E26:E27)</f>
        <v>0</v>
      </c>
      <c r="F25" s="70">
        <f t="shared" si="8"/>
        <v>0</v>
      </c>
      <c r="G25" s="70">
        <f t="shared" si="8"/>
        <v>0</v>
      </c>
      <c r="H25" s="70" t="str">
        <f>IF(H6="","",SUM(H26:H27))</f>
        <v/>
      </c>
      <c r="I25" s="70" t="str">
        <f t="shared" ref="I25" si="9">IF(I6="","",SUM(I26:I27))</f>
        <v/>
      </c>
    </row>
    <row r="26" spans="1:9" ht="18" customHeight="1">
      <c r="A26" s="71" t="s">
        <v>14</v>
      </c>
      <c r="B26" s="99" t="str">
        <f>IF(B6="","",IF($F$2="法人",入力シート２【法人用】!B40,IF(入力シート１!$F$2="個人事業主",入力シート２【個人事業主用】!B25)))</f>
        <v/>
      </c>
      <c r="C26" s="99" t="str">
        <f>IF(C6="","",IF($F$2="法人",入力シート２【法人用】!C40,IF(入力シート１!$F$2="個人事業主",入力シート２【個人事業主用】!C25)))</f>
        <v/>
      </c>
      <c r="D26" s="99">
        <f>IF($F$2="法人",入力シート２【法人用】!D40,IF(入力シート１!$F$2="個人事業主",入力シート２【個人事業主用】!D25))</f>
        <v>0</v>
      </c>
      <c r="E26" s="99">
        <f>IF($F$2="法人",入力シート２【法人用】!E40,IF(入力シート１!$F$2="個人事業主",入力シート２【個人事業主用】!E25))</f>
        <v>0</v>
      </c>
      <c r="F26" s="99">
        <f>IF($F$2="法人",入力シート２【法人用】!F40,IF(入力シート１!$F$2="個人事業主",入力シート２【個人事業主用】!F25))</f>
        <v>0</v>
      </c>
      <c r="G26" s="99">
        <f>IF($F$2="法人",入力シート２【法人用】!G40,IF(入力シート１!$F$2="個人事業主",入力シート２【個人事業主用】!G25))</f>
        <v>0</v>
      </c>
      <c r="H26" s="99" t="str">
        <f>IF(H6="","",IF($F$2="法人",入力シート２【法人用】!H40,IF(入力シート１!$F$2="個人事業主",入力シート２【個人事業主用】!H25)))</f>
        <v/>
      </c>
      <c r="I26" s="99" t="str">
        <f>IF(I6="","",IF($F$2="法人",入力シート２【法人用】!I40,IF(入力シート１!$F$2="個人事業主",入力シート２【個人事業主用】!I25)))</f>
        <v/>
      </c>
    </row>
    <row r="27" spans="1:9" ht="18" customHeight="1">
      <c r="A27" s="71" t="s">
        <v>15</v>
      </c>
      <c r="B27" s="97" t="s">
        <v>12</v>
      </c>
      <c r="C27" s="97" t="s">
        <v>12</v>
      </c>
      <c r="D27" s="97" t="s">
        <v>12</v>
      </c>
      <c r="E27" s="99">
        <f>IF($F$2="法人",入力シート２【法人用】!E57,IF(入力シート１!$F$2="個人事業主",入力シート２【個人事業主用】!E33))</f>
        <v>0</v>
      </c>
      <c r="F27" s="99">
        <f>IF($F$2="法人",入力シート２【法人用】!F57,IF(入力シート１!$F$2="個人事業主",入力シート２【個人事業主用】!F33))</f>
        <v>0</v>
      </c>
      <c r="G27" s="99">
        <f>IF($F$2="法人",入力シート２【法人用】!G57,IF(入力シート１!$F$2="個人事業主",入力シート２【個人事業主用】!G33))</f>
        <v>0</v>
      </c>
      <c r="H27" s="99" t="str">
        <f>IF(H6="","",IF($F$2="法人",入力シート２【法人用】!H57,IF(入力シート１!$F$2="個人事業主",入力シート２【個人事業主用】!H33)))</f>
        <v/>
      </c>
      <c r="I27" s="99" t="str">
        <f>IF(I6="","",IF($F$2="法人",入力シート２【法人用】!I57,IF(入力シート１!$F$2="個人事業主",入力シート２【個人事業主用】!I33)))</f>
        <v/>
      </c>
    </row>
    <row r="28" spans="1:9" ht="18" customHeight="1">
      <c r="A28" s="69" t="s">
        <v>23</v>
      </c>
      <c r="B28" s="100" t="s">
        <v>12</v>
      </c>
      <c r="C28" s="97" t="s">
        <v>12</v>
      </c>
      <c r="D28" s="97" t="s">
        <v>12</v>
      </c>
      <c r="E28" s="70">
        <f t="shared" ref="E28:G28" si="10">SUM(E29:E30)</f>
        <v>0</v>
      </c>
      <c r="F28" s="70">
        <f t="shared" si="10"/>
        <v>0</v>
      </c>
      <c r="G28" s="70">
        <f t="shared" si="10"/>
        <v>0</v>
      </c>
      <c r="H28" s="70" t="str">
        <f>IF(H6="","",SUM(H29:H30))</f>
        <v/>
      </c>
      <c r="I28" s="70" t="str">
        <f t="shared" ref="I28" si="11">IF(I6="","",SUM(I29:I30))</f>
        <v/>
      </c>
    </row>
    <row r="29" spans="1:9" ht="18" customHeight="1">
      <c r="A29" s="71" t="s">
        <v>14</v>
      </c>
      <c r="B29" s="97" t="s">
        <v>12</v>
      </c>
      <c r="C29" s="97" t="s">
        <v>12</v>
      </c>
      <c r="D29" s="97" t="s">
        <v>16</v>
      </c>
      <c r="E29" s="171"/>
      <c r="F29" s="171"/>
      <c r="G29" s="171"/>
      <c r="H29" s="171"/>
      <c r="I29" s="171"/>
    </row>
    <row r="30" spans="1:9" ht="18" customHeight="1">
      <c r="A30" s="71" t="s">
        <v>15</v>
      </c>
      <c r="B30" s="97" t="s">
        <v>12</v>
      </c>
      <c r="C30" s="97" t="s">
        <v>12</v>
      </c>
      <c r="D30" s="97" t="s">
        <v>12</v>
      </c>
      <c r="E30" s="171"/>
      <c r="F30" s="171"/>
      <c r="G30" s="171"/>
      <c r="H30" s="171"/>
      <c r="I30" s="171"/>
    </row>
    <row r="31" spans="1:9" ht="18" customHeight="1">
      <c r="A31" s="69" t="s">
        <v>24</v>
      </c>
      <c r="B31" s="100" t="s">
        <v>12</v>
      </c>
      <c r="C31" s="97" t="s">
        <v>12</v>
      </c>
      <c r="D31" s="97" t="s">
        <v>12</v>
      </c>
      <c r="E31" s="70">
        <f t="shared" ref="E31:G31" si="12">SUM(E32:E33)</f>
        <v>0</v>
      </c>
      <c r="F31" s="70">
        <f t="shared" si="12"/>
        <v>0</v>
      </c>
      <c r="G31" s="70">
        <f t="shared" si="12"/>
        <v>0</v>
      </c>
      <c r="H31" s="70" t="str">
        <f>IF(H6="","",SUM(H32:H33))</f>
        <v/>
      </c>
      <c r="I31" s="70" t="str">
        <f t="shared" ref="I31" si="13">IF(I6="","",SUM(I32:I33))</f>
        <v/>
      </c>
    </row>
    <row r="32" spans="1:9" ht="18" customHeight="1">
      <c r="A32" s="71" t="s">
        <v>14</v>
      </c>
      <c r="B32" s="97" t="s">
        <v>12</v>
      </c>
      <c r="C32" s="97" t="s">
        <v>12</v>
      </c>
      <c r="D32" s="97" t="s">
        <v>16</v>
      </c>
      <c r="E32" s="171"/>
      <c r="F32" s="171"/>
      <c r="G32" s="171"/>
      <c r="H32" s="171"/>
      <c r="I32" s="171"/>
    </row>
    <row r="33" spans="1:9" ht="18" customHeight="1">
      <c r="A33" s="71" t="s">
        <v>15</v>
      </c>
      <c r="B33" s="97" t="s">
        <v>12</v>
      </c>
      <c r="C33" s="97" t="s">
        <v>12</v>
      </c>
      <c r="D33" s="97" t="s">
        <v>12</v>
      </c>
      <c r="E33" s="171"/>
      <c r="F33" s="171"/>
      <c r="G33" s="171"/>
      <c r="H33" s="171"/>
      <c r="I33" s="171"/>
    </row>
    <row r="34" spans="1:9" ht="18" customHeight="1">
      <c r="A34" s="69" t="s">
        <v>129</v>
      </c>
      <c r="B34" s="81" t="str">
        <f>IF(B6="","",B35)</f>
        <v/>
      </c>
      <c r="C34" s="70" t="str">
        <f>IF(C6="","",C35)</f>
        <v/>
      </c>
      <c r="D34" s="70">
        <f>D35</f>
        <v>0</v>
      </c>
      <c r="E34" s="70">
        <f>SUM(E35:E36)</f>
        <v>0</v>
      </c>
      <c r="F34" s="70">
        <f>SUM(F35:F36)</f>
        <v>0</v>
      </c>
      <c r="G34" s="70">
        <f>SUM(G35:G36)</f>
        <v>0</v>
      </c>
      <c r="H34" s="70" t="str">
        <f>IF(H6="","",SUM(H35:H36))</f>
        <v/>
      </c>
      <c r="I34" s="70" t="str">
        <f>IF(I6="","",SUM(I35:I36))</f>
        <v/>
      </c>
    </row>
    <row r="35" spans="1:9" ht="18" customHeight="1">
      <c r="A35" s="71" t="s">
        <v>14</v>
      </c>
      <c r="B35" s="99" t="str">
        <f>IF(B6="","",IF($F$2="法人",入力シート２【法人用】!B67,IF(入力シート１!$F$2="個人事業主",入力シート２【個人事業主用】!B42)))</f>
        <v/>
      </c>
      <c r="C35" s="99" t="str">
        <f>IF(C6="","",IF($F$2="法人",入力シート２【法人用】!C67,IF(入力シート１!$F$2="個人事業主",入力シート２【個人事業主用】!C42)))</f>
        <v/>
      </c>
      <c r="D35" s="99">
        <f>IF($F$2="法人",入力シート２【法人用】!D67,IF(入力シート１!$F$2="個人事業主",入力シート２【個人事業主用】!D42))</f>
        <v>0</v>
      </c>
      <c r="E35" s="99">
        <f>IF($F$2="法人",入力シート２【法人用】!E67,IF(入力シート１!$F$2="個人事業主",入力シート２【個人事業主用】!E42))</f>
        <v>0</v>
      </c>
      <c r="F35" s="99">
        <f>IF($F$2="法人",入力シート２【法人用】!F67,IF(入力シート１!$F$2="個人事業主",入力シート２【個人事業主用】!F42))</f>
        <v>0</v>
      </c>
      <c r="G35" s="99">
        <f>IF($F$2="法人",入力シート２【法人用】!G67,IF(入力シート１!$F$2="個人事業主",入力シート２【個人事業主用】!G42))</f>
        <v>0</v>
      </c>
      <c r="H35" s="99" t="str">
        <f>IF(H6="","",IF($F$2="法人",入力シート２【法人用】!H67,IF(入力シート１!$F$2="個人事業主",入力シート２【個人事業主用】!H42)))</f>
        <v/>
      </c>
      <c r="I35" s="99" t="str">
        <f>IF(I6="","",IF($F$2="法人",入力シート２【法人用】!I67,IF(入力シート１!$F$2="個人事業主",入力シート２【個人事業主用】!I42)))</f>
        <v/>
      </c>
    </row>
    <row r="36" spans="1:9" ht="18" customHeight="1">
      <c r="A36" s="71" t="s">
        <v>15</v>
      </c>
      <c r="B36" s="97" t="s">
        <v>12</v>
      </c>
      <c r="C36" s="97" t="s">
        <v>12</v>
      </c>
      <c r="D36" s="97" t="s">
        <v>12</v>
      </c>
      <c r="E36" s="99">
        <f>IF($F$2="法人",入力シート２【法人用】!E78,IF(入力シート１!$F$2="個人事業主",入力シート２【個人事業主用】!E53))</f>
        <v>0</v>
      </c>
      <c r="F36" s="99">
        <f>IF($F$2="法人",入力シート２【法人用】!F78,IF(入力シート１!$F$2="個人事業主",入力シート２【個人事業主用】!F53))</f>
        <v>0</v>
      </c>
      <c r="G36" s="99">
        <f>IF($F$2="法人",入力シート２【法人用】!G78,IF(入力シート１!$F$2="個人事業主",入力シート２【個人事業主用】!G53))</f>
        <v>0</v>
      </c>
      <c r="H36" s="99" t="str">
        <f>IF(H6="","",IF($F$2="法人",入力シート２【法人用】!H78,IF(入力シート１!$F$2="個人事業主",入力シート２【個人事業主用】!H53)))</f>
        <v/>
      </c>
      <c r="I36" s="99" t="str">
        <f>IF(I6="","",IF($F$2="法人",入力シート２【法人用】!I78,IF(入力シート１!$F$2="個人事業主",入力シート２【個人事業主用】!I53)))</f>
        <v/>
      </c>
    </row>
    <row r="37" spans="1:9" ht="18" customHeight="1">
      <c r="A37" s="69" t="s">
        <v>130</v>
      </c>
      <c r="B37" s="81" t="str">
        <f>IF(B6="","",B38)</f>
        <v/>
      </c>
      <c r="C37" s="70" t="str">
        <f>IF(C6="","",C38)</f>
        <v/>
      </c>
      <c r="D37" s="70">
        <f>D38</f>
        <v>0</v>
      </c>
      <c r="E37" s="70">
        <f t="shared" ref="E37:G37" si="14">SUM(E38:E39)</f>
        <v>0</v>
      </c>
      <c r="F37" s="70">
        <f t="shared" si="14"/>
        <v>0</v>
      </c>
      <c r="G37" s="70">
        <f t="shared" si="14"/>
        <v>0</v>
      </c>
      <c r="H37" s="70" t="str">
        <f>IF(H6="","",SUM(H38:H39))</f>
        <v/>
      </c>
      <c r="I37" s="70" t="str">
        <f>IF(I6="","",SUM(I38:I39))</f>
        <v/>
      </c>
    </row>
    <row r="38" spans="1:9" ht="18" customHeight="1">
      <c r="A38" s="71" t="s">
        <v>14</v>
      </c>
      <c r="B38" s="99" t="str">
        <f>IF(B6="","",IF($F$2="法人",入力シート２【法人用】!B68,IF(入力シート１!$F$2="個人事業主",入力シート２【個人事業主用】!B43)))</f>
        <v/>
      </c>
      <c r="C38" s="99" t="str">
        <f>IF(C6="","",IF($F$2="法人",入力シート２【法人用】!C68,IF(入力シート１!$F$2="個人事業主",入力シート２【個人事業主用】!C43)))</f>
        <v/>
      </c>
      <c r="D38" s="99">
        <f>IF($F$2="法人",入力シート２【法人用】!D68,IF(入力シート１!$F$2="個人事業主",入力シート２【個人事業主用】!D43))</f>
        <v>0</v>
      </c>
      <c r="E38" s="99">
        <f>IF($F$2="法人",入力シート２【法人用】!E68,IF(入力シート１!$F$2="個人事業主",入力シート２【個人事業主用】!E43))</f>
        <v>0</v>
      </c>
      <c r="F38" s="99">
        <f>IF($F$2="法人",入力シート２【法人用】!F68,IF(入力シート１!$F$2="個人事業主",入力シート２【個人事業主用】!F43))</f>
        <v>0</v>
      </c>
      <c r="G38" s="99">
        <f>IF($F$2="法人",入力シート２【法人用】!G68,IF(入力シート１!$F$2="個人事業主",入力シート２【個人事業主用】!G43))</f>
        <v>0</v>
      </c>
      <c r="H38" s="99" t="str">
        <f>IF(H6="","",IF($F$2="法人",入力シート２【法人用】!H68,IF(入力シート１!$F$2="個人事業主",入力シート２【個人事業主用】!H43)))</f>
        <v/>
      </c>
      <c r="I38" s="99" t="str">
        <f>IF(I6="","",IF($F$2="法人",入力シート２【法人用】!I68,IF(入力シート１!$F$2="個人事業主",入力シート２【個人事業主用】!I43)))</f>
        <v/>
      </c>
    </row>
    <row r="39" spans="1:9" ht="18" customHeight="1">
      <c r="A39" s="71" t="s">
        <v>15</v>
      </c>
      <c r="B39" s="97" t="s">
        <v>12</v>
      </c>
      <c r="C39" s="97" t="s">
        <v>12</v>
      </c>
      <c r="D39" s="97" t="s">
        <v>12</v>
      </c>
      <c r="E39" s="99">
        <f>IF($F$2="法人",入力シート２【法人用】!E79,IF(入力シート１!$F$2="個人事業主",入力シート２【個人事業主用】!E54))</f>
        <v>0</v>
      </c>
      <c r="F39" s="99">
        <f>IF($F$2="法人",入力シート２【法人用】!F79,IF(入力シート１!$F$2="個人事業主",入力シート２【個人事業主用】!F54))</f>
        <v>0</v>
      </c>
      <c r="G39" s="99">
        <f>IF($F$2="法人",入力シート２【法人用】!G79,IF(入力シート１!$F$2="個人事業主",入力シート２【個人事業主用】!G54))</f>
        <v>0</v>
      </c>
      <c r="H39" s="99" t="str">
        <f>IF(H6="","",IF($F$2="法人",入力シート２【法人用】!H79,IF(入力シート１!$F$2="個人事業主",入力シート２【個人事業主用】!H54)))</f>
        <v/>
      </c>
      <c r="I39" s="99" t="str">
        <f>IF(I6="","",IF($F$2="法人",入力シート２【法人用】!I79,IF(入力シート１!$F$2="個人事業主",入力シート２【個人事業主用】!I54)))</f>
        <v/>
      </c>
    </row>
    <row r="40" spans="1:9" ht="18" customHeight="1">
      <c r="A40" s="69" t="s">
        <v>25</v>
      </c>
      <c r="B40" s="81" t="str">
        <f>IF(B6="","",SUM(B18,B25,B34))</f>
        <v/>
      </c>
      <c r="C40" s="70" t="str">
        <f>IF(C6="","",SUM(C18,C25,C34))</f>
        <v/>
      </c>
      <c r="D40" s="70">
        <f t="shared" ref="D40:G41" si="15">SUM(D18,D25,D34)</f>
        <v>0</v>
      </c>
      <c r="E40" s="70">
        <f t="shared" si="15"/>
        <v>0</v>
      </c>
      <c r="F40" s="70">
        <f t="shared" si="15"/>
        <v>0</v>
      </c>
      <c r="G40" s="70">
        <f t="shared" si="15"/>
        <v>0</v>
      </c>
      <c r="H40" s="70" t="str">
        <f t="shared" ref="H40:I40" si="16">IF(H6="","",SUM(H18,H25,H34))</f>
        <v/>
      </c>
      <c r="I40" s="70" t="str">
        <f t="shared" si="16"/>
        <v/>
      </c>
    </row>
    <row r="41" spans="1:9" ht="18" customHeight="1">
      <c r="A41" s="71" t="s">
        <v>14</v>
      </c>
      <c r="B41" s="70" t="str">
        <f>IF(B6="","",SUM(B19,B26,B35))</f>
        <v/>
      </c>
      <c r="C41" s="70" t="str">
        <f>IF(C6="","",SUM(C19,C26,C35))</f>
        <v/>
      </c>
      <c r="D41" s="70">
        <f t="shared" si="15"/>
        <v>0</v>
      </c>
      <c r="E41" s="70">
        <f t="shared" si="15"/>
        <v>0</v>
      </c>
      <c r="F41" s="70">
        <f t="shared" si="15"/>
        <v>0</v>
      </c>
      <c r="G41" s="70">
        <f t="shared" si="15"/>
        <v>0</v>
      </c>
      <c r="H41" s="70" t="str">
        <f>IF(H6="","",SUM(H19,H26,H35))</f>
        <v/>
      </c>
      <c r="I41" s="70" t="str">
        <f>IF(I6="","",SUM(I19,I26,I35))</f>
        <v/>
      </c>
    </row>
    <row r="42" spans="1:9" ht="18" customHeight="1">
      <c r="A42" s="71" t="s">
        <v>15</v>
      </c>
      <c r="B42" s="97" t="s">
        <v>12</v>
      </c>
      <c r="C42" s="97" t="s">
        <v>12</v>
      </c>
      <c r="D42" s="97" t="s">
        <v>12</v>
      </c>
      <c r="E42" s="70">
        <f>SUM(E20,E27,E36)</f>
        <v>0</v>
      </c>
      <c r="F42" s="70">
        <f>SUM(F20,F27,F36)</f>
        <v>0</v>
      </c>
      <c r="G42" s="70">
        <f>SUM(G20,G27,G36)</f>
        <v>0</v>
      </c>
      <c r="H42" s="70" t="str">
        <f>IF(H6="","",SUM(H20,H27,H36))</f>
        <v/>
      </c>
      <c r="I42" s="70" t="str">
        <f>IF(I6="","",SUM(I20,I27,I36))</f>
        <v/>
      </c>
    </row>
    <row r="43" spans="1:9" ht="18" customHeight="1">
      <c r="A43" s="69" t="s">
        <v>26</v>
      </c>
      <c r="B43" s="164" t="str">
        <f>IF(B6="","",B44)</f>
        <v/>
      </c>
      <c r="C43" s="104" t="str">
        <f>IF(C6="","",C44)</f>
        <v/>
      </c>
      <c r="D43" s="104">
        <f>D44</f>
        <v>0</v>
      </c>
      <c r="E43" s="104">
        <f t="shared" ref="E43:G43" si="17">SUM(E44:E45)</f>
        <v>0</v>
      </c>
      <c r="F43" s="104">
        <f t="shared" si="17"/>
        <v>0</v>
      </c>
      <c r="G43" s="104">
        <f t="shared" si="17"/>
        <v>0</v>
      </c>
      <c r="H43" s="104" t="str">
        <f>IF(H6="","",SUM(H44:H45))</f>
        <v/>
      </c>
      <c r="I43" s="104" t="str">
        <f t="shared" ref="I43" si="18">IF(I6="","",SUM(I44:I45))</f>
        <v/>
      </c>
    </row>
    <row r="44" spans="1:9" ht="18" customHeight="1">
      <c r="A44" s="71" t="s">
        <v>14</v>
      </c>
      <c r="B44" s="174"/>
      <c r="C44" s="174"/>
      <c r="D44" s="175"/>
      <c r="E44" s="175"/>
      <c r="F44" s="175"/>
      <c r="G44" s="175"/>
      <c r="H44" s="175"/>
      <c r="I44" s="175"/>
    </row>
    <row r="45" spans="1:9" ht="18" customHeight="1">
      <c r="A45" s="71" t="s">
        <v>15</v>
      </c>
      <c r="B45" s="95" t="s">
        <v>12</v>
      </c>
      <c r="C45" s="95" t="s">
        <v>12</v>
      </c>
      <c r="D45" s="95" t="s">
        <v>12</v>
      </c>
      <c r="E45" s="175"/>
      <c r="F45" s="175"/>
      <c r="G45" s="175"/>
      <c r="H45" s="175"/>
      <c r="I45" s="175"/>
    </row>
    <row r="46" spans="1:9" ht="18" customHeight="1">
      <c r="A46" s="73" t="s">
        <v>27</v>
      </c>
      <c r="B46" s="177"/>
      <c r="C46" s="178"/>
      <c r="D46" s="178"/>
      <c r="E46" s="178"/>
      <c r="F46" s="178"/>
      <c r="G46" s="178"/>
      <c r="H46" s="178"/>
      <c r="I46" s="178"/>
    </row>
    <row r="47" spans="1:9" ht="18" customHeight="1">
      <c r="A47" s="71" t="s">
        <v>14</v>
      </c>
      <c r="B47" s="178"/>
      <c r="C47" s="178"/>
      <c r="D47" s="178"/>
      <c r="E47" s="178"/>
      <c r="F47" s="178"/>
      <c r="G47" s="178"/>
      <c r="H47" s="178"/>
      <c r="I47" s="178"/>
    </row>
    <row r="48" spans="1:9" ht="18" customHeight="1">
      <c r="A48" s="74" t="s">
        <v>15</v>
      </c>
      <c r="B48" s="179"/>
      <c r="C48" s="179"/>
      <c r="D48" s="179"/>
      <c r="E48" s="180"/>
      <c r="F48" s="180"/>
      <c r="G48" s="180"/>
      <c r="H48" s="180"/>
      <c r="I48" s="180"/>
    </row>
    <row r="49" spans="1:16" ht="18" customHeight="1">
      <c r="A49" s="75" t="s">
        <v>28</v>
      </c>
      <c r="B49" s="100" t="s">
        <v>12</v>
      </c>
      <c r="C49" s="97" t="s">
        <v>12</v>
      </c>
      <c r="D49" s="97" t="s">
        <v>12</v>
      </c>
      <c r="E49" s="102">
        <f>SUM(E50:E53)</f>
        <v>0</v>
      </c>
      <c r="F49" s="160">
        <f>SUM(F50:F53)</f>
        <v>0</v>
      </c>
      <c r="G49" s="160">
        <f t="shared" ref="G49" si="19">SUM(G50:G53)</f>
        <v>0</v>
      </c>
      <c r="H49" s="160" t="str">
        <f>IF(H6="","",SUM(H50:H53))</f>
        <v/>
      </c>
      <c r="I49" s="160" t="str">
        <f>IF(I6="","",SUM(I50:I53))</f>
        <v/>
      </c>
      <c r="K49" s="199" t="s">
        <v>79</v>
      </c>
      <c r="L49" s="196"/>
      <c r="M49" s="196"/>
      <c r="N49" s="196"/>
      <c r="O49" s="196"/>
      <c r="P49" s="196"/>
    </row>
    <row r="50" spans="1:16" ht="18" customHeight="1">
      <c r="A50" s="76" t="s">
        <v>29</v>
      </c>
      <c r="B50" s="101" t="s">
        <v>12</v>
      </c>
      <c r="C50" s="101" t="s">
        <v>12</v>
      </c>
      <c r="D50" s="101" t="s">
        <v>12</v>
      </c>
      <c r="E50" s="176"/>
      <c r="F50" s="176"/>
      <c r="G50" s="176"/>
      <c r="H50" s="176"/>
      <c r="I50" s="176"/>
      <c r="K50" s="200" t="s">
        <v>69</v>
      </c>
      <c r="L50" s="200" t="s">
        <v>70</v>
      </c>
      <c r="M50" s="200" t="s">
        <v>71</v>
      </c>
      <c r="N50" s="200" t="s">
        <v>72</v>
      </c>
      <c r="O50" s="200" t="s">
        <v>73</v>
      </c>
      <c r="P50" s="200" t="s">
        <v>74</v>
      </c>
    </row>
    <row r="51" spans="1:16" ht="18" customHeight="1">
      <c r="A51" s="76" t="s">
        <v>30</v>
      </c>
      <c r="B51" s="101" t="s">
        <v>12</v>
      </c>
      <c r="C51" s="101" t="s">
        <v>12</v>
      </c>
      <c r="D51" s="101" t="s">
        <v>12</v>
      </c>
      <c r="E51" s="176"/>
      <c r="F51" s="176"/>
      <c r="G51" s="176"/>
      <c r="H51" s="176"/>
      <c r="I51" s="176"/>
      <c r="K51" s="201"/>
      <c r="L51" s="202" t="str">
        <f>IF(E$49=SUM(E$28,E$31),"○","×")</f>
        <v>○</v>
      </c>
      <c r="M51" s="202" t="str">
        <f>IF(F$49=SUM(F$28,F$31),"○","×")</f>
        <v>○</v>
      </c>
      <c r="N51" s="202" t="str">
        <f>IF(G$49=SUM(G$28,G$31),"○","×")</f>
        <v>○</v>
      </c>
      <c r="O51" s="202" t="str">
        <f>IF(H6="","",IF(H$49=SUM(H$28,H$31),"○","×"))</f>
        <v/>
      </c>
      <c r="P51" s="202" t="str">
        <f>IF(I6="","",IF(I$49=SUM(I$28,I$31),"○","×"))</f>
        <v/>
      </c>
    </row>
    <row r="52" spans="1:16" ht="18" customHeight="1">
      <c r="A52" s="76" t="s">
        <v>31</v>
      </c>
      <c r="B52" s="101" t="s">
        <v>12</v>
      </c>
      <c r="C52" s="101" t="s">
        <v>12</v>
      </c>
      <c r="D52" s="101" t="s">
        <v>12</v>
      </c>
      <c r="E52" s="176"/>
      <c r="F52" s="176"/>
      <c r="G52" s="176"/>
      <c r="H52" s="176"/>
      <c r="I52" s="176"/>
    </row>
    <row r="53" spans="1:16" ht="18" customHeight="1">
      <c r="A53" s="76" t="s">
        <v>32</v>
      </c>
      <c r="B53" s="103" t="s">
        <v>12</v>
      </c>
      <c r="C53" s="103" t="s">
        <v>12</v>
      </c>
      <c r="D53" s="103" t="s">
        <v>12</v>
      </c>
      <c r="E53" s="176"/>
      <c r="F53" s="176"/>
      <c r="G53" s="176"/>
      <c r="H53" s="176"/>
      <c r="I53" s="176"/>
    </row>
    <row r="54" spans="1:16">
      <c r="A54" s="78"/>
      <c r="B54" s="78"/>
      <c r="C54" s="78"/>
      <c r="D54" s="78"/>
      <c r="E54" s="78"/>
      <c r="F54" s="78"/>
      <c r="G54" s="78"/>
      <c r="H54" s="78"/>
      <c r="I54" s="78"/>
    </row>
    <row r="55" spans="1:16">
      <c r="A55" s="78"/>
      <c r="B55" s="78"/>
      <c r="C55" s="78"/>
      <c r="D55" s="78"/>
      <c r="E55" s="78"/>
      <c r="F55" s="78"/>
      <c r="G55" s="78"/>
      <c r="H55" s="78"/>
      <c r="I55" s="78"/>
    </row>
    <row r="56" spans="1:16">
      <c r="A56" s="78"/>
      <c r="B56" s="78"/>
      <c r="C56" s="78"/>
      <c r="D56" s="78"/>
      <c r="E56" s="78"/>
      <c r="F56" s="78"/>
      <c r="G56" s="78"/>
      <c r="H56" s="78"/>
      <c r="I56" s="78"/>
    </row>
  </sheetData>
  <sheetProtection algorithmName="SHA-512" hashValue="NUiXzOe9gVywqJV6DbB/TsWX/sXKZo7JJS3WfQvsVtn4GJLMl5tVuDqaABohTCwRukT8YshLGq/EEBAV+9jYAg==" saltValue="f81uKBrZ3CQ1u9MxFabMqQ==" spinCount="100000" sheet="1" objects="1" formatCells="0"/>
  <phoneticPr fontId="3"/>
  <conditionalFormatting sqref="L51:P51">
    <cfRule type="beginsWith" dxfId="0" priority="1" operator="beginsWith" text="×">
      <formula>LEFT(L51,LEN("×"))="×"</formula>
    </cfRule>
  </conditionalFormatting>
  <dataValidations count="5">
    <dataValidation type="whole" operator="greaterThanOrEqual" allowBlank="1" showInputMessage="1" showErrorMessage="1" errorTitle="無効な入力" error="0以上の整数を入力してください。" sqref="B7:I7 E8:I8 B10:I10 E11:I11 B16:H16 I16 E17:I17 E29:I30 E32:I33 E50:I53">
      <formula1>0</formula1>
    </dataValidation>
    <dataValidation type="whole" allowBlank="1" showInputMessage="1" showErrorMessage="1" errorTitle="無効な入力" sqref="B21:I21">
      <formula1>-9999999999999</formula1>
      <formula2>9999999999999</formula2>
    </dataValidation>
    <dataValidation type="decimal" operator="greaterThan" allowBlank="1" showInputMessage="1" showErrorMessage="1" sqref="I44:I45 E44:H44 D44">
      <formula1>0</formula1>
    </dataValidation>
    <dataValidation type="list" operator="equal" allowBlank="1" showInputMessage="1" showErrorMessage="1" sqref="F2">
      <formula1>"法人, 個人事業主"</formula1>
    </dataValidation>
    <dataValidation type="decimal" operator="greaterThanOrEqual" allowBlank="1" showInputMessage="1" showErrorMessage="1" sqref="E45:H45 B44:C44">
      <formula1>0</formula1>
    </dataValidation>
  </dataValidations>
  <printOptions horizontalCentered="1"/>
  <pageMargins left="0.51181102362204722" right="0.51181102362204722" top="0.55118110236220474" bottom="0.55118110236220474" header="0.31496062992125984" footer="0.31496062992125984"/>
  <pageSetup paperSize="9" scale="85" orientation="portrait" verticalDpi="0" r:id="rId1"/>
  <headerFooter alignWithMargins="0">
    <oddFooter>&amp;C－○－</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81"/>
  <sheetViews>
    <sheetView view="pageBreakPreview" zoomScale="85" zoomScaleNormal="100" zoomScaleSheetLayoutView="85" workbookViewId="0">
      <selection activeCell="I13" sqref="I13"/>
    </sheetView>
  </sheetViews>
  <sheetFormatPr defaultColWidth="8.875" defaultRowHeight="12"/>
  <cols>
    <col min="1" max="1" width="35" style="139" customWidth="1"/>
    <col min="2" max="9" width="11.125" style="26" customWidth="1"/>
    <col min="10" max="10" width="8.875" style="26"/>
    <col min="11" max="11" width="9.75" style="26" bestFit="1" customWidth="1"/>
    <col min="12" max="16384" width="8.875" style="26"/>
  </cols>
  <sheetData>
    <row r="1" spans="1:9" ht="17.25">
      <c r="A1" s="130" t="s">
        <v>123</v>
      </c>
    </row>
    <row r="2" spans="1:9" ht="18" customHeight="1"/>
    <row r="3" spans="1:9" ht="18" customHeight="1">
      <c r="A3" s="140" t="s">
        <v>21</v>
      </c>
    </row>
    <row r="4" spans="1:9" ht="18" customHeight="1">
      <c r="A4" s="139" t="s">
        <v>135</v>
      </c>
      <c r="I4" s="77" t="s">
        <v>109</v>
      </c>
    </row>
    <row r="5" spans="1:9" ht="18" customHeight="1">
      <c r="A5" s="141"/>
      <c r="B5" s="79" t="s">
        <v>1</v>
      </c>
      <c r="C5" s="79" t="s">
        <v>2</v>
      </c>
      <c r="D5" s="79" t="s">
        <v>3</v>
      </c>
      <c r="E5" s="79" t="s">
        <v>4</v>
      </c>
      <c r="F5" s="79" t="s">
        <v>5</v>
      </c>
      <c r="G5" s="79" t="s">
        <v>6</v>
      </c>
      <c r="H5" s="79" t="s">
        <v>7</v>
      </c>
      <c r="I5" s="79" t="s">
        <v>8</v>
      </c>
    </row>
    <row r="6" spans="1:9" ht="18" customHeight="1">
      <c r="A6" s="141" t="s">
        <v>33</v>
      </c>
      <c r="B6" s="176"/>
      <c r="C6" s="176"/>
      <c r="D6" s="176"/>
      <c r="E6" s="181"/>
      <c r="F6" s="181"/>
      <c r="G6" s="181"/>
      <c r="H6" s="181"/>
      <c r="I6" s="181"/>
    </row>
    <row r="7" spans="1:9" ht="18" customHeight="1">
      <c r="A7" s="141" t="s">
        <v>131</v>
      </c>
      <c r="B7" s="176"/>
      <c r="C7" s="176"/>
      <c r="D7" s="176"/>
      <c r="E7" s="181"/>
      <c r="F7" s="181"/>
      <c r="G7" s="181"/>
      <c r="H7" s="181"/>
      <c r="I7" s="181"/>
    </row>
    <row r="8" spans="1:9" ht="18" customHeight="1">
      <c r="A8" s="141" t="s">
        <v>34</v>
      </c>
      <c r="B8" s="176"/>
      <c r="C8" s="176"/>
      <c r="D8" s="176"/>
      <c r="E8" s="181"/>
      <c r="F8" s="181"/>
      <c r="G8" s="181"/>
      <c r="H8" s="181"/>
      <c r="I8" s="181"/>
    </row>
    <row r="9" spans="1:9" ht="18" customHeight="1">
      <c r="A9" s="141" t="s">
        <v>144</v>
      </c>
      <c r="B9" s="176"/>
      <c r="C9" s="176"/>
      <c r="D9" s="176"/>
      <c r="E9" s="181"/>
      <c r="F9" s="181"/>
      <c r="G9" s="181"/>
      <c r="H9" s="181"/>
      <c r="I9" s="181"/>
    </row>
    <row r="10" spans="1:9" ht="18" customHeight="1">
      <c r="A10" s="142" t="s">
        <v>136</v>
      </c>
      <c r="B10" s="189"/>
      <c r="C10" s="189"/>
      <c r="D10" s="189"/>
      <c r="E10" s="182"/>
      <c r="F10" s="182"/>
      <c r="G10" s="182"/>
      <c r="H10" s="182"/>
      <c r="I10" s="182"/>
    </row>
    <row r="11" spans="1:9" ht="18" customHeight="1" thickBot="1">
      <c r="A11" s="166" t="s">
        <v>142</v>
      </c>
      <c r="B11" s="189"/>
      <c r="C11" s="189"/>
      <c r="D11" s="189"/>
      <c r="E11" s="182"/>
      <c r="F11" s="182"/>
      <c r="G11" s="182"/>
      <c r="H11" s="182"/>
      <c r="I11" s="182"/>
    </row>
    <row r="12" spans="1:9" ht="18" customHeight="1" thickTop="1">
      <c r="A12" s="143" t="s">
        <v>108</v>
      </c>
      <c r="B12" s="144">
        <f>SUM(B6:B11)</f>
        <v>0</v>
      </c>
      <c r="C12" s="144">
        <f>SUM(C6:C11)</f>
        <v>0</v>
      </c>
      <c r="D12" s="144">
        <f>SUM(D6:D11)</f>
        <v>0</v>
      </c>
      <c r="E12" s="190"/>
      <c r="F12" s="190"/>
      <c r="G12" s="190"/>
      <c r="H12" s="190"/>
      <c r="I12" s="190"/>
    </row>
    <row r="13" spans="1:9" ht="18" customHeight="1">
      <c r="A13" s="145"/>
      <c r="B13" s="146"/>
      <c r="C13" s="146"/>
      <c r="D13" s="146"/>
      <c r="E13" s="147"/>
      <c r="F13" s="147"/>
      <c r="G13" s="147"/>
      <c r="H13" s="147"/>
      <c r="I13" s="147"/>
    </row>
    <row r="14" spans="1:9" ht="18" customHeight="1">
      <c r="A14" s="148" t="s">
        <v>137</v>
      </c>
      <c r="B14" s="149"/>
      <c r="C14" s="149"/>
      <c r="D14" s="149"/>
      <c r="E14" s="149"/>
      <c r="F14" s="149"/>
      <c r="G14" s="149"/>
      <c r="H14" s="149"/>
      <c r="I14" s="77" t="s">
        <v>109</v>
      </c>
    </row>
    <row r="15" spans="1:9" ht="18" customHeight="1">
      <c r="A15" s="141"/>
      <c r="B15" s="76" t="s">
        <v>1</v>
      </c>
      <c r="C15" s="76" t="s">
        <v>2</v>
      </c>
      <c r="D15" s="76" t="s">
        <v>3</v>
      </c>
      <c r="E15" s="79" t="s">
        <v>4</v>
      </c>
      <c r="F15" s="79" t="s">
        <v>5</v>
      </c>
      <c r="G15" s="79" t="s">
        <v>6</v>
      </c>
      <c r="H15" s="79" t="s">
        <v>7</v>
      </c>
      <c r="I15" s="79" t="s">
        <v>8</v>
      </c>
    </row>
    <row r="16" spans="1:9" ht="18" customHeight="1">
      <c r="A16" s="141" t="s">
        <v>33</v>
      </c>
      <c r="B16" s="181"/>
      <c r="C16" s="181"/>
      <c r="D16" s="181"/>
      <c r="E16" s="181"/>
      <c r="F16" s="181"/>
      <c r="G16" s="181"/>
      <c r="H16" s="181"/>
      <c r="I16" s="181"/>
    </row>
    <row r="17" spans="1:12" ht="18" customHeight="1">
      <c r="A17" s="141" t="s">
        <v>132</v>
      </c>
      <c r="B17" s="181"/>
      <c r="C17" s="181"/>
      <c r="D17" s="181"/>
      <c r="E17" s="181"/>
      <c r="F17" s="181"/>
      <c r="G17" s="181"/>
      <c r="H17" s="181"/>
      <c r="I17" s="181"/>
    </row>
    <row r="18" spans="1:12" ht="18" customHeight="1">
      <c r="A18" s="141" t="s">
        <v>34</v>
      </c>
      <c r="B18" s="181"/>
      <c r="C18" s="181"/>
      <c r="D18" s="181"/>
      <c r="E18" s="181"/>
      <c r="F18" s="181"/>
      <c r="G18" s="181"/>
      <c r="H18" s="181"/>
      <c r="I18" s="181"/>
    </row>
    <row r="19" spans="1:12" ht="18" customHeight="1">
      <c r="A19" s="141" t="s">
        <v>37</v>
      </c>
      <c r="B19" s="181"/>
      <c r="C19" s="181"/>
      <c r="D19" s="181"/>
      <c r="E19" s="181"/>
      <c r="F19" s="181"/>
      <c r="G19" s="181"/>
      <c r="H19" s="181"/>
      <c r="I19" s="181"/>
    </row>
    <row r="20" spans="1:12" ht="18" customHeight="1">
      <c r="A20" s="142" t="s">
        <v>136</v>
      </c>
      <c r="B20" s="182"/>
      <c r="C20" s="182"/>
      <c r="D20" s="182"/>
      <c r="E20" s="182"/>
      <c r="F20" s="182"/>
      <c r="G20" s="182"/>
      <c r="H20" s="182"/>
      <c r="I20" s="182"/>
    </row>
    <row r="21" spans="1:12" ht="18" customHeight="1" thickBot="1">
      <c r="A21" s="166" t="s">
        <v>142</v>
      </c>
      <c r="B21" s="182"/>
      <c r="C21" s="182"/>
      <c r="D21" s="182"/>
      <c r="E21" s="182"/>
      <c r="F21" s="182"/>
      <c r="G21" s="182"/>
      <c r="H21" s="182"/>
      <c r="I21" s="182"/>
    </row>
    <row r="22" spans="1:12" ht="18" customHeight="1" thickTop="1">
      <c r="A22" s="143" t="s">
        <v>108</v>
      </c>
      <c r="B22" s="183"/>
      <c r="C22" s="183"/>
      <c r="D22" s="183"/>
      <c r="E22" s="190"/>
      <c r="F22" s="190"/>
      <c r="G22" s="190"/>
      <c r="H22" s="190"/>
      <c r="I22" s="190"/>
    </row>
    <row r="23" spans="1:12" ht="18" customHeight="1">
      <c r="A23" s="150"/>
      <c r="B23" s="151"/>
      <c r="C23" s="151"/>
      <c r="D23" s="151"/>
      <c r="E23" s="151"/>
      <c r="F23" s="151"/>
      <c r="G23" s="151"/>
      <c r="H23" s="151"/>
      <c r="I23" s="151"/>
    </row>
    <row r="24" spans="1:12" ht="18" customHeight="1">
      <c r="A24" s="140" t="s">
        <v>133</v>
      </c>
    </row>
    <row r="25" spans="1:12" ht="18" customHeight="1">
      <c r="A25" s="139" t="s">
        <v>135</v>
      </c>
      <c r="I25" s="77" t="s">
        <v>109</v>
      </c>
    </row>
    <row r="26" spans="1:12" ht="18" customHeight="1">
      <c r="A26" s="141"/>
      <c r="B26" s="79" t="s">
        <v>1</v>
      </c>
      <c r="C26" s="79" t="s">
        <v>2</v>
      </c>
      <c r="D26" s="79" t="s">
        <v>3</v>
      </c>
      <c r="E26" s="79" t="s">
        <v>4</v>
      </c>
      <c r="F26" s="79" t="s">
        <v>5</v>
      </c>
      <c r="G26" s="79" t="s">
        <v>6</v>
      </c>
      <c r="H26" s="79" t="s">
        <v>7</v>
      </c>
      <c r="I26" s="79" t="s">
        <v>8</v>
      </c>
      <c r="L26" s="21"/>
    </row>
    <row r="27" spans="1:12" ht="18" customHeight="1">
      <c r="A27" s="141" t="s">
        <v>33</v>
      </c>
      <c r="B27" s="102">
        <f t="shared" ref="B27:D28" si="0">B6</f>
        <v>0</v>
      </c>
      <c r="C27" s="102">
        <f t="shared" si="0"/>
        <v>0</v>
      </c>
      <c r="D27" s="102">
        <f t="shared" si="0"/>
        <v>0</v>
      </c>
      <c r="E27" s="181"/>
      <c r="F27" s="181"/>
      <c r="G27" s="181"/>
      <c r="H27" s="181"/>
      <c r="I27" s="181"/>
    </row>
    <row r="28" spans="1:12" ht="18" customHeight="1">
      <c r="A28" s="141" t="s">
        <v>132</v>
      </c>
      <c r="B28" s="102">
        <f t="shared" si="0"/>
        <v>0</v>
      </c>
      <c r="C28" s="102">
        <f t="shared" si="0"/>
        <v>0</v>
      </c>
      <c r="D28" s="102">
        <f t="shared" si="0"/>
        <v>0</v>
      </c>
      <c r="E28" s="181"/>
      <c r="F28" s="181"/>
      <c r="G28" s="181"/>
      <c r="H28" s="181"/>
      <c r="I28" s="181"/>
    </row>
    <row r="29" spans="1:12" ht="18" customHeight="1">
      <c r="A29" s="141" t="s">
        <v>34</v>
      </c>
      <c r="B29" s="102">
        <f t="shared" ref="B29" si="1">B8</f>
        <v>0</v>
      </c>
      <c r="C29" s="102">
        <f>C8</f>
        <v>0</v>
      </c>
      <c r="D29" s="102">
        <f>D8</f>
        <v>0</v>
      </c>
      <c r="E29" s="181"/>
      <c r="F29" s="181"/>
      <c r="G29" s="181"/>
      <c r="H29" s="181"/>
      <c r="I29" s="181"/>
    </row>
    <row r="30" spans="1:12" ht="18" customHeight="1">
      <c r="A30" s="141" t="s">
        <v>35</v>
      </c>
      <c r="B30" s="176"/>
      <c r="C30" s="176"/>
      <c r="D30" s="176"/>
      <c r="E30" s="181"/>
      <c r="F30" s="181"/>
      <c r="G30" s="181"/>
      <c r="H30" s="181"/>
      <c r="I30" s="181"/>
    </row>
    <row r="31" spans="1:12" ht="18" customHeight="1">
      <c r="A31" s="141" t="s">
        <v>36</v>
      </c>
      <c r="B31" s="176"/>
      <c r="C31" s="176"/>
      <c r="D31" s="176"/>
      <c r="E31" s="181"/>
      <c r="F31" s="181"/>
      <c r="G31" s="181"/>
      <c r="H31" s="181"/>
      <c r="I31" s="181"/>
    </row>
    <row r="32" spans="1:12" ht="18" customHeight="1">
      <c r="A32" s="141" t="s">
        <v>144</v>
      </c>
      <c r="B32" s="102">
        <f>B9</f>
        <v>0</v>
      </c>
      <c r="C32" s="102">
        <f>C9</f>
        <v>0</v>
      </c>
      <c r="D32" s="102">
        <f>D9</f>
        <v>0</v>
      </c>
      <c r="E32" s="181"/>
      <c r="F32" s="181"/>
      <c r="G32" s="181"/>
      <c r="H32" s="181"/>
      <c r="I32" s="181"/>
    </row>
    <row r="33" spans="1:11" ht="18" customHeight="1">
      <c r="A33" s="141" t="s">
        <v>145</v>
      </c>
      <c r="B33" s="176"/>
      <c r="C33" s="176"/>
      <c r="D33" s="176"/>
      <c r="E33" s="181"/>
      <c r="F33" s="181"/>
      <c r="G33" s="181"/>
      <c r="H33" s="181"/>
      <c r="I33" s="181"/>
    </row>
    <row r="34" spans="1:11" ht="18" customHeight="1">
      <c r="A34" s="141" t="s">
        <v>38</v>
      </c>
      <c r="B34" s="176"/>
      <c r="C34" s="176"/>
      <c r="D34" s="176"/>
      <c r="E34" s="181"/>
      <c r="F34" s="181"/>
      <c r="G34" s="181"/>
      <c r="H34" s="181"/>
      <c r="I34" s="181"/>
    </row>
    <row r="35" spans="1:11" ht="18" customHeight="1">
      <c r="A35" s="141" t="s">
        <v>39</v>
      </c>
      <c r="B35" s="176"/>
      <c r="C35" s="176"/>
      <c r="D35" s="176"/>
      <c r="E35" s="181"/>
      <c r="F35" s="181"/>
      <c r="G35" s="181"/>
      <c r="H35" s="181"/>
      <c r="I35" s="181"/>
      <c r="K35" s="27"/>
    </row>
    <row r="36" spans="1:11" ht="18" customHeight="1">
      <c r="A36" s="152" t="s">
        <v>136</v>
      </c>
      <c r="B36" s="153">
        <f>B10</f>
        <v>0</v>
      </c>
      <c r="C36" s="153">
        <f>C10</f>
        <v>0</v>
      </c>
      <c r="D36" s="153">
        <f>D10</f>
        <v>0</v>
      </c>
      <c r="E36" s="184"/>
      <c r="F36" s="184"/>
      <c r="G36" s="184"/>
      <c r="H36" s="184"/>
      <c r="I36" s="184"/>
    </row>
    <row r="37" spans="1:11" ht="18" customHeight="1">
      <c r="A37" s="154" t="s">
        <v>138</v>
      </c>
      <c r="B37" s="189"/>
      <c r="C37" s="189"/>
      <c r="D37" s="189"/>
      <c r="E37" s="182"/>
      <c r="F37" s="182"/>
      <c r="G37" s="182"/>
      <c r="H37" s="182"/>
      <c r="I37" s="182"/>
    </row>
    <row r="38" spans="1:11" ht="18" customHeight="1">
      <c r="A38" s="165" t="s">
        <v>143</v>
      </c>
      <c r="B38" s="168">
        <f>B11</f>
        <v>0</v>
      </c>
      <c r="C38" s="168">
        <f>C11</f>
        <v>0</v>
      </c>
      <c r="D38" s="168">
        <f t="shared" ref="D38" si="2">D11</f>
        <v>0</v>
      </c>
      <c r="E38" s="182"/>
      <c r="F38" s="182"/>
      <c r="G38" s="182"/>
      <c r="H38" s="182"/>
      <c r="I38" s="182"/>
    </row>
    <row r="39" spans="1:11" ht="18" customHeight="1" thickBot="1">
      <c r="A39" s="165" t="s">
        <v>142</v>
      </c>
      <c r="B39" s="189"/>
      <c r="C39" s="189"/>
      <c r="D39" s="189"/>
      <c r="E39" s="182"/>
      <c r="F39" s="182"/>
      <c r="G39" s="182"/>
      <c r="H39" s="182"/>
      <c r="I39" s="182"/>
    </row>
    <row r="40" spans="1:11" ht="18" customHeight="1" thickTop="1">
      <c r="A40" s="143" t="s">
        <v>108</v>
      </c>
      <c r="B40" s="144">
        <f>SUM(B27:B39)</f>
        <v>0</v>
      </c>
      <c r="C40" s="144">
        <f>SUM(C27:C39)</f>
        <v>0</v>
      </c>
      <c r="D40" s="144">
        <f>SUM(D27:D39)</f>
        <v>0</v>
      </c>
      <c r="E40" s="190"/>
      <c r="F40" s="190"/>
      <c r="G40" s="190"/>
      <c r="H40" s="190"/>
      <c r="I40" s="190"/>
    </row>
    <row r="41" spans="1:11" ht="18" customHeight="1">
      <c r="A41" s="145" t="s">
        <v>110</v>
      </c>
      <c r="B41" s="146"/>
      <c r="C41" s="146"/>
      <c r="D41" s="146"/>
      <c r="E41" s="147"/>
      <c r="F41" s="147"/>
      <c r="G41" s="147"/>
      <c r="H41" s="147"/>
      <c r="I41" s="147"/>
    </row>
    <row r="42" spans="1:11" ht="18" customHeight="1">
      <c r="A42" s="150"/>
      <c r="B42" s="155"/>
      <c r="C42" s="155"/>
      <c r="D42" s="155"/>
      <c r="E42" s="151"/>
      <c r="F42" s="151"/>
      <c r="G42" s="151"/>
      <c r="H42" s="151"/>
      <c r="I42" s="151"/>
    </row>
    <row r="43" spans="1:11" ht="18" customHeight="1">
      <c r="A43" s="148" t="s">
        <v>137</v>
      </c>
      <c r="B43" s="149"/>
      <c r="C43" s="149"/>
      <c r="D43" s="149"/>
      <c r="E43" s="149"/>
      <c r="F43" s="149"/>
      <c r="G43" s="149"/>
      <c r="H43" s="149"/>
      <c r="I43" s="77" t="s">
        <v>109</v>
      </c>
    </row>
    <row r="44" spans="1:11" ht="18" customHeight="1">
      <c r="A44" s="141"/>
      <c r="B44" s="76" t="s">
        <v>1</v>
      </c>
      <c r="C44" s="76" t="s">
        <v>2</v>
      </c>
      <c r="D44" s="76" t="s">
        <v>3</v>
      </c>
      <c r="E44" s="79" t="s">
        <v>4</v>
      </c>
      <c r="F44" s="79" t="s">
        <v>5</v>
      </c>
      <c r="G44" s="79" t="s">
        <v>6</v>
      </c>
      <c r="H44" s="79" t="s">
        <v>7</v>
      </c>
      <c r="I44" s="79" t="s">
        <v>8</v>
      </c>
    </row>
    <row r="45" spans="1:11" ht="18" customHeight="1">
      <c r="A45" s="141" t="s">
        <v>33</v>
      </c>
      <c r="B45" s="181"/>
      <c r="C45" s="181"/>
      <c r="D45" s="181"/>
      <c r="E45" s="181"/>
      <c r="F45" s="181"/>
      <c r="G45" s="181"/>
      <c r="H45" s="181"/>
      <c r="I45" s="181"/>
    </row>
    <row r="46" spans="1:11" ht="18" customHeight="1">
      <c r="A46" s="141" t="s">
        <v>132</v>
      </c>
      <c r="B46" s="181"/>
      <c r="C46" s="181"/>
      <c r="D46" s="181"/>
      <c r="E46" s="181"/>
      <c r="F46" s="181"/>
      <c r="G46" s="181"/>
      <c r="H46" s="181"/>
      <c r="I46" s="181"/>
    </row>
    <row r="47" spans="1:11" ht="18" customHeight="1">
      <c r="A47" s="141" t="s">
        <v>34</v>
      </c>
      <c r="B47" s="181"/>
      <c r="C47" s="181"/>
      <c r="D47" s="181"/>
      <c r="E47" s="181"/>
      <c r="F47" s="181"/>
      <c r="G47" s="181"/>
      <c r="H47" s="181"/>
      <c r="I47" s="181"/>
    </row>
    <row r="48" spans="1:11" ht="18" customHeight="1">
      <c r="A48" s="141" t="s">
        <v>35</v>
      </c>
      <c r="B48" s="181"/>
      <c r="C48" s="181"/>
      <c r="D48" s="181"/>
      <c r="E48" s="181"/>
      <c r="F48" s="181"/>
      <c r="G48" s="181"/>
      <c r="H48" s="181"/>
      <c r="I48" s="181"/>
    </row>
    <row r="49" spans="1:9" ht="18" customHeight="1">
      <c r="A49" s="141" t="s">
        <v>36</v>
      </c>
      <c r="B49" s="181"/>
      <c r="C49" s="181"/>
      <c r="D49" s="181"/>
      <c r="E49" s="181"/>
      <c r="F49" s="181"/>
      <c r="G49" s="181"/>
      <c r="H49" s="181"/>
      <c r="I49" s="181"/>
    </row>
    <row r="50" spans="1:9" ht="18" customHeight="1">
      <c r="A50" s="141" t="s">
        <v>37</v>
      </c>
      <c r="B50" s="181"/>
      <c r="C50" s="181"/>
      <c r="D50" s="181"/>
      <c r="E50" s="181"/>
      <c r="F50" s="181"/>
      <c r="G50" s="181"/>
      <c r="H50" s="181"/>
      <c r="I50" s="181"/>
    </row>
    <row r="51" spans="1:9" ht="18" customHeight="1">
      <c r="A51" s="141" t="s">
        <v>38</v>
      </c>
      <c r="B51" s="181"/>
      <c r="C51" s="181"/>
      <c r="D51" s="181"/>
      <c r="E51" s="181"/>
      <c r="F51" s="181"/>
      <c r="G51" s="181"/>
      <c r="H51" s="181"/>
      <c r="I51" s="181"/>
    </row>
    <row r="52" spans="1:9" ht="18" customHeight="1">
      <c r="A52" s="141" t="s">
        <v>39</v>
      </c>
      <c r="B52" s="181"/>
      <c r="C52" s="181"/>
      <c r="D52" s="181"/>
      <c r="E52" s="181"/>
      <c r="F52" s="181"/>
      <c r="G52" s="181"/>
      <c r="H52" s="181"/>
      <c r="I52" s="181"/>
    </row>
    <row r="53" spans="1:9" ht="18" customHeight="1">
      <c r="A53" s="152" t="s">
        <v>136</v>
      </c>
      <c r="B53" s="181"/>
      <c r="C53" s="181"/>
      <c r="D53" s="181"/>
      <c r="E53" s="181"/>
      <c r="F53" s="181"/>
      <c r="G53" s="181"/>
      <c r="H53" s="181"/>
      <c r="I53" s="181"/>
    </row>
    <row r="54" spans="1:9" ht="18" customHeight="1">
      <c r="A54" s="154" t="s">
        <v>138</v>
      </c>
      <c r="B54" s="182"/>
      <c r="C54" s="182"/>
      <c r="D54" s="182"/>
      <c r="E54" s="182"/>
      <c r="F54" s="182"/>
      <c r="G54" s="182"/>
      <c r="H54" s="182"/>
      <c r="I54" s="182"/>
    </row>
    <row r="55" spans="1:9" ht="18" customHeight="1">
      <c r="A55" s="165" t="s">
        <v>143</v>
      </c>
      <c r="B55" s="182"/>
      <c r="C55" s="182"/>
      <c r="D55" s="182"/>
      <c r="E55" s="182"/>
      <c r="F55" s="182"/>
      <c r="G55" s="182"/>
      <c r="H55" s="182"/>
      <c r="I55" s="182"/>
    </row>
    <row r="56" spans="1:9" ht="18" customHeight="1" thickBot="1">
      <c r="A56" s="165" t="s">
        <v>142</v>
      </c>
      <c r="B56" s="182"/>
      <c r="C56" s="182"/>
      <c r="D56" s="182"/>
      <c r="E56" s="182"/>
      <c r="F56" s="182"/>
      <c r="G56" s="182"/>
      <c r="H56" s="182"/>
      <c r="I56" s="182"/>
    </row>
    <row r="57" spans="1:9" ht="18" customHeight="1" thickTop="1">
      <c r="A57" s="143" t="s">
        <v>108</v>
      </c>
      <c r="B57" s="183"/>
      <c r="C57" s="183"/>
      <c r="D57" s="183"/>
      <c r="E57" s="190"/>
      <c r="F57" s="190"/>
      <c r="G57" s="190"/>
      <c r="H57" s="190"/>
      <c r="I57" s="190"/>
    </row>
    <row r="58" spans="1:9" ht="18" customHeight="1">
      <c r="A58" s="145" t="s">
        <v>110</v>
      </c>
      <c r="B58" s="151"/>
      <c r="C58" s="151"/>
      <c r="D58" s="151"/>
      <c r="E58" s="151"/>
      <c r="F58" s="151"/>
      <c r="G58" s="151"/>
      <c r="H58" s="151"/>
      <c r="I58" s="151"/>
    </row>
    <row r="59" spans="1:9" ht="18" customHeight="1"/>
    <row r="60" spans="1:9" ht="18" customHeight="1">
      <c r="A60" s="140" t="s">
        <v>134</v>
      </c>
    </row>
    <row r="61" spans="1:9" ht="18" customHeight="1">
      <c r="A61" s="139" t="s">
        <v>139</v>
      </c>
      <c r="I61" s="77" t="s">
        <v>109</v>
      </c>
    </row>
    <row r="62" spans="1:9" ht="18" customHeight="1">
      <c r="A62" s="141"/>
      <c r="B62" s="79" t="s">
        <v>1</v>
      </c>
      <c r="C62" s="79" t="s">
        <v>2</v>
      </c>
      <c r="D62" s="79" t="s">
        <v>3</v>
      </c>
      <c r="E62" s="79" t="s">
        <v>4</v>
      </c>
      <c r="F62" s="79" t="s">
        <v>5</v>
      </c>
      <c r="G62" s="79" t="s">
        <v>6</v>
      </c>
      <c r="H62" s="79" t="s">
        <v>7</v>
      </c>
      <c r="I62" s="79" t="s">
        <v>8</v>
      </c>
    </row>
    <row r="63" spans="1:9" ht="18" customHeight="1">
      <c r="A63" s="141" t="s">
        <v>111</v>
      </c>
      <c r="B63" s="176"/>
      <c r="C63" s="176"/>
      <c r="D63" s="176"/>
      <c r="E63" s="181"/>
      <c r="F63" s="181"/>
      <c r="G63" s="181"/>
      <c r="H63" s="181"/>
      <c r="I63" s="181"/>
    </row>
    <row r="64" spans="1:9" ht="18" customHeight="1">
      <c r="A64" s="141" t="s">
        <v>113</v>
      </c>
      <c r="B64" s="176"/>
      <c r="C64" s="176"/>
      <c r="D64" s="176"/>
      <c r="E64" s="181"/>
      <c r="F64" s="181"/>
      <c r="G64" s="181"/>
      <c r="H64" s="181"/>
      <c r="I64" s="181"/>
    </row>
    <row r="65" spans="1:9" ht="18" customHeight="1">
      <c r="A65" s="141" t="s">
        <v>112</v>
      </c>
      <c r="B65" s="176"/>
      <c r="C65" s="176"/>
      <c r="D65" s="176"/>
      <c r="E65" s="181"/>
      <c r="F65" s="181"/>
      <c r="G65" s="181"/>
      <c r="H65" s="181"/>
      <c r="I65" s="181"/>
    </row>
    <row r="66" spans="1:9" ht="18" customHeight="1" thickBot="1">
      <c r="A66" s="166" t="s">
        <v>142</v>
      </c>
      <c r="B66" s="189"/>
      <c r="C66" s="189"/>
      <c r="D66" s="189"/>
      <c r="E66" s="182"/>
      <c r="F66" s="182"/>
      <c r="G66" s="182"/>
      <c r="H66" s="182"/>
      <c r="I66" s="182"/>
    </row>
    <row r="67" spans="1:9" ht="18" customHeight="1" thickTop="1" thickBot="1">
      <c r="A67" s="156" t="s">
        <v>127</v>
      </c>
      <c r="B67" s="157">
        <f>SUM(B63:B66)</f>
        <v>0</v>
      </c>
      <c r="C67" s="157">
        <f>SUM(C63:C66)</f>
        <v>0</v>
      </c>
      <c r="D67" s="157">
        <f>SUM(D63:D66)</f>
        <v>0</v>
      </c>
      <c r="E67" s="191"/>
      <c r="F67" s="191"/>
      <c r="G67" s="191"/>
      <c r="H67" s="191"/>
      <c r="I67" s="191"/>
    </row>
    <row r="68" spans="1:9" ht="18" customHeight="1" thickTop="1" thickBot="1">
      <c r="A68" s="158" t="s">
        <v>128</v>
      </c>
      <c r="B68" s="192"/>
      <c r="C68" s="192"/>
      <c r="D68" s="192"/>
      <c r="E68" s="192"/>
      <c r="F68" s="192"/>
      <c r="G68" s="191"/>
      <c r="H68" s="191"/>
      <c r="I68" s="191"/>
    </row>
    <row r="69" spans="1:9" ht="18" customHeight="1" thickTop="1">
      <c r="A69" s="143" t="s">
        <v>126</v>
      </c>
      <c r="B69" s="144">
        <f>SUM(B67:B68)</f>
        <v>0</v>
      </c>
      <c r="C69" s="144">
        <f>SUM(C67:C68)</f>
        <v>0</v>
      </c>
      <c r="D69" s="144">
        <f t="shared" ref="D69:H69" si="3">SUM(D67:D68)</f>
        <v>0</v>
      </c>
      <c r="E69" s="159">
        <f t="shared" si="3"/>
        <v>0</v>
      </c>
      <c r="F69" s="159">
        <f t="shared" si="3"/>
        <v>0</v>
      </c>
      <c r="G69" s="159">
        <f t="shared" si="3"/>
        <v>0</v>
      </c>
      <c r="H69" s="159">
        <f t="shared" si="3"/>
        <v>0</v>
      </c>
      <c r="I69" s="159">
        <f>SUM(I67:I68)</f>
        <v>0</v>
      </c>
    </row>
    <row r="70" spans="1:9" ht="18" customHeight="1">
      <c r="A70" s="145" t="s">
        <v>114</v>
      </c>
      <c r="B70" s="147"/>
      <c r="C70" s="147"/>
      <c r="D70" s="147"/>
      <c r="E70" s="147"/>
      <c r="F70" s="147"/>
      <c r="G70" s="147"/>
      <c r="H70" s="147"/>
      <c r="I70" s="147"/>
    </row>
    <row r="71" spans="1:9" ht="18" customHeight="1">
      <c r="A71" s="150"/>
      <c r="B71" s="155"/>
      <c r="C71" s="155"/>
      <c r="D71" s="155"/>
      <c r="E71" s="151"/>
      <c r="F71" s="151"/>
      <c r="G71" s="151"/>
      <c r="H71" s="151"/>
      <c r="I71" s="151"/>
    </row>
    <row r="72" spans="1:9" ht="18" customHeight="1">
      <c r="A72" s="148" t="s">
        <v>137</v>
      </c>
      <c r="B72" s="149"/>
      <c r="C72" s="149"/>
      <c r="D72" s="149"/>
      <c r="E72" s="149"/>
      <c r="F72" s="149"/>
      <c r="G72" s="149"/>
      <c r="H72" s="149"/>
      <c r="I72" s="77" t="s">
        <v>109</v>
      </c>
    </row>
    <row r="73" spans="1:9" ht="18" customHeight="1">
      <c r="A73" s="141"/>
      <c r="B73" s="76" t="s">
        <v>1</v>
      </c>
      <c r="C73" s="76" t="s">
        <v>2</v>
      </c>
      <c r="D73" s="76" t="s">
        <v>3</v>
      </c>
      <c r="E73" s="79" t="s">
        <v>4</v>
      </c>
      <c r="F73" s="79" t="s">
        <v>5</v>
      </c>
      <c r="G73" s="79" t="s">
        <v>6</v>
      </c>
      <c r="H73" s="79" t="s">
        <v>7</v>
      </c>
      <c r="I73" s="79" t="s">
        <v>8</v>
      </c>
    </row>
    <row r="74" spans="1:9" ht="18" customHeight="1">
      <c r="A74" s="141" t="s">
        <v>111</v>
      </c>
      <c r="B74" s="181"/>
      <c r="C74" s="181"/>
      <c r="D74" s="181"/>
      <c r="E74" s="181"/>
      <c r="F74" s="181"/>
      <c r="G74" s="181"/>
      <c r="H74" s="181"/>
      <c r="I74" s="181"/>
    </row>
    <row r="75" spans="1:9" ht="18" customHeight="1">
      <c r="A75" s="141" t="s">
        <v>113</v>
      </c>
      <c r="B75" s="181"/>
      <c r="C75" s="181"/>
      <c r="D75" s="181"/>
      <c r="E75" s="181"/>
      <c r="F75" s="181"/>
      <c r="G75" s="181"/>
      <c r="H75" s="181"/>
      <c r="I75" s="181"/>
    </row>
    <row r="76" spans="1:9" ht="18" customHeight="1">
      <c r="A76" s="141" t="s">
        <v>112</v>
      </c>
      <c r="B76" s="181"/>
      <c r="C76" s="181"/>
      <c r="D76" s="181"/>
      <c r="E76" s="181"/>
      <c r="F76" s="181"/>
      <c r="G76" s="181"/>
      <c r="H76" s="181"/>
      <c r="I76" s="181"/>
    </row>
    <row r="77" spans="1:9" ht="18" customHeight="1" thickBot="1">
      <c r="A77" s="167" t="s">
        <v>142</v>
      </c>
      <c r="B77" s="185"/>
      <c r="C77" s="185"/>
      <c r="D77" s="185"/>
      <c r="E77" s="185"/>
      <c r="F77" s="185"/>
      <c r="G77" s="185"/>
      <c r="H77" s="185"/>
      <c r="I77" s="185"/>
    </row>
    <row r="78" spans="1:9" ht="18" customHeight="1" thickTop="1" thickBot="1">
      <c r="A78" s="156" t="s">
        <v>127</v>
      </c>
      <c r="B78" s="186"/>
      <c r="C78" s="186"/>
      <c r="D78" s="187"/>
      <c r="E78" s="191"/>
      <c r="F78" s="191"/>
      <c r="G78" s="191"/>
      <c r="H78" s="191"/>
      <c r="I78" s="193"/>
    </row>
    <row r="79" spans="1:9" ht="18" customHeight="1" thickTop="1" thickBot="1">
      <c r="A79" s="158" t="s">
        <v>128</v>
      </c>
      <c r="B79" s="188"/>
      <c r="C79" s="188"/>
      <c r="D79" s="186"/>
      <c r="E79" s="191"/>
      <c r="F79" s="191"/>
      <c r="G79" s="191"/>
      <c r="H79" s="191"/>
      <c r="I79" s="191"/>
    </row>
    <row r="80" spans="1:9" ht="18" customHeight="1" thickTop="1">
      <c r="A80" s="143" t="s">
        <v>108</v>
      </c>
      <c r="B80" s="183"/>
      <c r="C80" s="183"/>
      <c r="D80" s="183"/>
      <c r="E80" s="159">
        <f>SUM(E78:E79)</f>
        <v>0</v>
      </c>
      <c r="F80" s="159">
        <f>SUM(F78:F79)</f>
        <v>0</v>
      </c>
      <c r="G80" s="159">
        <f>SUM(G78:G79)</f>
        <v>0</v>
      </c>
      <c r="H80" s="159">
        <f>SUM(H78:H79)</f>
        <v>0</v>
      </c>
      <c r="I80" s="159">
        <f>SUM(I78:I79)</f>
        <v>0</v>
      </c>
    </row>
    <row r="81" spans="1:1" ht="18" customHeight="1">
      <c r="A81" s="145" t="s">
        <v>114</v>
      </c>
    </row>
  </sheetData>
  <sheetProtection password="D9E1" sheet="1" objects="1" scenarios="1" formatCells="0"/>
  <phoneticPr fontId="3"/>
  <dataValidations count="1">
    <dataValidation type="whole" operator="greaterThanOrEqual" allowBlank="1" showInputMessage="1" showErrorMessage="1" sqref="B6:D11 E12:I12 E22:I22 B30:D31 B33:D35 E78:I79 E40:I40 B63:D66 E57:I57 B68:D68 E67:I68 B37:D39">
      <formula1>0</formula1>
    </dataValidation>
  </dataValidations>
  <pageMargins left="0.7" right="0.7" top="0.75" bottom="0.75" header="0.3" footer="0.3"/>
  <pageSetup paperSize="9" scale="43"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6"/>
  <sheetViews>
    <sheetView zoomScale="85" zoomScaleNormal="85" workbookViewId="0">
      <selection activeCell="S13" sqref="S13"/>
    </sheetView>
  </sheetViews>
  <sheetFormatPr defaultColWidth="8.875" defaultRowHeight="12"/>
  <cols>
    <col min="1" max="1" width="22.25" style="139" customWidth="1"/>
    <col min="2" max="9" width="11.125" style="26" customWidth="1"/>
    <col min="10" max="16384" width="8.875" style="26"/>
  </cols>
  <sheetData>
    <row r="1" spans="1:9" ht="17.25">
      <c r="A1" s="130" t="s">
        <v>124</v>
      </c>
    </row>
    <row r="2" spans="1:9" ht="18" customHeight="1"/>
    <row r="3" spans="1:9" ht="18" customHeight="1">
      <c r="A3" s="140" t="s">
        <v>21</v>
      </c>
    </row>
    <row r="4" spans="1:9" ht="18" customHeight="1">
      <c r="A4" s="139" t="s">
        <v>135</v>
      </c>
      <c r="I4" s="77" t="s">
        <v>109</v>
      </c>
    </row>
    <row r="5" spans="1:9" ht="18" customHeight="1">
      <c r="A5" s="141"/>
      <c r="B5" s="79" t="s">
        <v>1</v>
      </c>
      <c r="C5" s="79" t="s">
        <v>2</v>
      </c>
      <c r="D5" s="79" t="s">
        <v>3</v>
      </c>
      <c r="E5" s="79" t="s">
        <v>4</v>
      </c>
      <c r="F5" s="79" t="s">
        <v>5</v>
      </c>
      <c r="G5" s="79" t="s">
        <v>6</v>
      </c>
      <c r="H5" s="79" t="s">
        <v>7</v>
      </c>
      <c r="I5" s="79" t="s">
        <v>8</v>
      </c>
    </row>
    <row r="6" spans="1:9" ht="18" customHeight="1">
      <c r="A6" s="161" t="s">
        <v>118</v>
      </c>
      <c r="B6" s="176"/>
      <c r="C6" s="176"/>
      <c r="D6" s="176"/>
      <c r="E6" s="181"/>
      <c r="F6" s="181"/>
      <c r="G6" s="181"/>
      <c r="H6" s="181"/>
      <c r="I6" s="181"/>
    </row>
    <row r="7" spans="1:9" ht="18" customHeight="1">
      <c r="A7" s="161" t="s">
        <v>119</v>
      </c>
      <c r="B7" s="176"/>
      <c r="C7" s="176"/>
      <c r="D7" s="176"/>
      <c r="E7" s="181"/>
      <c r="F7" s="181"/>
      <c r="G7" s="181"/>
      <c r="H7" s="181"/>
      <c r="I7" s="181"/>
    </row>
    <row r="8" spans="1:9" ht="18" customHeight="1" thickBot="1">
      <c r="A8" s="162" t="s">
        <v>120</v>
      </c>
      <c r="B8" s="176"/>
      <c r="C8" s="176"/>
      <c r="D8" s="176"/>
      <c r="E8" s="181"/>
      <c r="F8" s="181"/>
      <c r="G8" s="181"/>
      <c r="H8" s="181"/>
      <c r="I8" s="181"/>
    </row>
    <row r="9" spans="1:9" ht="18" customHeight="1" thickTop="1">
      <c r="A9" s="143" t="s">
        <v>108</v>
      </c>
      <c r="B9" s="144">
        <f>SUM(B6:B8)</f>
        <v>0</v>
      </c>
      <c r="C9" s="144">
        <f>SUM(C6:C8)</f>
        <v>0</v>
      </c>
      <c r="D9" s="144">
        <f>SUM(D6:D8)</f>
        <v>0</v>
      </c>
      <c r="E9" s="190"/>
      <c r="F9" s="190"/>
      <c r="G9" s="190"/>
      <c r="H9" s="190"/>
      <c r="I9" s="190"/>
    </row>
    <row r="10" spans="1:9" ht="18" customHeight="1">
      <c r="A10" s="145"/>
      <c r="B10" s="146"/>
      <c r="C10" s="146"/>
      <c r="D10" s="146"/>
      <c r="E10" s="147"/>
      <c r="F10" s="147"/>
      <c r="G10" s="147"/>
      <c r="H10" s="147"/>
      <c r="I10" s="147"/>
    </row>
    <row r="11" spans="1:9" ht="18" customHeight="1">
      <c r="A11" s="148" t="s">
        <v>137</v>
      </c>
      <c r="B11" s="149"/>
      <c r="C11" s="149"/>
      <c r="D11" s="149"/>
      <c r="E11" s="149"/>
      <c r="F11" s="149"/>
      <c r="G11" s="149"/>
      <c r="H11" s="149"/>
      <c r="I11" s="77" t="s">
        <v>109</v>
      </c>
    </row>
    <row r="12" spans="1:9" ht="18" customHeight="1">
      <c r="A12" s="141"/>
      <c r="B12" s="76" t="s">
        <v>1</v>
      </c>
      <c r="C12" s="76" t="s">
        <v>2</v>
      </c>
      <c r="D12" s="76" t="s">
        <v>3</v>
      </c>
      <c r="E12" s="79" t="s">
        <v>4</v>
      </c>
      <c r="F12" s="79" t="s">
        <v>5</v>
      </c>
      <c r="G12" s="79" t="s">
        <v>6</v>
      </c>
      <c r="H12" s="79" t="s">
        <v>7</v>
      </c>
      <c r="I12" s="79" t="s">
        <v>8</v>
      </c>
    </row>
    <row r="13" spans="1:9" ht="18" customHeight="1">
      <c r="A13" s="161" t="s">
        <v>118</v>
      </c>
      <c r="B13" s="181"/>
      <c r="C13" s="181"/>
      <c r="D13" s="181"/>
      <c r="E13" s="181"/>
      <c r="F13" s="181"/>
      <c r="G13" s="181"/>
      <c r="H13" s="181"/>
      <c r="I13" s="181"/>
    </row>
    <row r="14" spans="1:9" ht="18" customHeight="1">
      <c r="A14" s="161" t="s">
        <v>119</v>
      </c>
      <c r="B14" s="181"/>
      <c r="C14" s="181"/>
      <c r="D14" s="181"/>
      <c r="E14" s="181"/>
      <c r="F14" s="181"/>
      <c r="G14" s="181"/>
      <c r="H14" s="181"/>
      <c r="I14" s="181"/>
    </row>
    <row r="15" spans="1:9" ht="18" customHeight="1" thickBot="1">
      <c r="A15" s="163" t="s">
        <v>120</v>
      </c>
      <c r="B15" s="182"/>
      <c r="C15" s="182"/>
      <c r="D15" s="182"/>
      <c r="E15" s="182"/>
      <c r="F15" s="182"/>
      <c r="G15" s="182"/>
      <c r="H15" s="182"/>
      <c r="I15" s="182"/>
    </row>
    <row r="16" spans="1:9" ht="18" customHeight="1" thickTop="1">
      <c r="A16" s="143" t="s">
        <v>108</v>
      </c>
      <c r="B16" s="183"/>
      <c r="C16" s="183"/>
      <c r="D16" s="183"/>
      <c r="E16" s="190"/>
      <c r="F16" s="190"/>
      <c r="G16" s="190"/>
      <c r="H16" s="190"/>
      <c r="I16" s="190"/>
    </row>
    <row r="17" spans="1:12" ht="18" customHeight="1">
      <c r="A17" s="150"/>
      <c r="B17" s="151"/>
      <c r="C17" s="151"/>
      <c r="D17" s="151"/>
      <c r="E17" s="151"/>
      <c r="F17" s="151"/>
      <c r="G17" s="151"/>
      <c r="H17" s="151"/>
      <c r="I17" s="151"/>
    </row>
    <row r="18" spans="1:12" ht="18" customHeight="1">
      <c r="A18" s="140" t="s">
        <v>133</v>
      </c>
    </row>
    <row r="19" spans="1:12" ht="18" customHeight="1">
      <c r="A19" s="139" t="s">
        <v>135</v>
      </c>
      <c r="I19" s="77" t="s">
        <v>109</v>
      </c>
    </row>
    <row r="20" spans="1:12" ht="18" customHeight="1">
      <c r="A20" s="141"/>
      <c r="B20" s="79" t="s">
        <v>1</v>
      </c>
      <c r="C20" s="79" t="s">
        <v>2</v>
      </c>
      <c r="D20" s="79" t="s">
        <v>3</v>
      </c>
      <c r="E20" s="79" t="s">
        <v>4</v>
      </c>
      <c r="F20" s="79" t="s">
        <v>5</v>
      </c>
      <c r="G20" s="79" t="s">
        <v>6</v>
      </c>
      <c r="H20" s="79" t="s">
        <v>7</v>
      </c>
      <c r="I20" s="79" t="s">
        <v>8</v>
      </c>
      <c r="L20" s="21"/>
    </row>
    <row r="21" spans="1:12" ht="18" customHeight="1">
      <c r="A21" s="141" t="s">
        <v>116</v>
      </c>
      <c r="B21" s="176"/>
      <c r="C21" s="176"/>
      <c r="D21" s="176"/>
      <c r="E21" s="181"/>
      <c r="F21" s="181"/>
      <c r="G21" s="181"/>
      <c r="H21" s="181"/>
      <c r="I21" s="181"/>
    </row>
    <row r="22" spans="1:12" ht="18" customHeight="1">
      <c r="A22" s="141" t="s">
        <v>115</v>
      </c>
      <c r="B22" s="102">
        <f t="shared" ref="B22:D23" si="0">B6</f>
        <v>0</v>
      </c>
      <c r="C22" s="102">
        <f t="shared" si="0"/>
        <v>0</v>
      </c>
      <c r="D22" s="102">
        <f t="shared" si="0"/>
        <v>0</v>
      </c>
      <c r="E22" s="181"/>
      <c r="F22" s="181"/>
      <c r="G22" s="181"/>
      <c r="H22" s="181"/>
      <c r="I22" s="181"/>
    </row>
    <row r="23" spans="1:12" ht="18" customHeight="1">
      <c r="A23" s="141" t="s">
        <v>117</v>
      </c>
      <c r="B23" s="102">
        <f t="shared" si="0"/>
        <v>0</v>
      </c>
      <c r="C23" s="102">
        <f t="shared" si="0"/>
        <v>0</v>
      </c>
      <c r="D23" s="102">
        <f t="shared" si="0"/>
        <v>0</v>
      </c>
      <c r="E23" s="181"/>
      <c r="F23" s="181"/>
      <c r="G23" s="181"/>
      <c r="H23" s="181"/>
      <c r="I23" s="181"/>
    </row>
    <row r="24" spans="1:12" ht="18" customHeight="1" thickBot="1">
      <c r="A24" s="142" t="s">
        <v>35</v>
      </c>
      <c r="B24" s="189"/>
      <c r="C24" s="189"/>
      <c r="D24" s="189"/>
      <c r="E24" s="182"/>
      <c r="F24" s="182"/>
      <c r="G24" s="182"/>
      <c r="H24" s="182"/>
      <c r="I24" s="182"/>
    </row>
    <row r="25" spans="1:12" ht="18" customHeight="1" thickTop="1">
      <c r="A25" s="143" t="s">
        <v>108</v>
      </c>
      <c r="B25" s="144">
        <f>SUM(B21:B24)</f>
        <v>0</v>
      </c>
      <c r="C25" s="144">
        <f>SUM(C21:C24)</f>
        <v>0</v>
      </c>
      <c r="D25" s="144">
        <f>SUM(D21:D24)</f>
        <v>0</v>
      </c>
      <c r="E25" s="190"/>
      <c r="F25" s="190"/>
      <c r="G25" s="190"/>
      <c r="H25" s="190"/>
      <c r="I25" s="190"/>
    </row>
    <row r="26" spans="1:12" ht="18" customHeight="1">
      <c r="A26" s="150"/>
      <c r="B26" s="155"/>
      <c r="C26" s="155"/>
      <c r="D26" s="155"/>
      <c r="E26" s="151"/>
      <c r="F26" s="151"/>
      <c r="G26" s="151"/>
      <c r="H26" s="151"/>
      <c r="I26" s="151"/>
    </row>
    <row r="27" spans="1:12" ht="18" customHeight="1">
      <c r="A27" s="148" t="s">
        <v>137</v>
      </c>
      <c r="B27" s="149"/>
      <c r="C27" s="149"/>
      <c r="D27" s="149"/>
      <c r="E27" s="149"/>
      <c r="F27" s="149"/>
      <c r="G27" s="149"/>
      <c r="H27" s="149"/>
      <c r="I27" s="77" t="s">
        <v>109</v>
      </c>
    </row>
    <row r="28" spans="1:12" ht="18" customHeight="1">
      <c r="A28" s="141"/>
      <c r="B28" s="76" t="s">
        <v>1</v>
      </c>
      <c r="C28" s="76" t="s">
        <v>2</v>
      </c>
      <c r="D28" s="76" t="s">
        <v>3</v>
      </c>
      <c r="E28" s="79" t="s">
        <v>4</v>
      </c>
      <c r="F28" s="79" t="s">
        <v>5</v>
      </c>
      <c r="G28" s="79" t="s">
        <v>6</v>
      </c>
      <c r="H28" s="79" t="s">
        <v>7</v>
      </c>
      <c r="I28" s="79" t="s">
        <v>8</v>
      </c>
    </row>
    <row r="29" spans="1:12" ht="18" customHeight="1">
      <c r="A29" s="141" t="s">
        <v>116</v>
      </c>
      <c r="B29" s="181"/>
      <c r="C29" s="181"/>
      <c r="D29" s="181"/>
      <c r="E29" s="181"/>
      <c r="F29" s="181"/>
      <c r="G29" s="181"/>
      <c r="H29" s="181"/>
      <c r="I29" s="181"/>
    </row>
    <row r="30" spans="1:12" ht="18" customHeight="1">
      <c r="A30" s="141" t="s">
        <v>115</v>
      </c>
      <c r="B30" s="181"/>
      <c r="C30" s="181"/>
      <c r="D30" s="181"/>
      <c r="E30" s="181"/>
      <c r="F30" s="181"/>
      <c r="G30" s="181"/>
      <c r="H30" s="181"/>
      <c r="I30" s="181"/>
    </row>
    <row r="31" spans="1:12" ht="18" customHeight="1">
      <c r="A31" s="141" t="s">
        <v>117</v>
      </c>
      <c r="B31" s="181"/>
      <c r="C31" s="181"/>
      <c r="D31" s="181"/>
      <c r="E31" s="181"/>
      <c r="F31" s="181"/>
      <c r="G31" s="181"/>
      <c r="H31" s="181"/>
      <c r="I31" s="181"/>
    </row>
    <row r="32" spans="1:12" ht="18" customHeight="1" thickBot="1">
      <c r="A32" s="142" t="s">
        <v>35</v>
      </c>
      <c r="B32" s="182"/>
      <c r="C32" s="182"/>
      <c r="D32" s="182"/>
      <c r="E32" s="182"/>
      <c r="F32" s="182"/>
      <c r="G32" s="182"/>
      <c r="H32" s="182"/>
      <c r="I32" s="182"/>
    </row>
    <row r="33" spans="1:9" ht="18" customHeight="1" thickTop="1">
      <c r="A33" s="143" t="s">
        <v>108</v>
      </c>
      <c r="B33" s="183"/>
      <c r="C33" s="183"/>
      <c r="D33" s="183"/>
      <c r="E33" s="190"/>
      <c r="F33" s="190"/>
      <c r="G33" s="190"/>
      <c r="H33" s="190"/>
      <c r="I33" s="190"/>
    </row>
    <row r="34" spans="1:9" ht="18" customHeight="1"/>
    <row r="35" spans="1:9" ht="18" customHeight="1">
      <c r="A35" s="140" t="s">
        <v>134</v>
      </c>
    </row>
    <row r="36" spans="1:9" ht="18" customHeight="1">
      <c r="A36" s="139" t="s">
        <v>139</v>
      </c>
      <c r="I36" s="77" t="s">
        <v>109</v>
      </c>
    </row>
    <row r="37" spans="1:9" ht="18" customHeight="1">
      <c r="A37" s="141"/>
      <c r="B37" s="79" t="s">
        <v>1</v>
      </c>
      <c r="C37" s="79" t="s">
        <v>2</v>
      </c>
      <c r="D37" s="79" t="s">
        <v>3</v>
      </c>
      <c r="E37" s="79" t="s">
        <v>4</v>
      </c>
      <c r="F37" s="79" t="s">
        <v>5</v>
      </c>
      <c r="G37" s="79" t="s">
        <v>6</v>
      </c>
      <c r="H37" s="79" t="s">
        <v>7</v>
      </c>
      <c r="I37" s="79" t="s">
        <v>8</v>
      </c>
    </row>
    <row r="38" spans="1:9" ht="18" customHeight="1">
      <c r="A38" s="141" t="s">
        <v>111</v>
      </c>
      <c r="B38" s="176"/>
      <c r="C38" s="176"/>
      <c r="D38" s="176"/>
      <c r="E38" s="181"/>
      <c r="F38" s="181"/>
      <c r="G38" s="181"/>
      <c r="H38" s="181"/>
      <c r="I38" s="181"/>
    </row>
    <row r="39" spans="1:9" ht="18" customHeight="1">
      <c r="A39" s="141" t="s">
        <v>113</v>
      </c>
      <c r="B39" s="176"/>
      <c r="C39" s="176"/>
      <c r="D39" s="176"/>
      <c r="E39" s="181"/>
      <c r="F39" s="181"/>
      <c r="G39" s="181"/>
      <c r="H39" s="181"/>
      <c r="I39" s="181"/>
    </row>
    <row r="40" spans="1:9" ht="18" customHeight="1">
      <c r="A40" s="141" t="s">
        <v>112</v>
      </c>
      <c r="B40" s="176"/>
      <c r="C40" s="176"/>
      <c r="D40" s="176"/>
      <c r="E40" s="181"/>
      <c r="F40" s="181"/>
      <c r="G40" s="181"/>
      <c r="H40" s="181"/>
      <c r="I40" s="181"/>
    </row>
    <row r="41" spans="1:9" ht="18" customHeight="1" thickBot="1">
      <c r="A41" s="166" t="s">
        <v>142</v>
      </c>
      <c r="B41" s="189"/>
      <c r="C41" s="189"/>
      <c r="D41" s="189"/>
      <c r="E41" s="182"/>
      <c r="F41" s="182"/>
      <c r="G41" s="182"/>
      <c r="H41" s="182"/>
      <c r="I41" s="182"/>
    </row>
    <row r="42" spans="1:9" ht="18" customHeight="1" thickTop="1" thickBot="1">
      <c r="A42" s="156" t="s">
        <v>127</v>
      </c>
      <c r="B42" s="157">
        <f>SUM(B38:B41)</f>
        <v>0</v>
      </c>
      <c r="C42" s="157">
        <f>SUM(C38:C41)</f>
        <v>0</v>
      </c>
      <c r="D42" s="157">
        <f>SUM(D38:D41)</f>
        <v>0</v>
      </c>
      <c r="E42" s="191"/>
      <c r="F42" s="191"/>
      <c r="G42" s="191"/>
      <c r="H42" s="191"/>
      <c r="I42" s="191"/>
    </row>
    <row r="43" spans="1:9" ht="18" customHeight="1" thickTop="1" thickBot="1">
      <c r="A43" s="156" t="s">
        <v>128</v>
      </c>
      <c r="B43" s="191"/>
      <c r="C43" s="191"/>
      <c r="D43" s="191"/>
      <c r="E43" s="191"/>
      <c r="F43" s="191"/>
      <c r="G43" s="191"/>
      <c r="H43" s="191"/>
      <c r="I43" s="191"/>
    </row>
    <row r="44" spans="1:9" ht="18" customHeight="1" thickTop="1">
      <c r="A44" s="143" t="s">
        <v>108</v>
      </c>
      <c r="B44" s="144">
        <f>SUM(B42:B43)</f>
        <v>0</v>
      </c>
      <c r="C44" s="144">
        <f t="shared" ref="C44:D44" si="1">SUM(C42:C43)</f>
        <v>0</v>
      </c>
      <c r="D44" s="144">
        <f t="shared" si="1"/>
        <v>0</v>
      </c>
      <c r="E44" s="144">
        <f>SUM(E42:E43)</f>
        <v>0</v>
      </c>
      <c r="F44" s="144">
        <f>SUM(F42:F43)</f>
        <v>0</v>
      </c>
      <c r="G44" s="144">
        <f>SUM(G42:G43)</f>
        <v>0</v>
      </c>
      <c r="H44" s="144">
        <f>SUM(H42:H43)</f>
        <v>0</v>
      </c>
      <c r="I44" s="144">
        <f>SUM(I42:I43)</f>
        <v>0</v>
      </c>
    </row>
    <row r="45" spans="1:9" ht="18" customHeight="1">
      <c r="A45" s="145" t="s">
        <v>114</v>
      </c>
      <c r="B45" s="147"/>
      <c r="C45" s="147"/>
      <c r="D45" s="147"/>
      <c r="E45" s="147"/>
      <c r="F45" s="147"/>
      <c r="G45" s="147"/>
      <c r="H45" s="147"/>
      <c r="I45" s="147"/>
    </row>
    <row r="46" spans="1:9" ht="18" customHeight="1">
      <c r="A46" s="150"/>
      <c r="B46" s="155"/>
      <c r="C46" s="155"/>
      <c r="D46" s="155"/>
      <c r="E46" s="151"/>
      <c r="F46" s="151"/>
      <c r="G46" s="151"/>
      <c r="H46" s="151"/>
      <c r="I46" s="151"/>
    </row>
    <row r="47" spans="1:9" ht="18" customHeight="1">
      <c r="A47" s="148" t="s">
        <v>140</v>
      </c>
      <c r="B47" s="149"/>
      <c r="C47" s="149"/>
      <c r="D47" s="149"/>
      <c r="E47" s="149"/>
      <c r="F47" s="149"/>
      <c r="G47" s="149"/>
      <c r="H47" s="149"/>
      <c r="I47" s="77" t="s">
        <v>109</v>
      </c>
    </row>
    <row r="48" spans="1:9" ht="18" customHeight="1">
      <c r="A48" s="141"/>
      <c r="B48" s="76" t="s">
        <v>1</v>
      </c>
      <c r="C48" s="76" t="s">
        <v>2</v>
      </c>
      <c r="D48" s="76" t="s">
        <v>3</v>
      </c>
      <c r="E48" s="79" t="s">
        <v>4</v>
      </c>
      <c r="F48" s="79" t="s">
        <v>5</v>
      </c>
      <c r="G48" s="79" t="s">
        <v>6</v>
      </c>
      <c r="H48" s="79" t="s">
        <v>7</v>
      </c>
      <c r="I48" s="79" t="s">
        <v>8</v>
      </c>
    </row>
    <row r="49" spans="1:9" ht="18" customHeight="1">
      <c r="A49" s="141" t="s">
        <v>111</v>
      </c>
      <c r="B49" s="181"/>
      <c r="C49" s="181"/>
      <c r="D49" s="181"/>
      <c r="E49" s="181"/>
      <c r="F49" s="181"/>
      <c r="G49" s="181"/>
      <c r="H49" s="181"/>
      <c r="I49" s="181"/>
    </row>
    <row r="50" spans="1:9" ht="18" customHeight="1">
      <c r="A50" s="141" t="s">
        <v>113</v>
      </c>
      <c r="B50" s="181"/>
      <c r="C50" s="181"/>
      <c r="D50" s="181"/>
      <c r="E50" s="181"/>
      <c r="F50" s="181"/>
      <c r="G50" s="181"/>
      <c r="H50" s="181"/>
      <c r="I50" s="181"/>
    </row>
    <row r="51" spans="1:9" ht="18" customHeight="1">
      <c r="A51" s="141" t="s">
        <v>112</v>
      </c>
      <c r="B51" s="181"/>
      <c r="C51" s="181"/>
      <c r="D51" s="181"/>
      <c r="E51" s="181"/>
      <c r="F51" s="181"/>
      <c r="G51" s="181"/>
      <c r="H51" s="181"/>
      <c r="I51" s="181"/>
    </row>
    <row r="52" spans="1:9" ht="18" customHeight="1" thickBot="1">
      <c r="A52" s="166" t="s">
        <v>142</v>
      </c>
      <c r="B52" s="182"/>
      <c r="C52" s="182"/>
      <c r="D52" s="182"/>
      <c r="E52" s="182"/>
      <c r="F52" s="182"/>
      <c r="G52" s="182"/>
      <c r="H52" s="182"/>
      <c r="I52" s="182"/>
    </row>
    <row r="53" spans="1:9" ht="18" customHeight="1" thickTop="1" thickBot="1">
      <c r="A53" s="156" t="s">
        <v>127</v>
      </c>
      <c r="B53" s="186"/>
      <c r="C53" s="186"/>
      <c r="D53" s="186"/>
      <c r="E53" s="191"/>
      <c r="F53" s="191"/>
      <c r="G53" s="191"/>
      <c r="H53" s="191"/>
      <c r="I53" s="191"/>
    </row>
    <row r="54" spans="1:9" ht="18" customHeight="1" thickTop="1" thickBot="1">
      <c r="A54" s="156" t="s">
        <v>128</v>
      </c>
      <c r="B54" s="186"/>
      <c r="C54" s="186"/>
      <c r="D54" s="186"/>
      <c r="E54" s="191"/>
      <c r="F54" s="191"/>
      <c r="G54" s="191"/>
      <c r="H54" s="191"/>
      <c r="I54" s="191"/>
    </row>
    <row r="55" spans="1:9" ht="18" customHeight="1" thickTop="1">
      <c r="A55" s="143" t="s">
        <v>108</v>
      </c>
      <c r="B55" s="183"/>
      <c r="C55" s="183"/>
      <c r="D55" s="183"/>
      <c r="E55" s="159">
        <f>SUM(E53:E54)</f>
        <v>0</v>
      </c>
      <c r="F55" s="159">
        <f t="shared" ref="F55:I55" si="2">SUM(F53:F54)</f>
        <v>0</v>
      </c>
      <c r="G55" s="159">
        <f t="shared" si="2"/>
        <v>0</v>
      </c>
      <c r="H55" s="159">
        <f t="shared" si="2"/>
        <v>0</v>
      </c>
      <c r="I55" s="159">
        <f t="shared" si="2"/>
        <v>0</v>
      </c>
    </row>
    <row r="56" spans="1:9" ht="18" customHeight="1">
      <c r="A56" s="145" t="s">
        <v>114</v>
      </c>
    </row>
  </sheetData>
  <sheetProtection password="D9E1" sheet="1" objects="1" scenarios="1" formatCells="0"/>
  <phoneticPr fontId="3"/>
  <dataValidations count="2">
    <dataValidation type="whole" operator="greaterThanOrEqual" allowBlank="1" showInputMessage="1" showErrorMessage="1" sqref="B6:D7 B21:D21 B24:D24 E25:I25 E33:I33 B38:D41 E42:I42 B43:I43 E53:I54">
      <formula1>0</formula1>
    </dataValidation>
    <dataValidation type="whole" allowBlank="1" showInputMessage="1" showErrorMessage="1" sqref="B8:D8 E9:I9 E16:I16">
      <formula1>-9999999999999</formula1>
      <formula2>9999999999999</formula2>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
  <sheetViews>
    <sheetView view="pageBreakPreview" zoomScaleNormal="100" zoomScaleSheetLayoutView="100" workbookViewId="0">
      <selection activeCell="O19" sqref="O19"/>
    </sheetView>
  </sheetViews>
  <sheetFormatPr defaultRowHeight="13.5"/>
  <sheetData>
    <row r="1" spans="1:1" ht="25.15" customHeight="1">
      <c r="A1" s="8" t="s">
        <v>40</v>
      </c>
    </row>
  </sheetData>
  <sheetProtection password="D9E1" sheet="1" objects="1" scenarios="1"/>
  <phoneticPr fontId="3"/>
  <pageMargins left="0.7" right="0.7" top="0.75" bottom="0.75" header="0.3" footer="0.3"/>
  <pageSetup paperSize="9" scale="67" orientation="landscape"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7</vt:i4>
      </vt:variant>
    </vt:vector>
  </HeadingPairs>
  <TitlesOfParts>
    <vt:vector size="13" baseType="lpstr">
      <vt:lpstr>別表３【貼付用】</vt:lpstr>
      <vt:lpstr>別表３－２【貼付用】</vt:lpstr>
      <vt:lpstr>入力シート１</vt:lpstr>
      <vt:lpstr>入力シート２【法人用】</vt:lpstr>
      <vt:lpstr>入力シート２【個人事業主用】</vt:lpstr>
      <vt:lpstr>個人事業主の計算方法</vt:lpstr>
      <vt:lpstr>入力シート１!pp</vt:lpstr>
      <vt:lpstr>'別表３－２【貼付用】'!pp</vt:lpstr>
      <vt:lpstr>個人事業主の計算方法!Print_Area</vt:lpstr>
      <vt:lpstr>入力シート１!Print_Area</vt:lpstr>
      <vt:lpstr>別表３【貼付用】!Print_Area</vt:lpstr>
      <vt:lpstr>'別表３－２【貼付用】'!Print_Area</vt:lpstr>
      <vt:lpstr>別表３【貼付用】!経営革新</vt:lpstr>
    </vt:vector>
  </TitlesOfParts>
  <Company>TAIMS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東京都</dc:creator>
  <cp:lastModifiedBy>東京都</cp:lastModifiedBy>
  <cp:lastPrinted>2021-12-23T07:44:13Z</cp:lastPrinted>
  <dcterms:created xsi:type="dcterms:W3CDTF">2021-06-16T02:30:01Z</dcterms:created>
  <dcterms:modified xsi:type="dcterms:W3CDTF">2022-01-13T02:08:01Z</dcterms:modified>
</cp:coreProperties>
</file>