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s201\Desktop\大阪人口データの研究\create_excel\template\"/>
    </mc:Choice>
  </mc:AlternateContent>
  <xr:revisionPtr revIDLastSave="0" documentId="13_ncr:1_{8FBEEA6A-B3E2-4ECE-9981-63A4CE2A15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" sheetId="3" r:id="rId1"/>
    <sheet name="t_data" sheetId="1" state="hidden" r:id="rId2"/>
    <sheet name="g_data" sheetId="2" state="hidden" r:id="rId3"/>
    <sheet name="sourc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1" i="3" l="1"/>
  <c r="B40" i="2"/>
  <c r="B39" i="2"/>
  <c r="B38" i="2"/>
  <c r="B37" i="2"/>
  <c r="B36" i="2"/>
  <c r="B35" i="2"/>
  <c r="B31" i="2"/>
  <c r="B30" i="2"/>
  <c r="B29" i="2"/>
  <c r="B28" i="2"/>
  <c r="B27" i="2"/>
  <c r="B26" i="2"/>
  <c r="A1" i="3"/>
  <c r="AQ12" i="3"/>
  <c r="Z12" i="3"/>
  <c r="AB6" i="1"/>
  <c r="AB7" i="1"/>
  <c r="AB11" i="1" s="1"/>
  <c r="AZ40" i="3" s="1"/>
  <c r="AB8" i="1"/>
  <c r="AB9" i="1"/>
  <c r="AB10" i="1"/>
  <c r="AB5" i="1"/>
  <c r="Z6" i="1"/>
  <c r="Z7" i="1"/>
  <c r="Z8" i="1"/>
  <c r="Z9" i="1"/>
  <c r="Z10" i="1"/>
  <c r="Z5" i="1"/>
  <c r="X6" i="1"/>
  <c r="X7" i="1"/>
  <c r="X8" i="1"/>
  <c r="X9" i="1"/>
  <c r="X10" i="1"/>
  <c r="X5" i="1"/>
  <c r="B55" i="1"/>
  <c r="B54" i="1"/>
  <c r="B53" i="1"/>
  <c r="B52" i="1"/>
  <c r="B51" i="1"/>
  <c r="B50" i="1"/>
  <c r="B46" i="1"/>
  <c r="B45" i="1"/>
  <c r="B44" i="1"/>
  <c r="B43" i="1"/>
  <c r="B42" i="1"/>
  <c r="B41" i="1"/>
  <c r="B37" i="1"/>
  <c r="B36" i="1"/>
  <c r="B35" i="1"/>
  <c r="B34" i="1"/>
  <c r="B33" i="1"/>
  <c r="B32" i="1"/>
  <c r="B28" i="1"/>
  <c r="B27" i="1"/>
  <c r="B26" i="1"/>
  <c r="B25" i="1"/>
  <c r="B24" i="1"/>
  <c r="B23" i="1"/>
  <c r="B19" i="1"/>
  <c r="B18" i="1"/>
  <c r="B17" i="1"/>
  <c r="B16" i="1"/>
  <c r="B15" i="1"/>
  <c r="B14" i="1"/>
  <c r="P20" i="1"/>
  <c r="J32" i="2"/>
  <c r="J27" i="2"/>
  <c r="J28" i="2"/>
  <c r="J29" i="2"/>
  <c r="J30" i="2"/>
  <c r="J31" i="2"/>
  <c r="J26" i="2"/>
  <c r="Z11" i="1"/>
  <c r="AZ38" i="3" s="1"/>
  <c r="W11" i="1"/>
  <c r="V11" i="1"/>
  <c r="T11" i="1"/>
  <c r="S11" i="1"/>
  <c r="Q11" i="1"/>
  <c r="P11" i="1"/>
  <c r="N11" i="1"/>
  <c r="M11" i="1"/>
  <c r="K11" i="1"/>
  <c r="J11" i="1"/>
  <c r="H11" i="1"/>
  <c r="G11" i="1"/>
  <c r="E11" i="1"/>
  <c r="D11" i="1"/>
  <c r="C10" i="2"/>
  <c r="X11" i="1"/>
  <c r="L31" i="3"/>
  <c r="L29" i="3"/>
  <c r="L28" i="3"/>
  <c r="L8" i="3"/>
  <c r="P7" i="3"/>
  <c r="D4" i="3"/>
  <c r="D5" i="3"/>
  <c r="D41" i="1"/>
  <c r="F50" i="1"/>
  <c r="E50" i="1"/>
  <c r="D50" i="1"/>
  <c r="O55" i="1"/>
  <c r="N55" i="1"/>
  <c r="M55" i="1"/>
  <c r="L55" i="1"/>
  <c r="K55" i="1"/>
  <c r="J55" i="1"/>
  <c r="I55" i="1"/>
  <c r="H55" i="1"/>
  <c r="G55" i="1"/>
  <c r="F55" i="1"/>
  <c r="E55" i="1"/>
  <c r="D55" i="1"/>
  <c r="O54" i="1"/>
  <c r="N54" i="1"/>
  <c r="M54" i="1"/>
  <c r="L54" i="1"/>
  <c r="K54" i="1"/>
  <c r="J54" i="1"/>
  <c r="I54" i="1"/>
  <c r="H54" i="1"/>
  <c r="G54" i="1"/>
  <c r="F54" i="1"/>
  <c r="E54" i="1"/>
  <c r="D54" i="1"/>
  <c r="O53" i="1"/>
  <c r="N53" i="1"/>
  <c r="M53" i="1"/>
  <c r="L53" i="1"/>
  <c r="K53" i="1"/>
  <c r="J53" i="1"/>
  <c r="I53" i="1"/>
  <c r="H53" i="1"/>
  <c r="G53" i="1"/>
  <c r="F53" i="1"/>
  <c r="E53" i="1"/>
  <c r="D53" i="1"/>
  <c r="O52" i="1"/>
  <c r="N52" i="1"/>
  <c r="M52" i="1"/>
  <c r="L52" i="1"/>
  <c r="K52" i="1"/>
  <c r="J52" i="1"/>
  <c r="I52" i="1"/>
  <c r="H52" i="1"/>
  <c r="G52" i="1"/>
  <c r="F52" i="1"/>
  <c r="E52" i="1"/>
  <c r="D52" i="1"/>
  <c r="O51" i="1"/>
  <c r="N51" i="1"/>
  <c r="M51" i="1"/>
  <c r="L51" i="1"/>
  <c r="K51" i="1"/>
  <c r="J51" i="1"/>
  <c r="I51" i="1"/>
  <c r="H51" i="1"/>
  <c r="G51" i="1"/>
  <c r="F51" i="1"/>
  <c r="E51" i="1"/>
  <c r="D51" i="1"/>
  <c r="O50" i="1"/>
  <c r="N50" i="1"/>
  <c r="M50" i="1"/>
  <c r="L50" i="1"/>
  <c r="K50" i="1"/>
  <c r="J50" i="1"/>
  <c r="I50" i="1"/>
  <c r="H50" i="1"/>
  <c r="G50" i="1"/>
  <c r="O46" i="1"/>
  <c r="N46" i="1"/>
  <c r="M46" i="1"/>
  <c r="L46" i="1"/>
  <c r="K46" i="1"/>
  <c r="J46" i="1"/>
  <c r="I46" i="1"/>
  <c r="H46" i="1"/>
  <c r="G46" i="1"/>
  <c r="F46" i="1"/>
  <c r="E46" i="1"/>
  <c r="D46" i="1"/>
  <c r="O45" i="1"/>
  <c r="N45" i="1"/>
  <c r="M45" i="1"/>
  <c r="L45" i="1"/>
  <c r="K45" i="1"/>
  <c r="J45" i="1"/>
  <c r="I45" i="1"/>
  <c r="H45" i="1"/>
  <c r="G45" i="1"/>
  <c r="F45" i="1"/>
  <c r="E45" i="1"/>
  <c r="D45" i="1"/>
  <c r="O44" i="1"/>
  <c r="N44" i="1"/>
  <c r="M44" i="1"/>
  <c r="L44" i="1"/>
  <c r="K44" i="1"/>
  <c r="J44" i="1"/>
  <c r="I44" i="1"/>
  <c r="H44" i="1"/>
  <c r="G44" i="1"/>
  <c r="F44" i="1"/>
  <c r="E44" i="1"/>
  <c r="D44" i="1"/>
  <c r="O43" i="1"/>
  <c r="N43" i="1"/>
  <c r="M43" i="1"/>
  <c r="L43" i="1"/>
  <c r="K43" i="1"/>
  <c r="J43" i="1"/>
  <c r="I43" i="1"/>
  <c r="H43" i="1"/>
  <c r="G43" i="1"/>
  <c r="F43" i="1"/>
  <c r="E43" i="1"/>
  <c r="D43" i="1"/>
  <c r="O42" i="1"/>
  <c r="N42" i="1"/>
  <c r="M42" i="1"/>
  <c r="L42" i="1"/>
  <c r="K42" i="1"/>
  <c r="J42" i="1"/>
  <c r="I42" i="1"/>
  <c r="H42" i="1"/>
  <c r="G42" i="1"/>
  <c r="F42" i="1"/>
  <c r="E42" i="1"/>
  <c r="D42" i="1"/>
  <c r="O41" i="1"/>
  <c r="N41" i="1"/>
  <c r="M41" i="1"/>
  <c r="L41" i="1"/>
  <c r="K41" i="1"/>
  <c r="J41" i="1"/>
  <c r="I41" i="1"/>
  <c r="H41" i="1"/>
  <c r="G41" i="1"/>
  <c r="F41" i="1"/>
  <c r="E41" i="1"/>
  <c r="O37" i="1"/>
  <c r="N37" i="1"/>
  <c r="M37" i="1"/>
  <c r="L37" i="1"/>
  <c r="K37" i="1"/>
  <c r="J37" i="1"/>
  <c r="I37" i="1"/>
  <c r="H37" i="1"/>
  <c r="G37" i="1"/>
  <c r="F37" i="1"/>
  <c r="E37" i="1"/>
  <c r="D37" i="1"/>
  <c r="O36" i="1"/>
  <c r="N36" i="1"/>
  <c r="M36" i="1"/>
  <c r="L36" i="1"/>
  <c r="K36" i="1"/>
  <c r="J36" i="1"/>
  <c r="I36" i="1"/>
  <c r="H36" i="1"/>
  <c r="G36" i="1"/>
  <c r="F36" i="1"/>
  <c r="E36" i="1"/>
  <c r="D36" i="1"/>
  <c r="O35" i="1"/>
  <c r="N35" i="1"/>
  <c r="M35" i="1"/>
  <c r="L35" i="1"/>
  <c r="K35" i="1"/>
  <c r="J35" i="1"/>
  <c r="I35" i="1"/>
  <c r="H35" i="1"/>
  <c r="G35" i="1"/>
  <c r="F35" i="1"/>
  <c r="E35" i="1"/>
  <c r="D35" i="1"/>
  <c r="O34" i="1"/>
  <c r="N34" i="1"/>
  <c r="M34" i="1"/>
  <c r="L34" i="1"/>
  <c r="K34" i="1"/>
  <c r="J34" i="1"/>
  <c r="I34" i="1"/>
  <c r="H34" i="1"/>
  <c r="G34" i="1"/>
  <c r="F34" i="1"/>
  <c r="E34" i="1"/>
  <c r="D34" i="1"/>
  <c r="O33" i="1"/>
  <c r="N33" i="1"/>
  <c r="M33" i="1"/>
  <c r="L33" i="1"/>
  <c r="K33" i="1"/>
  <c r="J33" i="1"/>
  <c r="I33" i="1"/>
  <c r="H33" i="1"/>
  <c r="G33" i="1"/>
  <c r="F33" i="1"/>
  <c r="E33" i="1"/>
  <c r="D33" i="1"/>
  <c r="O32" i="1"/>
  <c r="N32" i="1"/>
  <c r="M32" i="1"/>
  <c r="L32" i="1"/>
  <c r="K32" i="1"/>
  <c r="J32" i="1"/>
  <c r="I32" i="1"/>
  <c r="H32" i="1"/>
  <c r="G32" i="1"/>
  <c r="F32" i="1"/>
  <c r="E32" i="1"/>
  <c r="D32" i="1"/>
  <c r="O28" i="1"/>
  <c r="N28" i="1"/>
  <c r="M28" i="1"/>
  <c r="L28" i="1"/>
  <c r="K28" i="1"/>
  <c r="J28" i="1"/>
  <c r="I28" i="1"/>
  <c r="H28" i="1"/>
  <c r="G28" i="1"/>
  <c r="F28" i="1"/>
  <c r="E28" i="1"/>
  <c r="D28" i="1"/>
  <c r="O27" i="1"/>
  <c r="N27" i="1"/>
  <c r="M27" i="1"/>
  <c r="L27" i="1"/>
  <c r="K27" i="1"/>
  <c r="J27" i="1"/>
  <c r="I27" i="1"/>
  <c r="H27" i="1"/>
  <c r="G27" i="1"/>
  <c r="F27" i="1"/>
  <c r="E27" i="1"/>
  <c r="D27" i="1"/>
  <c r="O26" i="1"/>
  <c r="N26" i="1"/>
  <c r="M26" i="1"/>
  <c r="L26" i="1"/>
  <c r="K26" i="1"/>
  <c r="J26" i="1"/>
  <c r="I26" i="1"/>
  <c r="H26" i="1"/>
  <c r="G26" i="1"/>
  <c r="F26" i="1"/>
  <c r="E26" i="1"/>
  <c r="D26" i="1"/>
  <c r="O25" i="1"/>
  <c r="N25" i="1"/>
  <c r="M25" i="1"/>
  <c r="L25" i="1"/>
  <c r="K25" i="1"/>
  <c r="J25" i="1"/>
  <c r="I25" i="1"/>
  <c r="H25" i="1"/>
  <c r="G25" i="1"/>
  <c r="F25" i="1"/>
  <c r="E25" i="1"/>
  <c r="D25" i="1"/>
  <c r="O24" i="1"/>
  <c r="N24" i="1"/>
  <c r="M24" i="1"/>
  <c r="L24" i="1"/>
  <c r="K24" i="1"/>
  <c r="J24" i="1"/>
  <c r="I24" i="1"/>
  <c r="H24" i="1"/>
  <c r="G24" i="1"/>
  <c r="F24" i="1"/>
  <c r="E24" i="1"/>
  <c r="D24" i="1"/>
  <c r="O23" i="1"/>
  <c r="N23" i="1"/>
  <c r="M23" i="1"/>
  <c r="L23" i="1"/>
  <c r="K23" i="1"/>
  <c r="J23" i="1"/>
  <c r="I23" i="1"/>
  <c r="H23" i="1"/>
  <c r="G23" i="1"/>
  <c r="F23" i="1"/>
  <c r="E23" i="1"/>
  <c r="D23" i="1"/>
  <c r="B49" i="1"/>
  <c r="C55" i="1"/>
  <c r="C54" i="1"/>
  <c r="C53" i="1"/>
  <c r="C52" i="1"/>
  <c r="C51" i="1"/>
  <c r="C50" i="1"/>
  <c r="B40" i="1"/>
  <c r="C46" i="1"/>
  <c r="C45" i="1"/>
  <c r="C44" i="1"/>
  <c r="C43" i="1"/>
  <c r="C42" i="1"/>
  <c r="C41" i="1"/>
  <c r="B31" i="1"/>
  <c r="C37" i="1"/>
  <c r="C36" i="1"/>
  <c r="C35" i="1"/>
  <c r="C34" i="1"/>
  <c r="C33" i="1"/>
  <c r="C32" i="1"/>
  <c r="B22" i="1"/>
  <c r="C28" i="1"/>
  <c r="C27" i="1"/>
  <c r="C26" i="1"/>
  <c r="C25" i="1"/>
  <c r="C24" i="1"/>
  <c r="C23" i="1"/>
  <c r="O19" i="1"/>
  <c r="N19" i="1"/>
  <c r="M19" i="1"/>
  <c r="L19" i="1"/>
  <c r="K19" i="1"/>
  <c r="J19" i="1"/>
  <c r="I19" i="1"/>
  <c r="H19" i="1"/>
  <c r="G19" i="1"/>
  <c r="F19" i="1"/>
  <c r="E19" i="1"/>
  <c r="D19" i="1"/>
  <c r="O18" i="1"/>
  <c r="N18" i="1"/>
  <c r="M18" i="1"/>
  <c r="L18" i="1"/>
  <c r="K18" i="1"/>
  <c r="J18" i="1"/>
  <c r="I18" i="1"/>
  <c r="H18" i="1"/>
  <c r="G18" i="1"/>
  <c r="F18" i="1"/>
  <c r="E18" i="1"/>
  <c r="D18" i="1"/>
  <c r="O17" i="1"/>
  <c r="N17" i="1"/>
  <c r="M17" i="1"/>
  <c r="L17" i="1"/>
  <c r="K17" i="1"/>
  <c r="J17" i="1"/>
  <c r="I17" i="1"/>
  <c r="H17" i="1"/>
  <c r="G17" i="1"/>
  <c r="F17" i="1"/>
  <c r="E17" i="1"/>
  <c r="D17" i="1"/>
  <c r="O16" i="1"/>
  <c r="N16" i="1"/>
  <c r="M16" i="1"/>
  <c r="L16" i="1"/>
  <c r="K16" i="1"/>
  <c r="J16" i="1"/>
  <c r="I16" i="1"/>
  <c r="H16" i="1"/>
  <c r="G16" i="1"/>
  <c r="F16" i="1"/>
  <c r="E16" i="1"/>
  <c r="D16" i="1"/>
  <c r="O15" i="1"/>
  <c r="N15" i="1"/>
  <c r="M15" i="1"/>
  <c r="L15" i="1"/>
  <c r="K15" i="1"/>
  <c r="J15" i="1"/>
  <c r="I15" i="1"/>
  <c r="H15" i="1"/>
  <c r="G15" i="1"/>
  <c r="F15" i="1"/>
  <c r="E15" i="1"/>
  <c r="D15" i="1"/>
  <c r="O14" i="1"/>
  <c r="N14" i="1"/>
  <c r="M14" i="1"/>
  <c r="L14" i="1"/>
  <c r="K14" i="1"/>
  <c r="J14" i="1"/>
  <c r="I14" i="1"/>
  <c r="H14" i="1"/>
  <c r="D14" i="1"/>
  <c r="E14" i="1"/>
  <c r="G14" i="1"/>
  <c r="F14" i="1"/>
  <c r="C19" i="1"/>
  <c r="C18" i="1"/>
  <c r="C17" i="1"/>
  <c r="C16" i="1"/>
  <c r="C15" i="1"/>
  <c r="C14" i="1"/>
  <c r="E18" i="2"/>
  <c r="E19" i="2"/>
  <c r="D14" i="2"/>
  <c r="B18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C51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C50" i="2"/>
  <c r="B48" i="2"/>
  <c r="B43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C46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C45" i="2"/>
  <c r="B9" i="2"/>
  <c r="E9" i="2"/>
  <c r="C5" i="2"/>
  <c r="U10" i="1"/>
  <c r="U9" i="1"/>
  <c r="AJ29" i="3" s="1"/>
  <c r="U8" i="1"/>
  <c r="AB29" i="3" s="1"/>
  <c r="U7" i="1"/>
  <c r="E16" i="2" s="1"/>
  <c r="U6" i="1"/>
  <c r="E15" i="2" s="1"/>
  <c r="U5" i="1"/>
  <c r="D29" i="3" s="1"/>
  <c r="H29" i="3" s="1"/>
  <c r="U4" i="1"/>
  <c r="R10" i="1"/>
  <c r="D19" i="2" s="1"/>
  <c r="R9" i="1"/>
  <c r="R8" i="1"/>
  <c r="D17" i="2" s="1"/>
  <c r="R7" i="1"/>
  <c r="D16" i="2" s="1"/>
  <c r="R6" i="1"/>
  <c r="AB31" i="3" s="1"/>
  <c r="R5" i="1"/>
  <c r="D31" i="3" s="1"/>
  <c r="H31" i="3" s="1"/>
  <c r="R4" i="1"/>
  <c r="O10" i="1"/>
  <c r="C19" i="2" s="1"/>
  <c r="O9" i="1"/>
  <c r="C18" i="2" s="1"/>
  <c r="O8" i="1"/>
  <c r="C17" i="2" s="1"/>
  <c r="O7" i="1"/>
  <c r="O6" i="1"/>
  <c r="AJ33" i="3" s="1"/>
  <c r="AN33" i="3" s="1"/>
  <c r="O5" i="1"/>
  <c r="Q5" i="1" s="1"/>
  <c r="O4" i="1"/>
  <c r="P8" i="1"/>
  <c r="D38" i="2" s="1"/>
  <c r="L10" i="1"/>
  <c r="L9" i="1"/>
  <c r="F8" i="2" s="1"/>
  <c r="L8" i="1"/>
  <c r="AB8" i="3" s="1"/>
  <c r="L7" i="1"/>
  <c r="T8" i="3" s="1"/>
  <c r="L6" i="1"/>
  <c r="M6" i="1" s="1"/>
  <c r="Q8" i="3" s="1"/>
  <c r="L5" i="1"/>
  <c r="L4" i="1"/>
  <c r="I10" i="1"/>
  <c r="J10" i="1" s="1"/>
  <c r="I9" i="1"/>
  <c r="E8" i="2" s="1"/>
  <c r="I8" i="1"/>
  <c r="AF7" i="3" s="1"/>
  <c r="I7" i="1"/>
  <c r="E6" i="2" s="1"/>
  <c r="I6" i="1"/>
  <c r="E5" i="2" s="1"/>
  <c r="I5" i="1"/>
  <c r="J5" i="1" s="1"/>
  <c r="I4" i="1"/>
  <c r="N6" i="1"/>
  <c r="Q9" i="3" s="1"/>
  <c r="F10" i="1"/>
  <c r="AR7" i="3" s="1"/>
  <c r="F9" i="1"/>
  <c r="AJ7" i="3" s="1"/>
  <c r="F8" i="1"/>
  <c r="AB7" i="3" s="1"/>
  <c r="F7" i="1"/>
  <c r="H8" i="1" s="1"/>
  <c r="F6" i="1"/>
  <c r="D5" i="2" s="1"/>
  <c r="F5" i="1"/>
  <c r="D7" i="3" s="1"/>
  <c r="F4" i="1"/>
  <c r="H9" i="1"/>
  <c r="H5" i="1"/>
  <c r="E7" i="1"/>
  <c r="Y6" i="3" s="1"/>
  <c r="E5" i="1"/>
  <c r="I6" i="3" s="1"/>
  <c r="C10" i="1"/>
  <c r="AR5" i="3" s="1"/>
  <c r="C9" i="1"/>
  <c r="AJ5" i="3" s="1"/>
  <c r="C8" i="1"/>
  <c r="C7" i="2" s="1"/>
  <c r="C7" i="1"/>
  <c r="C6" i="2" s="1"/>
  <c r="C6" i="1"/>
  <c r="D6" i="1" s="1"/>
  <c r="C5" i="1"/>
  <c r="C4" i="1"/>
  <c r="B10" i="1"/>
  <c r="AR4" i="3" s="1"/>
  <c r="B9" i="1"/>
  <c r="B8" i="2" s="1"/>
  <c r="B8" i="1"/>
  <c r="B17" i="2" s="1"/>
  <c r="B7" i="1"/>
  <c r="T37" i="3" s="1"/>
  <c r="B6" i="1"/>
  <c r="L37" i="3" s="1"/>
  <c r="B5" i="1"/>
  <c r="D28" i="3" s="1"/>
  <c r="B4" i="1"/>
  <c r="AZ41" i="3" l="1"/>
  <c r="BD5" i="3"/>
  <c r="Q5" i="3"/>
  <c r="H27" i="2"/>
  <c r="AN29" i="3"/>
  <c r="AF31" i="3"/>
  <c r="AF29" i="3"/>
  <c r="X7" i="3"/>
  <c r="H7" i="1"/>
  <c r="P7" i="1"/>
  <c r="D37" i="2" s="1"/>
  <c r="D4" i="2"/>
  <c r="F6" i="2"/>
  <c r="B19" i="2"/>
  <c r="E17" i="2"/>
  <c r="L4" i="3"/>
  <c r="L7" i="3"/>
  <c r="AJ8" i="3"/>
  <c r="T28" i="3"/>
  <c r="AJ37" i="3"/>
  <c r="T29" i="3"/>
  <c r="X29" i="3" s="1"/>
  <c r="AJ31" i="3"/>
  <c r="AN31" i="3" s="1"/>
  <c r="L33" i="3"/>
  <c r="AR33" i="3"/>
  <c r="AV33" i="3" s="1"/>
  <c r="AB37" i="3"/>
  <c r="E10" i="1"/>
  <c r="D5" i="1"/>
  <c r="E9" i="1"/>
  <c r="G6" i="1"/>
  <c r="K10" i="1"/>
  <c r="S10" i="1"/>
  <c r="E40" i="2" s="1"/>
  <c r="D9" i="2"/>
  <c r="E7" i="2"/>
  <c r="F5" i="2"/>
  <c r="C14" i="2"/>
  <c r="D18" i="2"/>
  <c r="T4" i="3"/>
  <c r="AB5" i="3"/>
  <c r="AN7" i="3"/>
  <c r="AB28" i="3"/>
  <c r="AR37" i="3"/>
  <c r="F7" i="2"/>
  <c r="D10" i="1"/>
  <c r="E8" i="1"/>
  <c r="AG6" i="3" s="1"/>
  <c r="G8" i="1"/>
  <c r="C4" i="2"/>
  <c r="D8" i="2"/>
  <c r="B4" i="2"/>
  <c r="AB4" i="3"/>
  <c r="L5" i="3"/>
  <c r="P31" i="3" s="1"/>
  <c r="AJ28" i="3"/>
  <c r="T31" i="3"/>
  <c r="T33" i="3"/>
  <c r="D9" i="1"/>
  <c r="C9" i="2"/>
  <c r="D7" i="2"/>
  <c r="B5" i="2"/>
  <c r="B14" i="2"/>
  <c r="H7" i="3"/>
  <c r="AJ4" i="3"/>
  <c r="T5" i="3"/>
  <c r="X31" i="3" s="1"/>
  <c r="AR8" i="3"/>
  <c r="AR28" i="3"/>
  <c r="AR29" i="3"/>
  <c r="AV29" i="3" s="1"/>
  <c r="AR31" i="3"/>
  <c r="AV31" i="3" s="1"/>
  <c r="Q7" i="1"/>
  <c r="D8" i="1"/>
  <c r="E6" i="1"/>
  <c r="Q6" i="3" s="1"/>
  <c r="N5" i="1"/>
  <c r="I9" i="3" s="1"/>
  <c r="C8" i="2"/>
  <c r="D6" i="2"/>
  <c r="F4" i="2"/>
  <c r="B6" i="2"/>
  <c r="B15" i="2"/>
  <c r="D15" i="2"/>
  <c r="D8" i="3"/>
  <c r="D37" i="3"/>
  <c r="AB33" i="3"/>
  <c r="AF33" i="3" s="1"/>
  <c r="F9" i="2"/>
  <c r="B7" i="2"/>
  <c r="B16" i="2"/>
  <c r="C16" i="2"/>
  <c r="E14" i="2"/>
  <c r="AV7" i="3"/>
  <c r="D7" i="1"/>
  <c r="H6" i="1"/>
  <c r="N8" i="1"/>
  <c r="AG9" i="3" s="1"/>
  <c r="E4" i="2"/>
  <c r="C15" i="2"/>
  <c r="T7" i="3"/>
  <c r="D33" i="3"/>
  <c r="H33" i="3" s="1"/>
  <c r="P55" i="1"/>
  <c r="G31" i="2" s="1"/>
  <c r="AR40" i="3" s="1"/>
  <c r="P54" i="1"/>
  <c r="G30" i="2" s="1"/>
  <c r="AJ40" i="3" s="1"/>
  <c r="P53" i="1"/>
  <c r="G29" i="2" s="1"/>
  <c r="AB40" i="3" s="1"/>
  <c r="P52" i="1"/>
  <c r="G28" i="2" s="1"/>
  <c r="T40" i="3" s="1"/>
  <c r="P51" i="1"/>
  <c r="G27" i="2" s="1"/>
  <c r="L40" i="3" s="1"/>
  <c r="P50" i="1"/>
  <c r="G26" i="2" s="1"/>
  <c r="D40" i="3" s="1"/>
  <c r="P46" i="1"/>
  <c r="F31" i="2" s="1"/>
  <c r="AW39" i="3" s="1"/>
  <c r="P45" i="1"/>
  <c r="F30" i="2" s="1"/>
  <c r="AO39" i="3" s="1"/>
  <c r="P44" i="1"/>
  <c r="F29" i="2" s="1"/>
  <c r="AG39" i="3" s="1"/>
  <c r="P43" i="1"/>
  <c r="F28" i="2" s="1"/>
  <c r="Y39" i="3" s="1"/>
  <c r="P42" i="1"/>
  <c r="F27" i="2" s="1"/>
  <c r="Q39" i="3" s="1"/>
  <c r="L38" i="3" s="1"/>
  <c r="L41" i="3" s="1"/>
  <c r="P41" i="1"/>
  <c r="F26" i="2" s="1"/>
  <c r="I39" i="3" s="1"/>
  <c r="P37" i="1"/>
  <c r="E31" i="2" s="1"/>
  <c r="AW38" i="3" s="1"/>
  <c r="P36" i="1"/>
  <c r="E30" i="2" s="1"/>
  <c r="AO38" i="3" s="1"/>
  <c r="P35" i="1"/>
  <c r="E29" i="2" s="1"/>
  <c r="AG38" i="3" s="1"/>
  <c r="P34" i="1"/>
  <c r="E28" i="2" s="1"/>
  <c r="Y38" i="3" s="1"/>
  <c r="T38" i="3" s="1"/>
  <c r="T41" i="3" s="1"/>
  <c r="P33" i="1"/>
  <c r="E27" i="2" s="1"/>
  <c r="Q38" i="3" s="1"/>
  <c r="P32" i="1"/>
  <c r="E26" i="2" s="1"/>
  <c r="I38" i="3" s="1"/>
  <c r="D38" i="3" s="1"/>
  <c r="D41" i="3" s="1"/>
  <c r="P28" i="1"/>
  <c r="P27" i="1"/>
  <c r="P26" i="1"/>
  <c r="P25" i="1"/>
  <c r="P24" i="1"/>
  <c r="P23" i="1"/>
  <c r="P19" i="1"/>
  <c r="P18" i="1"/>
  <c r="P14" i="1"/>
  <c r="P15" i="1"/>
  <c r="P16" i="1"/>
  <c r="P17" i="1"/>
  <c r="W9" i="1"/>
  <c r="AP30" i="3" s="1"/>
  <c r="W8" i="1"/>
  <c r="AH30" i="3" s="1"/>
  <c r="W7" i="1"/>
  <c r="Z30" i="3" s="1"/>
  <c r="V6" i="1"/>
  <c r="W6" i="1"/>
  <c r="R30" i="3" s="1"/>
  <c r="V5" i="1"/>
  <c r="W5" i="1"/>
  <c r="J30" i="3" s="1"/>
  <c r="T8" i="1"/>
  <c r="T7" i="1"/>
  <c r="S6" i="1"/>
  <c r="T6" i="1"/>
  <c r="T5" i="1"/>
  <c r="J32" i="3" s="1"/>
  <c r="V9" i="1"/>
  <c r="V7" i="1"/>
  <c r="V10" i="1"/>
  <c r="W10" i="1"/>
  <c r="AX30" i="3" s="1"/>
  <c r="V8" i="1"/>
  <c r="S9" i="1"/>
  <c r="E39" i="2" s="1"/>
  <c r="T9" i="1"/>
  <c r="S7" i="1"/>
  <c r="E37" i="2" s="1"/>
  <c r="S5" i="1"/>
  <c r="T10" i="1"/>
  <c r="S8" i="1"/>
  <c r="E38" i="2" s="1"/>
  <c r="Q10" i="1"/>
  <c r="Q9" i="1"/>
  <c r="Q8" i="1"/>
  <c r="Q6" i="1"/>
  <c r="P9" i="1"/>
  <c r="D39" i="2" s="1"/>
  <c r="P6" i="1"/>
  <c r="P10" i="1"/>
  <c r="D40" i="2" s="1"/>
  <c r="P5" i="1"/>
  <c r="D35" i="2" s="1"/>
  <c r="N9" i="1"/>
  <c r="AO9" i="3" s="1"/>
  <c r="M8" i="1"/>
  <c r="AG8" i="3" s="1"/>
  <c r="M7" i="1"/>
  <c r="Y8" i="3" s="1"/>
  <c r="N7" i="1"/>
  <c r="Y9" i="3" s="1"/>
  <c r="K8" i="1"/>
  <c r="J8" i="1"/>
  <c r="J7" i="1"/>
  <c r="K7" i="1"/>
  <c r="K5" i="1"/>
  <c r="M9" i="1"/>
  <c r="AO8" i="3" s="1"/>
  <c r="M10" i="1"/>
  <c r="AW8" i="3" s="1"/>
  <c r="M5" i="1"/>
  <c r="I8" i="3" s="1"/>
  <c r="N10" i="1"/>
  <c r="AW9" i="3" s="1"/>
  <c r="J6" i="1"/>
  <c r="J9" i="1"/>
  <c r="K9" i="1"/>
  <c r="K6" i="1"/>
  <c r="G9" i="1"/>
  <c r="G7" i="1"/>
  <c r="G10" i="1"/>
  <c r="G5" i="1"/>
  <c r="H10" i="1"/>
  <c r="AZ5" i="3" l="1"/>
  <c r="C38" i="2"/>
  <c r="AX29" i="3"/>
  <c r="F40" i="2"/>
  <c r="C40" i="2" s="1"/>
  <c r="C30" i="2"/>
  <c r="I30" i="2" s="1"/>
  <c r="AW6" i="3"/>
  <c r="AO6" i="3"/>
  <c r="Z29" i="3"/>
  <c r="F37" i="2"/>
  <c r="C37" i="2" s="1"/>
  <c r="C31" i="2"/>
  <c r="I31" i="2" s="1"/>
  <c r="AB38" i="3"/>
  <c r="AB41" i="3" s="1"/>
  <c r="H26" i="2"/>
  <c r="I5" i="3"/>
  <c r="BD7" i="3"/>
  <c r="AW5" i="3"/>
  <c r="H31" i="2"/>
  <c r="AH33" i="3"/>
  <c r="Z33" i="3"/>
  <c r="AX33" i="3"/>
  <c r="R33" i="3"/>
  <c r="AP33" i="3"/>
  <c r="D36" i="2"/>
  <c r="J33" i="3"/>
  <c r="J31" i="3"/>
  <c r="E35" i="2"/>
  <c r="C35" i="2" s="1"/>
  <c r="F35" i="2"/>
  <c r="J29" i="3"/>
  <c r="D26" i="2"/>
  <c r="AZ34" i="3"/>
  <c r="D31" i="2"/>
  <c r="AP29" i="3"/>
  <c r="F39" i="2"/>
  <c r="C39" i="2" s="1"/>
  <c r="P29" i="3"/>
  <c r="AP34" i="3"/>
  <c r="AH34" i="3"/>
  <c r="Z34" i="3"/>
  <c r="R34" i="3"/>
  <c r="J34" i="3"/>
  <c r="AX34" i="3"/>
  <c r="AZ32" i="3"/>
  <c r="R29" i="3"/>
  <c r="F36" i="2"/>
  <c r="C29" i="2"/>
  <c r="I29" i="2" s="1"/>
  <c r="D28" i="2"/>
  <c r="AJ38" i="3"/>
  <c r="AJ41" i="3" s="1"/>
  <c r="H30" i="2"/>
  <c r="AO5" i="3"/>
  <c r="D27" i="2"/>
  <c r="AZ30" i="3"/>
  <c r="D29" i="2"/>
  <c r="AR38" i="3"/>
  <c r="AR41" i="3" s="1"/>
  <c r="Y5" i="3"/>
  <c r="H28" i="2"/>
  <c r="X33" i="3"/>
  <c r="AZ9" i="3"/>
  <c r="P33" i="3"/>
  <c r="C26" i="2"/>
  <c r="H29" i="2"/>
  <c r="AG5" i="3"/>
  <c r="BD6" i="3"/>
  <c r="AX32" i="3"/>
  <c r="Z32" i="3"/>
  <c r="AP32" i="3"/>
  <c r="R32" i="3"/>
  <c r="AH32" i="3"/>
  <c r="C28" i="2"/>
  <c r="I28" i="2" s="1"/>
  <c r="F38" i="2"/>
  <c r="AH29" i="3"/>
  <c r="AH31" i="3"/>
  <c r="E36" i="2"/>
  <c r="AX31" i="3"/>
  <c r="Z31" i="3"/>
  <c r="AP31" i="3"/>
  <c r="R31" i="3"/>
  <c r="C27" i="2"/>
  <c r="I27" i="2" s="1"/>
  <c r="D30" i="2"/>
  <c r="BA6" i="3" l="1"/>
  <c r="BA7" i="3"/>
  <c r="AZ31" i="3"/>
  <c r="C36" i="2"/>
  <c r="AZ33" i="3"/>
  <c r="AZ29" i="3"/>
  <c r="AZ8" i="3"/>
  <c r="I26" i="2"/>
</calcChain>
</file>

<file path=xl/sharedStrings.xml><?xml version="1.0" encoding="utf-8"?>
<sst xmlns="http://schemas.openxmlformats.org/spreadsheetml/2006/main" count="403" uniqueCount="237">
  <si>
    <t>日付</t>
    <rPh sb="0" eb="2">
      <t>ヒヅケ</t>
    </rPh>
    <phoneticPr fontId="2"/>
  </si>
  <si>
    <t>総人口</t>
    <rPh sb="0" eb="3">
      <t>ソウジンコウ</t>
    </rPh>
    <phoneticPr fontId="2"/>
  </si>
  <si>
    <t>値</t>
    <rPh sb="0" eb="1">
      <t>アタイ</t>
    </rPh>
    <phoneticPr fontId="2"/>
  </si>
  <si>
    <t>対年増減値</t>
    <rPh sb="0" eb="1">
      <t>タイ</t>
    </rPh>
    <rPh sb="1" eb="2">
      <t>ネン</t>
    </rPh>
    <rPh sb="2" eb="4">
      <t>ゾウゲン</t>
    </rPh>
    <rPh sb="4" eb="5">
      <t>チ</t>
    </rPh>
    <phoneticPr fontId="2"/>
  </si>
  <si>
    <t>対年割合</t>
    <rPh sb="0" eb="1">
      <t>タイ</t>
    </rPh>
    <rPh sb="1" eb="2">
      <t>ネン</t>
    </rPh>
    <rPh sb="2" eb="4">
      <t>ワリアイ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</si>
  <si>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</si>
  <si>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</si>
  <si>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世帯</t>
    <rPh sb="0" eb="2">
      <t>セタイ</t>
    </rPh>
    <phoneticPr fontId="2"/>
  </si>
  <si>
    <t>年少</t>
    <rPh sb="0" eb="2">
      <t>ネンショウ</t>
    </rPh>
    <phoneticPr fontId="2"/>
  </si>
  <si>
    <t>生産</t>
    <rPh sb="0" eb="2">
      <t>セイサン</t>
    </rPh>
    <phoneticPr fontId="2"/>
  </si>
  <si>
    <t>老齢</t>
    <rPh sb="0" eb="2">
      <t>ロウレイ</t>
    </rPh>
    <phoneticPr fontId="2"/>
  </si>
  <si>
    <t>５年間</t>
    <rPh sb="1" eb="2">
      <t>ネン</t>
    </rPh>
    <rPh sb="2" eb="3">
      <t>カン</t>
    </rPh>
    <phoneticPr fontId="2"/>
  </si>
  <si>
    <t>人口推移</t>
    <rPh sb="0" eb="4">
      <t>ジンコウスイイ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</si>
  <si>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</si>
  <si>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</si>
  <si>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世帯数</t>
    <rPh sb="0" eb="3">
      <t>セタイスウ</t>
    </rPh>
    <phoneticPr fontId="2"/>
  </si>
  <si>
    <t>人口推移　３区分内訳</t>
    <rPh sb="0" eb="4">
      <t>ジンコウスイイ</t>
    </rPh>
    <rPh sb="6" eb="8">
      <t>クブン</t>
    </rPh>
    <rPh sb="8" eb="10">
      <t>ウチワケ</t>
    </rPh>
    <phoneticPr fontId="2"/>
  </si>
  <si>
    <t>老年</t>
    <rPh sb="0" eb="2">
      <t>ロウネン</t>
    </rPh>
    <phoneticPr fontId="2"/>
  </si>
  <si>
    <r>
      <t>4</t>
    </r>
    <r>
      <rPr>
        <sz val="10"/>
        <color rgb="FF000000"/>
        <rFont val="ＭＳ Ｐゴシック"/>
        <family val="2"/>
        <charset val="128"/>
      </rPr>
      <t>歳以下</t>
    </r>
    <rPh sb="1" eb="2">
      <t>サイ</t>
    </rPh>
    <rPh sb="2" eb="4">
      <t>イカ</t>
    </rPh>
    <phoneticPr fontId="2"/>
  </si>
  <si>
    <r>
      <t>5</t>
    </r>
    <r>
      <rPr>
        <sz val="10"/>
        <color rgb="FF000000"/>
        <rFont val="ＭＳ Ｐゴシック"/>
        <family val="2"/>
        <charset val="128"/>
      </rPr>
      <t>～</t>
    </r>
    <r>
      <rPr>
        <sz val="10"/>
        <color rgb="FF000000"/>
        <rFont val="Calibri"/>
        <family val="2"/>
      </rPr>
      <t>9</t>
    </r>
    <r>
      <rPr>
        <sz val="10"/>
        <color rgb="FF000000"/>
        <rFont val="ＭＳ Ｐゴシック"/>
        <family val="2"/>
        <charset val="128"/>
      </rPr>
      <t>歳</t>
    </r>
    <rPh sb="3" eb="4">
      <t>サイ</t>
    </rPh>
    <phoneticPr fontId="2"/>
  </si>
  <si>
    <r>
      <t>10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14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</si>
  <si>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15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19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</si>
  <si>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20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24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</si>
  <si>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25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29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</si>
  <si>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30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34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</si>
  <si>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35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39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</si>
  <si>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40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44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</si>
  <si>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45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49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</si>
  <si>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50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54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</si>
  <si>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55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59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</si>
  <si>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60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64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</si>
  <si>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65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69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</si>
  <si>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70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74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</si>
  <si>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75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79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</si>
  <si>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80</t>
    </r>
    <r>
      <rPr>
        <sz val="10"/>
        <color rgb="FF000000"/>
        <rFont val="ＭＳ Ｐゴシック"/>
        <family val="3"/>
        <charset val="128"/>
      </rPr>
      <t>～</t>
    </r>
    <r>
      <rPr>
        <sz val="10"/>
        <color rgb="FF000000"/>
        <rFont val="Calibri"/>
        <family val="2"/>
      </rPr>
      <t>84</t>
    </r>
    <r>
      <rPr>
        <sz val="10"/>
        <color rgb="FF000000"/>
        <rFont val="ＭＳ Ｐゴシック"/>
        <family val="3"/>
        <charset val="128"/>
      </rPr>
      <t>歳</t>
    </r>
    <rPh sb="5" eb="6">
      <t>サイ</t>
    </rPh>
    <phoneticPr fontId="2"/>
  </si>
  <si>
    <r>
      <t>85</t>
    </r>
    <r>
      <rPr>
        <sz val="10"/>
        <color rgb="FF000000"/>
        <rFont val="ＭＳ Ｐゴシック"/>
        <family val="3"/>
        <charset val="128"/>
      </rPr>
      <t>歳以上</t>
    </r>
    <rPh sb="2" eb="5">
      <t>サイイジョウ</t>
    </rPh>
    <phoneticPr fontId="2"/>
  </si>
  <si>
    <t>増減内訳　自然、社会</t>
    <rPh sb="0" eb="4">
      <t>ゾウゲンウチワケ</t>
    </rPh>
    <rPh sb="5" eb="7">
      <t>シゼン</t>
    </rPh>
    <rPh sb="8" eb="10">
      <t>シャカイ</t>
    </rPh>
    <phoneticPr fontId="2"/>
  </si>
  <si>
    <t>増減全体</t>
    <rPh sb="0" eb="2">
      <t>ゾウゲン</t>
    </rPh>
    <rPh sb="2" eb="4">
      <t>ゼンタイ</t>
    </rPh>
    <phoneticPr fontId="2"/>
  </si>
  <si>
    <t>誕生</t>
    <rPh sb="0" eb="2">
      <t>タンジョウ</t>
    </rPh>
    <phoneticPr fontId="2"/>
  </si>
  <si>
    <t>死亡</t>
    <rPh sb="0" eb="2">
      <t>シボウ</t>
    </rPh>
    <phoneticPr fontId="2"/>
  </si>
  <si>
    <t>社会増減</t>
    <rPh sb="0" eb="4">
      <t>シャカイゾウゲン</t>
    </rPh>
    <phoneticPr fontId="2"/>
  </si>
  <si>
    <t>自然増減</t>
    <rPh sb="0" eb="2">
      <t>シゼン</t>
    </rPh>
    <rPh sb="2" eb="4">
      <t>ゾウゲン</t>
    </rPh>
    <phoneticPr fontId="2"/>
  </si>
  <si>
    <t>増減内訳　３区分</t>
    <rPh sb="0" eb="4">
      <t>ゾウゲンウチワケ</t>
    </rPh>
    <rPh sb="6" eb="8">
      <t>クブン</t>
    </rPh>
    <phoneticPr fontId="2"/>
  </si>
  <si>
    <t>男女内訳と世帯数</t>
    <rPh sb="0" eb="2">
      <t>ダンジョ</t>
    </rPh>
    <rPh sb="2" eb="4">
      <t>ウチワケ</t>
    </rPh>
    <rPh sb="5" eb="8">
      <t>セタイスウ</t>
    </rPh>
    <phoneticPr fontId="2"/>
  </si>
  <si>
    <t>全体</t>
    <rPh sb="0" eb="2">
      <t>ゼンタイ</t>
    </rPh>
    <phoneticPr fontId="2"/>
  </si>
  <si>
    <t>人口</t>
    <rPh sb="0" eb="2">
      <t>ジンコウ</t>
    </rPh>
    <phoneticPr fontId="2"/>
  </si>
  <si>
    <t>総世帯</t>
    <rPh sb="0" eb="3">
      <t>ソウセタイ</t>
    </rPh>
    <phoneticPr fontId="2"/>
  </si>
  <si>
    <t>男女内訳</t>
    <rPh sb="0" eb="4">
      <t>ダンジョウチワケ</t>
    </rPh>
    <phoneticPr fontId="2"/>
  </si>
  <si>
    <t>合計</t>
    <rPh sb="0" eb="2">
      <t>ゴウケイ</t>
    </rPh>
    <phoneticPr fontId="2"/>
  </si>
  <si>
    <t>社会的</t>
    <rPh sb="0" eb="2">
      <t>シャカイ</t>
    </rPh>
    <rPh sb="2" eb="3">
      <t>テキ</t>
    </rPh>
    <phoneticPr fontId="2"/>
  </si>
  <si>
    <t>自然的</t>
    <rPh sb="0" eb="3">
      <t>シゼンテキ</t>
    </rPh>
    <phoneticPr fontId="2"/>
  </si>
  <si>
    <t>生</t>
    <rPh sb="0" eb="1">
      <t>セイ</t>
    </rPh>
    <phoneticPr fontId="2"/>
  </si>
  <si>
    <t>死</t>
    <rPh sb="0" eb="1">
      <t>シ</t>
    </rPh>
    <phoneticPr fontId="2"/>
  </si>
  <si>
    <t>対前年増減の原因内訳</t>
    <rPh sb="0" eb="3">
      <t>タイゼンネン</t>
    </rPh>
    <rPh sb="3" eb="5">
      <t>ゾウゲン</t>
    </rPh>
    <rPh sb="6" eb="8">
      <t>ゲンイン</t>
    </rPh>
    <rPh sb="8" eb="10">
      <t>ウチワケ</t>
    </rPh>
    <phoneticPr fontId="2"/>
  </si>
  <si>
    <t>人口の年齢３区分内訳と対前年増減</t>
    <rPh sb="0" eb="2">
      <t>ジンコウ</t>
    </rPh>
    <rPh sb="3" eb="5">
      <t>ネンレイ</t>
    </rPh>
    <rPh sb="6" eb="8">
      <t>クブン</t>
    </rPh>
    <rPh sb="8" eb="10">
      <t>ウチワケ</t>
    </rPh>
    <rPh sb="11" eb="14">
      <t>タイゼンネン</t>
    </rPh>
    <rPh sb="14" eb="16">
      <t>ゾウゲン</t>
    </rPh>
    <phoneticPr fontId="2"/>
  </si>
  <si>
    <t>人口及び総世帯の推移と対前年増減</t>
    <rPh sb="0" eb="2">
      <t>ジンコウ</t>
    </rPh>
    <rPh sb="2" eb="3">
      <t>オヨ</t>
    </rPh>
    <rPh sb="4" eb="7">
      <t>ソウセタイ</t>
    </rPh>
    <rPh sb="8" eb="10">
      <t>スイイ</t>
    </rPh>
    <rPh sb="11" eb="16">
      <t>タイゼンネンゾウゲン</t>
    </rPh>
    <phoneticPr fontId="2"/>
  </si>
  <si>
    <t>observation_date</t>
  </si>
  <si>
    <t>area_name</t>
  </si>
  <si>
    <t>total_population</t>
  </si>
  <si>
    <t>male_population</t>
  </si>
  <si>
    <t>female_population</t>
  </si>
  <si>
    <t>total_households</t>
  </si>
  <si>
    <t>total_household_size</t>
  </si>
  <si>
    <t>monthly_population_change</t>
  </si>
  <si>
    <t>monthly_natural_change</t>
  </si>
  <si>
    <t>births_monthly</t>
  </si>
  <si>
    <t>deaths_montyly</t>
  </si>
  <si>
    <t>monthly_net_migration</t>
  </si>
  <si>
    <t>total_age_00_04</t>
  </si>
  <si>
    <t>total_age_05_09</t>
  </si>
  <si>
    <t>total_age_10_14</t>
  </si>
  <si>
    <t>total_age_15_19</t>
  </si>
  <si>
    <t>total_age_20_24</t>
  </si>
  <si>
    <t>total_age_25_29</t>
  </si>
  <si>
    <t>total_age_30_34</t>
  </si>
  <si>
    <t>total_age_35_39</t>
  </si>
  <si>
    <t>total_age_40_44</t>
  </si>
  <si>
    <t>total_age_45_49</t>
  </si>
  <si>
    <t>total_age_50_54</t>
  </si>
  <si>
    <t>total_age_55_59</t>
  </si>
  <si>
    <t>total_age_60_64</t>
  </si>
  <si>
    <t>total_age_65_69</t>
  </si>
  <si>
    <t>total_age_70_74</t>
  </si>
  <si>
    <t>total_age_75_79</t>
  </si>
  <si>
    <t>total_age_80_84</t>
  </si>
  <si>
    <t>total_age_85plus</t>
  </si>
  <si>
    <t>male_age_00_04</t>
  </si>
  <si>
    <t>male_age_05_09</t>
  </si>
  <si>
    <t>male_age_10_14</t>
  </si>
  <si>
    <t>male_age_15_19</t>
  </si>
  <si>
    <t>male_age_20_24</t>
  </si>
  <si>
    <t>male_age_25_29</t>
  </si>
  <si>
    <t>male_age_30_34</t>
  </si>
  <si>
    <t>male_age_35_39</t>
  </si>
  <si>
    <t>male_age_40_44</t>
  </si>
  <si>
    <t>male_age_45_49</t>
  </si>
  <si>
    <t>male_age_50_54</t>
  </si>
  <si>
    <t>male_age_55_59</t>
  </si>
  <si>
    <t>male_age_60_64</t>
  </si>
  <si>
    <t>male_age_65_69</t>
  </si>
  <si>
    <t>male_age_70_74</t>
  </si>
  <si>
    <t>male_age_75_79</t>
  </si>
  <si>
    <t>male_age_80_84</t>
  </si>
  <si>
    <t>male_age_85plus</t>
  </si>
  <si>
    <t>female_age_00_04</t>
  </si>
  <si>
    <t>female_age_05_09</t>
  </si>
  <si>
    <t>female_age_10_14</t>
  </si>
  <si>
    <t>female_age_15_19</t>
  </si>
  <si>
    <t>female_age_20_24</t>
  </si>
  <si>
    <t>female_age_25_29</t>
  </si>
  <si>
    <t>female_age_30_34</t>
  </si>
  <si>
    <t>female_age_35_39</t>
  </si>
  <si>
    <t>female_age_40_44</t>
  </si>
  <si>
    <t>female_age_45_49</t>
  </si>
  <si>
    <t>female_age_50_54</t>
  </si>
  <si>
    <t>female_age_55_59</t>
  </si>
  <si>
    <t>female_age_60_64</t>
  </si>
  <si>
    <t>female_age_65_69</t>
  </si>
  <si>
    <t>female_age_70_74</t>
  </si>
  <si>
    <t>female_age_75_79</t>
  </si>
  <si>
    <t>female_age_80_84</t>
  </si>
  <si>
    <t>female_age_85plus</t>
  </si>
  <si>
    <t>total_pop_0_14</t>
  </si>
  <si>
    <t>total_pop_15_64</t>
  </si>
  <si>
    <t>total_pop_65plus</t>
  </si>
  <si>
    <t>male_pop_0_14</t>
  </si>
  <si>
    <t>male_pop_15_64</t>
  </si>
  <si>
    <t>male_pop_65plus</t>
  </si>
  <si>
    <t>female_pop_0_14</t>
  </si>
  <si>
    <t>female_pop_15_64</t>
  </si>
  <si>
    <t>female_pop_65plus</t>
  </si>
  <si>
    <t>2025-08-01</t>
  </si>
  <si>
    <t>大阪市福島区</t>
  </si>
  <si>
    <t>2025-07-01</t>
  </si>
  <si>
    <t>2025-06-01</t>
  </si>
  <si>
    <t>2025-05-01</t>
  </si>
  <si>
    <t>2025-04-01</t>
  </si>
  <si>
    <t>2025-03-01</t>
  </si>
  <si>
    <t>2025-02-01</t>
  </si>
  <si>
    <t>2025-01-01</t>
  </si>
  <si>
    <t>2024-12-01</t>
  </si>
  <si>
    <t>2024-11-01</t>
  </si>
  <si>
    <t>2024-10-01</t>
  </si>
  <si>
    <t>2024-09-01</t>
  </si>
  <si>
    <t>2024-08-01</t>
  </si>
  <si>
    <t>2024-07-01</t>
  </si>
  <si>
    <t>2024-06-01</t>
  </si>
  <si>
    <t>2024-05-01</t>
  </si>
  <si>
    <t>2024-04-01</t>
  </si>
  <si>
    <t>2024-03-01</t>
  </si>
  <si>
    <t>2024-02-01</t>
  </si>
  <si>
    <t>2024-01-01</t>
  </si>
  <si>
    <t>2023-12-01</t>
  </si>
  <si>
    <t>2023-11-01</t>
  </si>
  <si>
    <t>2023-10-01</t>
  </si>
  <si>
    <t>2023-09-01</t>
  </si>
  <si>
    <t>2023-08-01</t>
  </si>
  <si>
    <t>2023-07-01</t>
  </si>
  <si>
    <t>2023-06-01</t>
  </si>
  <si>
    <t>2023-05-01</t>
  </si>
  <si>
    <t>2023-04-01</t>
  </si>
  <si>
    <t>2023-03-01</t>
  </si>
  <si>
    <t>2023-02-01</t>
  </si>
  <si>
    <t>2023-01-01</t>
  </si>
  <si>
    <t>2022-12-01</t>
  </si>
  <si>
    <t>2022-11-01</t>
  </si>
  <si>
    <t>2022-10-01</t>
  </si>
  <si>
    <t>2022-09-01</t>
  </si>
  <si>
    <t>2022-08-01</t>
  </si>
  <si>
    <t>2022-07-01</t>
  </si>
  <si>
    <t>2022-06-01</t>
  </si>
  <si>
    <t>2022-05-01</t>
  </si>
  <si>
    <t>2022-04-01</t>
  </si>
  <si>
    <t>2022-03-01</t>
  </si>
  <si>
    <t>2022-02-01</t>
  </si>
  <si>
    <t>2022-01-01</t>
  </si>
  <si>
    <t>2021-12-01</t>
  </si>
  <si>
    <t>2021-11-01</t>
  </si>
  <si>
    <t>2021-10-01</t>
  </si>
  <si>
    <t>2021-09-01</t>
  </si>
  <si>
    <t>2021-08-01</t>
  </si>
  <si>
    <t>2021-07-01</t>
  </si>
  <si>
    <t>2021-06-01</t>
  </si>
  <si>
    <t>2021-05-01</t>
  </si>
  <si>
    <t>2021-04-01</t>
  </si>
  <si>
    <t>2021-03-01</t>
  </si>
  <si>
    <t>2021-02-01</t>
  </si>
  <si>
    <t>2021-01-01</t>
  </si>
  <si>
    <t>2020-12-01</t>
  </si>
  <si>
    <t>2020-11-01</t>
  </si>
  <si>
    <t>2020-10-01</t>
  </si>
  <si>
    <t>2020-09-01</t>
  </si>
  <si>
    <t>2020-08-01</t>
  </si>
  <si>
    <t>2020-07-01</t>
  </si>
  <si>
    <t>2020-06-01</t>
  </si>
  <si>
    <t>2020-05-01</t>
  </si>
  <si>
    <t>2020-04-01</t>
  </si>
  <si>
    <t>2020-03-01</t>
  </si>
  <si>
    <t>2020-02-01</t>
  </si>
  <si>
    <t>2020-01-01</t>
  </si>
  <si>
    <t>2019-12-01</t>
  </si>
  <si>
    <t>2019-11-01</t>
  </si>
  <si>
    <t>2019-10-01</t>
  </si>
  <si>
    <t>2019-09-01</t>
  </si>
  <si>
    <t>2019-08-01</t>
  </si>
  <si>
    <t>2019-07-01</t>
  </si>
  <si>
    <t>2019-06-01</t>
  </si>
  <si>
    <t>2019-05-01</t>
  </si>
  <si>
    <t>2019-04-01</t>
  </si>
  <si>
    <t>2019-03-01</t>
  </si>
  <si>
    <t>2019-02-01</t>
  </si>
  <si>
    <t>2019-01-01</t>
  </si>
  <si>
    <t>2018-12-01</t>
  </si>
  <si>
    <t>2018-11-01</t>
  </si>
  <si>
    <t>2018-10-01</t>
  </si>
  <si>
    <t>2018-09-01</t>
  </si>
  <si>
    <t>2018-08-01</t>
  </si>
  <si>
    <t>2018-07-01</t>
  </si>
  <si>
    <t>2018-06-01</t>
  </si>
  <si>
    <t>2018-05-01</t>
  </si>
  <si>
    <t>2018-04-01</t>
  </si>
  <si>
    <t>2018-03-01</t>
  </si>
  <si>
    <t>2018-02-01</t>
  </si>
  <si>
    <t>2018-01-01</t>
  </si>
  <si>
    <t>人口ピラミッド_５歳</t>
    <rPh sb="0" eb="2">
      <t>ジンコウ</t>
    </rPh>
    <rPh sb="9" eb="10">
      <t>サイ</t>
    </rPh>
    <phoneticPr fontId="2"/>
  </si>
  <si>
    <t>人口と総世帯数の推移</t>
    <rPh sb="0" eb="2">
      <t>ジンコウ</t>
    </rPh>
    <rPh sb="3" eb="7">
      <t>ソウセタイスウ</t>
    </rPh>
    <rPh sb="8" eb="10">
      <t>スイイ</t>
    </rPh>
    <phoneticPr fontId="2"/>
  </si>
  <si>
    <t>差</t>
    <rPh sb="0" eb="1">
      <t>サ</t>
    </rPh>
    <phoneticPr fontId="2"/>
  </si>
  <si>
    <t>過去五年増減</t>
    <rPh sb="0" eb="4">
      <t>カコゴネン</t>
    </rPh>
    <rPh sb="4" eb="6">
      <t>ゾウゲン</t>
    </rPh>
    <phoneticPr fontId="2"/>
  </si>
  <si>
    <t>過去５年増減</t>
    <rPh sb="0" eb="2">
      <t>カコ</t>
    </rPh>
    <rPh sb="3" eb="4">
      <t>ネン</t>
    </rPh>
    <rPh sb="4" eb="6">
      <t>ゾウゲン</t>
    </rPh>
    <phoneticPr fontId="2"/>
  </si>
  <si>
    <t>自然</t>
    <rPh sb="0" eb="2">
      <t>シゼン</t>
    </rPh>
    <phoneticPr fontId="2"/>
  </si>
  <si>
    <t>割合</t>
    <rPh sb="0" eb="2">
      <t>ワリアイ</t>
    </rPh>
    <phoneticPr fontId="2"/>
  </si>
  <si>
    <t>社会</t>
    <rPh sb="0" eb="2">
      <t>シャカイ</t>
    </rPh>
    <phoneticPr fontId="2"/>
  </si>
  <si>
    <t>増減原因の内訳</t>
    <rPh sb="0" eb="2">
      <t>ゾウゲン</t>
    </rPh>
    <rPh sb="2" eb="4">
      <t>ゲンイン</t>
    </rPh>
    <rPh sb="5" eb="7">
      <t>ウチワケ</t>
    </rPh>
    <phoneticPr fontId="2"/>
  </si>
  <si>
    <t>３区分の増減内訳</t>
    <rPh sb="1" eb="3">
      <t>クブン</t>
    </rPh>
    <rPh sb="4" eb="8">
      <t>ゾウゲンウチワケ</t>
    </rPh>
    <phoneticPr fontId="2"/>
  </si>
  <si>
    <t>人口及び世帯数の推移レポート</t>
    <rPh sb="0" eb="2">
      <t>ジンコウ</t>
    </rPh>
    <rPh sb="2" eb="3">
      <t>オヨ</t>
    </rPh>
    <rPh sb="4" eb="7">
      <t>セタイスウ</t>
    </rPh>
    <rPh sb="8" eb="10">
      <t>スイイ</t>
    </rPh>
    <phoneticPr fontId="2"/>
  </si>
  <si>
    <t>作成日</t>
    <rPh sb="0" eb="3">
      <t>サクセイビ</t>
    </rPh>
    <phoneticPr fontId="2"/>
  </si>
  <si>
    <t>元データの増減</t>
    <rPh sb="0" eb="1">
      <t>モト</t>
    </rPh>
    <rPh sb="5" eb="7">
      <t>ゾウゲン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</si>
</sst>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＋&quot;#,##0&quot;人&quot;;[Red]&quot;△&quot;#,##0&quot;人&quot;"/>
    <numFmt numFmtId="177" formatCode="#,##0&quot;人&quot;"/>
    <numFmt numFmtId="178" formatCode="&quot;＋&quot;#,##0.0%;[Red]&quot;△&quot;#,##0.0%"/>
    <numFmt numFmtId="179" formatCode="&quot;男 &quot;#,##0&quot;人&quot;"/>
    <numFmt numFmtId="180" formatCode="&quot;女 &quot;#,##0&quot;人&quot;"/>
    <numFmt numFmtId="181" formatCode="&quot;＋&quot;#,##0&quot;世帯&quot;;[Red]&quot;△&quot;#,##0&quot;世帯&quot;"/>
    <numFmt numFmtId="182" formatCode="#,##0&quot;世帯&quot;"/>
    <numFmt numFmtId="183" formatCode="0.0%"/>
  </numFmts>
  <fonts count="19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Calibri"/>
      <family val="2"/>
    </font>
    <font>
      <sz val="10"/>
      <color rgb="FF000000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8"/>
      <color theme="1"/>
      <name val="Yu Gothic"/>
      <family val="2"/>
      <scheme val="minor"/>
    </font>
    <font>
      <sz val="6"/>
      <color theme="1"/>
      <name val="Yu Gothic"/>
      <family val="2"/>
      <scheme val="minor"/>
    </font>
    <font>
      <sz val="12"/>
      <color theme="1"/>
      <name val="Yu Gothic"/>
      <family val="2"/>
      <scheme val="minor"/>
    </font>
    <font>
      <sz val="9"/>
      <color theme="1"/>
      <name val="Yu Gothic"/>
      <family val="2"/>
      <scheme val="minor"/>
    </font>
    <font>
      <sz val="10"/>
      <color theme="1"/>
      <name val="Yu Gothic"/>
      <family val="2"/>
      <scheme val="minor"/>
    </font>
    <font>
      <sz val="11"/>
      <color theme="0"/>
      <name val="Yu Gothic"/>
      <family val="3"/>
      <charset val="128"/>
      <scheme val="minor"/>
    </font>
    <font>
      <sz val="11"/>
      <color theme="0"/>
      <name val="Yu Gothic"/>
      <family val="2"/>
      <scheme val="minor"/>
    </font>
    <font>
      <sz val="9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sz val="22"/>
      <color theme="1"/>
      <name val="Yu Gothic"/>
      <family val="2"/>
      <scheme val="minor"/>
    </font>
    <font>
      <sz val="18"/>
      <color theme="1"/>
      <name val="Yu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84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6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4" fontId="0" fillId="9" borderId="1" xfId="0" applyNumberFormat="1" applyFill="1" applyBorder="1"/>
    <xf numFmtId="0" fontId="0" fillId="9" borderId="1" xfId="0" applyFill="1" applyBorder="1"/>
    <xf numFmtId="183" fontId="0" fillId="0" borderId="1" xfId="1" applyNumberFormat="1" applyFont="1" applyBorder="1" applyAlignment="1"/>
    <xf numFmtId="14" fontId="0" fillId="10" borderId="1" xfId="0" applyNumberFormat="1" applyFill="1" applyBorder="1"/>
    <xf numFmtId="0" fontId="0" fillId="10" borderId="1" xfId="0" applyFill="1" applyBorder="1"/>
    <xf numFmtId="0" fontId="0" fillId="0" borderId="6" xfId="0" applyBorder="1" applyAlignment="1">
      <alignment shrinkToFit="1"/>
    </xf>
    <xf numFmtId="0" fontId="0" fillId="0" borderId="0" xfId="0" applyAlignment="1">
      <alignment shrinkToFit="1"/>
    </xf>
    <xf numFmtId="0" fontId="0" fillId="12" borderId="1" xfId="0" applyFill="1" applyBorder="1"/>
    <xf numFmtId="0" fontId="3" fillId="12" borderId="1" xfId="0" applyFont="1" applyFill="1" applyBorder="1"/>
    <xf numFmtId="0" fontId="6" fillId="12" borderId="1" xfId="0" applyFont="1" applyFill="1" applyBorder="1"/>
    <xf numFmtId="14" fontId="0" fillId="12" borderId="1" xfId="0" applyNumberFormat="1" applyFill="1" applyBorder="1"/>
    <xf numFmtId="14" fontId="0" fillId="0" borderId="9" xfId="0" applyNumberFormat="1" applyBorder="1"/>
    <xf numFmtId="0" fontId="0" fillId="11" borderId="1" xfId="0" applyFill="1" applyBorder="1"/>
    <xf numFmtId="0" fontId="0" fillId="8" borderId="1" xfId="0" applyFill="1" applyBorder="1"/>
    <xf numFmtId="0" fontId="0" fillId="11" borderId="3" xfId="0" applyFill="1" applyBorder="1"/>
    <xf numFmtId="0" fontId="0" fillId="2" borderId="0" xfId="0" applyFill="1"/>
    <xf numFmtId="0" fontId="0" fillId="2" borderId="0" xfId="0" applyFill="1" applyAlignment="1">
      <alignment shrinkToFit="1"/>
    </xf>
    <xf numFmtId="176" fontId="10" fillId="2" borderId="25" xfId="0" applyNumberFormat="1" applyFont="1" applyFill="1" applyBorder="1" applyAlignment="1">
      <alignment vertical="center" shrinkToFit="1"/>
    </xf>
    <xf numFmtId="178" fontId="14" fillId="2" borderId="24" xfId="0" applyNumberFormat="1" applyFont="1" applyFill="1" applyBorder="1" applyAlignment="1">
      <alignment vertical="center" shrinkToFit="1"/>
    </xf>
    <xf numFmtId="0" fontId="0" fillId="2" borderId="0" xfId="0" applyFill="1" applyAlignment="1">
      <alignment vertical="center" shrinkToFit="1"/>
    </xf>
    <xf numFmtId="14" fontId="0" fillId="2" borderId="0" xfId="0" applyNumberFormat="1" applyFill="1" applyAlignment="1">
      <alignment vertical="center" shrinkToFit="1"/>
    </xf>
    <xf numFmtId="0" fontId="0" fillId="2" borderId="9" xfId="0" applyFill="1" applyBorder="1" applyAlignment="1">
      <alignment shrinkToFit="1"/>
    </xf>
    <xf numFmtId="0" fontId="11" fillId="2" borderId="9" xfId="0" applyFont="1" applyFill="1" applyBorder="1" applyAlignment="1">
      <alignment vertical="center" shrinkToFit="1"/>
    </xf>
    <xf numFmtId="0" fontId="11" fillId="2" borderId="12" xfId="0" applyFont="1" applyFill="1" applyBorder="1" applyAlignment="1">
      <alignment vertical="center" shrinkToFit="1"/>
    </xf>
    <xf numFmtId="0" fontId="13" fillId="2" borderId="0" xfId="0" applyFont="1" applyFill="1" applyAlignment="1">
      <alignment shrinkToFit="1"/>
    </xf>
    <xf numFmtId="0" fontId="0" fillId="0" borderId="27" xfId="0" applyBorder="1"/>
    <xf numFmtId="14" fontId="0" fillId="2" borderId="0" xfId="0" applyNumberFormat="1" applyFill="1" applyAlignment="1">
      <alignment horizontal="right" shrinkToFit="1"/>
    </xf>
    <xf numFmtId="0" fontId="0" fillId="2" borderId="0" xfId="0" applyFill="1" applyAlignment="1">
      <alignment horizontal="right" shrinkToFit="1"/>
    </xf>
    <xf numFmtId="180" fontId="14" fillId="2" borderId="12" xfId="0" applyNumberFormat="1" applyFont="1" applyFill="1" applyBorder="1" applyAlignment="1">
      <alignment horizontal="center" shrinkToFit="1"/>
    </xf>
    <xf numFmtId="180" fontId="14" fillId="2" borderId="13" xfId="0" applyNumberFormat="1" applyFont="1" applyFill="1" applyBorder="1" applyAlignment="1">
      <alignment horizontal="center" shrinkToFit="1"/>
    </xf>
    <xf numFmtId="182" fontId="16" fillId="2" borderId="8" xfId="0" applyNumberFormat="1" applyFont="1" applyFill="1" applyBorder="1" applyAlignment="1">
      <alignment horizontal="center" vertical="center" shrinkToFit="1"/>
    </xf>
    <xf numFmtId="182" fontId="16" fillId="2" borderId="9" xfId="0" applyNumberFormat="1" applyFont="1" applyFill="1" applyBorder="1" applyAlignment="1">
      <alignment horizontal="center" vertical="center" shrinkToFit="1"/>
    </xf>
    <xf numFmtId="182" fontId="16" fillId="2" borderId="11" xfId="0" applyNumberFormat="1" applyFont="1" applyFill="1" applyBorder="1" applyAlignment="1">
      <alignment horizontal="center" vertical="center" shrinkToFit="1"/>
    </xf>
    <xf numFmtId="182" fontId="16" fillId="2" borderId="12" xfId="0" applyNumberFormat="1" applyFont="1" applyFill="1" applyBorder="1" applyAlignment="1">
      <alignment horizontal="center" vertical="center" shrinkToFit="1"/>
    </xf>
    <xf numFmtId="181" fontId="14" fillId="2" borderId="9" xfId="0" applyNumberFormat="1" applyFont="1" applyFill="1" applyBorder="1" applyAlignment="1">
      <alignment horizontal="right" shrinkToFit="1"/>
    </xf>
    <xf numFmtId="181" fontId="14" fillId="2" borderId="10" xfId="0" applyNumberFormat="1" applyFont="1" applyFill="1" applyBorder="1" applyAlignment="1">
      <alignment horizontal="right" shrinkToFit="1"/>
    </xf>
    <xf numFmtId="178" fontId="14" fillId="2" borderId="12" xfId="0" applyNumberFormat="1" applyFont="1" applyFill="1" applyBorder="1" applyAlignment="1">
      <alignment horizontal="right" vertical="top" shrinkToFit="1"/>
    </xf>
    <xf numFmtId="178" fontId="14" fillId="2" borderId="13" xfId="0" applyNumberFormat="1" applyFont="1" applyFill="1" applyBorder="1" applyAlignment="1">
      <alignment horizontal="right" vertical="top" shrinkToFit="1"/>
    </xf>
    <xf numFmtId="0" fontId="18" fillId="2" borderId="0" xfId="0" applyFont="1" applyFill="1" applyAlignment="1">
      <alignment horizontal="left" vertical="top" shrinkToFit="1"/>
    </xf>
    <xf numFmtId="176" fontId="0" fillId="2" borderId="26" xfId="0" applyNumberFormat="1" applyFill="1" applyBorder="1" applyAlignment="1">
      <alignment horizontal="center" vertical="center" shrinkToFit="1"/>
    </xf>
    <xf numFmtId="176" fontId="0" fillId="2" borderId="20" xfId="0" applyNumberFormat="1" applyFill="1" applyBorder="1" applyAlignment="1">
      <alignment horizontal="center" vertical="center" shrinkToFit="1"/>
    </xf>
    <xf numFmtId="176" fontId="0" fillId="2" borderId="21" xfId="0" applyNumberFormat="1" applyFill="1" applyBorder="1" applyAlignment="1">
      <alignment horizontal="center" vertical="center" shrinkToFit="1"/>
    </xf>
    <xf numFmtId="181" fontId="16" fillId="2" borderId="23" xfId="0" applyNumberFormat="1" applyFont="1" applyFill="1" applyBorder="1" applyAlignment="1">
      <alignment horizontal="center" shrinkToFit="1"/>
    </xf>
    <xf numFmtId="181" fontId="16" fillId="2" borderId="9" xfId="0" applyNumberFormat="1" applyFont="1" applyFill="1" applyBorder="1" applyAlignment="1">
      <alignment horizontal="center" shrinkToFit="1"/>
    </xf>
    <xf numFmtId="181" fontId="16" fillId="2" borderId="10" xfId="0" applyNumberFormat="1" applyFont="1" applyFill="1" applyBorder="1" applyAlignment="1">
      <alignment horizontal="center" shrinkToFit="1"/>
    </xf>
    <xf numFmtId="178" fontId="14" fillId="2" borderId="24" xfId="0" applyNumberFormat="1" applyFont="1" applyFill="1" applyBorder="1" applyAlignment="1">
      <alignment horizontal="center" vertical="top" shrinkToFit="1"/>
    </xf>
    <xf numFmtId="178" fontId="14" fillId="2" borderId="12" xfId="0" applyNumberFormat="1" applyFont="1" applyFill="1" applyBorder="1" applyAlignment="1">
      <alignment horizontal="center" vertical="top" shrinkToFit="1"/>
    </xf>
    <xf numFmtId="178" fontId="14" fillId="2" borderId="13" xfId="0" applyNumberFormat="1" applyFont="1" applyFill="1" applyBorder="1" applyAlignment="1">
      <alignment horizontal="center" vertical="top" shrinkToFit="1"/>
    </xf>
    <xf numFmtId="0" fontId="0" fillId="2" borderId="9" xfId="0" applyFill="1" applyBorder="1" applyAlignment="1">
      <alignment horizontal="center" shrinkToFit="1"/>
    </xf>
    <xf numFmtId="178" fontId="10" fillId="2" borderId="9" xfId="0" applyNumberFormat="1" applyFont="1" applyFill="1" applyBorder="1" applyAlignment="1">
      <alignment horizontal="center" vertical="center" shrinkToFit="1"/>
    </xf>
    <xf numFmtId="178" fontId="10" fillId="2" borderId="10" xfId="0" applyNumberFormat="1" applyFont="1" applyFill="1" applyBorder="1" applyAlignment="1">
      <alignment horizontal="center" vertical="center" shrinkToFit="1"/>
    </xf>
    <xf numFmtId="178" fontId="14" fillId="2" borderId="0" xfId="0" applyNumberFormat="1" applyFont="1" applyFill="1" applyAlignment="1">
      <alignment horizontal="center" vertical="center" shrinkToFit="1"/>
    </xf>
    <xf numFmtId="178" fontId="14" fillId="2" borderId="7" xfId="0" applyNumberFormat="1" applyFont="1" applyFill="1" applyBorder="1" applyAlignment="1">
      <alignment horizontal="center" vertical="center" shrinkToFit="1"/>
    </xf>
    <xf numFmtId="178" fontId="14" fillId="2" borderId="12" xfId="0" applyNumberFormat="1" applyFont="1" applyFill="1" applyBorder="1" applyAlignment="1">
      <alignment horizontal="center" vertical="center" shrinkToFit="1"/>
    </xf>
    <xf numFmtId="178" fontId="14" fillId="2" borderId="13" xfId="0" applyNumberFormat="1" applyFont="1" applyFill="1" applyBorder="1" applyAlignment="1">
      <alignment horizontal="center" vertical="center" shrinkToFit="1"/>
    </xf>
    <xf numFmtId="176" fontId="14" fillId="2" borderId="12" xfId="0" applyNumberFormat="1" applyFont="1" applyFill="1" applyBorder="1" applyAlignment="1">
      <alignment horizontal="center" vertical="center" shrinkToFit="1"/>
    </xf>
    <xf numFmtId="176" fontId="14" fillId="2" borderId="0" xfId="0" applyNumberFormat="1" applyFont="1" applyFill="1" applyAlignment="1">
      <alignment horizontal="center" vertical="center" shrinkToFit="1"/>
    </xf>
    <xf numFmtId="176" fontId="0" fillId="2" borderId="23" xfId="0" applyNumberFormat="1" applyFill="1" applyBorder="1" applyAlignment="1">
      <alignment horizontal="center" vertical="center" shrinkToFit="1"/>
    </xf>
    <xf numFmtId="176" fontId="0" fillId="2" borderId="9" xfId="0" applyNumberFormat="1" applyFill="1" applyBorder="1" applyAlignment="1">
      <alignment horizontal="center" vertical="center" shrinkToFit="1"/>
    </xf>
    <xf numFmtId="176" fontId="0" fillId="2" borderId="10" xfId="0" applyNumberFormat="1" applyFill="1" applyBorder="1" applyAlignment="1">
      <alignment horizontal="center" vertical="center" shrinkToFit="1"/>
    </xf>
    <xf numFmtId="176" fontId="0" fillId="2" borderId="24" xfId="0" applyNumberFormat="1" applyFill="1" applyBorder="1" applyAlignment="1">
      <alignment horizontal="center" vertical="center" shrinkToFit="1"/>
    </xf>
    <xf numFmtId="176" fontId="0" fillId="2" borderId="12" xfId="0" applyNumberFormat="1" applyFill="1" applyBorder="1" applyAlignment="1">
      <alignment horizontal="center" vertical="center" shrinkToFit="1"/>
    </xf>
    <xf numFmtId="176" fontId="0" fillId="2" borderId="13" xfId="0" applyNumberFormat="1" applyFill="1" applyBorder="1" applyAlignment="1">
      <alignment horizontal="center" vertical="center" shrinkToFit="1"/>
    </xf>
    <xf numFmtId="176" fontId="9" fillId="2" borderId="23" xfId="0" applyNumberFormat="1" applyFont="1" applyFill="1" applyBorder="1" applyAlignment="1">
      <alignment horizontal="center" vertical="center" shrinkToFit="1"/>
    </xf>
    <xf numFmtId="176" fontId="9" fillId="2" borderId="9" xfId="0" applyNumberFormat="1" applyFont="1" applyFill="1" applyBorder="1" applyAlignment="1">
      <alignment horizontal="center" vertical="center" shrinkToFit="1"/>
    </xf>
    <xf numFmtId="176" fontId="0" fillId="11" borderId="23" xfId="0" applyNumberFormat="1" applyFill="1" applyBorder="1" applyAlignment="1">
      <alignment horizontal="center" vertical="center" shrinkToFit="1"/>
    </xf>
    <xf numFmtId="176" fontId="0" fillId="11" borderId="9" xfId="0" applyNumberFormat="1" applyFill="1" applyBorder="1" applyAlignment="1">
      <alignment horizontal="center" vertical="center" shrinkToFit="1"/>
    </xf>
    <xf numFmtId="176" fontId="0" fillId="11" borderId="10" xfId="0" applyNumberFormat="1" applyFill="1" applyBorder="1" applyAlignment="1">
      <alignment horizontal="center" vertical="center" shrinkToFit="1"/>
    </xf>
    <xf numFmtId="178" fontId="0" fillId="11" borderId="24" xfId="0" applyNumberFormat="1" applyFill="1" applyBorder="1" applyAlignment="1">
      <alignment horizontal="center" vertical="center" shrinkToFit="1"/>
    </xf>
    <xf numFmtId="178" fontId="0" fillId="11" borderId="12" xfId="0" applyNumberFormat="1" applyFill="1" applyBorder="1" applyAlignment="1">
      <alignment horizontal="center" vertical="center" shrinkToFit="1"/>
    </xf>
    <xf numFmtId="178" fontId="0" fillId="11" borderId="13" xfId="0" applyNumberFormat="1" applyFill="1" applyBorder="1" applyAlignment="1">
      <alignment horizontal="center" vertical="center" shrinkToFit="1"/>
    </xf>
    <xf numFmtId="176" fontId="0" fillId="6" borderId="23" xfId="0" applyNumberFormat="1" applyFill="1" applyBorder="1" applyAlignment="1">
      <alignment horizontal="center" vertical="center" shrinkToFit="1"/>
    </xf>
    <xf numFmtId="176" fontId="0" fillId="6" borderId="9" xfId="0" applyNumberFormat="1" applyFill="1" applyBorder="1" applyAlignment="1">
      <alignment horizontal="center" vertical="center" shrinkToFit="1"/>
    </xf>
    <xf numFmtId="176" fontId="0" fillId="6" borderId="10" xfId="0" applyNumberFormat="1" applyFill="1" applyBorder="1" applyAlignment="1">
      <alignment horizontal="center" vertical="center" shrinkToFit="1"/>
    </xf>
    <xf numFmtId="178" fontId="0" fillId="6" borderId="24" xfId="0" applyNumberFormat="1" applyFill="1" applyBorder="1" applyAlignment="1">
      <alignment horizontal="center" vertical="center" shrinkToFit="1"/>
    </xf>
    <xf numFmtId="178" fontId="0" fillId="6" borderId="12" xfId="0" applyNumberFormat="1" applyFill="1" applyBorder="1" applyAlignment="1">
      <alignment horizontal="center" vertical="center" shrinkToFit="1"/>
    </xf>
    <xf numFmtId="178" fontId="0" fillId="6" borderId="13" xfId="0" applyNumberFormat="1" applyFill="1" applyBorder="1" applyAlignment="1">
      <alignment horizontal="center" vertical="center" shrinkToFit="1"/>
    </xf>
    <xf numFmtId="176" fontId="0" fillId="10" borderId="23" xfId="0" applyNumberFormat="1" applyFill="1" applyBorder="1" applyAlignment="1">
      <alignment horizontal="center" vertical="center" shrinkToFit="1"/>
    </xf>
    <xf numFmtId="176" fontId="0" fillId="10" borderId="9" xfId="0" applyNumberFormat="1" applyFill="1" applyBorder="1" applyAlignment="1">
      <alignment horizontal="center" vertical="center" shrinkToFit="1"/>
    </xf>
    <xf numFmtId="176" fontId="0" fillId="10" borderId="10" xfId="0" applyNumberFormat="1" applyFill="1" applyBorder="1" applyAlignment="1">
      <alignment horizontal="center" vertical="center" shrinkToFit="1"/>
    </xf>
    <xf numFmtId="178" fontId="0" fillId="10" borderId="24" xfId="0" applyNumberFormat="1" applyFill="1" applyBorder="1" applyAlignment="1">
      <alignment horizontal="center" vertical="center" shrinkToFit="1"/>
    </xf>
    <xf numFmtId="178" fontId="0" fillId="10" borderId="12" xfId="0" applyNumberFormat="1" applyFill="1" applyBorder="1" applyAlignment="1">
      <alignment horizontal="center" vertical="center" shrinkToFit="1"/>
    </xf>
    <xf numFmtId="178" fontId="0" fillId="10" borderId="13" xfId="0" applyNumberFormat="1" applyFill="1" applyBorder="1" applyAlignment="1">
      <alignment horizontal="center" vertical="center" shrinkToFit="1"/>
    </xf>
    <xf numFmtId="0" fontId="12" fillId="13" borderId="22" xfId="0" applyFont="1" applyFill="1" applyBorder="1" applyAlignment="1">
      <alignment horizontal="center" shrinkToFit="1"/>
    </xf>
    <xf numFmtId="0" fontId="12" fillId="13" borderId="14" xfId="0" applyFont="1" applyFill="1" applyBorder="1" applyAlignment="1">
      <alignment horizontal="center" shrinkToFit="1"/>
    </xf>
    <xf numFmtId="0" fontId="12" fillId="13" borderId="15" xfId="0" applyFont="1" applyFill="1" applyBorder="1" applyAlignment="1">
      <alignment horizontal="center" shrinkToFit="1"/>
    </xf>
    <xf numFmtId="0" fontId="13" fillId="13" borderId="22" xfId="0" applyFont="1" applyFill="1" applyBorder="1" applyAlignment="1">
      <alignment horizontal="center" shrinkToFit="1"/>
    </xf>
    <xf numFmtId="179" fontId="14" fillId="2" borderId="11" xfId="0" applyNumberFormat="1" applyFont="1" applyFill="1" applyBorder="1" applyAlignment="1">
      <alignment horizontal="center" shrinkToFit="1"/>
    </xf>
    <xf numFmtId="179" fontId="14" fillId="2" borderId="12" xfId="0" applyNumberFormat="1" applyFont="1" applyFill="1" applyBorder="1" applyAlignment="1">
      <alignment horizontal="center" shrinkToFit="1"/>
    </xf>
    <xf numFmtId="176" fontId="10" fillId="2" borderId="9" xfId="0" applyNumberFormat="1" applyFont="1" applyFill="1" applyBorder="1" applyAlignment="1">
      <alignment horizontal="right" shrinkToFit="1"/>
    </xf>
    <xf numFmtId="176" fontId="10" fillId="2" borderId="10" xfId="0" applyNumberFormat="1" applyFont="1" applyFill="1" applyBorder="1" applyAlignment="1">
      <alignment horizontal="right" shrinkToFit="1"/>
    </xf>
    <xf numFmtId="0" fontId="0" fillId="2" borderId="5" xfId="0" applyFill="1" applyBorder="1" applyAlignment="1">
      <alignment horizontal="center" shrinkToFit="1"/>
    </xf>
    <xf numFmtId="178" fontId="10" fillId="2" borderId="0" xfId="0" applyNumberFormat="1" applyFont="1" applyFill="1" applyAlignment="1">
      <alignment horizontal="right" vertical="top" shrinkToFit="1"/>
    </xf>
    <xf numFmtId="178" fontId="10" fillId="2" borderId="7" xfId="0" applyNumberFormat="1" applyFont="1" applyFill="1" applyBorder="1" applyAlignment="1">
      <alignment horizontal="right" vertical="top" shrinkToFit="1"/>
    </xf>
    <xf numFmtId="0" fontId="0" fillId="2" borderId="1" xfId="0" applyFill="1" applyBorder="1" applyAlignment="1">
      <alignment horizontal="center" vertical="center" shrinkToFit="1"/>
    </xf>
    <xf numFmtId="177" fontId="15" fillId="2" borderId="8" xfId="0" applyNumberFormat="1" applyFont="1" applyFill="1" applyBorder="1" applyAlignment="1">
      <alignment horizontal="center" vertical="center" shrinkToFit="1"/>
    </xf>
    <xf numFmtId="177" fontId="15" fillId="2" borderId="9" xfId="0" applyNumberFormat="1" applyFont="1" applyFill="1" applyBorder="1" applyAlignment="1">
      <alignment horizontal="center" vertical="center" shrinkToFit="1"/>
    </xf>
    <xf numFmtId="177" fontId="15" fillId="2" borderId="6" xfId="0" applyNumberFormat="1" applyFont="1" applyFill="1" applyBorder="1" applyAlignment="1">
      <alignment horizontal="center" vertical="center" shrinkToFit="1"/>
    </xf>
    <xf numFmtId="177" fontId="15" fillId="2" borderId="0" xfId="0" applyNumberFormat="1" applyFont="1" applyFill="1" applyAlignment="1">
      <alignment horizontal="center" vertical="center" shrinkToFit="1"/>
    </xf>
    <xf numFmtId="0" fontId="12" fillId="13" borderId="1" xfId="0" applyFont="1" applyFill="1" applyBorder="1" applyAlignment="1">
      <alignment horizontal="center" shrinkToFit="1"/>
    </xf>
    <xf numFmtId="14" fontId="12" fillId="13" borderId="1" xfId="0" applyNumberFormat="1" applyFont="1" applyFill="1" applyBorder="1" applyAlignment="1">
      <alignment horizontal="center" shrinkToFit="1"/>
    </xf>
    <xf numFmtId="0" fontId="0" fillId="2" borderId="4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0" fillId="0" borderId="12" xfId="0" applyBorder="1" applyAlignment="1">
      <alignment horizontal="left" vertical="center" shrinkToFit="1"/>
    </xf>
    <xf numFmtId="183" fontId="7" fillId="6" borderId="9" xfId="0" applyNumberFormat="1" applyFont="1" applyFill="1" applyBorder="1" applyAlignment="1">
      <alignment horizontal="center" vertical="center" shrinkToFit="1"/>
    </xf>
    <xf numFmtId="183" fontId="7" fillId="6" borderId="12" xfId="0" applyNumberFormat="1" applyFont="1" applyFill="1" applyBorder="1" applyAlignment="1">
      <alignment horizontal="center" vertical="center" shrinkToFit="1"/>
    </xf>
    <xf numFmtId="177" fontId="0" fillId="10" borderId="8" xfId="0" applyNumberFormat="1" applyFill="1" applyBorder="1" applyAlignment="1">
      <alignment horizontal="center" vertical="center" shrinkToFit="1"/>
    </xf>
    <xf numFmtId="177" fontId="0" fillId="10" borderId="9" xfId="0" applyNumberFormat="1" applyFill="1" applyBorder="1" applyAlignment="1">
      <alignment horizontal="center" vertical="center" shrinkToFit="1"/>
    </xf>
    <xf numFmtId="177" fontId="0" fillId="10" borderId="11" xfId="0" applyNumberFormat="1" applyFill="1" applyBorder="1" applyAlignment="1">
      <alignment horizontal="center" vertical="center" shrinkToFit="1"/>
    </xf>
    <xf numFmtId="177" fontId="0" fillId="10" borderId="12" xfId="0" applyNumberFormat="1" applyFill="1" applyBorder="1" applyAlignment="1">
      <alignment horizontal="center" vertical="center" shrinkToFit="1"/>
    </xf>
    <xf numFmtId="183" fontId="7" fillId="10" borderId="9" xfId="0" applyNumberFormat="1" applyFont="1" applyFill="1" applyBorder="1" applyAlignment="1">
      <alignment horizontal="center" vertical="center" shrinkToFit="1"/>
    </xf>
    <xf numFmtId="183" fontId="7" fillId="10" borderId="12" xfId="0" applyNumberFormat="1" applyFont="1" applyFill="1" applyBorder="1" applyAlignment="1">
      <alignment horizontal="center" vertical="center" shrinkToFit="1"/>
    </xf>
    <xf numFmtId="0" fontId="0" fillId="10" borderId="1" xfId="0" applyFill="1" applyBorder="1" applyAlignment="1">
      <alignment horizontal="center" vertical="center" shrinkToFit="1"/>
    </xf>
    <xf numFmtId="14" fontId="13" fillId="13" borderId="1" xfId="0" applyNumberFormat="1" applyFont="1" applyFill="1" applyBorder="1" applyAlignment="1">
      <alignment horizontal="center" shrinkToFit="1"/>
    </xf>
    <xf numFmtId="0" fontId="13" fillId="13" borderId="1" xfId="0" applyFont="1" applyFill="1" applyBorder="1" applyAlignment="1">
      <alignment horizontal="center" shrinkToFit="1"/>
    </xf>
    <xf numFmtId="0" fontId="13" fillId="13" borderId="2" xfId="0" applyFont="1" applyFill="1" applyBorder="1" applyAlignment="1">
      <alignment horizontal="center" shrinkToFit="1"/>
    </xf>
    <xf numFmtId="177" fontId="0" fillId="11" borderId="8" xfId="0" applyNumberFormat="1" applyFill="1" applyBorder="1" applyAlignment="1">
      <alignment horizontal="center" vertical="center" shrinkToFit="1"/>
    </xf>
    <xf numFmtId="177" fontId="0" fillId="11" borderId="9" xfId="0" applyNumberFormat="1" applyFill="1" applyBorder="1" applyAlignment="1">
      <alignment horizontal="center" vertical="center" shrinkToFit="1"/>
    </xf>
    <xf numFmtId="177" fontId="0" fillId="11" borderId="11" xfId="0" applyNumberFormat="1" applyFill="1" applyBorder="1" applyAlignment="1">
      <alignment horizontal="center" vertical="center" shrinkToFit="1"/>
    </xf>
    <xf numFmtId="177" fontId="0" fillId="11" borderId="12" xfId="0" applyNumberFormat="1" applyFill="1" applyBorder="1" applyAlignment="1">
      <alignment horizontal="center" vertical="center" shrinkToFit="1"/>
    </xf>
    <xf numFmtId="176" fontId="8" fillId="11" borderId="9" xfId="0" applyNumberFormat="1" applyFont="1" applyFill="1" applyBorder="1" applyAlignment="1">
      <alignment horizontal="center" shrinkToFit="1"/>
    </xf>
    <xf numFmtId="176" fontId="8" fillId="11" borderId="10" xfId="0" applyNumberFormat="1" applyFont="1" applyFill="1" applyBorder="1" applyAlignment="1">
      <alignment horizontal="center" shrinkToFit="1"/>
    </xf>
    <xf numFmtId="0" fontId="0" fillId="11" borderId="1" xfId="0" applyFill="1" applyBorder="1" applyAlignment="1">
      <alignment horizontal="center" vertical="center" shrinkToFit="1"/>
    </xf>
    <xf numFmtId="183" fontId="7" fillId="11" borderId="9" xfId="0" applyNumberFormat="1" applyFont="1" applyFill="1" applyBorder="1" applyAlignment="1">
      <alignment horizontal="center" vertical="center" shrinkToFit="1"/>
    </xf>
    <xf numFmtId="183" fontId="7" fillId="11" borderId="12" xfId="0" applyNumberFormat="1" applyFont="1" applyFill="1" applyBorder="1" applyAlignment="1">
      <alignment horizontal="center" vertical="center" shrinkToFit="1"/>
    </xf>
    <xf numFmtId="0" fontId="0" fillId="2" borderId="12" xfId="0" applyFill="1" applyBorder="1" applyAlignment="1">
      <alignment horizontal="left" shrinkToFit="1"/>
    </xf>
    <xf numFmtId="0" fontId="0" fillId="6" borderId="1" xfId="0" applyFill="1" applyBorder="1" applyAlignment="1">
      <alignment horizontal="center" vertical="center" shrinkToFit="1"/>
    </xf>
    <xf numFmtId="177" fontId="0" fillId="6" borderId="8" xfId="0" applyNumberFormat="1" applyFill="1" applyBorder="1" applyAlignment="1">
      <alignment horizontal="center" vertical="center" shrinkToFit="1"/>
    </xf>
    <xf numFmtId="177" fontId="0" fillId="6" borderId="9" xfId="0" applyNumberFormat="1" applyFill="1" applyBorder="1" applyAlignment="1">
      <alignment horizontal="center" vertical="center" shrinkToFit="1"/>
    </xf>
    <xf numFmtId="177" fontId="0" fillId="6" borderId="11" xfId="0" applyNumberFormat="1" applyFill="1" applyBorder="1" applyAlignment="1">
      <alignment horizontal="center" vertical="center" shrinkToFit="1"/>
    </xf>
    <xf numFmtId="177" fontId="0" fillId="6" borderId="12" xfId="0" applyNumberFormat="1" applyFill="1" applyBorder="1" applyAlignment="1">
      <alignment horizontal="center" vertical="center" shrinkToFit="1"/>
    </xf>
    <xf numFmtId="176" fontId="8" fillId="6" borderId="9" xfId="0" applyNumberFormat="1" applyFont="1" applyFill="1" applyBorder="1" applyAlignment="1">
      <alignment horizontal="center" shrinkToFit="1"/>
    </xf>
    <xf numFmtId="176" fontId="8" fillId="6" borderId="10" xfId="0" applyNumberFormat="1" applyFont="1" applyFill="1" applyBorder="1" applyAlignment="1">
      <alignment horizontal="center" shrinkToFit="1"/>
    </xf>
    <xf numFmtId="0" fontId="12" fillId="13" borderId="2" xfId="0" applyFont="1" applyFill="1" applyBorder="1" applyAlignment="1">
      <alignment horizontal="center" shrinkToFit="1"/>
    </xf>
    <xf numFmtId="0" fontId="13" fillId="13" borderId="14" xfId="0" applyFont="1" applyFill="1" applyBorder="1" applyAlignment="1">
      <alignment horizontal="center" shrinkToFit="1"/>
    </xf>
    <xf numFmtId="0" fontId="13" fillId="13" borderId="15" xfId="0" applyFont="1" applyFill="1" applyBorder="1" applyAlignment="1">
      <alignment horizontal="center" shrinkToFit="1"/>
    </xf>
    <xf numFmtId="176" fontId="8" fillId="10" borderId="9" xfId="0" applyNumberFormat="1" applyFont="1" applyFill="1" applyBorder="1" applyAlignment="1">
      <alignment horizontal="center" shrinkToFit="1"/>
    </xf>
    <xf numFmtId="176" fontId="8" fillId="10" borderId="10" xfId="0" applyNumberFormat="1" applyFont="1" applyFill="1" applyBorder="1" applyAlignment="1">
      <alignment horizontal="center" shrinkToFit="1"/>
    </xf>
    <xf numFmtId="178" fontId="8" fillId="10" borderId="12" xfId="0" applyNumberFormat="1" applyFont="1" applyFill="1" applyBorder="1" applyAlignment="1">
      <alignment horizontal="center" shrinkToFit="1"/>
    </xf>
    <xf numFmtId="178" fontId="8" fillId="10" borderId="13" xfId="0" applyNumberFormat="1" applyFont="1" applyFill="1" applyBorder="1" applyAlignment="1">
      <alignment horizontal="center" shrinkToFit="1"/>
    </xf>
    <xf numFmtId="0" fontId="0" fillId="2" borderId="16" xfId="0" applyFill="1" applyBorder="1" applyAlignment="1">
      <alignment horizontal="center" shrinkToFit="1"/>
    </xf>
    <xf numFmtId="0" fontId="0" fillId="2" borderId="17" xfId="0" applyFill="1" applyBorder="1" applyAlignment="1">
      <alignment horizontal="center" shrinkToFit="1"/>
    </xf>
    <xf numFmtId="0" fontId="0" fillId="2" borderId="18" xfId="0" applyFill="1" applyBorder="1" applyAlignment="1">
      <alignment horizontal="center" shrinkToFit="1"/>
    </xf>
    <xf numFmtId="176" fontId="11" fillId="2" borderId="16" xfId="0" applyNumberFormat="1" applyFont="1" applyFill="1" applyBorder="1" applyAlignment="1">
      <alignment horizontal="center" vertical="center" shrinkToFit="1"/>
    </xf>
    <xf numFmtId="176" fontId="11" fillId="2" borderId="17" xfId="0" applyNumberFormat="1" applyFont="1" applyFill="1" applyBorder="1" applyAlignment="1">
      <alignment horizontal="center" vertical="center" shrinkToFit="1"/>
    </xf>
    <xf numFmtId="176" fontId="11" fillId="2" borderId="18" xfId="0" applyNumberFormat="1" applyFont="1" applyFill="1" applyBorder="1" applyAlignment="1">
      <alignment horizontal="center" vertical="center" shrinkToFit="1"/>
    </xf>
    <xf numFmtId="176" fontId="11" fillId="2" borderId="12" xfId="0" applyNumberFormat="1" applyFont="1" applyFill="1" applyBorder="1" applyAlignment="1">
      <alignment horizontal="center" vertical="center" shrinkToFit="1"/>
    </xf>
    <xf numFmtId="176" fontId="11" fillId="2" borderId="13" xfId="0" applyNumberFormat="1" applyFont="1" applyFill="1" applyBorder="1" applyAlignment="1">
      <alignment horizontal="center" vertical="center" shrinkToFit="1"/>
    </xf>
    <xf numFmtId="176" fontId="11" fillId="2" borderId="9" xfId="0" applyNumberFormat="1" applyFont="1" applyFill="1" applyBorder="1" applyAlignment="1">
      <alignment horizontal="center" vertical="center" shrinkToFit="1"/>
    </xf>
    <xf numFmtId="176" fontId="11" fillId="2" borderId="10" xfId="0" applyNumberFormat="1" applyFont="1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2" borderId="9" xfId="0" applyFill="1" applyBorder="1" applyAlignment="1">
      <alignment horizontal="center" vertical="center" shrinkToFit="1"/>
    </xf>
    <xf numFmtId="0" fontId="0" fillId="2" borderId="10" xfId="0" applyFill="1" applyBorder="1" applyAlignment="1">
      <alignment horizontal="center" vertical="center" shrinkToFit="1"/>
    </xf>
    <xf numFmtId="0" fontId="0" fillId="2" borderId="11" xfId="0" applyFill="1" applyBorder="1" applyAlignment="1">
      <alignment horizontal="center" vertical="center" shrinkToFit="1"/>
    </xf>
    <xf numFmtId="0" fontId="0" fillId="2" borderId="12" xfId="0" applyFill="1" applyBorder="1" applyAlignment="1">
      <alignment horizontal="center" vertical="center" shrinkToFit="1"/>
    </xf>
    <xf numFmtId="0" fontId="0" fillId="2" borderId="13" xfId="0" applyFill="1" applyBorder="1" applyAlignment="1">
      <alignment horizontal="center" vertical="center" shrinkToFit="1"/>
    </xf>
    <xf numFmtId="176" fontId="11" fillId="2" borderId="8" xfId="0" applyNumberFormat="1" applyFont="1" applyFill="1" applyBorder="1" applyAlignment="1">
      <alignment horizontal="center" vertical="center" shrinkToFit="1"/>
    </xf>
    <xf numFmtId="176" fontId="11" fillId="2" borderId="11" xfId="0" applyNumberFormat="1" applyFont="1" applyFill="1" applyBorder="1" applyAlignment="1">
      <alignment horizontal="center" vertical="center" shrinkToFit="1"/>
    </xf>
    <xf numFmtId="178" fontId="8" fillId="6" borderId="12" xfId="0" applyNumberFormat="1" applyFont="1" applyFill="1" applyBorder="1" applyAlignment="1">
      <alignment horizontal="center" shrinkToFit="1"/>
    </xf>
    <xf numFmtId="178" fontId="8" fillId="6" borderId="13" xfId="0" applyNumberFormat="1" applyFont="1" applyFill="1" applyBorder="1" applyAlignment="1">
      <alignment horizontal="center" shrinkToFit="1"/>
    </xf>
    <xf numFmtId="178" fontId="8" fillId="11" borderId="12" xfId="0" applyNumberFormat="1" applyFont="1" applyFill="1" applyBorder="1" applyAlignment="1">
      <alignment horizontal="center" shrinkToFit="1"/>
    </xf>
    <xf numFmtId="178" fontId="8" fillId="11" borderId="13" xfId="0" applyNumberFormat="1" applyFont="1" applyFill="1" applyBorder="1" applyAlignment="1">
      <alignment horizontal="center" shrinkToFit="1"/>
    </xf>
    <xf numFmtId="0" fontId="0" fillId="2" borderId="0" xfId="0" applyFill="1" applyAlignment="1">
      <alignment horizontal="left" shrinkToFit="1"/>
    </xf>
    <xf numFmtId="14" fontId="0" fillId="2" borderId="0" xfId="0" applyNumberFormat="1" applyFill="1" applyAlignment="1">
      <alignment horizontal="center" vertical="center" shrinkToFit="1"/>
    </xf>
    <xf numFmtId="0" fontId="0" fillId="2" borderId="0" xfId="0" applyFill="1" applyAlignment="1">
      <alignment horizontal="left" vertical="center" shrinkToFit="1"/>
    </xf>
    <xf numFmtId="0" fontId="17" fillId="2" borderId="0" xfId="0" applyFont="1" applyFill="1" applyAlignment="1">
      <alignment horizontal="center" shrinkToFit="1"/>
    </xf>
    <xf numFmtId="0" fontId="0" fillId="2" borderId="19" xfId="0" applyFill="1" applyBorder="1" applyAlignment="1">
      <alignment horizontal="center" shrinkToFit="1"/>
    </xf>
    <xf numFmtId="0" fontId="0" fillId="2" borderId="20" xfId="0" applyFill="1" applyBorder="1" applyAlignment="1">
      <alignment horizontal="center" shrinkToFit="1"/>
    </xf>
    <xf numFmtId="0" fontId="0" fillId="2" borderId="21" xfId="0" applyFill="1" applyBorder="1" applyAlignment="1">
      <alignment horizontal="center" shrinkToFit="1"/>
    </xf>
    <xf numFmtId="176" fontId="11" fillId="2" borderId="19" xfId="0" applyNumberFormat="1" applyFont="1" applyFill="1" applyBorder="1" applyAlignment="1">
      <alignment horizontal="center" vertical="center" shrinkToFit="1"/>
    </xf>
    <xf numFmtId="176" fontId="11" fillId="2" borderId="20" xfId="0" applyNumberFormat="1" applyFont="1" applyFill="1" applyBorder="1" applyAlignment="1">
      <alignment horizontal="center" vertical="center" shrinkToFit="1"/>
    </xf>
    <xf numFmtId="176" fontId="11" fillId="2" borderId="21" xfId="0" applyNumberFormat="1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23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g_data!$C$3</c:f>
              <c:strCache>
                <c:ptCount val="1"/>
                <c:pt idx="0">
                  <c:v>総人口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g_data!$B$4:$B$9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g_data!$C$4:$C$9</c:f>
              <c:numCache>
                <c:formatCode>General</c:formatCode>
                <c:ptCount val="6"/>
                <c:pt idx="0">
                  <c:v>79271</c:v>
                </c:pt>
                <c:pt idx="1">
                  <c:v>79888</c:v>
                </c:pt>
                <c:pt idx="2">
                  <c:v>80135</c:v>
                </c:pt>
                <c:pt idx="3">
                  <c:v>81678</c:v>
                </c:pt>
                <c:pt idx="4">
                  <c:v>83257</c:v>
                </c:pt>
                <c:pt idx="5">
                  <c:v>83730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8-4364-8BD8-7BEA2D5C3D37}"/>
            </c:ext>
          </c:extLst>
        </c:ser>
        <c:ser>
          <c:idx val="1"/>
          <c:order val="1"/>
          <c:tx>
            <c:strRef>
              <c:f>g_data!$D$3</c:f>
              <c:strCache>
                <c:ptCount val="1"/>
                <c:pt idx="0">
                  <c:v>男性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g_data!$B$4:$B$9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g_data!$D$4:$D$9</c:f>
              <c:numCache>
                <c:formatCode>General</c:formatCode>
                <c:ptCount val="6"/>
                <c:pt idx="0">
                  <c:v>37579</c:v>
                </c:pt>
                <c:pt idx="1">
                  <c:v>37883</c:v>
                </c:pt>
                <c:pt idx="2">
                  <c:v>37943</c:v>
                </c:pt>
                <c:pt idx="3">
                  <c:v>38675</c:v>
                </c:pt>
                <c:pt idx="4">
                  <c:v>39492</c:v>
                </c:pt>
                <c:pt idx="5">
                  <c:v>39788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8-4364-8BD8-7BEA2D5C3D37}"/>
            </c:ext>
          </c:extLst>
        </c:ser>
        <c:ser>
          <c:idx val="2"/>
          <c:order val="2"/>
          <c:tx>
            <c:strRef>
              <c:f>g_data!$E$3</c:f>
              <c:strCache>
                <c:ptCount val="1"/>
                <c:pt idx="0">
                  <c:v>女性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g_data!$B$4:$B$9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g_data!$E$4:$E$9</c:f>
              <c:numCache>
                <c:formatCode>General</c:formatCode>
                <c:ptCount val="6"/>
                <c:pt idx="0">
                  <c:v>41692</c:v>
                </c:pt>
                <c:pt idx="1">
                  <c:v>42005</c:v>
                </c:pt>
                <c:pt idx="2">
                  <c:v>42192</c:v>
                </c:pt>
                <c:pt idx="3">
                  <c:v>43003</c:v>
                </c:pt>
                <c:pt idx="4">
                  <c:v>43765</c:v>
                </c:pt>
                <c:pt idx="5">
                  <c:v>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8-4364-8BD8-7BEA2D5C3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35584"/>
        <c:axId val="390127904"/>
      </c:lineChart>
      <c:lineChart>
        <c:grouping val="standard"/>
        <c:varyColors val="0"/>
        <c:ser>
          <c:idx val="3"/>
          <c:order val="3"/>
          <c:tx>
            <c:strRef>
              <c:f>g_data!$F$3</c:f>
              <c:strCache>
                <c:ptCount val="1"/>
                <c:pt idx="0">
                  <c:v>世帯数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g_data!$B$4:$B$9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g_data!$F$4:$F$9</c:f>
              <c:numCache>
                <c:formatCode>General</c:formatCode>
                <c:ptCount val="6"/>
                <c:pt idx="0">
                  <c:v>42611</c:v>
                </c:pt>
                <c:pt idx="1">
                  <c:v>43271</c:v>
                </c:pt>
                <c:pt idx="2">
                  <c:v>43813</c:v>
                </c:pt>
                <c:pt idx="3">
                  <c:v>45127</c:v>
                </c:pt>
                <c:pt idx="4">
                  <c:v>46614</c:v>
                </c:pt>
                <c:pt idx="5">
                  <c:v>47312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8-4364-8BD8-7BEA2D5C3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26944"/>
        <c:axId val="390131744"/>
      </c:lineChart>
      <c:catAx>
        <c:axId val="39013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27904"/>
        <c:crosses val="autoZero"/>
        <c:auto val="0"/>
        <c:lblAlgn val="ctr"/>
        <c:lblOffset val="100"/>
        <c:noMultiLvlLbl val="0"/>
      </c:catAx>
      <c:valAx>
        <c:axId val="3901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人&quot;;\-#,##0&quot;人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35584"/>
        <c:crosses val="autoZero"/>
        <c:crossBetween val="between"/>
      </c:valAx>
      <c:valAx>
        <c:axId val="390131744"/>
        <c:scaling>
          <c:orientation val="minMax"/>
        </c:scaling>
        <c:delete val="0"/>
        <c:axPos val="r"/>
        <c:numFmt formatCode="#,##0&quot;世帯&quot;;\-#,##0&quot;世帯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26944"/>
        <c:crosses val="max"/>
        <c:crossBetween val="between"/>
      </c:valAx>
      <c:catAx>
        <c:axId val="39012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0131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800000"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g_data!$D$34</c:f>
              <c:strCache>
                <c:ptCount val="1"/>
                <c:pt idx="0">
                  <c:v>年少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g_data!$B$35:$B$40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g_data!$D$35:$D$40</c:f>
              <c:numCache>
                <c:formatCode>General</c:formatCode>
                <c:ptCount val="6"/>
                <c:pt idx="0">
                  <c:v>393</c:v>
                </c:pt>
                <c:pt idx="1">
                  <c:v>131</c:v>
                </c:pt>
                <c:pt idx="2">
                  <c:v>-116</c:v>
                </c:pt>
                <c:pt idx="3">
                  <c:v>102</c:v>
                </c:pt>
                <c:pt idx="4">
                  <c:v>-61</c:v>
                </c:pt>
                <c:pt idx="5">
                  <c:v>-164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F-4884-97A6-50241354ABBA}"/>
            </c:ext>
          </c:extLst>
        </c:ser>
        <c:ser>
          <c:idx val="2"/>
          <c:order val="2"/>
          <c:tx>
            <c:strRef>
              <c:f>g_data!$E$34</c:f>
              <c:strCache>
                <c:ptCount val="1"/>
                <c:pt idx="0">
                  <c:v>生産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g_data!$B$35:$B$40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g_data!$E$35:$E$40</c:f>
              <c:numCache>
                <c:formatCode>General</c:formatCode>
                <c:ptCount val="6"/>
                <c:pt idx="0">
                  <c:v>1601</c:v>
                </c:pt>
                <c:pt idx="1">
                  <c:v>628</c:v>
                </c:pt>
                <c:pt idx="2">
                  <c:v>360</c:v>
                </c:pt>
                <c:pt idx="3">
                  <c:v>1523</c:v>
                </c:pt>
                <c:pt idx="4">
                  <c:v>1590</c:v>
                </c:pt>
                <c:pt idx="5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F-4884-97A6-50241354ABBA}"/>
            </c:ext>
          </c:extLst>
        </c:ser>
        <c:ser>
          <c:idx val="3"/>
          <c:order val="3"/>
          <c:tx>
            <c:strRef>
              <c:f>g_data!$F$34</c:f>
              <c:strCache>
                <c:ptCount val="1"/>
                <c:pt idx="0">
                  <c:v>老年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g_data!$B$35:$B$40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g_data!$F$35:$F$40</c:f>
              <c:numCache>
                <c:formatCode>General</c:formatCode>
                <c:ptCount val="6"/>
                <c:pt idx="0">
                  <c:v>129</c:v>
                </c:pt>
                <c:pt idx="1">
                  <c:v>-145</c:v>
                </c:pt>
                <c:pt idx="2">
                  <c:v>5</c:v>
                </c:pt>
                <c:pt idx="3">
                  <c:v>-82</c:v>
                </c:pt>
                <c:pt idx="4">
                  <c:v>49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F-4884-97A6-50241354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185024"/>
        <c:axId val="390182144"/>
      </c:barChart>
      <c:lineChart>
        <c:grouping val="standard"/>
        <c:varyColors val="0"/>
        <c:ser>
          <c:idx val="0"/>
          <c:order val="0"/>
          <c:tx>
            <c:strRef>
              <c:f>g_data!$C$34</c:f>
              <c:strCache>
                <c:ptCount val="1"/>
                <c:pt idx="0">
                  <c:v>増減全体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g_data!$B$35:$B$40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g_data!$C$35:$C$40</c:f>
              <c:numCache>
                <c:formatCode>General</c:formatCode>
                <c:ptCount val="6"/>
                <c:pt idx="0">
                  <c:v>2123</c:v>
                </c:pt>
                <c:pt idx="1">
                  <c:v>614</c:v>
                </c:pt>
                <c:pt idx="2">
                  <c:v>249</c:v>
                </c:pt>
                <c:pt idx="3">
                  <c:v>1543</c:v>
                </c:pt>
                <c:pt idx="4">
                  <c:v>1578</c:v>
                </c:pt>
                <c:pt idx="5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F-4884-97A6-50241354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85024"/>
        <c:axId val="390182144"/>
      </c:lineChart>
      <c:catAx>
        <c:axId val="39018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82144"/>
        <c:crosses val="autoZero"/>
        <c:auto val="1"/>
        <c:lblAlgn val="ctr"/>
        <c:lblOffset val="100"/>
        <c:noMultiLvlLbl val="1"/>
      </c:catAx>
      <c:valAx>
        <c:axId val="3901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g_data!$B$45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g_data!$C$44:$T$44</c:f>
              <c:strCache>
                <c:ptCount val="18"/>
                <c:pt idx="0">
                  <c:v>4歳以下</c:v>
                </c:pt>
                <c:pt idx="1">
                  <c:v>5～9歳</c:v>
                </c:pt>
                <c:pt idx="2">
                  <c:v>10～14歳</c:v>
                </c:pt>
                <c:pt idx="3">
                  <c:v>15～19歳</c:v>
                </c:pt>
                <c:pt idx="4">
                  <c:v>20～24歳</c:v>
                </c:pt>
                <c:pt idx="5">
                  <c:v>25～29歳</c:v>
                </c:pt>
                <c:pt idx="6">
                  <c:v>30～34歳</c:v>
                </c:pt>
                <c:pt idx="7">
                  <c:v>35～39歳</c:v>
                </c:pt>
                <c:pt idx="8">
                  <c:v>40～44歳</c:v>
                </c:pt>
                <c:pt idx="9">
                  <c:v>45～49歳</c:v>
                </c:pt>
                <c:pt idx="10">
                  <c:v>50～54歳</c:v>
                </c:pt>
                <c:pt idx="11">
                  <c:v>55～59歳</c:v>
                </c:pt>
                <c:pt idx="12">
                  <c:v>60～64歳</c:v>
                </c:pt>
                <c:pt idx="13">
                  <c:v>65～69歳</c:v>
                </c:pt>
                <c:pt idx="14">
                  <c:v>70～74歳</c:v>
                </c:pt>
                <c:pt idx="15">
                  <c:v>75～79歳</c:v>
                </c:pt>
                <c:pt idx="16">
                  <c:v>80～84歳</c:v>
                </c:pt>
                <c:pt idx="17">
                  <c:v>85歳以上</c:v>
                </c:pt>
              </c:strCache>
            </c:strRef>
          </c:cat>
          <c:val>
            <c:numRef>
              <c:f>g_data!$C$45:$T$45</c:f>
              <c:numCache>
                <c:formatCode>General</c:formatCode>
                <c:ptCount val="18"/>
                <c:pt idx="0">
                  <c:v>1891</c:v>
                </c:pt>
                <c:pt idx="1">
                  <c:v>1565</c:v>
                </c:pt>
                <c:pt idx="2">
                  <c:v>1407</c:v>
                </c:pt>
                <c:pt idx="3">
                  <c:v>1285</c:v>
                </c:pt>
                <c:pt idx="4">
                  <c:v>2078</c:v>
                </c:pt>
                <c:pt idx="5">
                  <c:v>3190</c:v>
                </c:pt>
                <c:pt idx="6">
                  <c:v>3288</c:v>
                </c:pt>
                <c:pt idx="7">
                  <c:v>3341</c:v>
                </c:pt>
                <c:pt idx="8">
                  <c:v>3284</c:v>
                </c:pt>
                <c:pt idx="9">
                  <c:v>3289</c:v>
                </c:pt>
                <c:pt idx="10">
                  <c:v>2692</c:v>
                </c:pt>
                <c:pt idx="11">
                  <c:v>2211</c:v>
                </c:pt>
                <c:pt idx="12">
                  <c:v>1742</c:v>
                </c:pt>
                <c:pt idx="13">
                  <c:v>1661</c:v>
                </c:pt>
                <c:pt idx="14">
                  <c:v>1697</c:v>
                </c:pt>
                <c:pt idx="15">
                  <c:v>1292</c:v>
                </c:pt>
                <c:pt idx="16">
                  <c:v>874</c:v>
                </c:pt>
                <c:pt idx="17">
                  <c:v>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1-4782-8E31-F7D9541912BF}"/>
            </c:ext>
          </c:extLst>
        </c:ser>
        <c:ser>
          <c:idx val="1"/>
          <c:order val="1"/>
          <c:tx>
            <c:strRef>
              <c:f>g_data!$B$46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g_data!$C$44:$T$44</c:f>
              <c:strCache>
                <c:ptCount val="18"/>
                <c:pt idx="0">
                  <c:v>4歳以下</c:v>
                </c:pt>
                <c:pt idx="1">
                  <c:v>5～9歳</c:v>
                </c:pt>
                <c:pt idx="2">
                  <c:v>10～14歳</c:v>
                </c:pt>
                <c:pt idx="3">
                  <c:v>15～19歳</c:v>
                </c:pt>
                <c:pt idx="4">
                  <c:v>20～24歳</c:v>
                </c:pt>
                <c:pt idx="5">
                  <c:v>25～29歳</c:v>
                </c:pt>
                <c:pt idx="6">
                  <c:v>30～34歳</c:v>
                </c:pt>
                <c:pt idx="7">
                  <c:v>35～39歳</c:v>
                </c:pt>
                <c:pt idx="8">
                  <c:v>40～44歳</c:v>
                </c:pt>
                <c:pt idx="9">
                  <c:v>45～49歳</c:v>
                </c:pt>
                <c:pt idx="10">
                  <c:v>50～54歳</c:v>
                </c:pt>
                <c:pt idx="11">
                  <c:v>55～59歳</c:v>
                </c:pt>
                <c:pt idx="12">
                  <c:v>60～64歳</c:v>
                </c:pt>
                <c:pt idx="13">
                  <c:v>65～69歳</c:v>
                </c:pt>
                <c:pt idx="14">
                  <c:v>70～74歳</c:v>
                </c:pt>
                <c:pt idx="15">
                  <c:v>75～79歳</c:v>
                </c:pt>
                <c:pt idx="16">
                  <c:v>80～84歳</c:v>
                </c:pt>
                <c:pt idx="17">
                  <c:v>85歳以上</c:v>
                </c:pt>
              </c:strCache>
            </c:strRef>
          </c:cat>
          <c:val>
            <c:numRef>
              <c:f>g_data!$C$46:$T$46</c:f>
              <c:numCache>
                <c:formatCode>General</c:formatCode>
                <c:ptCount val="18"/>
                <c:pt idx="0">
                  <c:v>2098</c:v>
                </c:pt>
                <c:pt idx="1">
                  <c:v>1736</c:v>
                </c:pt>
                <c:pt idx="2">
                  <c:v>1561</c:v>
                </c:pt>
                <c:pt idx="3">
                  <c:v>1425</c:v>
                </c:pt>
                <c:pt idx="4">
                  <c:v>2305</c:v>
                </c:pt>
                <c:pt idx="5">
                  <c:v>3539</c:v>
                </c:pt>
                <c:pt idx="6">
                  <c:v>3648</c:v>
                </c:pt>
                <c:pt idx="7">
                  <c:v>3707</c:v>
                </c:pt>
                <c:pt idx="8">
                  <c:v>3644</c:v>
                </c:pt>
                <c:pt idx="9">
                  <c:v>3649</c:v>
                </c:pt>
                <c:pt idx="10">
                  <c:v>2987</c:v>
                </c:pt>
                <c:pt idx="11">
                  <c:v>2452</c:v>
                </c:pt>
                <c:pt idx="12">
                  <c:v>1932</c:v>
                </c:pt>
                <c:pt idx="13">
                  <c:v>1842</c:v>
                </c:pt>
                <c:pt idx="14">
                  <c:v>1882</c:v>
                </c:pt>
                <c:pt idx="15">
                  <c:v>1433</c:v>
                </c:pt>
                <c:pt idx="16">
                  <c:v>969</c:v>
                </c:pt>
                <c:pt idx="17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1-4782-8E31-F7D95419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2392368"/>
        <c:axId val="1362391888"/>
        <c:axId val="887335248"/>
      </c:bar3DChart>
      <c:catAx>
        <c:axId val="13623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2391888"/>
        <c:crosses val="autoZero"/>
        <c:auto val="1"/>
        <c:lblAlgn val="ctr"/>
        <c:lblOffset val="100"/>
        <c:noMultiLvlLbl val="0"/>
      </c:catAx>
      <c:valAx>
        <c:axId val="13623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2392368"/>
        <c:crosses val="autoZero"/>
        <c:crossBetween val="between"/>
      </c:valAx>
      <c:serAx>
        <c:axId val="88733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23918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g_data!$B$50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g_data!$C$49:$T$49</c:f>
              <c:strCache>
                <c:ptCount val="18"/>
                <c:pt idx="0">
                  <c:v>4歳以下</c:v>
                </c:pt>
                <c:pt idx="1">
                  <c:v>5～9歳</c:v>
                </c:pt>
                <c:pt idx="2">
                  <c:v>10～14歳</c:v>
                </c:pt>
                <c:pt idx="3">
                  <c:v>15～19歳</c:v>
                </c:pt>
                <c:pt idx="4">
                  <c:v>20～24歳</c:v>
                </c:pt>
                <c:pt idx="5">
                  <c:v>25～29歳</c:v>
                </c:pt>
                <c:pt idx="6">
                  <c:v>30～34歳</c:v>
                </c:pt>
                <c:pt idx="7">
                  <c:v>35～39歳</c:v>
                </c:pt>
                <c:pt idx="8">
                  <c:v>40～44歳</c:v>
                </c:pt>
                <c:pt idx="9">
                  <c:v>45～49歳</c:v>
                </c:pt>
                <c:pt idx="10">
                  <c:v>50～54歳</c:v>
                </c:pt>
                <c:pt idx="11">
                  <c:v>55～59歳</c:v>
                </c:pt>
                <c:pt idx="12">
                  <c:v>60～64歳</c:v>
                </c:pt>
                <c:pt idx="13">
                  <c:v>65～69歳</c:v>
                </c:pt>
                <c:pt idx="14">
                  <c:v>70～74歳</c:v>
                </c:pt>
                <c:pt idx="15">
                  <c:v>75～79歳</c:v>
                </c:pt>
                <c:pt idx="16">
                  <c:v>80～84歳</c:v>
                </c:pt>
                <c:pt idx="17">
                  <c:v>85歳以上</c:v>
                </c:pt>
              </c:strCache>
            </c:strRef>
          </c:cat>
          <c:val>
            <c:numRef>
              <c:f>g_data!$C$50:$T$50</c:f>
              <c:numCache>
                <c:formatCode>General</c:formatCode>
                <c:ptCount val="18"/>
                <c:pt idx="0">
                  <c:v>1649</c:v>
                </c:pt>
                <c:pt idx="1">
                  <c:v>1656</c:v>
                </c:pt>
                <c:pt idx="2">
                  <c:v>1579</c:v>
                </c:pt>
                <c:pt idx="3">
                  <c:v>1467</c:v>
                </c:pt>
                <c:pt idx="4">
                  <c:v>2397</c:v>
                </c:pt>
                <c:pt idx="5">
                  <c:v>3584</c:v>
                </c:pt>
                <c:pt idx="6">
                  <c:v>3426</c:v>
                </c:pt>
                <c:pt idx="7">
                  <c:v>3192</c:v>
                </c:pt>
                <c:pt idx="8">
                  <c:v>3270</c:v>
                </c:pt>
                <c:pt idx="9">
                  <c:v>3284</c:v>
                </c:pt>
                <c:pt idx="10">
                  <c:v>3251</c:v>
                </c:pt>
                <c:pt idx="11">
                  <c:v>2695</c:v>
                </c:pt>
                <c:pt idx="12">
                  <c:v>2086</c:v>
                </c:pt>
                <c:pt idx="13">
                  <c:v>1580</c:v>
                </c:pt>
                <c:pt idx="14">
                  <c:v>1463</c:v>
                </c:pt>
                <c:pt idx="15">
                  <c:v>1393</c:v>
                </c:pt>
                <c:pt idx="16">
                  <c:v>959</c:v>
                </c:pt>
                <c:pt idx="17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0-4C06-8ADD-612ECE3521A4}"/>
            </c:ext>
          </c:extLst>
        </c:ser>
        <c:ser>
          <c:idx val="1"/>
          <c:order val="1"/>
          <c:tx>
            <c:strRef>
              <c:f>g_data!$B$51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g_data!$C$49:$T$49</c:f>
              <c:strCache>
                <c:ptCount val="18"/>
                <c:pt idx="0">
                  <c:v>4歳以下</c:v>
                </c:pt>
                <c:pt idx="1">
                  <c:v>5～9歳</c:v>
                </c:pt>
                <c:pt idx="2">
                  <c:v>10～14歳</c:v>
                </c:pt>
                <c:pt idx="3">
                  <c:v>15～19歳</c:v>
                </c:pt>
                <c:pt idx="4">
                  <c:v>20～24歳</c:v>
                </c:pt>
                <c:pt idx="5">
                  <c:v>25～29歳</c:v>
                </c:pt>
                <c:pt idx="6">
                  <c:v>30～34歳</c:v>
                </c:pt>
                <c:pt idx="7">
                  <c:v>35～39歳</c:v>
                </c:pt>
                <c:pt idx="8">
                  <c:v>40～44歳</c:v>
                </c:pt>
                <c:pt idx="9">
                  <c:v>45～49歳</c:v>
                </c:pt>
                <c:pt idx="10">
                  <c:v>50～54歳</c:v>
                </c:pt>
                <c:pt idx="11">
                  <c:v>55～59歳</c:v>
                </c:pt>
                <c:pt idx="12">
                  <c:v>60～64歳</c:v>
                </c:pt>
                <c:pt idx="13">
                  <c:v>65～69歳</c:v>
                </c:pt>
                <c:pt idx="14">
                  <c:v>70～74歳</c:v>
                </c:pt>
                <c:pt idx="15">
                  <c:v>75～79歳</c:v>
                </c:pt>
                <c:pt idx="16">
                  <c:v>80～84歳</c:v>
                </c:pt>
                <c:pt idx="17">
                  <c:v>85歳以上</c:v>
                </c:pt>
              </c:strCache>
            </c:strRef>
          </c:cat>
          <c:val>
            <c:numRef>
              <c:f>g_data!$C$51:$T$51</c:f>
              <c:numCache>
                <c:formatCode>General</c:formatCode>
                <c:ptCount val="18"/>
                <c:pt idx="0">
                  <c:v>1821</c:v>
                </c:pt>
                <c:pt idx="1">
                  <c:v>1829</c:v>
                </c:pt>
                <c:pt idx="2">
                  <c:v>1744</c:v>
                </c:pt>
                <c:pt idx="3">
                  <c:v>1620</c:v>
                </c:pt>
                <c:pt idx="4">
                  <c:v>2647</c:v>
                </c:pt>
                <c:pt idx="5">
                  <c:v>3958</c:v>
                </c:pt>
                <c:pt idx="6">
                  <c:v>3784</c:v>
                </c:pt>
                <c:pt idx="7">
                  <c:v>3525</c:v>
                </c:pt>
                <c:pt idx="8">
                  <c:v>3611</c:v>
                </c:pt>
                <c:pt idx="9">
                  <c:v>3627</c:v>
                </c:pt>
                <c:pt idx="10">
                  <c:v>3590</c:v>
                </c:pt>
                <c:pt idx="11">
                  <c:v>2976</c:v>
                </c:pt>
                <c:pt idx="12">
                  <c:v>2304</c:v>
                </c:pt>
                <c:pt idx="13">
                  <c:v>1745</c:v>
                </c:pt>
                <c:pt idx="14">
                  <c:v>1616</c:v>
                </c:pt>
                <c:pt idx="15">
                  <c:v>1538</c:v>
                </c:pt>
                <c:pt idx="16">
                  <c:v>1059</c:v>
                </c:pt>
                <c:pt idx="17">
                  <c:v>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0-4C06-8ADD-612ECE35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7558960"/>
        <c:axId val="977559440"/>
        <c:axId val="1787820352"/>
      </c:bar3DChart>
      <c:catAx>
        <c:axId val="9775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559440"/>
        <c:crosses val="autoZero"/>
        <c:auto val="1"/>
        <c:lblAlgn val="ctr"/>
        <c:lblOffset val="100"/>
        <c:noMultiLvlLbl val="0"/>
      </c:catAx>
      <c:valAx>
        <c:axId val="9775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558960"/>
        <c:crosses val="autoZero"/>
        <c:crossBetween val="between"/>
      </c:valAx>
      <c:serAx>
        <c:axId val="178782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5594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人口推移と３区分内訳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g_data!$C$13</c:f>
              <c:strCache>
                <c:ptCount val="1"/>
                <c:pt idx="0">
                  <c:v>年少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g_data!$B$14:$B$19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g_data!$C$14:$C$19</c:f>
              <c:numCache>
                <c:formatCode>General</c:formatCode>
                <c:ptCount val="6"/>
                <c:pt idx="0">
                  <c:v>9540</c:v>
                </c:pt>
                <c:pt idx="1">
                  <c:v>9671</c:v>
                </c:pt>
                <c:pt idx="2">
                  <c:v>9555</c:v>
                </c:pt>
                <c:pt idx="3">
                  <c:v>9657</c:v>
                </c:pt>
                <c:pt idx="4">
                  <c:v>9596</c:v>
                </c:pt>
                <c:pt idx="5">
                  <c:v>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0-4D58-9ADA-D13BABD7ED04}"/>
            </c:ext>
          </c:extLst>
        </c:ser>
        <c:ser>
          <c:idx val="1"/>
          <c:order val="1"/>
          <c:tx>
            <c:strRef>
              <c:f>g_data!$D$13</c:f>
              <c:strCache>
                <c:ptCount val="1"/>
                <c:pt idx="0">
                  <c:v>生産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g_data!$B$14:$B$19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g_data!$D$14:$D$19</c:f>
              <c:numCache>
                <c:formatCode>General</c:formatCode>
                <c:ptCount val="6"/>
                <c:pt idx="0">
                  <c:v>54447</c:v>
                </c:pt>
                <c:pt idx="1">
                  <c:v>55075</c:v>
                </c:pt>
                <c:pt idx="2">
                  <c:v>55435</c:v>
                </c:pt>
                <c:pt idx="3">
                  <c:v>56958</c:v>
                </c:pt>
                <c:pt idx="4">
                  <c:v>58548</c:v>
                </c:pt>
                <c:pt idx="5">
                  <c:v>59115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0-4D58-9ADA-D13BABD7ED04}"/>
            </c:ext>
          </c:extLst>
        </c:ser>
        <c:ser>
          <c:idx val="2"/>
          <c:order val="2"/>
          <c:tx>
            <c:strRef>
              <c:f>g_data!$E$13</c:f>
              <c:strCache>
                <c:ptCount val="1"/>
                <c:pt idx="0">
                  <c:v>老年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g_data!$B$14:$B$19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g_data!$E$14:$E$19</c:f>
              <c:numCache>
                <c:formatCode>General</c:formatCode>
                <c:ptCount val="6"/>
                <c:pt idx="0">
                  <c:v>15285</c:v>
                </c:pt>
                <c:pt idx="1">
                  <c:v>15140</c:v>
                </c:pt>
                <c:pt idx="2">
                  <c:v>15145</c:v>
                </c:pt>
                <c:pt idx="3">
                  <c:v>15063</c:v>
                </c:pt>
                <c:pt idx="4">
                  <c:v>15112</c:v>
                </c:pt>
                <c:pt idx="5">
                  <c:v>15185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0-4D58-9ADA-D13BABD7E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8111072"/>
        <c:axId val="888096672"/>
        <c:axId val="0"/>
      </c:bar3DChart>
      <c:catAx>
        <c:axId val="888111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8096672"/>
        <c:crosses val="autoZero"/>
        <c:auto val="0"/>
        <c:lblAlgn val="ctr"/>
        <c:lblOffset val="100"/>
        <c:noMultiLvlLbl val="0"/>
      </c:catAx>
      <c:valAx>
        <c:axId val="888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人&quot;;\-#,##0&quot;人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81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g_data!$E$25</c:f>
              <c:strCache>
                <c:ptCount val="1"/>
                <c:pt idx="0">
                  <c:v>誕生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g_data!$B$26:$B$31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g_data!$E$26:$E$31</c:f>
              <c:numCache>
                <c:formatCode>General</c:formatCode>
                <c:ptCount val="6"/>
                <c:pt idx="0">
                  <c:v>844</c:v>
                </c:pt>
                <c:pt idx="1">
                  <c:v>731</c:v>
                </c:pt>
                <c:pt idx="2">
                  <c:v>744</c:v>
                </c:pt>
                <c:pt idx="3">
                  <c:v>741</c:v>
                </c:pt>
                <c:pt idx="4">
                  <c:v>692</c:v>
                </c:pt>
                <c:pt idx="5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3-4546-87D8-884DA5CFF023}"/>
            </c:ext>
          </c:extLst>
        </c:ser>
        <c:ser>
          <c:idx val="3"/>
          <c:order val="3"/>
          <c:tx>
            <c:strRef>
              <c:f>g_data!$F$25</c:f>
              <c:strCache>
                <c:ptCount val="1"/>
                <c:pt idx="0">
                  <c:v>死亡</c:v>
                </c:pt>
              </c:strCache>
            </c:strRef>
          </c:tx>
          <c:spPr>
            <a:solidFill>
              <a:srgbClr val="F23E3A"/>
            </a:solidFill>
            <a:ln>
              <a:noFill/>
            </a:ln>
            <a:effectLst/>
          </c:spPr>
          <c:invertIfNegative val="0"/>
          <c:cat>
            <c:strRef>
              <c:f>g_data!$B$26:$B$31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g_data!$F$26:$F$31</c:f>
              <c:numCache>
                <c:formatCode>General</c:formatCode>
                <c:ptCount val="6"/>
                <c:pt idx="0">
                  <c:v>-567</c:v>
                </c:pt>
                <c:pt idx="1">
                  <c:v>-562</c:v>
                </c:pt>
                <c:pt idx="2">
                  <c:v>-670</c:v>
                </c:pt>
                <c:pt idx="3">
                  <c:v>-752</c:v>
                </c:pt>
                <c:pt idx="4">
                  <c:v>-672</c:v>
                </c:pt>
                <c:pt idx="5">
                  <c:v>-641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3-4546-87D8-884DA5CFF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173504"/>
        <c:axId val="390175424"/>
      </c:barChart>
      <c:lineChart>
        <c:grouping val="standard"/>
        <c:varyColors val="0"/>
        <c:ser>
          <c:idx val="0"/>
          <c:order val="0"/>
          <c:tx>
            <c:strRef>
              <c:f>g_data!$C$25</c:f>
              <c:strCache>
                <c:ptCount val="1"/>
                <c:pt idx="0">
                  <c:v>増減全体</c:v>
                </c:pt>
              </c:strCache>
            </c:strRef>
          </c:tx>
          <c:spPr>
            <a:ln w="508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g_data!$B$26:$B$31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g_data!$C$26:$C$31</c:f>
              <c:numCache>
                <c:formatCode>General</c:formatCode>
                <c:ptCount val="6"/>
                <c:pt idx="0">
                  <c:v>2159</c:v>
                </c:pt>
                <c:pt idx="1">
                  <c:v>611</c:v>
                </c:pt>
                <c:pt idx="2">
                  <c:v>247</c:v>
                </c:pt>
                <c:pt idx="3">
                  <c:v>1543</c:v>
                </c:pt>
                <c:pt idx="4">
                  <c:v>1579</c:v>
                </c:pt>
                <c:pt idx="5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3-4546-87D8-884DA5CFF023}"/>
            </c:ext>
          </c:extLst>
        </c:ser>
        <c:ser>
          <c:idx val="1"/>
          <c:order val="1"/>
          <c:tx>
            <c:strRef>
              <c:f>g_data!$D$25</c:f>
              <c:strCache>
                <c:ptCount val="1"/>
                <c:pt idx="0">
                  <c:v>自然増減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g_data!$B$26:$B$31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g_data!$D$26:$D$31</c:f>
              <c:numCache>
                <c:formatCode>General</c:formatCode>
                <c:ptCount val="6"/>
                <c:pt idx="0">
                  <c:v>277</c:v>
                </c:pt>
                <c:pt idx="1">
                  <c:v>169</c:v>
                </c:pt>
                <c:pt idx="2">
                  <c:v>74</c:v>
                </c:pt>
                <c:pt idx="3">
                  <c:v>-11</c:v>
                </c:pt>
                <c:pt idx="4">
                  <c:v>20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3-4546-87D8-884DA5CFF023}"/>
            </c:ext>
          </c:extLst>
        </c:ser>
        <c:ser>
          <c:idx val="4"/>
          <c:order val="4"/>
          <c:tx>
            <c:strRef>
              <c:f>g_data!$G$25</c:f>
              <c:strCache>
                <c:ptCount val="1"/>
                <c:pt idx="0">
                  <c:v>社会増減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g_data!$B$26:$B$31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g_data!$G$26:$G$31</c:f>
              <c:numCache>
                <c:formatCode>General</c:formatCode>
                <c:ptCount val="6"/>
                <c:pt idx="0">
                  <c:v>1882</c:v>
                </c:pt>
                <c:pt idx="1">
                  <c:v>442</c:v>
                </c:pt>
                <c:pt idx="2">
                  <c:v>173</c:v>
                </c:pt>
                <c:pt idx="3">
                  <c:v>1554</c:v>
                </c:pt>
                <c:pt idx="4">
                  <c:v>1559</c:v>
                </c:pt>
                <c:pt idx="5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53-4546-87D8-884DA5CFF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73504"/>
        <c:axId val="390175424"/>
      </c:lineChart>
      <c:catAx>
        <c:axId val="3901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75424"/>
        <c:crosses val="autoZero"/>
        <c:auto val="0"/>
        <c:lblAlgn val="ctr"/>
        <c:lblOffset val="100"/>
        <c:noMultiLvlLbl val="1"/>
      </c:catAx>
      <c:valAx>
        <c:axId val="3901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人&quot;;\-#,##0&quot;人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g_data!$D$34</c:f>
              <c:strCache>
                <c:ptCount val="1"/>
                <c:pt idx="0">
                  <c:v>年少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g_data!$B$35:$B$40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g_data!$D$35:$D$40</c:f>
              <c:numCache>
                <c:formatCode>General</c:formatCode>
                <c:ptCount val="6"/>
                <c:pt idx="0">
                  <c:v>393</c:v>
                </c:pt>
                <c:pt idx="1">
                  <c:v>131</c:v>
                </c:pt>
                <c:pt idx="2">
                  <c:v>-116</c:v>
                </c:pt>
                <c:pt idx="3">
                  <c:v>102</c:v>
                </c:pt>
                <c:pt idx="4">
                  <c:v>-61</c:v>
                </c:pt>
                <c:pt idx="5">
                  <c:v>-164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B-4DC7-B8C0-A4D7FA85943E}"/>
            </c:ext>
          </c:extLst>
        </c:ser>
        <c:ser>
          <c:idx val="2"/>
          <c:order val="2"/>
          <c:tx>
            <c:strRef>
              <c:f>g_data!$E$34</c:f>
              <c:strCache>
                <c:ptCount val="1"/>
                <c:pt idx="0">
                  <c:v>生産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g_data!$B$35:$B$40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g_data!$E$35:$E$40</c:f>
              <c:numCache>
                <c:formatCode>General</c:formatCode>
                <c:ptCount val="6"/>
                <c:pt idx="0">
                  <c:v>1601</c:v>
                </c:pt>
                <c:pt idx="1">
                  <c:v>628</c:v>
                </c:pt>
                <c:pt idx="2">
                  <c:v>360</c:v>
                </c:pt>
                <c:pt idx="3">
                  <c:v>1523</c:v>
                </c:pt>
                <c:pt idx="4">
                  <c:v>1590</c:v>
                </c:pt>
                <c:pt idx="5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B-4DC7-B8C0-A4D7FA85943E}"/>
            </c:ext>
          </c:extLst>
        </c:ser>
        <c:ser>
          <c:idx val="3"/>
          <c:order val="3"/>
          <c:tx>
            <c:strRef>
              <c:f>g_data!$F$34</c:f>
              <c:strCache>
                <c:ptCount val="1"/>
                <c:pt idx="0">
                  <c:v>老年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g_data!$B$35:$B$40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g_data!$F$35:$F$40</c:f>
              <c:numCache>
                <c:formatCode>General</c:formatCode>
                <c:ptCount val="6"/>
                <c:pt idx="0">
                  <c:v>129</c:v>
                </c:pt>
                <c:pt idx="1">
                  <c:v>-145</c:v>
                </c:pt>
                <c:pt idx="2">
                  <c:v>5</c:v>
                </c:pt>
                <c:pt idx="3">
                  <c:v>-82</c:v>
                </c:pt>
                <c:pt idx="4">
                  <c:v>49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B-4DC7-B8C0-A4D7FA859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185024"/>
        <c:axId val="390182144"/>
      </c:barChart>
      <c:lineChart>
        <c:grouping val="standard"/>
        <c:varyColors val="0"/>
        <c:ser>
          <c:idx val="0"/>
          <c:order val="0"/>
          <c:tx>
            <c:strRef>
              <c:f>g_data!$C$34</c:f>
              <c:strCache>
                <c:ptCount val="1"/>
                <c:pt idx="0">
                  <c:v>増減全体</c:v>
                </c:pt>
              </c:strCache>
            </c:strRef>
          </c:tx>
          <c:spPr>
            <a:ln w="508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g_data!$B$35:$B$40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g_data!$C$35:$C$40</c:f>
              <c:numCache>
                <c:formatCode>General</c:formatCode>
                <c:ptCount val="6"/>
                <c:pt idx="0">
                  <c:v>2123</c:v>
                </c:pt>
                <c:pt idx="1">
                  <c:v>614</c:v>
                </c:pt>
                <c:pt idx="2">
                  <c:v>249</c:v>
                </c:pt>
                <c:pt idx="3">
                  <c:v>1543</c:v>
                </c:pt>
                <c:pt idx="4">
                  <c:v>1578</c:v>
                </c:pt>
                <c:pt idx="5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B-4DC7-B8C0-A4D7FA859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85024"/>
        <c:axId val="390182144"/>
      </c:lineChart>
      <c:catAx>
        <c:axId val="39018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82144"/>
        <c:crosses val="autoZero"/>
        <c:auto val="0"/>
        <c:lblAlgn val="ctr"/>
        <c:lblOffset val="100"/>
        <c:noMultiLvlLbl val="1"/>
      </c:catAx>
      <c:valAx>
        <c:axId val="3901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人&quot;;\-#,##0&quot;人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46927354032308"/>
          <c:y val="4.9886621315192746E-2"/>
          <c:w val="0.8151635802469136"/>
          <c:h val="0.7530465834627814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g_data!$B$45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g_data!$C$44:$T$44</c:f>
              <c:strCache>
                <c:ptCount val="18"/>
                <c:pt idx="0">
                  <c:v>4歳以下</c:v>
                </c:pt>
                <c:pt idx="1">
                  <c:v>5～9歳</c:v>
                </c:pt>
                <c:pt idx="2">
                  <c:v>10～14歳</c:v>
                </c:pt>
                <c:pt idx="3">
                  <c:v>15～19歳</c:v>
                </c:pt>
                <c:pt idx="4">
                  <c:v>20～24歳</c:v>
                </c:pt>
                <c:pt idx="5">
                  <c:v>25～29歳</c:v>
                </c:pt>
                <c:pt idx="6">
                  <c:v>30～34歳</c:v>
                </c:pt>
                <c:pt idx="7">
                  <c:v>35～39歳</c:v>
                </c:pt>
                <c:pt idx="8">
                  <c:v>40～44歳</c:v>
                </c:pt>
                <c:pt idx="9">
                  <c:v>45～49歳</c:v>
                </c:pt>
                <c:pt idx="10">
                  <c:v>50～54歳</c:v>
                </c:pt>
                <c:pt idx="11">
                  <c:v>55～59歳</c:v>
                </c:pt>
                <c:pt idx="12">
                  <c:v>60～64歳</c:v>
                </c:pt>
                <c:pt idx="13">
                  <c:v>65～69歳</c:v>
                </c:pt>
                <c:pt idx="14">
                  <c:v>70～74歳</c:v>
                </c:pt>
                <c:pt idx="15">
                  <c:v>75～79歳</c:v>
                </c:pt>
                <c:pt idx="16">
                  <c:v>80～84歳</c:v>
                </c:pt>
                <c:pt idx="17">
                  <c:v>85歳以上</c:v>
                </c:pt>
              </c:strCache>
            </c:strRef>
          </c:cat>
          <c:val>
            <c:numRef>
              <c:f>g_data!$C$45:$T$45</c:f>
              <c:numCache>
                <c:formatCode>General</c:formatCode>
                <c:ptCount val="18"/>
                <c:pt idx="0">
                  <c:v>1891</c:v>
                </c:pt>
                <c:pt idx="1">
                  <c:v>1565</c:v>
                </c:pt>
                <c:pt idx="2">
                  <c:v>1407</c:v>
                </c:pt>
                <c:pt idx="3">
                  <c:v>1285</c:v>
                </c:pt>
                <c:pt idx="4">
                  <c:v>2078</c:v>
                </c:pt>
                <c:pt idx="5">
                  <c:v>3190</c:v>
                </c:pt>
                <c:pt idx="6">
                  <c:v>3288</c:v>
                </c:pt>
                <c:pt idx="7">
                  <c:v>3341</c:v>
                </c:pt>
                <c:pt idx="8">
                  <c:v>3284</c:v>
                </c:pt>
                <c:pt idx="9">
                  <c:v>3289</c:v>
                </c:pt>
                <c:pt idx="10">
                  <c:v>2692</c:v>
                </c:pt>
                <c:pt idx="11">
                  <c:v>2211</c:v>
                </c:pt>
                <c:pt idx="12">
                  <c:v>1742</c:v>
                </c:pt>
                <c:pt idx="13">
                  <c:v>1661</c:v>
                </c:pt>
                <c:pt idx="14">
                  <c:v>1697</c:v>
                </c:pt>
                <c:pt idx="15">
                  <c:v>1292</c:v>
                </c:pt>
                <c:pt idx="16">
                  <c:v>874</c:v>
                </c:pt>
                <c:pt idx="17">
                  <c:v>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5-459F-B9F2-7D729C0A8730}"/>
            </c:ext>
          </c:extLst>
        </c:ser>
        <c:ser>
          <c:idx val="1"/>
          <c:order val="1"/>
          <c:tx>
            <c:strRef>
              <c:f>g_data!$B$46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g_data!$C$44:$T$44</c:f>
              <c:strCache>
                <c:ptCount val="18"/>
                <c:pt idx="0">
                  <c:v>4歳以下</c:v>
                </c:pt>
                <c:pt idx="1">
                  <c:v>5～9歳</c:v>
                </c:pt>
                <c:pt idx="2">
                  <c:v>10～14歳</c:v>
                </c:pt>
                <c:pt idx="3">
                  <c:v>15～19歳</c:v>
                </c:pt>
                <c:pt idx="4">
                  <c:v>20～24歳</c:v>
                </c:pt>
                <c:pt idx="5">
                  <c:v>25～29歳</c:v>
                </c:pt>
                <c:pt idx="6">
                  <c:v>30～34歳</c:v>
                </c:pt>
                <c:pt idx="7">
                  <c:v>35～39歳</c:v>
                </c:pt>
                <c:pt idx="8">
                  <c:v>40～44歳</c:v>
                </c:pt>
                <c:pt idx="9">
                  <c:v>45～49歳</c:v>
                </c:pt>
                <c:pt idx="10">
                  <c:v>50～54歳</c:v>
                </c:pt>
                <c:pt idx="11">
                  <c:v>55～59歳</c:v>
                </c:pt>
                <c:pt idx="12">
                  <c:v>60～64歳</c:v>
                </c:pt>
                <c:pt idx="13">
                  <c:v>65～69歳</c:v>
                </c:pt>
                <c:pt idx="14">
                  <c:v>70～74歳</c:v>
                </c:pt>
                <c:pt idx="15">
                  <c:v>75～79歳</c:v>
                </c:pt>
                <c:pt idx="16">
                  <c:v>80～84歳</c:v>
                </c:pt>
                <c:pt idx="17">
                  <c:v>85歳以上</c:v>
                </c:pt>
              </c:strCache>
            </c:strRef>
          </c:cat>
          <c:val>
            <c:numRef>
              <c:f>g_data!$C$46:$T$46</c:f>
              <c:numCache>
                <c:formatCode>General</c:formatCode>
                <c:ptCount val="18"/>
                <c:pt idx="0">
                  <c:v>2098</c:v>
                </c:pt>
                <c:pt idx="1">
                  <c:v>1736</c:v>
                </c:pt>
                <c:pt idx="2">
                  <c:v>1561</c:v>
                </c:pt>
                <c:pt idx="3">
                  <c:v>1425</c:v>
                </c:pt>
                <c:pt idx="4">
                  <c:v>2305</c:v>
                </c:pt>
                <c:pt idx="5">
                  <c:v>3539</c:v>
                </c:pt>
                <c:pt idx="6">
                  <c:v>3648</c:v>
                </c:pt>
                <c:pt idx="7">
                  <c:v>3707</c:v>
                </c:pt>
                <c:pt idx="8">
                  <c:v>3644</c:v>
                </c:pt>
                <c:pt idx="9">
                  <c:v>3649</c:v>
                </c:pt>
                <c:pt idx="10">
                  <c:v>2987</c:v>
                </c:pt>
                <c:pt idx="11">
                  <c:v>2452</c:v>
                </c:pt>
                <c:pt idx="12">
                  <c:v>1932</c:v>
                </c:pt>
                <c:pt idx="13">
                  <c:v>1842</c:v>
                </c:pt>
                <c:pt idx="14">
                  <c:v>1882</c:v>
                </c:pt>
                <c:pt idx="15">
                  <c:v>1433</c:v>
                </c:pt>
                <c:pt idx="16">
                  <c:v>969</c:v>
                </c:pt>
                <c:pt idx="17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5-459F-B9F2-7D729C0A8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2392368"/>
        <c:axId val="1362391888"/>
        <c:axId val="887335248"/>
      </c:bar3DChart>
      <c:catAx>
        <c:axId val="13623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2391888"/>
        <c:crosses val="autoZero"/>
        <c:auto val="1"/>
        <c:lblAlgn val="ctr"/>
        <c:lblOffset val="100"/>
        <c:noMultiLvlLbl val="0"/>
      </c:catAx>
      <c:valAx>
        <c:axId val="13623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人&quot;;\-#,##0&quot;人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2392368"/>
        <c:crosses val="autoZero"/>
        <c:crossBetween val="between"/>
      </c:valAx>
      <c:serAx>
        <c:axId val="887335248"/>
        <c:scaling>
          <c:orientation val="minMax"/>
        </c:scaling>
        <c:delete val="1"/>
        <c:axPos val="b"/>
        <c:majorTickMark val="none"/>
        <c:minorTickMark val="none"/>
        <c:tickLblPos val="nextTo"/>
        <c:crossAx val="13623918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46927354032308"/>
          <c:y val="5.0400916380297825E-2"/>
          <c:w val="0.8151635802469136"/>
          <c:h val="0.7505006719520884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g_data!$B$50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g_data!$C$49:$T$49</c:f>
              <c:strCache>
                <c:ptCount val="18"/>
                <c:pt idx="0">
                  <c:v>4歳以下</c:v>
                </c:pt>
                <c:pt idx="1">
                  <c:v>5～9歳</c:v>
                </c:pt>
                <c:pt idx="2">
                  <c:v>10～14歳</c:v>
                </c:pt>
                <c:pt idx="3">
                  <c:v>15～19歳</c:v>
                </c:pt>
                <c:pt idx="4">
                  <c:v>20～24歳</c:v>
                </c:pt>
                <c:pt idx="5">
                  <c:v>25～29歳</c:v>
                </c:pt>
                <c:pt idx="6">
                  <c:v>30～34歳</c:v>
                </c:pt>
                <c:pt idx="7">
                  <c:v>35～39歳</c:v>
                </c:pt>
                <c:pt idx="8">
                  <c:v>40～44歳</c:v>
                </c:pt>
                <c:pt idx="9">
                  <c:v>45～49歳</c:v>
                </c:pt>
                <c:pt idx="10">
                  <c:v>50～54歳</c:v>
                </c:pt>
                <c:pt idx="11">
                  <c:v>55～59歳</c:v>
                </c:pt>
                <c:pt idx="12">
                  <c:v>60～64歳</c:v>
                </c:pt>
                <c:pt idx="13">
                  <c:v>65～69歳</c:v>
                </c:pt>
                <c:pt idx="14">
                  <c:v>70～74歳</c:v>
                </c:pt>
                <c:pt idx="15">
                  <c:v>75～79歳</c:v>
                </c:pt>
                <c:pt idx="16">
                  <c:v>80～84歳</c:v>
                </c:pt>
                <c:pt idx="17">
                  <c:v>85歳以上</c:v>
                </c:pt>
              </c:strCache>
            </c:strRef>
          </c:cat>
          <c:val>
            <c:numRef>
              <c:f>g_data!$C$50:$T$50</c:f>
              <c:numCache>
                <c:formatCode>General</c:formatCode>
                <c:ptCount val="18"/>
                <c:pt idx="0">
                  <c:v>1649</c:v>
                </c:pt>
                <c:pt idx="1">
                  <c:v>1656</c:v>
                </c:pt>
                <c:pt idx="2">
                  <c:v>1579</c:v>
                </c:pt>
                <c:pt idx="3">
                  <c:v>1467</c:v>
                </c:pt>
                <c:pt idx="4">
                  <c:v>2397</c:v>
                </c:pt>
                <c:pt idx="5">
                  <c:v>3584</c:v>
                </c:pt>
                <c:pt idx="6">
                  <c:v>3426</c:v>
                </c:pt>
                <c:pt idx="7">
                  <c:v>3192</c:v>
                </c:pt>
                <c:pt idx="8">
                  <c:v>3270</c:v>
                </c:pt>
                <c:pt idx="9">
                  <c:v>3284</c:v>
                </c:pt>
                <c:pt idx="10">
                  <c:v>3251</c:v>
                </c:pt>
                <c:pt idx="11">
                  <c:v>2695</c:v>
                </c:pt>
                <c:pt idx="12">
                  <c:v>2086</c:v>
                </c:pt>
                <c:pt idx="13">
                  <c:v>1580</c:v>
                </c:pt>
                <c:pt idx="14">
                  <c:v>1463</c:v>
                </c:pt>
                <c:pt idx="15">
                  <c:v>1393</c:v>
                </c:pt>
                <c:pt idx="16">
                  <c:v>959</c:v>
                </c:pt>
                <c:pt idx="17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C-4F55-BACE-D06C9B9182DD}"/>
            </c:ext>
          </c:extLst>
        </c:ser>
        <c:ser>
          <c:idx val="1"/>
          <c:order val="1"/>
          <c:tx>
            <c:strRef>
              <c:f>g_data!$B$51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g_data!$C$49:$T$49</c:f>
              <c:strCache>
                <c:ptCount val="18"/>
                <c:pt idx="0">
                  <c:v>4歳以下</c:v>
                </c:pt>
                <c:pt idx="1">
                  <c:v>5～9歳</c:v>
                </c:pt>
                <c:pt idx="2">
                  <c:v>10～14歳</c:v>
                </c:pt>
                <c:pt idx="3">
                  <c:v>15～19歳</c:v>
                </c:pt>
                <c:pt idx="4">
                  <c:v>20～24歳</c:v>
                </c:pt>
                <c:pt idx="5">
                  <c:v>25～29歳</c:v>
                </c:pt>
                <c:pt idx="6">
                  <c:v>30～34歳</c:v>
                </c:pt>
                <c:pt idx="7">
                  <c:v>35～39歳</c:v>
                </c:pt>
                <c:pt idx="8">
                  <c:v>40～44歳</c:v>
                </c:pt>
                <c:pt idx="9">
                  <c:v>45～49歳</c:v>
                </c:pt>
                <c:pt idx="10">
                  <c:v>50～54歳</c:v>
                </c:pt>
                <c:pt idx="11">
                  <c:v>55～59歳</c:v>
                </c:pt>
                <c:pt idx="12">
                  <c:v>60～64歳</c:v>
                </c:pt>
                <c:pt idx="13">
                  <c:v>65～69歳</c:v>
                </c:pt>
                <c:pt idx="14">
                  <c:v>70～74歳</c:v>
                </c:pt>
                <c:pt idx="15">
                  <c:v>75～79歳</c:v>
                </c:pt>
                <c:pt idx="16">
                  <c:v>80～84歳</c:v>
                </c:pt>
                <c:pt idx="17">
                  <c:v>85歳以上</c:v>
                </c:pt>
              </c:strCache>
            </c:strRef>
          </c:cat>
          <c:val>
            <c:numRef>
              <c:f>g_data!$C$51:$T$51</c:f>
              <c:numCache>
                <c:formatCode>General</c:formatCode>
                <c:ptCount val="18"/>
                <c:pt idx="0">
                  <c:v>1821</c:v>
                </c:pt>
                <c:pt idx="1">
                  <c:v>1829</c:v>
                </c:pt>
                <c:pt idx="2">
                  <c:v>1744</c:v>
                </c:pt>
                <c:pt idx="3">
                  <c:v>1620</c:v>
                </c:pt>
                <c:pt idx="4">
                  <c:v>2647</c:v>
                </c:pt>
                <c:pt idx="5">
                  <c:v>3958</c:v>
                </c:pt>
                <c:pt idx="6">
                  <c:v>3784</c:v>
                </c:pt>
                <c:pt idx="7">
                  <c:v>3525</c:v>
                </c:pt>
                <c:pt idx="8">
                  <c:v>3611</c:v>
                </c:pt>
                <c:pt idx="9">
                  <c:v>3627</c:v>
                </c:pt>
                <c:pt idx="10">
                  <c:v>3590</c:v>
                </c:pt>
                <c:pt idx="11">
                  <c:v>2976</c:v>
                </c:pt>
                <c:pt idx="12">
                  <c:v>2304</c:v>
                </c:pt>
                <c:pt idx="13">
                  <c:v>1745</c:v>
                </c:pt>
                <c:pt idx="14">
                  <c:v>1616</c:v>
                </c:pt>
                <c:pt idx="15">
                  <c:v>1538</c:v>
                </c:pt>
                <c:pt idx="16">
                  <c:v>1059</c:v>
                </c:pt>
                <c:pt idx="17">
                  <c:v>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C-4F55-BACE-D06C9B918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7558960"/>
        <c:axId val="977559440"/>
        <c:axId val="1787820352"/>
      </c:bar3DChart>
      <c:catAx>
        <c:axId val="9775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559440"/>
        <c:crosses val="autoZero"/>
        <c:auto val="1"/>
        <c:lblAlgn val="ctr"/>
        <c:lblOffset val="100"/>
        <c:noMultiLvlLbl val="0"/>
      </c:catAx>
      <c:valAx>
        <c:axId val="9775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人&quot;;\-#,##0&quot;人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558960"/>
        <c:crosses val="autoZero"/>
        <c:crossBetween val="between"/>
      </c:valAx>
      <c:serAx>
        <c:axId val="1787820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9775594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人口及び世帯の推移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g_data!$C$3</c:f>
              <c:strCache>
                <c:ptCount val="1"/>
                <c:pt idx="0">
                  <c:v>総人口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g_data!$B$4:$B$9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g_data!$C$4:$C$9</c:f>
              <c:numCache>
                <c:formatCode>General</c:formatCode>
                <c:ptCount val="6"/>
                <c:pt idx="0">
                  <c:v>79271</c:v>
                </c:pt>
                <c:pt idx="1">
                  <c:v>79888</c:v>
                </c:pt>
                <c:pt idx="2">
                  <c:v>80135</c:v>
                </c:pt>
                <c:pt idx="3">
                  <c:v>81678</c:v>
                </c:pt>
                <c:pt idx="4">
                  <c:v>83257</c:v>
                </c:pt>
                <c:pt idx="5">
                  <c:v>83730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A-4886-9D93-FA9DECD01FB4}"/>
            </c:ext>
          </c:extLst>
        </c:ser>
        <c:ser>
          <c:idx val="1"/>
          <c:order val="1"/>
          <c:tx>
            <c:strRef>
              <c:f>g_data!$D$3</c:f>
              <c:strCache>
                <c:ptCount val="1"/>
                <c:pt idx="0">
                  <c:v>男性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g_data!$B$4:$B$9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g_data!$D$4:$D$9</c:f>
              <c:numCache>
                <c:formatCode>General</c:formatCode>
                <c:ptCount val="6"/>
                <c:pt idx="0">
                  <c:v>37579</c:v>
                </c:pt>
                <c:pt idx="1">
                  <c:v>37883</c:v>
                </c:pt>
                <c:pt idx="2">
                  <c:v>37943</c:v>
                </c:pt>
                <c:pt idx="3">
                  <c:v>38675</c:v>
                </c:pt>
                <c:pt idx="4">
                  <c:v>39492</c:v>
                </c:pt>
                <c:pt idx="5">
                  <c:v>39788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A-4886-9D93-FA9DECD01FB4}"/>
            </c:ext>
          </c:extLst>
        </c:ser>
        <c:ser>
          <c:idx val="2"/>
          <c:order val="2"/>
          <c:tx>
            <c:strRef>
              <c:f>g_data!$E$3</c:f>
              <c:strCache>
                <c:ptCount val="1"/>
                <c:pt idx="0">
                  <c:v>女性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g_data!$B$4:$B$9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g_data!$E$4:$E$9</c:f>
              <c:numCache>
                <c:formatCode>General</c:formatCode>
                <c:ptCount val="6"/>
                <c:pt idx="0">
                  <c:v>41692</c:v>
                </c:pt>
                <c:pt idx="1">
                  <c:v>42005</c:v>
                </c:pt>
                <c:pt idx="2">
                  <c:v>42192</c:v>
                </c:pt>
                <c:pt idx="3">
                  <c:v>43003</c:v>
                </c:pt>
                <c:pt idx="4">
                  <c:v>43765</c:v>
                </c:pt>
                <c:pt idx="5">
                  <c:v>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A-4886-9D93-FA9DECD0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35584"/>
        <c:axId val="390127904"/>
      </c:lineChart>
      <c:lineChart>
        <c:grouping val="standard"/>
        <c:varyColors val="0"/>
        <c:ser>
          <c:idx val="3"/>
          <c:order val="3"/>
          <c:tx>
            <c:strRef>
              <c:f>g_data!$F$3</c:f>
              <c:strCache>
                <c:ptCount val="1"/>
                <c:pt idx="0">
                  <c:v>世帯数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g_data!$B$4:$B$9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g_data!$F$4:$F$9</c:f>
              <c:numCache>
                <c:formatCode>General</c:formatCode>
                <c:ptCount val="6"/>
                <c:pt idx="0">
                  <c:v>42611</c:v>
                </c:pt>
                <c:pt idx="1">
                  <c:v>43271</c:v>
                </c:pt>
                <c:pt idx="2">
                  <c:v>43813</c:v>
                </c:pt>
                <c:pt idx="3">
                  <c:v>45127</c:v>
                </c:pt>
                <c:pt idx="4">
                  <c:v>46614</c:v>
                </c:pt>
                <c:pt idx="5">
                  <c:v>47312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A-4886-9D93-FA9DECD0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26944"/>
        <c:axId val="390131744"/>
      </c:lineChart>
      <c:catAx>
        <c:axId val="39013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27904"/>
        <c:crosses val="autoZero"/>
        <c:auto val="1"/>
        <c:lblAlgn val="ctr"/>
        <c:lblOffset val="100"/>
        <c:noMultiLvlLbl val="0"/>
      </c:catAx>
      <c:valAx>
        <c:axId val="3901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35584"/>
        <c:crosses val="autoZero"/>
        <c:crossBetween val="between"/>
      </c:valAx>
      <c:valAx>
        <c:axId val="390131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26944"/>
        <c:crosses val="max"/>
        <c:crossBetween val="between"/>
      </c:valAx>
      <c:catAx>
        <c:axId val="39012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0131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人口推移と３区分内訳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g_data!$C$13</c:f>
              <c:strCache>
                <c:ptCount val="1"/>
                <c:pt idx="0">
                  <c:v>年少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g_data!$B$14:$B$19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g_data!$C$14:$C$19</c:f>
              <c:numCache>
                <c:formatCode>General</c:formatCode>
                <c:ptCount val="6"/>
                <c:pt idx="0">
                  <c:v>9540</c:v>
                </c:pt>
                <c:pt idx="1">
                  <c:v>9671</c:v>
                </c:pt>
                <c:pt idx="2">
                  <c:v>9555</c:v>
                </c:pt>
                <c:pt idx="3">
                  <c:v>9657</c:v>
                </c:pt>
                <c:pt idx="4">
                  <c:v>9596</c:v>
                </c:pt>
                <c:pt idx="5">
                  <c:v>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2-4247-A52F-6783BED90050}"/>
            </c:ext>
          </c:extLst>
        </c:ser>
        <c:ser>
          <c:idx val="1"/>
          <c:order val="1"/>
          <c:tx>
            <c:strRef>
              <c:f>g_data!$D$13</c:f>
              <c:strCache>
                <c:ptCount val="1"/>
                <c:pt idx="0">
                  <c:v>生産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g_data!$B$14:$B$19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g_data!$D$14:$D$19</c:f>
              <c:numCache>
                <c:formatCode>General</c:formatCode>
                <c:ptCount val="6"/>
                <c:pt idx="0">
                  <c:v>54447</c:v>
                </c:pt>
                <c:pt idx="1">
                  <c:v>55075</c:v>
                </c:pt>
                <c:pt idx="2">
                  <c:v>55435</c:v>
                </c:pt>
                <c:pt idx="3">
                  <c:v>56958</c:v>
                </c:pt>
                <c:pt idx="4">
                  <c:v>58548</c:v>
                </c:pt>
                <c:pt idx="5">
                  <c:v>59115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2-4247-A52F-6783BED90050}"/>
            </c:ext>
          </c:extLst>
        </c:ser>
        <c:ser>
          <c:idx val="2"/>
          <c:order val="2"/>
          <c:tx>
            <c:strRef>
              <c:f>g_data!$E$13</c:f>
              <c:strCache>
                <c:ptCount val="1"/>
                <c:pt idx="0">
                  <c:v>老年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g_data!$B$14:$B$19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g_data!$E$14:$E$19</c:f>
              <c:numCache>
                <c:formatCode>General</c:formatCode>
                <c:ptCount val="6"/>
                <c:pt idx="0">
                  <c:v>15285</c:v>
                </c:pt>
                <c:pt idx="1">
                  <c:v>15140</c:v>
                </c:pt>
                <c:pt idx="2">
                  <c:v>15145</c:v>
                </c:pt>
                <c:pt idx="3">
                  <c:v>15063</c:v>
                </c:pt>
                <c:pt idx="4">
                  <c:v>15112</c:v>
                </c:pt>
                <c:pt idx="5">
                  <c:v>15185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2-4247-A52F-6783BED90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8111072"/>
        <c:axId val="888096672"/>
        <c:axId val="0"/>
      </c:bar3DChart>
      <c:catAx>
        <c:axId val="8881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8096672"/>
        <c:crosses val="autoZero"/>
        <c:auto val="1"/>
        <c:lblAlgn val="ctr"/>
        <c:lblOffset val="100"/>
        <c:noMultiLvlLbl val="0"/>
      </c:catAx>
      <c:valAx>
        <c:axId val="888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81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人口増減原因の内訳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g_data!$E$25</c:f>
              <c:strCache>
                <c:ptCount val="1"/>
                <c:pt idx="0">
                  <c:v>誕生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g_data!$B$26:$B$31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g_data!$E$26:$E$31</c:f>
              <c:numCache>
                <c:formatCode>General</c:formatCode>
                <c:ptCount val="6"/>
                <c:pt idx="0">
                  <c:v>844</c:v>
                </c:pt>
                <c:pt idx="1">
                  <c:v>731</c:v>
                </c:pt>
                <c:pt idx="2">
                  <c:v>744</c:v>
                </c:pt>
                <c:pt idx="3">
                  <c:v>741</c:v>
                </c:pt>
                <c:pt idx="4">
                  <c:v>692</c:v>
                </c:pt>
                <c:pt idx="5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E-439B-B76D-D405EBC808C7}"/>
            </c:ext>
          </c:extLst>
        </c:ser>
        <c:ser>
          <c:idx val="3"/>
          <c:order val="3"/>
          <c:tx>
            <c:strRef>
              <c:f>g_data!$F$25</c:f>
              <c:strCache>
                <c:ptCount val="1"/>
                <c:pt idx="0">
                  <c:v>死亡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g_data!$B$26:$B$31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g_data!$F$26:$F$31</c:f>
              <c:numCache>
                <c:formatCode>General</c:formatCode>
                <c:ptCount val="6"/>
                <c:pt idx="0">
                  <c:v>-567</c:v>
                </c:pt>
                <c:pt idx="1">
                  <c:v>-562</c:v>
                </c:pt>
                <c:pt idx="2">
                  <c:v>-670</c:v>
                </c:pt>
                <c:pt idx="3">
                  <c:v>-752</c:v>
                </c:pt>
                <c:pt idx="4">
                  <c:v>-672</c:v>
                </c:pt>
                <c:pt idx="5">
                  <c:v>-641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E-439B-B76D-D405EBC80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173504"/>
        <c:axId val="390175424"/>
      </c:barChart>
      <c:lineChart>
        <c:grouping val="standard"/>
        <c:varyColors val="0"/>
        <c:ser>
          <c:idx val="0"/>
          <c:order val="0"/>
          <c:tx>
            <c:strRef>
              <c:f>g_data!$C$25</c:f>
              <c:strCache>
                <c:ptCount val="1"/>
                <c:pt idx="0">
                  <c:v>増減全体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g_data!$B$26:$B$31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g_data!$C$26:$C$31</c:f>
              <c:numCache>
                <c:formatCode>General</c:formatCode>
                <c:ptCount val="6"/>
                <c:pt idx="0">
                  <c:v>2159</c:v>
                </c:pt>
                <c:pt idx="1">
                  <c:v>611</c:v>
                </c:pt>
                <c:pt idx="2">
                  <c:v>247</c:v>
                </c:pt>
                <c:pt idx="3">
                  <c:v>1543</c:v>
                </c:pt>
                <c:pt idx="4">
                  <c:v>1579</c:v>
                </c:pt>
                <c:pt idx="5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E-439B-B76D-D405EBC808C7}"/>
            </c:ext>
          </c:extLst>
        </c:ser>
        <c:ser>
          <c:idx val="1"/>
          <c:order val="1"/>
          <c:tx>
            <c:strRef>
              <c:f>g_data!$D$25</c:f>
              <c:strCache>
                <c:ptCount val="1"/>
                <c:pt idx="0">
                  <c:v>自然増減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g_data!$B$26:$B$31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g_data!$D$26:$D$31</c:f>
              <c:numCache>
                <c:formatCode>General</c:formatCode>
                <c:ptCount val="6"/>
                <c:pt idx="0">
                  <c:v>277</c:v>
                </c:pt>
                <c:pt idx="1">
                  <c:v>169</c:v>
                </c:pt>
                <c:pt idx="2">
                  <c:v>74</c:v>
                </c:pt>
                <c:pt idx="3">
                  <c:v>-11</c:v>
                </c:pt>
                <c:pt idx="4">
                  <c:v>20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E-439B-B76D-D405EBC808C7}"/>
            </c:ext>
          </c:extLst>
        </c:ser>
        <c:ser>
          <c:idx val="4"/>
          <c:order val="4"/>
          <c:tx>
            <c:strRef>
              <c:f>g_data!$G$25</c:f>
              <c:strCache>
                <c:ptCount val="1"/>
                <c:pt idx="0">
                  <c:v>社会増減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g_data!$B$26:$B$31</c:f>
              <c:strCache>
                <c:ptCount val="6"/>
                <c:pt idx="0">
                  <c:v>2020-08-01</c:v>
                </c:pt>
                <c:pt idx="1">
                  <c:v>2021-08-01</c:v>
                </c:pt>
                <c:pt idx="2">
                  <c:v>2022-08-01</c:v>
                </c:pt>
                <c:pt idx="3">
                  <c:v>2023-08-01</c:v>
                </c:pt>
                <c:pt idx="4">
                  <c:v>2024-08-01</c:v>
                </c:pt>
                <c:pt idx="5">
                  <c:v>2025-08-01</c:v>
                </c:pt>
              </c:strCache>
            </c:strRef>
          </c:cat>
          <c:val>
            <c:numRef>
              <c:f>g_data!$G$26:$G$31</c:f>
              <c:numCache>
                <c:formatCode>General</c:formatCode>
                <c:ptCount val="6"/>
                <c:pt idx="0">
                  <c:v>1882</c:v>
                </c:pt>
                <c:pt idx="1">
                  <c:v>442</c:v>
                </c:pt>
                <c:pt idx="2">
                  <c:v>173</c:v>
                </c:pt>
                <c:pt idx="3">
                  <c:v>1554</c:v>
                </c:pt>
                <c:pt idx="4">
                  <c:v>1559</c:v>
                </c:pt>
                <c:pt idx="5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FE-439B-B76D-D405EBC80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73504"/>
        <c:axId val="390175424"/>
      </c:lineChart>
      <c:catAx>
        <c:axId val="3901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75424"/>
        <c:crosses val="autoZero"/>
        <c:auto val="1"/>
        <c:lblAlgn val="ctr"/>
        <c:lblOffset val="100"/>
        <c:noMultiLvlLbl val="1"/>
      </c:catAx>
      <c:valAx>
        <c:axId val="3901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1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9525</xdr:rowOff>
    </xdr:from>
    <xdr:to>
      <xdr:col>23</xdr:col>
      <xdr:colOff>28575</xdr:colOff>
      <xdr:row>24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DE2A1D-1C65-412F-BD79-719FB748D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43</xdr:row>
      <xdr:rowOff>47625</xdr:rowOff>
    </xdr:from>
    <xdr:to>
      <xdr:col>26</xdr:col>
      <xdr:colOff>171450</xdr:colOff>
      <xdr:row>65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1AAE167-C534-437B-94D0-12DAF572B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38100</xdr:colOff>
      <xdr:row>43</xdr:row>
      <xdr:rowOff>76198</xdr:rowOff>
    </xdr:from>
    <xdr:to>
      <xdr:col>57</xdr:col>
      <xdr:colOff>76200</xdr:colOff>
      <xdr:row>53</xdr:row>
      <xdr:rowOff>57149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62C218B-22BC-429B-9C9B-FA26BCEF5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28575</xdr:colOff>
      <xdr:row>55</xdr:row>
      <xdr:rowOff>19050</xdr:rowOff>
    </xdr:from>
    <xdr:to>
      <xdr:col>57</xdr:col>
      <xdr:colOff>152400</xdr:colOff>
      <xdr:row>65</xdr:row>
      <xdr:rowOff>114299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819530D-F045-45C7-BAFE-2A38B7248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104774</xdr:colOff>
      <xdr:row>12</xdr:row>
      <xdr:rowOff>57150</xdr:rowOff>
    </xdr:from>
    <xdr:to>
      <xdr:col>40</xdr:col>
      <xdr:colOff>144374</xdr:colOff>
      <xdr:row>24</xdr:row>
      <xdr:rowOff>209550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F55C2B4-85A9-4FA7-8478-1B8D83EA4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76201</xdr:colOff>
      <xdr:row>12</xdr:row>
      <xdr:rowOff>38097</xdr:rowOff>
    </xdr:from>
    <xdr:to>
      <xdr:col>57</xdr:col>
      <xdr:colOff>115801</xdr:colOff>
      <xdr:row>24</xdr:row>
      <xdr:rowOff>200024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8AA8FB87-3C73-4365-81C9-93175E26B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0</xdr:row>
      <xdr:rowOff>180975</xdr:rowOff>
    </xdr:from>
    <xdr:to>
      <xdr:col>13</xdr:col>
      <xdr:colOff>357187</xdr:colOff>
      <xdr:row>11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2709DC2-9B4D-785F-CA93-B7939ADD5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481012</xdr:colOff>
      <xdr:row>0</xdr:row>
      <xdr:rowOff>171450</xdr:rowOff>
    </xdr:from>
    <xdr:to>
      <xdr:col>20</xdr:col>
      <xdr:colOff>252412</xdr:colOff>
      <xdr:row>12</xdr:row>
      <xdr:rowOff>57150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CBBF938-CAA4-9B0A-12FD-A1D3B5074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319087</xdr:colOff>
      <xdr:row>14</xdr:row>
      <xdr:rowOff>123825</xdr:rowOff>
    </xdr:from>
    <xdr:to>
      <xdr:col>22</xdr:col>
      <xdr:colOff>90487</xdr:colOff>
      <xdr:row>26</xdr:row>
      <xdr:rowOff>9525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BD0EF63-C4C1-DF9A-EC22-680F7CBF1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595312</xdr:colOff>
      <xdr:row>26</xdr:row>
      <xdr:rowOff>57150</xdr:rowOff>
    </xdr:from>
    <xdr:to>
      <xdr:col>23</xdr:col>
      <xdr:colOff>366712</xdr:colOff>
      <xdr:row>37</xdr:row>
      <xdr:rowOff>180975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A1595F1-361A-75BB-C72E-FDFD8A731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642937</xdr:colOff>
      <xdr:row>52</xdr:row>
      <xdr:rowOff>38100</xdr:rowOff>
    </xdr:from>
    <xdr:to>
      <xdr:col>8</xdr:col>
      <xdr:colOff>376237</xdr:colOff>
      <xdr:row>63</xdr:row>
      <xdr:rowOff>161925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CF03312D-7599-964A-81E2-CE3E075BB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23812</xdr:colOff>
      <xdr:row>52</xdr:row>
      <xdr:rowOff>9525</xdr:rowOff>
    </xdr:from>
    <xdr:to>
      <xdr:col>15</xdr:col>
      <xdr:colOff>481012</xdr:colOff>
      <xdr:row>63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924214D5-A6B9-4290-7C2A-D40FDE814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DC859-B849-46F5-B118-C49C2F017371}">
  <dimension ref="A1:BF67"/>
  <sheetViews>
    <sheetView showGridLines="0" showRowColHeaders="0" tabSelected="1" showRuler="0" view="pageLayout" zoomScaleNormal="100" zoomScaleSheetLayoutView="100" workbookViewId="0">
      <selection activeCell="AP2" sqref="AP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2.625" defaultRowHeight="18.75"/>
  <sheetData>
    <row r="1" spans="1:58" ht="18.75" customHeight="1">
      <c r="A1" s="49" t="str">
        <f>(source!B2)</f>
        <v>大阪市福島区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27"/>
      <c r="R1" s="27"/>
      <c r="S1" s="176" t="s">
        <v>234</v>
      </c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27"/>
      <c r="AP1" s="27"/>
      <c r="AQ1" s="27"/>
      <c r="AR1" s="27"/>
      <c r="AS1" s="27"/>
      <c r="AT1" s="27"/>
      <c r="AU1" s="27"/>
      <c r="AV1" s="27"/>
      <c r="AW1" s="38" t="s">
        <v>235</v>
      </c>
      <c r="AX1" s="38"/>
      <c r="AY1" s="38"/>
      <c r="AZ1" s="38"/>
      <c r="BA1" s="38"/>
      <c r="BB1" s="37">
        <f>(t_data!B59)</f>
        <v>0</v>
      </c>
      <c r="BC1" s="37"/>
      <c r="BD1" s="37"/>
      <c r="BE1" s="37"/>
      <c r="BF1" s="37"/>
    </row>
    <row r="2" spans="1:58" ht="18.7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27"/>
      <c r="R2" s="27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</row>
    <row r="3" spans="1:58" ht="18.75" customHeight="1">
      <c r="A3" s="114" t="s">
        <v>55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7"/>
      <c r="BA3" s="17"/>
      <c r="BB3" s="17"/>
      <c r="BC3" s="17"/>
      <c r="BD3" s="17"/>
      <c r="BE3" s="17"/>
      <c r="BF3" s="17"/>
    </row>
    <row r="4" spans="1:58">
      <c r="A4" s="110"/>
      <c r="B4" s="110"/>
      <c r="C4" s="110"/>
      <c r="D4" s="111" t="str">
        <f>(t_data!$B$5)</f>
        <v>2020-08-01</v>
      </c>
      <c r="E4" s="110"/>
      <c r="F4" s="110"/>
      <c r="G4" s="110"/>
      <c r="H4" s="110"/>
      <c r="I4" s="110"/>
      <c r="J4" s="110"/>
      <c r="K4" s="110"/>
      <c r="L4" s="111" t="str">
        <f>(t_data!$B$6)</f>
        <v>2021-08-01</v>
      </c>
      <c r="M4" s="110"/>
      <c r="N4" s="110"/>
      <c r="O4" s="110"/>
      <c r="P4" s="110"/>
      <c r="Q4" s="110"/>
      <c r="R4" s="110"/>
      <c r="S4" s="110"/>
      <c r="T4" s="111" t="str">
        <f>(t_data!$B$7)</f>
        <v>2022-08-01</v>
      </c>
      <c r="U4" s="110"/>
      <c r="V4" s="110"/>
      <c r="W4" s="110"/>
      <c r="X4" s="110"/>
      <c r="Y4" s="110"/>
      <c r="Z4" s="110"/>
      <c r="AA4" s="110"/>
      <c r="AB4" s="111" t="str">
        <f>(t_data!$B$8)</f>
        <v>2023-08-01</v>
      </c>
      <c r="AC4" s="110"/>
      <c r="AD4" s="110"/>
      <c r="AE4" s="110"/>
      <c r="AF4" s="110"/>
      <c r="AG4" s="110"/>
      <c r="AH4" s="110"/>
      <c r="AI4" s="110"/>
      <c r="AJ4" s="111" t="str">
        <f>(t_data!$B$9)</f>
        <v>2024-08-01</v>
      </c>
      <c r="AK4" s="110"/>
      <c r="AL4" s="110"/>
      <c r="AM4" s="110"/>
      <c r="AN4" s="110"/>
      <c r="AO4" s="110"/>
      <c r="AP4" s="110"/>
      <c r="AQ4" s="110"/>
      <c r="AR4" s="111" t="str">
        <f>(t_data!$B$10)</f>
        <v>2025-08-01</v>
      </c>
      <c r="AS4" s="110"/>
      <c r="AT4" s="110"/>
      <c r="AU4" s="110"/>
      <c r="AV4" s="110"/>
      <c r="AW4" s="110"/>
      <c r="AX4" s="110"/>
      <c r="AY4" s="144"/>
      <c r="AZ4" s="94" t="s">
        <v>227</v>
      </c>
      <c r="BA4" s="95"/>
      <c r="BB4" s="95"/>
      <c r="BC4" s="95"/>
      <c r="BD4" s="95"/>
      <c r="BE4" s="95"/>
      <c r="BF4" s="96"/>
    </row>
    <row r="5" spans="1:58" ht="18.75" customHeight="1">
      <c r="A5" s="112" t="s">
        <v>45</v>
      </c>
      <c r="B5" s="112"/>
      <c r="C5" s="112"/>
      <c r="D5" s="106">
        <f>(t_data!$C$5)</f>
        <v>79271</v>
      </c>
      <c r="E5" s="107"/>
      <c r="F5" s="107"/>
      <c r="G5" s="107"/>
      <c r="H5" s="107"/>
      <c r="I5" s="100">
        <f>(t_data!$D$5)</f>
        <v>2122</v>
      </c>
      <c r="J5" s="100"/>
      <c r="K5" s="101"/>
      <c r="L5" s="106">
        <f>(t_data!$C$6)</f>
        <v>79888</v>
      </c>
      <c r="M5" s="107"/>
      <c r="N5" s="107"/>
      <c r="O5" s="107"/>
      <c r="P5" s="107"/>
      <c r="Q5" s="100">
        <f>(t_data!$D$6)</f>
        <v>617</v>
      </c>
      <c r="R5" s="100"/>
      <c r="S5" s="101"/>
      <c r="T5" s="106">
        <f>(t_data!$C$7)</f>
        <v>80135</v>
      </c>
      <c r="U5" s="107"/>
      <c r="V5" s="107"/>
      <c r="W5" s="107"/>
      <c r="X5" s="107"/>
      <c r="Y5" s="100">
        <f>(t_data!$D$7)</f>
        <v>247</v>
      </c>
      <c r="Z5" s="100"/>
      <c r="AA5" s="101"/>
      <c r="AB5" s="106">
        <f>(t_data!$C$8)</f>
        <v>81678</v>
      </c>
      <c r="AC5" s="107"/>
      <c r="AD5" s="107"/>
      <c r="AE5" s="107"/>
      <c r="AF5" s="107"/>
      <c r="AG5" s="100">
        <f>(t_data!$D$8)</f>
        <v>1543</v>
      </c>
      <c r="AH5" s="100"/>
      <c r="AI5" s="101"/>
      <c r="AJ5" s="106">
        <f>(t_data!$C$9)</f>
        <v>83257</v>
      </c>
      <c r="AK5" s="107"/>
      <c r="AL5" s="107"/>
      <c r="AM5" s="107"/>
      <c r="AN5" s="107"/>
      <c r="AO5" s="100">
        <f>(t_data!$D$9)</f>
        <v>1579</v>
      </c>
      <c r="AP5" s="100"/>
      <c r="AQ5" s="101"/>
      <c r="AR5" s="106">
        <f>(t_data!$C$10)</f>
        <v>83730</v>
      </c>
      <c r="AS5" s="107"/>
      <c r="AT5" s="107"/>
      <c r="AU5" s="107"/>
      <c r="AV5" s="107"/>
      <c r="AW5" s="100">
        <f>(t_data!$D$10)</f>
        <v>473</v>
      </c>
      <c r="AX5" s="100"/>
      <c r="AY5" s="100"/>
      <c r="AZ5" s="74">
        <f>(t_data!D11)</f>
        <v>4459</v>
      </c>
      <c r="BA5" s="75"/>
      <c r="BB5" s="75"/>
      <c r="BC5" s="75"/>
      <c r="BD5" s="60">
        <f>(t_data!E11)</f>
        <v>5.6250078843461004E-2</v>
      </c>
      <c r="BE5" s="60"/>
      <c r="BF5" s="61"/>
    </row>
    <row r="6" spans="1:58" ht="18.75" customHeight="1">
      <c r="A6" s="113"/>
      <c r="B6" s="113"/>
      <c r="C6" s="113"/>
      <c r="D6" s="108"/>
      <c r="E6" s="109"/>
      <c r="F6" s="109"/>
      <c r="G6" s="109"/>
      <c r="H6" s="109"/>
      <c r="I6" s="103">
        <f>(t_data!$E$5)</f>
        <v>2.7505217177150598E-2</v>
      </c>
      <c r="J6" s="103"/>
      <c r="K6" s="104"/>
      <c r="L6" s="108"/>
      <c r="M6" s="109"/>
      <c r="N6" s="109"/>
      <c r="O6" s="109"/>
      <c r="P6" s="109"/>
      <c r="Q6" s="103">
        <f>(t_data!$E$6)</f>
        <v>7.7834264737419723E-3</v>
      </c>
      <c r="R6" s="103"/>
      <c r="S6" s="104"/>
      <c r="T6" s="108"/>
      <c r="U6" s="109"/>
      <c r="V6" s="109"/>
      <c r="W6" s="109"/>
      <c r="X6" s="109"/>
      <c r="Y6" s="103">
        <f>(t_data!$E$7)</f>
        <v>3.0918285599839113E-3</v>
      </c>
      <c r="Z6" s="103"/>
      <c r="AA6" s="104"/>
      <c r="AB6" s="108"/>
      <c r="AC6" s="109"/>
      <c r="AD6" s="109"/>
      <c r="AE6" s="109"/>
      <c r="AF6" s="109"/>
      <c r="AG6" s="103">
        <f>(t_data!$E$8)</f>
        <v>1.9255007175391636E-2</v>
      </c>
      <c r="AH6" s="103"/>
      <c r="AI6" s="104"/>
      <c r="AJ6" s="108"/>
      <c r="AK6" s="109"/>
      <c r="AL6" s="109"/>
      <c r="AM6" s="109"/>
      <c r="AN6" s="109"/>
      <c r="AO6" s="103">
        <f>(t_data!$E$9)</f>
        <v>1.9332011067851873E-2</v>
      </c>
      <c r="AP6" s="103"/>
      <c r="AQ6" s="104"/>
      <c r="AR6" s="108"/>
      <c r="AS6" s="109"/>
      <c r="AT6" s="109"/>
      <c r="AU6" s="109"/>
      <c r="AV6" s="109"/>
      <c r="AW6" s="103">
        <f>(t_data!$E$9)</f>
        <v>1.9332011067851873E-2</v>
      </c>
      <c r="AX6" s="103"/>
      <c r="AY6" s="103"/>
      <c r="AZ6" s="28" t="s">
        <v>5</v>
      </c>
      <c r="BA6" s="67">
        <f>(t_data!G11)</f>
        <v>2209</v>
      </c>
      <c r="BB6" s="67"/>
      <c r="BC6" s="67"/>
      <c r="BD6" s="62">
        <f>(t_data!H11)</f>
        <v>5.8782830836371369E-2</v>
      </c>
      <c r="BE6" s="62"/>
      <c r="BF6" s="63"/>
    </row>
    <row r="7" spans="1:58">
      <c r="A7" s="102" t="s">
        <v>47</v>
      </c>
      <c r="B7" s="102"/>
      <c r="C7" s="102"/>
      <c r="D7" s="98">
        <f>(t_data!$F$5)</f>
        <v>37579</v>
      </c>
      <c r="E7" s="99"/>
      <c r="F7" s="99"/>
      <c r="G7" s="99"/>
      <c r="H7" s="39">
        <f>(t_data!$I$5)</f>
        <v>41692</v>
      </c>
      <c r="I7" s="39"/>
      <c r="J7" s="39"/>
      <c r="K7" s="40"/>
      <c r="L7" s="98">
        <f>(t_data!$F$6)</f>
        <v>37883</v>
      </c>
      <c r="M7" s="99"/>
      <c r="N7" s="99"/>
      <c r="O7" s="99"/>
      <c r="P7" s="39">
        <f>(t_data!$I$6)</f>
        <v>42005</v>
      </c>
      <c r="Q7" s="39"/>
      <c r="R7" s="39"/>
      <c r="S7" s="40"/>
      <c r="T7" s="98">
        <f>(t_data!$F$7)</f>
        <v>37943</v>
      </c>
      <c r="U7" s="99"/>
      <c r="V7" s="99"/>
      <c r="W7" s="99"/>
      <c r="X7" s="39">
        <f>(t_data!$I$7)</f>
        <v>42192</v>
      </c>
      <c r="Y7" s="39"/>
      <c r="Z7" s="39"/>
      <c r="AA7" s="40"/>
      <c r="AB7" s="98">
        <f>(t_data!$F$8)</f>
        <v>38675</v>
      </c>
      <c r="AC7" s="99"/>
      <c r="AD7" s="99"/>
      <c r="AE7" s="99"/>
      <c r="AF7" s="39">
        <f>(t_data!$I$8)</f>
        <v>43003</v>
      </c>
      <c r="AG7" s="39"/>
      <c r="AH7" s="39"/>
      <c r="AI7" s="40"/>
      <c r="AJ7" s="98">
        <f>(t_data!$F$9)</f>
        <v>39492</v>
      </c>
      <c r="AK7" s="99"/>
      <c r="AL7" s="99"/>
      <c r="AM7" s="99"/>
      <c r="AN7" s="39">
        <f>(t_data!$I$9)</f>
        <v>43765</v>
      </c>
      <c r="AO7" s="39"/>
      <c r="AP7" s="39"/>
      <c r="AQ7" s="40"/>
      <c r="AR7" s="98">
        <f>(t_data!$F$10)</f>
        <v>39788</v>
      </c>
      <c r="AS7" s="99"/>
      <c r="AT7" s="99"/>
      <c r="AU7" s="99"/>
      <c r="AV7" s="39">
        <f>(t_data!$I$10)</f>
        <v>43942</v>
      </c>
      <c r="AW7" s="39"/>
      <c r="AX7" s="39"/>
      <c r="AY7" s="39"/>
      <c r="AZ7" s="29" t="s">
        <v>6</v>
      </c>
      <c r="BA7" s="66">
        <f>(t_data!J11)</f>
        <v>2250</v>
      </c>
      <c r="BB7" s="66"/>
      <c r="BC7" s="66"/>
      <c r="BD7" s="64">
        <f>(t_data!K11)</f>
        <v>5.3967187949726547E-2</v>
      </c>
      <c r="BE7" s="64"/>
      <c r="BF7" s="65"/>
    </row>
    <row r="8" spans="1:58" ht="18.75" customHeight="1">
      <c r="A8" s="105" t="s">
        <v>46</v>
      </c>
      <c r="B8" s="105"/>
      <c r="C8" s="105"/>
      <c r="D8" s="41">
        <f>(t_data!$L$5)</f>
        <v>42611</v>
      </c>
      <c r="E8" s="42"/>
      <c r="F8" s="42"/>
      <c r="G8" s="42"/>
      <c r="H8" s="42"/>
      <c r="I8" s="45">
        <f>(t_data!$M$5)</f>
        <v>1309</v>
      </c>
      <c r="J8" s="45"/>
      <c r="K8" s="46"/>
      <c r="L8" s="41">
        <f>(t_data!$L$6)</f>
        <v>43271</v>
      </c>
      <c r="M8" s="42"/>
      <c r="N8" s="42"/>
      <c r="O8" s="42"/>
      <c r="P8" s="42"/>
      <c r="Q8" s="45">
        <f>(t_data!$M$6)</f>
        <v>660</v>
      </c>
      <c r="R8" s="45"/>
      <c r="S8" s="46"/>
      <c r="T8" s="41">
        <f>(t_data!$L$7)</f>
        <v>43813</v>
      </c>
      <c r="U8" s="42"/>
      <c r="V8" s="42"/>
      <c r="W8" s="42"/>
      <c r="X8" s="42"/>
      <c r="Y8" s="45">
        <f>(t_data!$M$7)</f>
        <v>542</v>
      </c>
      <c r="Z8" s="45"/>
      <c r="AA8" s="46"/>
      <c r="AB8" s="41">
        <f>(t_data!$L$8)</f>
        <v>45127</v>
      </c>
      <c r="AC8" s="42"/>
      <c r="AD8" s="42"/>
      <c r="AE8" s="42"/>
      <c r="AF8" s="42"/>
      <c r="AG8" s="45">
        <f>(t_data!$M$8)</f>
        <v>1314</v>
      </c>
      <c r="AH8" s="45"/>
      <c r="AI8" s="46"/>
      <c r="AJ8" s="41">
        <f>(t_data!$L$9)</f>
        <v>46614</v>
      </c>
      <c r="AK8" s="42"/>
      <c r="AL8" s="42"/>
      <c r="AM8" s="42"/>
      <c r="AN8" s="42"/>
      <c r="AO8" s="45">
        <f>(t_data!$M$9)</f>
        <v>1487</v>
      </c>
      <c r="AP8" s="45"/>
      <c r="AQ8" s="46"/>
      <c r="AR8" s="41">
        <f>(t_data!$L$10)</f>
        <v>47312</v>
      </c>
      <c r="AS8" s="42"/>
      <c r="AT8" s="42"/>
      <c r="AU8" s="42"/>
      <c r="AV8" s="42"/>
      <c r="AW8" s="45">
        <f>(t_data!$M$10)</f>
        <v>698</v>
      </c>
      <c r="AX8" s="45"/>
      <c r="AY8" s="45"/>
      <c r="AZ8" s="53">
        <f>(t_data!M11)</f>
        <v>4701</v>
      </c>
      <c r="BA8" s="54"/>
      <c r="BB8" s="54"/>
      <c r="BC8" s="54"/>
      <c r="BD8" s="54"/>
      <c r="BE8" s="54"/>
      <c r="BF8" s="55"/>
    </row>
    <row r="9" spans="1:58" ht="18.75" customHeight="1">
      <c r="A9" s="105"/>
      <c r="B9" s="105"/>
      <c r="C9" s="105"/>
      <c r="D9" s="43"/>
      <c r="E9" s="44"/>
      <c r="F9" s="44"/>
      <c r="G9" s="44"/>
      <c r="H9" s="44"/>
      <c r="I9" s="47">
        <f>(t_data!$N$5)</f>
        <v>3.1693380465837029E-2</v>
      </c>
      <c r="J9" s="47"/>
      <c r="K9" s="48"/>
      <c r="L9" s="43"/>
      <c r="M9" s="44"/>
      <c r="N9" s="44"/>
      <c r="O9" s="44"/>
      <c r="P9" s="44"/>
      <c r="Q9" s="47">
        <f>(t_data!$N$6)</f>
        <v>1.5488958250217122E-2</v>
      </c>
      <c r="R9" s="47"/>
      <c r="S9" s="48"/>
      <c r="T9" s="43"/>
      <c r="U9" s="44"/>
      <c r="V9" s="44"/>
      <c r="W9" s="44"/>
      <c r="X9" s="44"/>
      <c r="Y9" s="47">
        <f>(t_data!$N$7)</f>
        <v>1.2525710059855255E-2</v>
      </c>
      <c r="Z9" s="47"/>
      <c r="AA9" s="48"/>
      <c r="AB9" s="43"/>
      <c r="AC9" s="44"/>
      <c r="AD9" s="44"/>
      <c r="AE9" s="44"/>
      <c r="AF9" s="44"/>
      <c r="AG9" s="47">
        <f>(t_data!$N$8)</f>
        <v>2.9991098532399008E-2</v>
      </c>
      <c r="AH9" s="47"/>
      <c r="AI9" s="48"/>
      <c r="AJ9" s="43"/>
      <c r="AK9" s="44"/>
      <c r="AL9" s="44"/>
      <c r="AM9" s="44"/>
      <c r="AN9" s="44"/>
      <c r="AO9" s="47">
        <f>(t_data!$N$9)</f>
        <v>3.2951448135262629E-2</v>
      </c>
      <c r="AP9" s="47"/>
      <c r="AQ9" s="48"/>
      <c r="AR9" s="43"/>
      <c r="AS9" s="44"/>
      <c r="AT9" s="44"/>
      <c r="AU9" s="44"/>
      <c r="AV9" s="44"/>
      <c r="AW9" s="47">
        <f>(t_data!$N$10)</f>
        <v>1.4974042133264698E-2</v>
      </c>
      <c r="AX9" s="47"/>
      <c r="AY9" s="47"/>
      <c r="AZ9" s="56">
        <f>(t_data!N11)</f>
        <v>0.11032362535495532</v>
      </c>
      <c r="BA9" s="57"/>
      <c r="BB9" s="57"/>
      <c r="BC9" s="57"/>
      <c r="BD9" s="57"/>
      <c r="BE9" s="57"/>
      <c r="BF9" s="58"/>
    </row>
    <row r="10" spans="1:58" ht="7.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59"/>
      <c r="BB10" s="59"/>
      <c r="BC10" s="27"/>
      <c r="BD10" s="27"/>
      <c r="BE10" s="27"/>
      <c r="BF10" s="27"/>
    </row>
    <row r="11" spans="1:58" ht="9" customHeight="1">
      <c r="A11" s="27"/>
      <c r="B11" s="27"/>
      <c r="C11" s="27"/>
      <c r="D11" s="27"/>
      <c r="E11" s="30"/>
      <c r="F11" s="30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</row>
    <row r="12" spans="1:58">
      <c r="A12" s="30"/>
      <c r="B12" s="175" t="s">
        <v>225</v>
      </c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30"/>
      <c r="R12" s="30"/>
      <c r="S12" s="30"/>
      <c r="T12" s="30"/>
      <c r="U12" s="30"/>
      <c r="V12" s="30"/>
      <c r="W12" s="31"/>
      <c r="X12" s="30"/>
      <c r="Y12" s="30"/>
      <c r="Z12" s="174" t="str">
        <f>(g_data!B43)</f>
        <v>2020-08-01</v>
      </c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30"/>
      <c r="AP12" s="30"/>
      <c r="AQ12" s="174" t="str">
        <f>(g_data!B48)</f>
        <v>2025-08-01</v>
      </c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27"/>
    </row>
    <row r="13" spans="1:5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27"/>
      <c r="BA13" s="27"/>
      <c r="BB13" s="27"/>
      <c r="BC13" s="27"/>
      <c r="BD13" s="27"/>
      <c r="BE13" s="27"/>
      <c r="BF13" s="27"/>
    </row>
    <row r="14" spans="1:5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27"/>
      <c r="BA14" s="27"/>
      <c r="BB14" s="27"/>
      <c r="BC14" s="27"/>
      <c r="BD14" s="27"/>
      <c r="BE14" s="27"/>
      <c r="BF14" s="27"/>
    </row>
    <row r="15" spans="1:5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27"/>
      <c r="BA15" s="27"/>
      <c r="BB15" s="27"/>
      <c r="BC15" s="27"/>
      <c r="BD15" s="27"/>
      <c r="BE15" s="27"/>
      <c r="BF15" s="27"/>
    </row>
    <row r="16" spans="1:5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27"/>
      <c r="BA16" s="27"/>
      <c r="BB16" s="27"/>
      <c r="BC16" s="27"/>
      <c r="BD16" s="27"/>
      <c r="BE16" s="27"/>
      <c r="BF16" s="27"/>
    </row>
    <row r="17" spans="1:5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27"/>
      <c r="BA17" s="27"/>
      <c r="BB17" s="27"/>
      <c r="BC17" s="27"/>
      <c r="BD17" s="27"/>
      <c r="BE17" s="27"/>
      <c r="BF17" s="27"/>
    </row>
    <row r="18" spans="1:5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</row>
    <row r="19" spans="1:58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</row>
    <row r="20" spans="1:58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</row>
    <row r="21" spans="1:58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</row>
    <row r="22" spans="1:58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</row>
    <row r="23" spans="1:58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</row>
    <row r="24" spans="1:58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</row>
    <row r="25" spans="1:58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</row>
    <row r="26" spans="1:58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</row>
    <row r="27" spans="1:58">
      <c r="A27" s="136" t="s">
        <v>54</v>
      </c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27"/>
      <c r="BA27" s="27"/>
      <c r="BB27" s="27"/>
      <c r="BC27" s="27"/>
      <c r="BD27" s="27"/>
      <c r="BE27" s="27"/>
      <c r="BF27" s="27"/>
    </row>
    <row r="28" spans="1:58">
      <c r="A28" s="125"/>
      <c r="B28" s="125"/>
      <c r="C28" s="125"/>
      <c r="D28" s="124" t="str">
        <f>(t_data!$B$5)</f>
        <v>2020-08-01</v>
      </c>
      <c r="E28" s="125"/>
      <c r="F28" s="125"/>
      <c r="G28" s="125"/>
      <c r="H28" s="125"/>
      <c r="I28" s="125"/>
      <c r="J28" s="125"/>
      <c r="K28" s="125"/>
      <c r="L28" s="124" t="str">
        <f>(t_data!$B$6)</f>
        <v>2021-08-01</v>
      </c>
      <c r="M28" s="125"/>
      <c r="N28" s="125"/>
      <c r="O28" s="125"/>
      <c r="P28" s="125"/>
      <c r="Q28" s="125"/>
      <c r="R28" s="125"/>
      <c r="S28" s="125"/>
      <c r="T28" s="124" t="str">
        <f>(t_data!$B$7)</f>
        <v>2022-08-01</v>
      </c>
      <c r="U28" s="125"/>
      <c r="V28" s="125"/>
      <c r="W28" s="125"/>
      <c r="X28" s="125"/>
      <c r="Y28" s="125"/>
      <c r="Z28" s="125"/>
      <c r="AA28" s="125"/>
      <c r="AB28" s="124" t="str">
        <f>(t_data!$B$8)</f>
        <v>2023-08-01</v>
      </c>
      <c r="AC28" s="125"/>
      <c r="AD28" s="125"/>
      <c r="AE28" s="125"/>
      <c r="AF28" s="125"/>
      <c r="AG28" s="125"/>
      <c r="AH28" s="125"/>
      <c r="AI28" s="125"/>
      <c r="AJ28" s="124" t="str">
        <f>(t_data!$B$9)</f>
        <v>2024-08-01</v>
      </c>
      <c r="AK28" s="125"/>
      <c r="AL28" s="125"/>
      <c r="AM28" s="125"/>
      <c r="AN28" s="125"/>
      <c r="AO28" s="125"/>
      <c r="AP28" s="125"/>
      <c r="AQ28" s="125"/>
      <c r="AR28" s="124" t="str">
        <f>(t_data!$B$10)</f>
        <v>2025-08-01</v>
      </c>
      <c r="AS28" s="125"/>
      <c r="AT28" s="125"/>
      <c r="AU28" s="125"/>
      <c r="AV28" s="125"/>
      <c r="AW28" s="125"/>
      <c r="AX28" s="125"/>
      <c r="AY28" s="126"/>
      <c r="AZ28" s="97" t="s">
        <v>228</v>
      </c>
      <c r="BA28" s="95"/>
      <c r="BB28" s="95"/>
      <c r="BC28" s="95"/>
      <c r="BD28" s="95"/>
      <c r="BE28" s="95"/>
      <c r="BF28" s="96"/>
    </row>
    <row r="29" spans="1:58">
      <c r="A29" s="133" t="s">
        <v>17</v>
      </c>
      <c r="B29" s="133"/>
      <c r="C29" s="133"/>
      <c r="D29" s="127">
        <f>(t_data!$U$5)</f>
        <v>15285</v>
      </c>
      <c r="E29" s="128"/>
      <c r="F29" s="128"/>
      <c r="G29" s="128"/>
      <c r="H29" s="134">
        <f>(D29/D5)</f>
        <v>0.19281956831628211</v>
      </c>
      <c r="I29" s="134"/>
      <c r="J29" s="131">
        <f>(t_data!$V$5)</f>
        <v>129</v>
      </c>
      <c r="K29" s="132"/>
      <c r="L29" s="127">
        <f>(t_data!$U$6)</f>
        <v>15140</v>
      </c>
      <c r="M29" s="128"/>
      <c r="N29" s="128"/>
      <c r="O29" s="128"/>
      <c r="P29" s="134">
        <f>(L29/L5)</f>
        <v>0.18951532145003006</v>
      </c>
      <c r="Q29" s="134"/>
      <c r="R29" s="131">
        <f>(t_data!$V$6)</f>
        <v>-145</v>
      </c>
      <c r="S29" s="132"/>
      <c r="T29" s="127">
        <f>(t_data!$U$7)</f>
        <v>15145</v>
      </c>
      <c r="U29" s="128"/>
      <c r="V29" s="128"/>
      <c r="W29" s="128"/>
      <c r="X29" s="134">
        <f>(T29/T5)</f>
        <v>0.18899357334498035</v>
      </c>
      <c r="Y29" s="134"/>
      <c r="Z29" s="131">
        <f>(t_data!$V$7)</f>
        <v>5</v>
      </c>
      <c r="AA29" s="132"/>
      <c r="AB29" s="127">
        <f>(t_data!$U$8)</f>
        <v>15063</v>
      </c>
      <c r="AC29" s="128"/>
      <c r="AD29" s="128"/>
      <c r="AE29" s="128"/>
      <c r="AF29" s="134">
        <f>(AB29/AB5)</f>
        <v>0.18441930507603027</v>
      </c>
      <c r="AG29" s="134"/>
      <c r="AH29" s="131">
        <f>(t_data!$V$8)</f>
        <v>-82</v>
      </c>
      <c r="AI29" s="132"/>
      <c r="AJ29" s="127">
        <f>(t_data!$U$9)</f>
        <v>15112</v>
      </c>
      <c r="AK29" s="128"/>
      <c r="AL29" s="128"/>
      <c r="AM29" s="128"/>
      <c r="AN29" s="134">
        <f>(AJ29/AJ5)</f>
        <v>0.18151026340127557</v>
      </c>
      <c r="AO29" s="134"/>
      <c r="AP29" s="131">
        <f>(t_data!$V$9)</f>
        <v>49</v>
      </c>
      <c r="AQ29" s="132"/>
      <c r="AR29" s="127">
        <f>(t_data!$U$10)</f>
        <v>15185</v>
      </c>
      <c r="AS29" s="128"/>
      <c r="AT29" s="128"/>
      <c r="AU29" s="128"/>
      <c r="AV29" s="134">
        <f>(AR29/AR5)</f>
        <v>0.18135674190851547</v>
      </c>
      <c r="AW29" s="134"/>
      <c r="AX29" s="131">
        <f>(t_data!$V$10)</f>
        <v>73</v>
      </c>
      <c r="AY29" s="131"/>
      <c r="AZ29" s="76">
        <f>(t_data!V11)</f>
        <v>-100</v>
      </c>
      <c r="BA29" s="77"/>
      <c r="BB29" s="77"/>
      <c r="BC29" s="77"/>
      <c r="BD29" s="77"/>
      <c r="BE29" s="77"/>
      <c r="BF29" s="78"/>
    </row>
    <row r="30" spans="1:58">
      <c r="A30" s="133"/>
      <c r="B30" s="133"/>
      <c r="C30" s="133"/>
      <c r="D30" s="129"/>
      <c r="E30" s="130"/>
      <c r="F30" s="130"/>
      <c r="G30" s="130"/>
      <c r="H30" s="135"/>
      <c r="I30" s="135"/>
      <c r="J30" s="171">
        <f>(t_data!$W$5)</f>
        <v>8.5114806017418942E-3</v>
      </c>
      <c r="K30" s="172"/>
      <c r="L30" s="129"/>
      <c r="M30" s="130"/>
      <c r="N30" s="130"/>
      <c r="O30" s="130"/>
      <c r="P30" s="135"/>
      <c r="Q30" s="135"/>
      <c r="R30" s="171">
        <f>(t_data!$W$6)</f>
        <v>-9.4864245992802854E-3</v>
      </c>
      <c r="S30" s="172"/>
      <c r="T30" s="129"/>
      <c r="U30" s="130"/>
      <c r="V30" s="130"/>
      <c r="W30" s="130"/>
      <c r="X30" s="135"/>
      <c r="Y30" s="135"/>
      <c r="Z30" s="171">
        <f>(t_data!$W$7)</f>
        <v>3.3025099075301156E-4</v>
      </c>
      <c r="AA30" s="172"/>
      <c r="AB30" s="129"/>
      <c r="AC30" s="130"/>
      <c r="AD30" s="130"/>
      <c r="AE30" s="130"/>
      <c r="AF30" s="135"/>
      <c r="AG30" s="135"/>
      <c r="AH30" s="171">
        <f>(t_data!$W$8)</f>
        <v>-5.4143281611093164E-3</v>
      </c>
      <c r="AI30" s="172"/>
      <c r="AJ30" s="129"/>
      <c r="AK30" s="130"/>
      <c r="AL30" s="130"/>
      <c r="AM30" s="130"/>
      <c r="AN30" s="135"/>
      <c r="AO30" s="135"/>
      <c r="AP30" s="171">
        <f>(t_data!$W$9)</f>
        <v>3.2530040496581147E-3</v>
      </c>
      <c r="AQ30" s="172"/>
      <c r="AR30" s="129"/>
      <c r="AS30" s="130"/>
      <c r="AT30" s="130"/>
      <c r="AU30" s="130"/>
      <c r="AV30" s="135"/>
      <c r="AW30" s="135"/>
      <c r="AX30" s="171">
        <f>(t_data!$W$10)</f>
        <v>4.8305982001057846E-3</v>
      </c>
      <c r="AY30" s="171"/>
      <c r="AZ30" s="79">
        <f>(t_data!W11)</f>
        <v>-6.5423617926071431E-3</v>
      </c>
      <c r="BA30" s="80"/>
      <c r="BB30" s="80"/>
      <c r="BC30" s="80"/>
      <c r="BD30" s="80"/>
      <c r="BE30" s="80"/>
      <c r="BF30" s="81"/>
    </row>
    <row r="31" spans="1:58">
      <c r="A31" s="137" t="s">
        <v>9</v>
      </c>
      <c r="B31" s="137"/>
      <c r="C31" s="137"/>
      <c r="D31" s="138">
        <f>(t_data!$R$5)</f>
        <v>54447</v>
      </c>
      <c r="E31" s="139"/>
      <c r="F31" s="139"/>
      <c r="G31" s="139"/>
      <c r="H31" s="115">
        <f>(D31/D5)</f>
        <v>0.686846387707989</v>
      </c>
      <c r="I31" s="115"/>
      <c r="J31" s="142">
        <f>(t_data!$S$5)</f>
        <v>1601</v>
      </c>
      <c r="K31" s="143"/>
      <c r="L31" s="138">
        <f>(t_data!$R$6)</f>
        <v>55075</v>
      </c>
      <c r="M31" s="139"/>
      <c r="N31" s="139"/>
      <c r="O31" s="139"/>
      <c r="P31" s="115">
        <f>(L31/L5)</f>
        <v>0.68940266372922088</v>
      </c>
      <c r="Q31" s="115"/>
      <c r="R31" s="142">
        <f>(t_data!$S$6)</f>
        <v>628</v>
      </c>
      <c r="S31" s="143"/>
      <c r="T31" s="138">
        <f>(t_data!$R$6)</f>
        <v>55075</v>
      </c>
      <c r="U31" s="139"/>
      <c r="V31" s="139"/>
      <c r="W31" s="139"/>
      <c r="X31" s="115">
        <f>(T31/T5)</f>
        <v>0.68727771884944155</v>
      </c>
      <c r="Y31" s="115"/>
      <c r="Z31" s="142">
        <f>(t_data!$S$6)</f>
        <v>628</v>
      </c>
      <c r="AA31" s="143"/>
      <c r="AB31" s="138">
        <f>(t_data!$R$6)</f>
        <v>55075</v>
      </c>
      <c r="AC31" s="139"/>
      <c r="AD31" s="139"/>
      <c r="AE31" s="139"/>
      <c r="AF31" s="115">
        <f>(AB31/AB5)</f>
        <v>0.67429417958324156</v>
      </c>
      <c r="AG31" s="115"/>
      <c r="AH31" s="142">
        <f>(t_data!$S$6)</f>
        <v>628</v>
      </c>
      <c r="AI31" s="143"/>
      <c r="AJ31" s="138">
        <f>(t_data!$R$6)</f>
        <v>55075</v>
      </c>
      <c r="AK31" s="139"/>
      <c r="AL31" s="139"/>
      <c r="AM31" s="139"/>
      <c r="AN31" s="115">
        <f>(AJ31/AJ5)</f>
        <v>0.66150593944052749</v>
      </c>
      <c r="AO31" s="115"/>
      <c r="AP31" s="142">
        <f>(t_data!$S$6)</f>
        <v>628</v>
      </c>
      <c r="AQ31" s="143"/>
      <c r="AR31" s="138">
        <f>(t_data!$R$6)</f>
        <v>55075</v>
      </c>
      <c r="AS31" s="139"/>
      <c r="AT31" s="139"/>
      <c r="AU31" s="139"/>
      <c r="AV31" s="115">
        <f>(AR31/AR5)</f>
        <v>0.65776901946733546</v>
      </c>
      <c r="AW31" s="115"/>
      <c r="AX31" s="142">
        <f>(t_data!$S$6)</f>
        <v>628</v>
      </c>
      <c r="AY31" s="142"/>
      <c r="AZ31" s="82">
        <f>(t_data!S11)</f>
        <v>4668</v>
      </c>
      <c r="BA31" s="83"/>
      <c r="BB31" s="83"/>
      <c r="BC31" s="83"/>
      <c r="BD31" s="83"/>
      <c r="BE31" s="83"/>
      <c r="BF31" s="84"/>
    </row>
    <row r="32" spans="1:58">
      <c r="A32" s="137"/>
      <c r="B32" s="137"/>
      <c r="C32" s="137"/>
      <c r="D32" s="140"/>
      <c r="E32" s="141"/>
      <c r="F32" s="141"/>
      <c r="G32" s="141"/>
      <c r="H32" s="116"/>
      <c r="I32" s="116"/>
      <c r="J32" s="169">
        <f>(t_data!$T$5)</f>
        <v>3.0295575824092591E-2</v>
      </c>
      <c r="K32" s="170"/>
      <c r="L32" s="140"/>
      <c r="M32" s="141"/>
      <c r="N32" s="141"/>
      <c r="O32" s="141"/>
      <c r="P32" s="116"/>
      <c r="Q32" s="116"/>
      <c r="R32" s="169">
        <f>(t_data!$T$6)</f>
        <v>1.1534152478557047E-2</v>
      </c>
      <c r="S32" s="170"/>
      <c r="T32" s="140"/>
      <c r="U32" s="141"/>
      <c r="V32" s="141"/>
      <c r="W32" s="141"/>
      <c r="X32" s="116"/>
      <c r="Y32" s="116"/>
      <c r="Z32" s="169">
        <f>(t_data!$T$6)</f>
        <v>1.1534152478557047E-2</v>
      </c>
      <c r="AA32" s="170"/>
      <c r="AB32" s="140"/>
      <c r="AC32" s="141"/>
      <c r="AD32" s="141"/>
      <c r="AE32" s="141"/>
      <c r="AF32" s="116"/>
      <c r="AG32" s="116"/>
      <c r="AH32" s="169">
        <f>(t_data!$T$6)</f>
        <v>1.1534152478557047E-2</v>
      </c>
      <c r="AI32" s="170"/>
      <c r="AJ32" s="140"/>
      <c r="AK32" s="141"/>
      <c r="AL32" s="141"/>
      <c r="AM32" s="141"/>
      <c r="AN32" s="116"/>
      <c r="AO32" s="116"/>
      <c r="AP32" s="169">
        <f>(t_data!$T$6)</f>
        <v>1.1534152478557047E-2</v>
      </c>
      <c r="AQ32" s="170"/>
      <c r="AR32" s="140"/>
      <c r="AS32" s="141"/>
      <c r="AT32" s="141"/>
      <c r="AU32" s="141"/>
      <c r="AV32" s="116"/>
      <c r="AW32" s="116"/>
      <c r="AX32" s="169">
        <f>(t_data!$T$6)</f>
        <v>1.1534152478557047E-2</v>
      </c>
      <c r="AY32" s="169"/>
      <c r="AZ32" s="85">
        <f>(t_data!T11)</f>
        <v>8.5734751225962968E-2</v>
      </c>
      <c r="BA32" s="86"/>
      <c r="BB32" s="86"/>
      <c r="BC32" s="86"/>
      <c r="BD32" s="86"/>
      <c r="BE32" s="86"/>
      <c r="BF32" s="87"/>
    </row>
    <row r="33" spans="1:58">
      <c r="A33" s="123" t="s">
        <v>8</v>
      </c>
      <c r="B33" s="123"/>
      <c r="C33" s="123"/>
      <c r="D33" s="117">
        <f>(t_data!$O$6)</f>
        <v>9671</v>
      </c>
      <c r="E33" s="118"/>
      <c r="F33" s="118"/>
      <c r="G33" s="118"/>
      <c r="H33" s="121">
        <f>(D33/D5)</f>
        <v>0.12199921787286649</v>
      </c>
      <c r="I33" s="121"/>
      <c r="J33" s="147">
        <f>(t_data!$P$6)</f>
        <v>131</v>
      </c>
      <c r="K33" s="148"/>
      <c r="L33" s="117">
        <f>(t_data!$O$6)</f>
        <v>9671</v>
      </c>
      <c r="M33" s="118"/>
      <c r="N33" s="118"/>
      <c r="O33" s="118"/>
      <c r="P33" s="121">
        <f>(L33/L5)</f>
        <v>0.12105697977168035</v>
      </c>
      <c r="Q33" s="121"/>
      <c r="R33" s="147">
        <f>(t_data!$P$6)</f>
        <v>131</v>
      </c>
      <c r="S33" s="148"/>
      <c r="T33" s="117">
        <f>(t_data!$O$6)</f>
        <v>9671</v>
      </c>
      <c r="U33" s="118"/>
      <c r="V33" s="118"/>
      <c r="W33" s="118"/>
      <c r="X33" s="121">
        <f>(T33/T5)</f>
        <v>0.12068384600985836</v>
      </c>
      <c r="Y33" s="121"/>
      <c r="Z33" s="147">
        <f>(t_data!$P$6)</f>
        <v>131</v>
      </c>
      <c r="AA33" s="148"/>
      <c r="AB33" s="117">
        <f>(t_data!$O$6)</f>
        <v>9671</v>
      </c>
      <c r="AC33" s="118"/>
      <c r="AD33" s="118"/>
      <c r="AE33" s="118"/>
      <c r="AF33" s="121">
        <f>(AB33/AB5)</f>
        <v>0.1184039765910037</v>
      </c>
      <c r="AG33" s="121"/>
      <c r="AH33" s="147">
        <f>(t_data!$P$6)</f>
        <v>131</v>
      </c>
      <c r="AI33" s="148"/>
      <c r="AJ33" s="117">
        <f>(t_data!$O$6)</f>
        <v>9671</v>
      </c>
      <c r="AK33" s="118"/>
      <c r="AL33" s="118"/>
      <c r="AM33" s="118"/>
      <c r="AN33" s="121">
        <f>(AJ33/AJ5)</f>
        <v>0.11615840109540339</v>
      </c>
      <c r="AO33" s="121"/>
      <c r="AP33" s="147">
        <f>(t_data!$P$6)</f>
        <v>131</v>
      </c>
      <c r="AQ33" s="148"/>
      <c r="AR33" s="117">
        <f>(t_data!$O$6)</f>
        <v>9671</v>
      </c>
      <c r="AS33" s="118"/>
      <c r="AT33" s="118"/>
      <c r="AU33" s="118"/>
      <c r="AV33" s="121">
        <f>(AR33/AR5)</f>
        <v>0.11550220948286158</v>
      </c>
      <c r="AW33" s="121"/>
      <c r="AX33" s="147">
        <f>(t_data!$P$6)</f>
        <v>131</v>
      </c>
      <c r="AY33" s="147"/>
      <c r="AZ33" s="88">
        <f>(t_data!P11)</f>
        <v>-108</v>
      </c>
      <c r="BA33" s="89"/>
      <c r="BB33" s="89"/>
      <c r="BC33" s="89"/>
      <c r="BD33" s="89"/>
      <c r="BE33" s="89"/>
      <c r="BF33" s="90"/>
    </row>
    <row r="34" spans="1:58">
      <c r="A34" s="123"/>
      <c r="B34" s="123"/>
      <c r="C34" s="123"/>
      <c r="D34" s="119"/>
      <c r="E34" s="120"/>
      <c r="F34" s="120"/>
      <c r="G34" s="120"/>
      <c r="H34" s="122"/>
      <c r="I34" s="122"/>
      <c r="J34" s="149">
        <f>(t_data!$Q$6)</f>
        <v>1.3731656184486463E-2</v>
      </c>
      <c r="K34" s="150"/>
      <c r="L34" s="119"/>
      <c r="M34" s="120"/>
      <c r="N34" s="120"/>
      <c r="O34" s="120"/>
      <c r="P34" s="122"/>
      <c r="Q34" s="122"/>
      <c r="R34" s="149">
        <f>(t_data!$Q$6)</f>
        <v>1.3731656184486463E-2</v>
      </c>
      <c r="S34" s="150"/>
      <c r="T34" s="119"/>
      <c r="U34" s="120"/>
      <c r="V34" s="120"/>
      <c r="W34" s="120"/>
      <c r="X34" s="122"/>
      <c r="Y34" s="122"/>
      <c r="Z34" s="149">
        <f>(t_data!$Q$6)</f>
        <v>1.3731656184486463E-2</v>
      </c>
      <c r="AA34" s="150"/>
      <c r="AB34" s="119"/>
      <c r="AC34" s="120"/>
      <c r="AD34" s="120"/>
      <c r="AE34" s="120"/>
      <c r="AF34" s="122"/>
      <c r="AG34" s="122"/>
      <c r="AH34" s="149">
        <f>(t_data!$Q$6)</f>
        <v>1.3731656184486463E-2</v>
      </c>
      <c r="AI34" s="150"/>
      <c r="AJ34" s="119"/>
      <c r="AK34" s="120"/>
      <c r="AL34" s="120"/>
      <c r="AM34" s="120"/>
      <c r="AN34" s="122"/>
      <c r="AO34" s="122"/>
      <c r="AP34" s="149">
        <f>(t_data!$Q$6)</f>
        <v>1.3731656184486463E-2</v>
      </c>
      <c r="AQ34" s="150"/>
      <c r="AR34" s="119"/>
      <c r="AS34" s="120"/>
      <c r="AT34" s="120"/>
      <c r="AU34" s="120"/>
      <c r="AV34" s="122"/>
      <c r="AW34" s="122"/>
      <c r="AX34" s="149">
        <f>(t_data!$Q$6)</f>
        <v>1.3731656184486463E-2</v>
      </c>
      <c r="AY34" s="149"/>
      <c r="AZ34" s="91">
        <f>(t_data!Q11)</f>
        <v>-1.132075471698113E-2</v>
      </c>
      <c r="BA34" s="92"/>
      <c r="BB34" s="92"/>
      <c r="BC34" s="92"/>
      <c r="BD34" s="92"/>
      <c r="BE34" s="92"/>
      <c r="BF34" s="93"/>
    </row>
    <row r="35" spans="1:5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27"/>
      <c r="BA35" s="27"/>
      <c r="BB35" s="27"/>
      <c r="BC35" s="27"/>
      <c r="BD35" s="27"/>
      <c r="BE35" s="27"/>
      <c r="BF35" s="27"/>
    </row>
    <row r="36" spans="1:58">
      <c r="A36" s="136" t="s">
        <v>53</v>
      </c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27"/>
      <c r="BA36" s="27"/>
      <c r="BB36" s="27"/>
      <c r="BC36" s="27"/>
      <c r="BD36" s="27"/>
      <c r="BE36" s="27"/>
      <c r="BF36" s="27"/>
    </row>
    <row r="37" spans="1:58">
      <c r="A37" s="126"/>
      <c r="B37" s="145"/>
      <c r="C37" s="146"/>
      <c r="D37" s="124" t="str">
        <f>(t_data!$B$5)</f>
        <v>2020-08-01</v>
      </c>
      <c r="E37" s="125"/>
      <c r="F37" s="125"/>
      <c r="G37" s="125"/>
      <c r="H37" s="125"/>
      <c r="I37" s="125"/>
      <c r="J37" s="125"/>
      <c r="K37" s="125"/>
      <c r="L37" s="124" t="str">
        <f>(t_data!$B$6)</f>
        <v>2021-08-01</v>
      </c>
      <c r="M37" s="125"/>
      <c r="N37" s="125"/>
      <c r="O37" s="125"/>
      <c r="P37" s="125"/>
      <c r="Q37" s="125"/>
      <c r="R37" s="125"/>
      <c r="S37" s="125"/>
      <c r="T37" s="124" t="str">
        <f>(t_data!$B$7)</f>
        <v>2022-08-01</v>
      </c>
      <c r="U37" s="125"/>
      <c r="V37" s="125"/>
      <c r="W37" s="125"/>
      <c r="X37" s="125"/>
      <c r="Y37" s="125"/>
      <c r="Z37" s="125"/>
      <c r="AA37" s="125"/>
      <c r="AB37" s="124" t="str">
        <f>(t_data!$B$8)</f>
        <v>2023-08-01</v>
      </c>
      <c r="AC37" s="125"/>
      <c r="AD37" s="125"/>
      <c r="AE37" s="125"/>
      <c r="AF37" s="125"/>
      <c r="AG37" s="125"/>
      <c r="AH37" s="125"/>
      <c r="AI37" s="125"/>
      <c r="AJ37" s="124" t="str">
        <f>(t_data!$B$9)</f>
        <v>2024-08-01</v>
      </c>
      <c r="AK37" s="125"/>
      <c r="AL37" s="125"/>
      <c r="AM37" s="125"/>
      <c r="AN37" s="125"/>
      <c r="AO37" s="125"/>
      <c r="AP37" s="125"/>
      <c r="AQ37" s="125"/>
      <c r="AR37" s="124" t="str">
        <f>(t_data!$B$10)</f>
        <v>2025-08-01</v>
      </c>
      <c r="AS37" s="125"/>
      <c r="AT37" s="125"/>
      <c r="AU37" s="125"/>
      <c r="AV37" s="125"/>
      <c r="AW37" s="125"/>
      <c r="AX37" s="125"/>
      <c r="AY37" s="126"/>
      <c r="AZ37" s="97" t="s">
        <v>228</v>
      </c>
      <c r="BA37" s="145"/>
      <c r="BB37" s="145"/>
      <c r="BC37" s="145"/>
      <c r="BD37" s="145"/>
      <c r="BE37" s="145"/>
      <c r="BF37" s="146"/>
    </row>
    <row r="38" spans="1:58">
      <c r="A38" s="161" t="s">
        <v>50</v>
      </c>
      <c r="B38" s="162"/>
      <c r="C38" s="163"/>
      <c r="D38" s="167">
        <f>(I38+I39)</f>
        <v>277</v>
      </c>
      <c r="E38" s="159"/>
      <c r="F38" s="159"/>
      <c r="G38" s="159"/>
      <c r="H38" s="33" t="s">
        <v>51</v>
      </c>
      <c r="I38" s="159">
        <f>(g_data!$E$26)</f>
        <v>844</v>
      </c>
      <c r="J38" s="159"/>
      <c r="K38" s="160"/>
      <c r="L38" s="167">
        <f>(Q38+Q39)</f>
        <v>169</v>
      </c>
      <c r="M38" s="159"/>
      <c r="N38" s="159"/>
      <c r="O38" s="159"/>
      <c r="P38" s="33" t="s">
        <v>51</v>
      </c>
      <c r="Q38" s="159">
        <f>(g_data!$E$27)</f>
        <v>731</v>
      </c>
      <c r="R38" s="159"/>
      <c r="S38" s="160"/>
      <c r="T38" s="167">
        <f>(Y38+Y39)</f>
        <v>74</v>
      </c>
      <c r="U38" s="159"/>
      <c r="V38" s="159"/>
      <c r="W38" s="159"/>
      <c r="X38" s="33" t="s">
        <v>51</v>
      </c>
      <c r="Y38" s="159">
        <f>(g_data!$E$28)</f>
        <v>744</v>
      </c>
      <c r="Z38" s="159"/>
      <c r="AA38" s="160"/>
      <c r="AB38" s="167">
        <f>(AG38+AG39)</f>
        <v>-11</v>
      </c>
      <c r="AC38" s="159"/>
      <c r="AD38" s="159"/>
      <c r="AE38" s="159"/>
      <c r="AF38" s="33" t="s">
        <v>51</v>
      </c>
      <c r="AG38" s="159">
        <f>(g_data!$E$29)</f>
        <v>741</v>
      </c>
      <c r="AH38" s="159"/>
      <c r="AI38" s="160"/>
      <c r="AJ38" s="167">
        <f>(AO38+AO39)</f>
        <v>20</v>
      </c>
      <c r="AK38" s="159"/>
      <c r="AL38" s="159"/>
      <c r="AM38" s="159"/>
      <c r="AN38" s="33" t="s">
        <v>51</v>
      </c>
      <c r="AO38" s="159">
        <f>(g_data!$E$30)</f>
        <v>692</v>
      </c>
      <c r="AP38" s="159"/>
      <c r="AQ38" s="160"/>
      <c r="AR38" s="167">
        <f>(AW38+AW39)</f>
        <v>53</v>
      </c>
      <c r="AS38" s="159"/>
      <c r="AT38" s="159"/>
      <c r="AU38" s="159"/>
      <c r="AV38" s="33" t="s">
        <v>51</v>
      </c>
      <c r="AW38" s="159">
        <f>(g_data!$E$31)</f>
        <v>694</v>
      </c>
      <c r="AX38" s="159"/>
      <c r="AY38" s="159"/>
      <c r="AZ38" s="68">
        <f>(t_data!Z11)</f>
        <v>305</v>
      </c>
      <c r="BA38" s="69"/>
      <c r="BB38" s="69"/>
      <c r="BC38" s="69"/>
      <c r="BD38" s="69"/>
      <c r="BE38" s="69"/>
      <c r="BF38" s="70"/>
    </row>
    <row r="39" spans="1:58">
      <c r="A39" s="164"/>
      <c r="B39" s="165"/>
      <c r="C39" s="166"/>
      <c r="D39" s="168"/>
      <c r="E39" s="157"/>
      <c r="F39" s="157"/>
      <c r="G39" s="157"/>
      <c r="H39" s="34" t="s">
        <v>52</v>
      </c>
      <c r="I39" s="157">
        <f>(g_data!$F$26)</f>
        <v>-567</v>
      </c>
      <c r="J39" s="157"/>
      <c r="K39" s="158"/>
      <c r="L39" s="168"/>
      <c r="M39" s="157"/>
      <c r="N39" s="157"/>
      <c r="O39" s="157"/>
      <c r="P39" s="34" t="s">
        <v>52</v>
      </c>
      <c r="Q39" s="157">
        <f>(g_data!$F$27)</f>
        <v>-562</v>
      </c>
      <c r="R39" s="157"/>
      <c r="S39" s="158"/>
      <c r="T39" s="168"/>
      <c r="U39" s="157"/>
      <c r="V39" s="157"/>
      <c r="W39" s="157"/>
      <c r="X39" s="34" t="s">
        <v>52</v>
      </c>
      <c r="Y39" s="157">
        <f>(g_data!$F$28)</f>
        <v>-670</v>
      </c>
      <c r="Z39" s="157"/>
      <c r="AA39" s="158"/>
      <c r="AB39" s="168"/>
      <c r="AC39" s="157"/>
      <c r="AD39" s="157"/>
      <c r="AE39" s="157"/>
      <c r="AF39" s="34" t="s">
        <v>52</v>
      </c>
      <c r="AG39" s="157">
        <f>(g_data!$F$29)</f>
        <v>-752</v>
      </c>
      <c r="AH39" s="157"/>
      <c r="AI39" s="158"/>
      <c r="AJ39" s="168"/>
      <c r="AK39" s="157"/>
      <c r="AL39" s="157"/>
      <c r="AM39" s="157"/>
      <c r="AN39" s="34" t="s">
        <v>52</v>
      </c>
      <c r="AO39" s="157">
        <f>(g_data!$F$30)</f>
        <v>-672</v>
      </c>
      <c r="AP39" s="157"/>
      <c r="AQ39" s="158"/>
      <c r="AR39" s="168"/>
      <c r="AS39" s="157"/>
      <c r="AT39" s="157"/>
      <c r="AU39" s="157"/>
      <c r="AV39" s="34" t="s">
        <v>52</v>
      </c>
      <c r="AW39" s="157">
        <f>(g_data!$F$31)</f>
        <v>-641</v>
      </c>
      <c r="AX39" s="157"/>
      <c r="AY39" s="157"/>
      <c r="AZ39" s="71"/>
      <c r="BA39" s="72"/>
      <c r="BB39" s="72"/>
      <c r="BC39" s="72"/>
      <c r="BD39" s="72"/>
      <c r="BE39" s="72"/>
      <c r="BF39" s="73"/>
    </row>
    <row r="40" spans="1:58" ht="19.5" thickBot="1">
      <c r="A40" s="151" t="s">
        <v>49</v>
      </c>
      <c r="B40" s="152"/>
      <c r="C40" s="153"/>
      <c r="D40" s="154">
        <f>(g_data!$G$26)</f>
        <v>1882</v>
      </c>
      <c r="E40" s="155"/>
      <c r="F40" s="155"/>
      <c r="G40" s="155"/>
      <c r="H40" s="155"/>
      <c r="I40" s="155"/>
      <c r="J40" s="155"/>
      <c r="K40" s="156"/>
      <c r="L40" s="154">
        <f>(g_data!$G$27)</f>
        <v>442</v>
      </c>
      <c r="M40" s="155"/>
      <c r="N40" s="155"/>
      <c r="O40" s="155"/>
      <c r="P40" s="155"/>
      <c r="Q40" s="155"/>
      <c r="R40" s="155"/>
      <c r="S40" s="156"/>
      <c r="T40" s="154">
        <f>(g_data!$G$28)</f>
        <v>173</v>
      </c>
      <c r="U40" s="155"/>
      <c r="V40" s="155"/>
      <c r="W40" s="155"/>
      <c r="X40" s="155"/>
      <c r="Y40" s="155"/>
      <c r="Z40" s="155"/>
      <c r="AA40" s="156"/>
      <c r="AB40" s="154">
        <f>(g_data!$G$29)</f>
        <v>1554</v>
      </c>
      <c r="AC40" s="155"/>
      <c r="AD40" s="155"/>
      <c r="AE40" s="155"/>
      <c r="AF40" s="155"/>
      <c r="AG40" s="155"/>
      <c r="AH40" s="155"/>
      <c r="AI40" s="156"/>
      <c r="AJ40" s="154">
        <f>(g_data!$G$30)</f>
        <v>1559</v>
      </c>
      <c r="AK40" s="155"/>
      <c r="AL40" s="155"/>
      <c r="AM40" s="155"/>
      <c r="AN40" s="155"/>
      <c r="AO40" s="155"/>
      <c r="AP40" s="155"/>
      <c r="AQ40" s="156"/>
      <c r="AR40" s="154">
        <f>(g_data!$G$31)</f>
        <v>420</v>
      </c>
      <c r="AS40" s="155"/>
      <c r="AT40" s="155"/>
      <c r="AU40" s="155"/>
      <c r="AV40" s="155"/>
      <c r="AW40" s="155"/>
      <c r="AX40" s="155"/>
      <c r="AY40" s="155"/>
      <c r="AZ40" s="68">
        <f>(t_data!AB11)</f>
        <v>4148</v>
      </c>
      <c r="BA40" s="69"/>
      <c r="BB40" s="69"/>
      <c r="BC40" s="69"/>
      <c r="BD40" s="69"/>
      <c r="BE40" s="69"/>
      <c r="BF40" s="70"/>
    </row>
    <row r="41" spans="1:58" ht="19.5" thickTop="1">
      <c r="A41" s="177" t="s">
        <v>48</v>
      </c>
      <c r="B41" s="178"/>
      <c r="C41" s="179"/>
      <c r="D41" s="180">
        <f>(D38+D40)</f>
        <v>2159</v>
      </c>
      <c r="E41" s="181"/>
      <c r="F41" s="181"/>
      <c r="G41" s="181"/>
      <c r="H41" s="181"/>
      <c r="I41" s="181"/>
      <c r="J41" s="181"/>
      <c r="K41" s="182"/>
      <c r="L41" s="180">
        <f>(L38+L40)</f>
        <v>611</v>
      </c>
      <c r="M41" s="181"/>
      <c r="N41" s="181"/>
      <c r="O41" s="181"/>
      <c r="P41" s="181"/>
      <c r="Q41" s="181"/>
      <c r="R41" s="181"/>
      <c r="S41" s="182"/>
      <c r="T41" s="180">
        <f>(T38+T40)</f>
        <v>247</v>
      </c>
      <c r="U41" s="181"/>
      <c r="V41" s="181"/>
      <c r="W41" s="181"/>
      <c r="X41" s="181"/>
      <c r="Y41" s="181"/>
      <c r="Z41" s="181"/>
      <c r="AA41" s="182"/>
      <c r="AB41" s="180">
        <f>(AB38+AB40)</f>
        <v>1543</v>
      </c>
      <c r="AC41" s="181"/>
      <c r="AD41" s="181"/>
      <c r="AE41" s="181"/>
      <c r="AF41" s="181"/>
      <c r="AG41" s="181"/>
      <c r="AH41" s="181"/>
      <c r="AI41" s="182"/>
      <c r="AJ41" s="180">
        <f>(AJ38+AJ40)</f>
        <v>1579</v>
      </c>
      <c r="AK41" s="181"/>
      <c r="AL41" s="181"/>
      <c r="AM41" s="181"/>
      <c r="AN41" s="181"/>
      <c r="AO41" s="181"/>
      <c r="AP41" s="181"/>
      <c r="AQ41" s="182"/>
      <c r="AR41" s="180">
        <f>(AR38+AR40)</f>
        <v>473</v>
      </c>
      <c r="AS41" s="181"/>
      <c r="AT41" s="181"/>
      <c r="AU41" s="181"/>
      <c r="AV41" s="181"/>
      <c r="AW41" s="181"/>
      <c r="AX41" s="181"/>
      <c r="AY41" s="181"/>
      <c r="AZ41" s="50">
        <f>(AZ38+AZ40)</f>
        <v>4453</v>
      </c>
      <c r="BA41" s="51"/>
      <c r="BB41" s="51"/>
      <c r="BC41" s="51"/>
      <c r="BD41" s="51"/>
      <c r="BE41" s="51"/>
      <c r="BF41" s="52"/>
    </row>
    <row r="42" spans="1:58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</row>
    <row r="43" spans="1:58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173" t="s">
        <v>232</v>
      </c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</row>
    <row r="44" spans="1:58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</row>
    <row r="45" spans="1:58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</row>
    <row r="46" spans="1:58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</row>
    <row r="47" spans="1:58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</row>
    <row r="48" spans="1:5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</row>
    <row r="49" spans="1:58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</row>
    <row r="50" spans="1:58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</row>
    <row r="51" spans="1:58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</row>
    <row r="52" spans="1:58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</row>
    <row r="53" spans="1:58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</row>
    <row r="54" spans="1:58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</row>
    <row r="55" spans="1:58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173" t="s">
        <v>233</v>
      </c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</row>
    <row r="56" spans="1:58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</row>
    <row r="57" spans="1:58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</row>
    <row r="58" spans="1: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</row>
    <row r="59" spans="1:58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</row>
    <row r="60" spans="1:58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</row>
    <row r="61" spans="1:58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</row>
    <row r="62" spans="1:58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27"/>
      <c r="AZ62" s="27"/>
      <c r="BA62" s="27"/>
      <c r="BB62" s="27"/>
      <c r="BC62" s="27"/>
      <c r="BD62" s="27"/>
      <c r="BE62" s="27"/>
      <c r="BF62" s="27"/>
    </row>
    <row r="63" spans="1:58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27"/>
      <c r="AZ63" s="27"/>
      <c r="BA63" s="27"/>
      <c r="BB63" s="27"/>
      <c r="BC63" s="27"/>
      <c r="BD63" s="27"/>
      <c r="BE63" s="27"/>
      <c r="BF63" s="27"/>
    </row>
    <row r="64" spans="1:58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27"/>
      <c r="AZ64" s="27"/>
      <c r="BA64" s="27"/>
      <c r="BB64" s="27"/>
      <c r="BC64" s="27"/>
      <c r="BD64" s="27"/>
      <c r="BE64" s="27"/>
      <c r="BF64" s="27"/>
    </row>
    <row r="65" spans="1:58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27"/>
      <c r="AZ65" s="27"/>
      <c r="BA65" s="27"/>
      <c r="BB65" s="27"/>
      <c r="BC65" s="27"/>
      <c r="BD65" s="27"/>
      <c r="BE65" s="27"/>
      <c r="BF65" s="27"/>
    </row>
    <row r="66" spans="1:58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</row>
    <row r="67" spans="1:58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</sheetData>
  <sheetProtection sheet="1" selectLockedCells="1"/>
  <mergeCells count="213">
    <mergeCell ref="B12:P12"/>
    <mergeCell ref="S1:AN2"/>
    <mergeCell ref="A41:C41"/>
    <mergeCell ref="D41:K41"/>
    <mergeCell ref="L41:S41"/>
    <mergeCell ref="T41:AA41"/>
    <mergeCell ref="AB41:AI41"/>
    <mergeCell ref="AJ41:AQ41"/>
    <mergeCell ref="AR41:AY41"/>
    <mergeCell ref="AB40:AI40"/>
    <mergeCell ref="AJ40:AQ40"/>
    <mergeCell ref="AR40:AY40"/>
    <mergeCell ref="L37:S37"/>
    <mergeCell ref="T37:AA37"/>
    <mergeCell ref="AB37:AI37"/>
    <mergeCell ref="AJ37:AQ37"/>
    <mergeCell ref="AR37:AY37"/>
    <mergeCell ref="AB38:AE39"/>
    <mergeCell ref="AJ38:AM39"/>
    <mergeCell ref="AR38:AU39"/>
    <mergeCell ref="AG39:AI39"/>
    <mergeCell ref="AG38:AI38"/>
    <mergeCell ref="AO38:AQ38"/>
    <mergeCell ref="J30:K30"/>
    <mergeCell ref="AC43:AR43"/>
    <mergeCell ref="AC55:AR55"/>
    <mergeCell ref="AQ12:BE12"/>
    <mergeCell ref="Z12:AN12"/>
    <mergeCell ref="AW38:AY38"/>
    <mergeCell ref="AO39:AQ39"/>
    <mergeCell ref="AW39:AY39"/>
    <mergeCell ref="AV29:AW30"/>
    <mergeCell ref="AX29:AY29"/>
    <mergeCell ref="AP34:AQ34"/>
    <mergeCell ref="AP31:AQ31"/>
    <mergeCell ref="AR31:AU32"/>
    <mergeCell ref="AV31:AW32"/>
    <mergeCell ref="AX31:AY31"/>
    <mergeCell ref="AZ37:BF37"/>
    <mergeCell ref="AZ40:BF40"/>
    <mergeCell ref="AH32:AI32"/>
    <mergeCell ref="AP32:AQ32"/>
    <mergeCell ref="AX32:AY32"/>
    <mergeCell ref="AB31:AE32"/>
    <mergeCell ref="AF31:AG32"/>
    <mergeCell ref="AH31:AI31"/>
    <mergeCell ref="AJ31:AM32"/>
    <mergeCell ref="AN31:AO32"/>
    <mergeCell ref="AH30:AI30"/>
    <mergeCell ref="AP30:AQ30"/>
    <mergeCell ref="AX30:AY30"/>
    <mergeCell ref="AF29:AG30"/>
    <mergeCell ref="AH29:AI29"/>
    <mergeCell ref="AJ29:AM30"/>
    <mergeCell ref="AN29:AO30"/>
    <mergeCell ref="AP29:AQ29"/>
    <mergeCell ref="AR29:AU30"/>
    <mergeCell ref="J29:K29"/>
    <mergeCell ref="L29:O30"/>
    <mergeCell ref="P29:Q30"/>
    <mergeCell ref="R29:S29"/>
    <mergeCell ref="T29:W30"/>
    <mergeCell ref="X29:Y30"/>
    <mergeCell ref="J32:K32"/>
    <mergeCell ref="R32:S32"/>
    <mergeCell ref="Z32:AA32"/>
    <mergeCell ref="Z31:AA31"/>
    <mergeCell ref="P31:Q32"/>
    <mergeCell ref="R31:S31"/>
    <mergeCell ref="T31:W32"/>
    <mergeCell ref="R30:S30"/>
    <mergeCell ref="Z30:AA30"/>
    <mergeCell ref="A40:C40"/>
    <mergeCell ref="D40:K40"/>
    <mergeCell ref="L40:S40"/>
    <mergeCell ref="T40:AA40"/>
    <mergeCell ref="I39:K39"/>
    <mergeCell ref="Q39:S39"/>
    <mergeCell ref="Y39:AA39"/>
    <mergeCell ref="I38:K38"/>
    <mergeCell ref="Q38:S38"/>
    <mergeCell ref="Y38:AA38"/>
    <mergeCell ref="A38:C39"/>
    <mergeCell ref="D38:G39"/>
    <mergeCell ref="L38:O39"/>
    <mergeCell ref="T38:W39"/>
    <mergeCell ref="D37:K37"/>
    <mergeCell ref="A36:AY36"/>
    <mergeCell ref="A37:C37"/>
    <mergeCell ref="AP33:AQ33"/>
    <mergeCell ref="AR33:AU34"/>
    <mergeCell ref="AV33:AW34"/>
    <mergeCell ref="AX33:AY33"/>
    <mergeCell ref="J34:K34"/>
    <mergeCell ref="R34:S34"/>
    <mergeCell ref="Z34:AA34"/>
    <mergeCell ref="AH34:AI34"/>
    <mergeCell ref="AX34:AY34"/>
    <mergeCell ref="Z33:AA33"/>
    <mergeCell ref="AB33:AE34"/>
    <mergeCell ref="AF33:AG34"/>
    <mergeCell ref="AH33:AI33"/>
    <mergeCell ref="AJ33:AM34"/>
    <mergeCell ref="AN33:AO34"/>
    <mergeCell ref="D33:G34"/>
    <mergeCell ref="H33:I34"/>
    <mergeCell ref="J33:K33"/>
    <mergeCell ref="L33:O34"/>
    <mergeCell ref="P33:Q34"/>
    <mergeCell ref="R33:S33"/>
    <mergeCell ref="A3:AY3"/>
    <mergeCell ref="X31:Y32"/>
    <mergeCell ref="T33:W34"/>
    <mergeCell ref="X33:Y34"/>
    <mergeCell ref="A33:C34"/>
    <mergeCell ref="D28:K28"/>
    <mergeCell ref="L28:S28"/>
    <mergeCell ref="T28:AA28"/>
    <mergeCell ref="AB28:AI28"/>
    <mergeCell ref="AJ28:AQ28"/>
    <mergeCell ref="AR28:AY28"/>
    <mergeCell ref="AB29:AE30"/>
    <mergeCell ref="Z29:AA29"/>
    <mergeCell ref="A28:C28"/>
    <mergeCell ref="A29:C30"/>
    <mergeCell ref="D29:G30"/>
    <mergeCell ref="H29:I30"/>
    <mergeCell ref="A27:AY27"/>
    <mergeCell ref="A31:C32"/>
    <mergeCell ref="D31:G32"/>
    <mergeCell ref="H31:I32"/>
    <mergeCell ref="J31:K31"/>
    <mergeCell ref="L31:O32"/>
    <mergeCell ref="AR4:AY4"/>
    <mergeCell ref="A4:C4"/>
    <mergeCell ref="D4:K4"/>
    <mergeCell ref="L4:S4"/>
    <mergeCell ref="T4:AA4"/>
    <mergeCell ref="AB4:AI4"/>
    <mergeCell ref="AJ4:AQ4"/>
    <mergeCell ref="AR5:AV6"/>
    <mergeCell ref="AW5:AY5"/>
    <mergeCell ref="AW6:AY6"/>
    <mergeCell ref="Q5:S5"/>
    <mergeCell ref="Q6:S6"/>
    <mergeCell ref="AB5:AF6"/>
    <mergeCell ref="AG5:AI5"/>
    <mergeCell ref="AG6:AI6"/>
    <mergeCell ref="A5:C6"/>
    <mergeCell ref="D5:H6"/>
    <mergeCell ref="L5:P6"/>
    <mergeCell ref="L7:O7"/>
    <mergeCell ref="AR7:AU7"/>
    <mergeCell ref="AV7:AY7"/>
    <mergeCell ref="AR8:AV9"/>
    <mergeCell ref="AW8:AY8"/>
    <mergeCell ref="AW9:AY9"/>
    <mergeCell ref="AJ5:AN6"/>
    <mergeCell ref="AO5:AQ5"/>
    <mergeCell ref="AO6:AQ6"/>
    <mergeCell ref="AJ7:AM7"/>
    <mergeCell ref="AN7:AQ7"/>
    <mergeCell ref="AJ8:AN9"/>
    <mergeCell ref="AO8:AQ8"/>
    <mergeCell ref="AO9:AQ9"/>
    <mergeCell ref="AZ4:BF4"/>
    <mergeCell ref="AZ28:BF28"/>
    <mergeCell ref="AB7:AE7"/>
    <mergeCell ref="AF7:AI7"/>
    <mergeCell ref="AB8:AF9"/>
    <mergeCell ref="AG8:AI8"/>
    <mergeCell ref="AG9:AI9"/>
    <mergeCell ref="I5:K5"/>
    <mergeCell ref="A7:C7"/>
    <mergeCell ref="D7:G7"/>
    <mergeCell ref="H7:K7"/>
    <mergeCell ref="I6:K6"/>
    <mergeCell ref="A8:C9"/>
    <mergeCell ref="D8:H9"/>
    <mergeCell ref="T5:X6"/>
    <mergeCell ref="Y5:AA5"/>
    <mergeCell ref="Y6:AA6"/>
    <mergeCell ref="T7:W7"/>
    <mergeCell ref="X7:AA7"/>
    <mergeCell ref="T8:X9"/>
    <mergeCell ref="Y8:AA8"/>
    <mergeCell ref="Y9:AA9"/>
    <mergeCell ref="I8:K8"/>
    <mergeCell ref="I9:K9"/>
    <mergeCell ref="BB1:BF1"/>
    <mergeCell ref="AW1:BA1"/>
    <mergeCell ref="P7:S7"/>
    <mergeCell ref="L8:P9"/>
    <mergeCell ref="Q8:S8"/>
    <mergeCell ref="Q9:S9"/>
    <mergeCell ref="A1:P2"/>
    <mergeCell ref="AZ41:BF41"/>
    <mergeCell ref="AZ8:BF8"/>
    <mergeCell ref="AZ9:BF9"/>
    <mergeCell ref="BA10:BB10"/>
    <mergeCell ref="BD5:BF5"/>
    <mergeCell ref="BD6:BF6"/>
    <mergeCell ref="BD7:BF7"/>
    <mergeCell ref="BA7:BC7"/>
    <mergeCell ref="BA6:BC6"/>
    <mergeCell ref="AZ38:BF39"/>
    <mergeCell ref="AZ5:BC5"/>
    <mergeCell ref="AZ29:BF29"/>
    <mergeCell ref="AZ30:BF30"/>
    <mergeCell ref="AZ31:BF31"/>
    <mergeCell ref="AZ32:BF32"/>
    <mergeCell ref="AZ33:BF33"/>
    <mergeCell ref="AZ34:BF34"/>
  </mergeCells>
  <phoneticPr fontId="2"/>
  <pageMargins left="0.23622047244094491" right="0.23622047244094491" top="0.74803149606299213" bottom="0.74803149606299213" header="0.31496062992125984" footer="0.31496062992125984"/>
  <pageSetup paperSize="9" scale="60" orientation="portrait" r:id="rId1"/>
  <headerFooter>
    <oddFooter xml:space="preserve">&amp;Rデータ出典「大阪府の毎月推計人口」
https://www.pref.osaka.lg.jp/o040090/toukei/jinkou/index.html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topLeftCell="A31" workbookViewId="0">
      <selection activeCell="B10" sqref="B10"/>
    </sheetView>
  </sheetViews>
  <sheetFormatPr defaultRowHeight="18.75"/>
  <cols>
    <col min="2" max="2" width="15.375" customWidth="1"/>
    <col min="3" max="3" width="11" customWidth="1"/>
    <col min="4" max="4" width="10.625" customWidth="1"/>
  </cols>
  <sheetData>
    <row r="2" spans="2:29">
      <c r="C2" s="183" t="s">
        <v>1</v>
      </c>
      <c r="D2" s="183"/>
      <c r="E2" s="183"/>
      <c r="F2" s="183" t="s">
        <v>5</v>
      </c>
      <c r="G2" s="183"/>
      <c r="H2" s="183"/>
      <c r="I2" s="183" t="s">
        <v>6</v>
      </c>
      <c r="J2" s="183"/>
      <c r="K2" s="183"/>
      <c r="L2" s="183" t="s">
        <v>7</v>
      </c>
      <c r="M2" s="183"/>
      <c r="N2" s="183"/>
      <c r="O2" s="183" t="s">
        <v>8</v>
      </c>
      <c r="P2" s="183"/>
      <c r="Q2" s="183"/>
      <c r="R2" s="183" t="s">
        <v>9</v>
      </c>
      <c r="S2" s="183"/>
      <c r="T2" s="183"/>
      <c r="U2" s="183" t="s">
        <v>10</v>
      </c>
      <c r="V2" s="183"/>
      <c r="W2" s="183"/>
      <c r="X2" s="183" t="s">
        <v>44</v>
      </c>
      <c r="Y2" s="183"/>
      <c r="Z2" s="183" t="s">
        <v>229</v>
      </c>
      <c r="AA2" s="183"/>
      <c r="AB2" s="183" t="s">
        <v>231</v>
      </c>
      <c r="AC2" s="183"/>
    </row>
    <row r="3" spans="2:29">
      <c r="B3" s="2" t="s">
        <v>0</v>
      </c>
      <c r="C3" s="2" t="s">
        <v>2</v>
      </c>
      <c r="D3" s="2" t="s">
        <v>3</v>
      </c>
      <c r="E3" s="2" t="s">
        <v>4</v>
      </c>
      <c r="F3" s="2" t="s">
        <v>2</v>
      </c>
      <c r="G3" s="2" t="s">
        <v>3</v>
      </c>
      <c r="H3" s="2" t="s">
        <v>4</v>
      </c>
      <c r="I3" s="2" t="s">
        <v>2</v>
      </c>
      <c r="J3" s="2" t="s">
        <v>3</v>
      </c>
      <c r="K3" s="2" t="s">
        <v>4</v>
      </c>
      <c r="L3" s="2" t="s">
        <v>2</v>
      </c>
      <c r="M3" s="2" t="s">
        <v>3</v>
      </c>
      <c r="N3" s="2" t="s">
        <v>4</v>
      </c>
      <c r="O3" s="2" t="s">
        <v>2</v>
      </c>
      <c r="P3" s="2" t="s">
        <v>3</v>
      </c>
      <c r="Q3" s="2" t="s">
        <v>4</v>
      </c>
      <c r="R3" s="2" t="s">
        <v>2</v>
      </c>
      <c r="S3" s="2" t="s">
        <v>3</v>
      </c>
      <c r="T3" s="2" t="s">
        <v>4</v>
      </c>
      <c r="U3" s="2" t="s">
        <v>2</v>
      </c>
      <c r="V3" s="2" t="s">
        <v>3</v>
      </c>
      <c r="W3" s="2" t="s">
        <v>4</v>
      </c>
      <c r="X3" s="2" t="s">
        <v>2</v>
      </c>
      <c r="Y3" s="2" t="s">
        <v>230</v>
      </c>
      <c r="Z3" s="2" t="s">
        <v>2</v>
      </c>
      <c r="AA3" s="2" t="s">
        <v>230</v>
      </c>
      <c r="AB3" s="2" t="s">
        <v>2</v>
      </c>
      <c r="AC3" s="2" t="s">
        <v>230</v>
      </c>
    </row>
    <row r="4" spans="2:29">
      <c r="B4" s="11" t="str">
        <f>(source!$A$74)</f>
        <v>2019-08-01</v>
      </c>
      <c r="C4" s="12">
        <f>(source!$C$74)</f>
        <v>77149</v>
      </c>
      <c r="D4" s="2"/>
      <c r="E4" s="2"/>
      <c r="F4" s="12">
        <f>(source!$D$74)</f>
        <v>36610</v>
      </c>
      <c r="G4" s="2"/>
      <c r="H4" s="2"/>
      <c r="I4" s="12">
        <f>(source!$E$74)</f>
        <v>40539</v>
      </c>
      <c r="J4" s="2"/>
      <c r="K4" s="2"/>
      <c r="L4" s="12">
        <f>(source!$F$74)</f>
        <v>41302</v>
      </c>
      <c r="M4" s="2"/>
      <c r="N4" s="2"/>
      <c r="O4" s="12">
        <f>(source!$BO$74)</f>
        <v>9147</v>
      </c>
      <c r="P4" s="2"/>
      <c r="Q4" s="2"/>
      <c r="R4" s="12">
        <f>(source!$BP$74)</f>
        <v>52846</v>
      </c>
      <c r="S4" s="2"/>
      <c r="T4" s="2"/>
      <c r="U4" s="12">
        <f>(source!$BQ$74)</f>
        <v>15156</v>
      </c>
      <c r="V4" s="2"/>
      <c r="W4" s="2"/>
      <c r="X4" s="2"/>
      <c r="Y4" s="2"/>
      <c r="Z4" s="2"/>
      <c r="AA4" s="2"/>
      <c r="AB4" s="2"/>
      <c r="AC4" s="2"/>
    </row>
    <row r="5" spans="2:29">
      <c r="B5" s="11" t="str">
        <f>(source!$A$62)</f>
        <v>2020-08-01</v>
      </c>
      <c r="C5" s="12">
        <f>(source!$C$62)</f>
        <v>79271</v>
      </c>
      <c r="D5" s="2">
        <f>(C5-C4)</f>
        <v>2122</v>
      </c>
      <c r="E5" s="13">
        <f>(C5/C4-1)</f>
        <v>2.7505217177150598E-2</v>
      </c>
      <c r="F5" s="12">
        <f>(source!$D$62)</f>
        <v>37579</v>
      </c>
      <c r="G5" s="2">
        <f>(F5-F4)</f>
        <v>969</v>
      </c>
      <c r="H5" s="13">
        <f>(F5/F4-1)</f>
        <v>2.6468178093417061E-2</v>
      </c>
      <c r="I5" s="12">
        <f>(source!$E$62)</f>
        <v>41692</v>
      </c>
      <c r="J5" s="2">
        <f>(I5-I4)</f>
        <v>1153</v>
      </c>
      <c r="K5" s="13">
        <f>(I5/I4-1)</f>
        <v>2.8441747453069821E-2</v>
      </c>
      <c r="L5" s="12">
        <f>(source!$F$62)</f>
        <v>42611</v>
      </c>
      <c r="M5" s="2">
        <f>(L5-L4)</f>
        <v>1309</v>
      </c>
      <c r="N5" s="13">
        <f>(L5/L4-1)</f>
        <v>3.1693380465837029E-2</v>
      </c>
      <c r="O5" s="12">
        <f>(source!$BO$62)</f>
        <v>9540</v>
      </c>
      <c r="P5" s="2">
        <f>(O5-O4)</f>
        <v>393</v>
      </c>
      <c r="Q5" s="13">
        <f>(O5/O4-1)</f>
        <v>4.2964906526730129E-2</v>
      </c>
      <c r="R5" s="12">
        <f>(source!$BP$62)</f>
        <v>54447</v>
      </c>
      <c r="S5" s="2">
        <f>(R5-R4)</f>
        <v>1601</v>
      </c>
      <c r="T5" s="13">
        <f>(R5/R4-1)</f>
        <v>3.0295575824092591E-2</v>
      </c>
      <c r="U5" s="12">
        <f>(source!$BQ$62)</f>
        <v>15285</v>
      </c>
      <c r="V5" s="2">
        <f>(U5-U4)</f>
        <v>129</v>
      </c>
      <c r="W5" s="13">
        <f>(U5/U4-1)</f>
        <v>8.5114806017418942E-3</v>
      </c>
      <c r="X5" s="2">
        <f>(P14)</f>
        <v>2159</v>
      </c>
      <c r="Y5" s="2"/>
      <c r="Z5" s="2">
        <f>(P23)</f>
        <v>277</v>
      </c>
      <c r="AA5" s="2"/>
      <c r="AB5" s="2">
        <f>(P50)</f>
        <v>1882</v>
      </c>
      <c r="AC5" s="2"/>
    </row>
    <row r="6" spans="2:29">
      <c r="B6" s="11" t="str">
        <f>(source!$A$50)</f>
        <v>2021-08-01</v>
      </c>
      <c r="C6" s="12">
        <f>(source!$C$50)</f>
        <v>79888</v>
      </c>
      <c r="D6" s="24">
        <f t="shared" ref="D6:D10" si="0">(C6-C5)</f>
        <v>617</v>
      </c>
      <c r="E6" s="13">
        <f t="shared" ref="E6:E10" si="1">(C6/C5-1)</f>
        <v>7.7834264737419723E-3</v>
      </c>
      <c r="F6" s="12">
        <f>(source!$D$50)</f>
        <v>37883</v>
      </c>
      <c r="G6" s="2">
        <f t="shared" ref="G6:G10" si="2">(F6-F5)</f>
        <v>304</v>
      </c>
      <c r="H6" s="13">
        <f t="shared" ref="H6:H10" si="3">(F6/F5-1)</f>
        <v>8.0896245243353704E-3</v>
      </c>
      <c r="I6" s="12">
        <f>(source!$E$50)</f>
        <v>42005</v>
      </c>
      <c r="J6" s="2">
        <f t="shared" ref="J6:J10" si="4">(I6-I5)</f>
        <v>313</v>
      </c>
      <c r="K6" s="13">
        <f t="shared" ref="K6:K10" si="5">(I6/I5-1)</f>
        <v>7.507435479228608E-3</v>
      </c>
      <c r="L6" s="12">
        <f>(source!$F$50)</f>
        <v>43271</v>
      </c>
      <c r="M6" s="2">
        <f t="shared" ref="M6:M10" si="6">(L6-L5)</f>
        <v>660</v>
      </c>
      <c r="N6" s="13">
        <f t="shared" ref="N6:N10" si="7">(L6/L5-1)</f>
        <v>1.5488958250217122E-2</v>
      </c>
      <c r="O6" s="12">
        <f>(source!$BO$50)</f>
        <v>9671</v>
      </c>
      <c r="P6" s="2">
        <f t="shared" ref="P6:P10" si="8">(O6-O5)</f>
        <v>131</v>
      </c>
      <c r="Q6" s="13">
        <f t="shared" ref="Q6:Q10" si="9">(O6/O5-1)</f>
        <v>1.3731656184486463E-2</v>
      </c>
      <c r="R6" s="12">
        <f>(source!$BP$50)</f>
        <v>55075</v>
      </c>
      <c r="S6" s="2">
        <f t="shared" ref="S6:S10" si="10">(R6-R5)</f>
        <v>628</v>
      </c>
      <c r="T6" s="13">
        <f t="shared" ref="T6:T10" si="11">(R6/R5-1)</f>
        <v>1.1534152478557047E-2</v>
      </c>
      <c r="U6" s="12">
        <f>(source!$BQ$50)</f>
        <v>15140</v>
      </c>
      <c r="V6" s="2">
        <f t="shared" ref="V6:V10" si="12">(U6-U5)</f>
        <v>-145</v>
      </c>
      <c r="W6" s="13">
        <f t="shared" ref="W6:W10" si="13">(U6/U5-1)</f>
        <v>-9.4864245992802854E-3</v>
      </c>
      <c r="X6" s="2">
        <f t="shared" ref="X6:X10" si="14">(P15)</f>
        <v>611</v>
      </c>
      <c r="Y6" s="2"/>
      <c r="Z6" s="2">
        <f t="shared" ref="Z6:Z10" si="15">(P24)</f>
        <v>169</v>
      </c>
      <c r="AA6" s="2"/>
      <c r="AB6" s="2">
        <f t="shared" ref="AB6:AB10" si="16">(P51)</f>
        <v>442</v>
      </c>
      <c r="AC6" s="2"/>
    </row>
    <row r="7" spans="2:29">
      <c r="B7" s="11" t="str">
        <f>(source!$A$38)</f>
        <v>2022-08-01</v>
      </c>
      <c r="C7" s="12">
        <f>(source!$C$38)</f>
        <v>80135</v>
      </c>
      <c r="D7" s="24">
        <f t="shared" si="0"/>
        <v>247</v>
      </c>
      <c r="E7" s="13">
        <f t="shared" si="1"/>
        <v>3.0918285599839113E-3</v>
      </c>
      <c r="F7" s="12">
        <f>(source!$D$38)</f>
        <v>37943</v>
      </c>
      <c r="G7" s="2">
        <f t="shared" si="2"/>
        <v>60</v>
      </c>
      <c r="H7" s="13">
        <f t="shared" si="3"/>
        <v>1.5838238787846404E-3</v>
      </c>
      <c r="I7" s="12">
        <f>(source!$E$38)</f>
        <v>42192</v>
      </c>
      <c r="J7" s="2">
        <f t="shared" si="4"/>
        <v>187</v>
      </c>
      <c r="K7" s="13">
        <f t="shared" si="5"/>
        <v>4.4518509701225728E-3</v>
      </c>
      <c r="L7" s="12">
        <f>(source!$F$38)</f>
        <v>43813</v>
      </c>
      <c r="M7" s="2">
        <f t="shared" si="6"/>
        <v>542</v>
      </c>
      <c r="N7" s="13">
        <f t="shared" si="7"/>
        <v>1.2525710059855255E-2</v>
      </c>
      <c r="O7" s="12">
        <f>(source!$BO$38)</f>
        <v>9555</v>
      </c>
      <c r="P7" s="2">
        <f t="shared" si="8"/>
        <v>-116</v>
      </c>
      <c r="Q7" s="13">
        <f t="shared" si="9"/>
        <v>-1.1994623099989665E-2</v>
      </c>
      <c r="R7" s="12">
        <f>(source!$BP$38)</f>
        <v>55435</v>
      </c>
      <c r="S7" s="2">
        <f t="shared" si="10"/>
        <v>360</v>
      </c>
      <c r="T7" s="13">
        <f t="shared" si="11"/>
        <v>6.5365410803450708E-3</v>
      </c>
      <c r="U7" s="12">
        <f>(source!$BQ$38)</f>
        <v>15145</v>
      </c>
      <c r="V7" s="2">
        <f t="shared" si="12"/>
        <v>5</v>
      </c>
      <c r="W7" s="13">
        <f t="shared" si="13"/>
        <v>3.3025099075301156E-4</v>
      </c>
      <c r="X7" s="2">
        <f t="shared" si="14"/>
        <v>247</v>
      </c>
      <c r="Y7" s="2"/>
      <c r="Z7" s="2">
        <f t="shared" si="15"/>
        <v>74</v>
      </c>
      <c r="AA7" s="2"/>
      <c r="AB7" s="2">
        <f t="shared" si="16"/>
        <v>173</v>
      </c>
      <c r="AC7" s="2"/>
    </row>
    <row r="8" spans="2:29">
      <c r="B8" s="11" t="str">
        <f>(source!$A$26)</f>
        <v>2023-08-01</v>
      </c>
      <c r="C8" s="12">
        <f>(source!$C$26)</f>
        <v>81678</v>
      </c>
      <c r="D8" s="24">
        <f t="shared" si="0"/>
        <v>1543</v>
      </c>
      <c r="E8" s="13">
        <f t="shared" si="1"/>
        <v>1.9255007175391636E-2</v>
      </c>
      <c r="F8" s="12">
        <f>(source!$D$26)</f>
        <v>38675</v>
      </c>
      <c r="G8" s="2">
        <f t="shared" si="2"/>
        <v>732</v>
      </c>
      <c r="H8" s="13">
        <f t="shared" si="3"/>
        <v>1.9292096038795004E-2</v>
      </c>
      <c r="I8" s="12">
        <f>(source!$E$26)</f>
        <v>43003</v>
      </c>
      <c r="J8" s="2">
        <f t="shared" si="4"/>
        <v>811</v>
      </c>
      <c r="K8" s="13">
        <f t="shared" si="5"/>
        <v>1.9221653394008387E-2</v>
      </c>
      <c r="L8" s="12">
        <f>(source!$F$26)</f>
        <v>45127</v>
      </c>
      <c r="M8" s="2">
        <f t="shared" si="6"/>
        <v>1314</v>
      </c>
      <c r="N8" s="13">
        <f t="shared" si="7"/>
        <v>2.9991098532399008E-2</v>
      </c>
      <c r="O8" s="12">
        <f>(source!$BO$26)</f>
        <v>9657</v>
      </c>
      <c r="P8" s="2">
        <f t="shared" si="8"/>
        <v>102</v>
      </c>
      <c r="Q8" s="13">
        <f t="shared" si="9"/>
        <v>1.0675039246467843E-2</v>
      </c>
      <c r="R8" s="12">
        <f>(source!$BP$26)</f>
        <v>56958</v>
      </c>
      <c r="S8" s="2">
        <f t="shared" si="10"/>
        <v>1523</v>
      </c>
      <c r="T8" s="13">
        <f t="shared" si="11"/>
        <v>2.7473617750518597E-2</v>
      </c>
      <c r="U8" s="12">
        <f>(source!$BQ$26)</f>
        <v>15063</v>
      </c>
      <c r="V8" s="2">
        <f t="shared" si="12"/>
        <v>-82</v>
      </c>
      <c r="W8" s="13">
        <f t="shared" si="13"/>
        <v>-5.4143281611093164E-3</v>
      </c>
      <c r="X8" s="2">
        <f t="shared" si="14"/>
        <v>1543</v>
      </c>
      <c r="Y8" s="2"/>
      <c r="Z8" s="2">
        <f t="shared" si="15"/>
        <v>-11</v>
      </c>
      <c r="AA8" s="2"/>
      <c r="AB8" s="2">
        <f t="shared" si="16"/>
        <v>1554</v>
      </c>
      <c r="AC8" s="2"/>
    </row>
    <row r="9" spans="2:29">
      <c r="B9" s="11" t="str">
        <f>(source!$A$14)</f>
        <v>2024-08-01</v>
      </c>
      <c r="C9" s="12">
        <f>(source!$C$14)</f>
        <v>83257</v>
      </c>
      <c r="D9" s="24">
        <f t="shared" si="0"/>
        <v>1579</v>
      </c>
      <c r="E9" s="13">
        <f t="shared" si="1"/>
        <v>1.9332011067851873E-2</v>
      </c>
      <c r="F9" s="12">
        <f>(source!$D$14)</f>
        <v>39492</v>
      </c>
      <c r="G9" s="2">
        <f t="shared" si="2"/>
        <v>817</v>
      </c>
      <c r="H9" s="13">
        <f t="shared" si="3"/>
        <v>2.1124757595345933E-2</v>
      </c>
      <c r="I9" s="12">
        <f>(source!$E$14)</f>
        <v>43765</v>
      </c>
      <c r="J9" s="2">
        <f t="shared" si="4"/>
        <v>762</v>
      </c>
      <c r="K9" s="13">
        <f t="shared" si="5"/>
        <v>1.7719693974838968E-2</v>
      </c>
      <c r="L9" s="12">
        <f>(source!$F$14)</f>
        <v>46614</v>
      </c>
      <c r="M9" s="2">
        <f t="shared" si="6"/>
        <v>1487</v>
      </c>
      <c r="N9" s="13">
        <f t="shared" si="7"/>
        <v>3.2951448135262629E-2</v>
      </c>
      <c r="O9" s="12">
        <f>(source!$BO$14)</f>
        <v>9596</v>
      </c>
      <c r="P9" s="2">
        <f t="shared" si="8"/>
        <v>-61</v>
      </c>
      <c r="Q9" s="13">
        <f t="shared" si="9"/>
        <v>-6.3166614890752815E-3</v>
      </c>
      <c r="R9" s="12">
        <f>(source!$BP$14)</f>
        <v>58548</v>
      </c>
      <c r="S9" s="2">
        <f t="shared" si="10"/>
        <v>1590</v>
      </c>
      <c r="T9" s="13">
        <f t="shared" si="11"/>
        <v>2.7915306014958396E-2</v>
      </c>
      <c r="U9" s="12">
        <f>(source!$BQ$14)</f>
        <v>15112</v>
      </c>
      <c r="V9" s="2">
        <f t="shared" si="12"/>
        <v>49</v>
      </c>
      <c r="W9" s="13">
        <f t="shared" si="13"/>
        <v>3.2530040496581147E-3</v>
      </c>
      <c r="X9" s="2">
        <f t="shared" si="14"/>
        <v>1579</v>
      </c>
      <c r="Y9" s="2"/>
      <c r="Z9" s="2">
        <f t="shared" si="15"/>
        <v>20</v>
      </c>
      <c r="AA9" s="2"/>
      <c r="AB9" s="2">
        <f t="shared" si="16"/>
        <v>1559</v>
      </c>
      <c r="AC9" s="2"/>
    </row>
    <row r="10" spans="2:29">
      <c r="B10" s="11" t="str">
        <f>(source!$A$2)</f>
        <v>2025-08-01</v>
      </c>
      <c r="C10" s="12">
        <f>(source!$C$2)</f>
        <v>83730</v>
      </c>
      <c r="D10" s="24">
        <f t="shared" si="0"/>
        <v>473</v>
      </c>
      <c r="E10" s="13">
        <f t="shared" si="1"/>
        <v>5.6812039828482153E-3</v>
      </c>
      <c r="F10" s="12">
        <f>(source!$D$2)</f>
        <v>39788</v>
      </c>
      <c r="G10" s="2">
        <f t="shared" si="2"/>
        <v>296</v>
      </c>
      <c r="H10" s="13">
        <f t="shared" si="3"/>
        <v>7.4951888990175686E-3</v>
      </c>
      <c r="I10" s="12">
        <f>(source!$E$2)</f>
        <v>43942</v>
      </c>
      <c r="J10" s="2">
        <f t="shared" si="4"/>
        <v>177</v>
      </c>
      <c r="K10" s="13">
        <f t="shared" si="5"/>
        <v>4.0443276590882427E-3</v>
      </c>
      <c r="L10" s="12">
        <f>(source!$F$2)</f>
        <v>47312</v>
      </c>
      <c r="M10" s="2">
        <f t="shared" si="6"/>
        <v>698</v>
      </c>
      <c r="N10" s="13">
        <f t="shared" si="7"/>
        <v>1.4974042133264698E-2</v>
      </c>
      <c r="O10" s="12">
        <f>(source!$BO$2)</f>
        <v>9432</v>
      </c>
      <c r="P10" s="2">
        <f t="shared" si="8"/>
        <v>-164</v>
      </c>
      <c r="Q10" s="13">
        <f t="shared" si="9"/>
        <v>-1.7090454355981666E-2</v>
      </c>
      <c r="R10" s="12">
        <f>(source!$BP$2)</f>
        <v>59115</v>
      </c>
      <c r="S10" s="2">
        <f t="shared" si="10"/>
        <v>567</v>
      </c>
      <c r="T10" s="13">
        <f t="shared" si="11"/>
        <v>9.6843615494979218E-3</v>
      </c>
      <c r="U10" s="12">
        <f>(source!$BQ$2)</f>
        <v>15185</v>
      </c>
      <c r="V10" s="2">
        <f t="shared" si="12"/>
        <v>73</v>
      </c>
      <c r="W10" s="13">
        <f t="shared" si="13"/>
        <v>4.8305982001057846E-3</v>
      </c>
      <c r="X10" s="2">
        <f t="shared" si="14"/>
        <v>473</v>
      </c>
      <c r="Y10" s="2"/>
      <c r="Z10" s="2">
        <f t="shared" si="15"/>
        <v>53</v>
      </c>
      <c r="AA10" s="2"/>
      <c r="AB10" s="2">
        <f t="shared" si="16"/>
        <v>420</v>
      </c>
      <c r="AC10" s="2"/>
    </row>
    <row r="11" spans="2:29">
      <c r="B11" s="3" t="s">
        <v>11</v>
      </c>
      <c r="C11" s="2"/>
      <c r="D11" s="2">
        <f>SUM(D6:D10)</f>
        <v>4459</v>
      </c>
      <c r="E11" s="13">
        <f>(C10/C5-1)</f>
        <v>5.6250078843461004E-2</v>
      </c>
      <c r="F11" s="2"/>
      <c r="G11" s="2">
        <f>SUM(G6:G10)</f>
        <v>2209</v>
      </c>
      <c r="H11" s="13">
        <f>(F10/F5-1)</f>
        <v>5.8782830836371369E-2</v>
      </c>
      <c r="I11" s="2"/>
      <c r="J11" s="2">
        <f>SUM(J6:J10)</f>
        <v>2250</v>
      </c>
      <c r="K11" s="13">
        <f>(I10/I5-1)</f>
        <v>5.3967187949726547E-2</v>
      </c>
      <c r="L11" s="2"/>
      <c r="M11" s="2">
        <f>SUM(M6:M10)</f>
        <v>4701</v>
      </c>
      <c r="N11" s="13">
        <f>(L10/L5-1)</f>
        <v>0.11032362535495532</v>
      </c>
      <c r="O11" s="2"/>
      <c r="P11" s="2">
        <f>SUM(P6:P10)</f>
        <v>-108</v>
      </c>
      <c r="Q11" s="13">
        <f>(O10/O5-1)</f>
        <v>-1.132075471698113E-2</v>
      </c>
      <c r="R11" s="2"/>
      <c r="S11" s="2">
        <f>SUM(S6:S10)</f>
        <v>4668</v>
      </c>
      <c r="T11" s="13">
        <f>(R10/R5-1)</f>
        <v>8.5734751225962968E-2</v>
      </c>
      <c r="U11" s="2"/>
      <c r="V11" s="2">
        <f>SUM(V6:V10)</f>
        <v>-100</v>
      </c>
      <c r="W11" s="13">
        <f>(U10/U5-1)</f>
        <v>-6.5423617926071431E-3</v>
      </c>
      <c r="X11" s="2">
        <f>SUM(X6:X10)</f>
        <v>4453</v>
      </c>
      <c r="Y11" s="2"/>
      <c r="Z11" s="2">
        <f>SUM(Z6:Z10)</f>
        <v>305</v>
      </c>
      <c r="AA11" s="2"/>
      <c r="AB11" s="2">
        <f>SUM(AB6:AB10)</f>
        <v>4148</v>
      </c>
      <c r="AC11" s="2"/>
    </row>
    <row r="12" spans="2:29">
      <c r="B12" s="1"/>
    </row>
    <row r="13" spans="2:29">
      <c r="B13" s="6" t="s">
        <v>63</v>
      </c>
    </row>
    <row r="14" spans="2:29">
      <c r="B14" s="11" t="str">
        <f>(source!$A$73)</f>
        <v>2019-09-01</v>
      </c>
      <c r="C14" s="11" t="str">
        <f>(source!$A$62)</f>
        <v>2020-08-01</v>
      </c>
      <c r="D14" s="23">
        <f>(source!$H$73)</f>
        <v>73</v>
      </c>
      <c r="E14" s="23">
        <f>(source!$H$72)</f>
        <v>272</v>
      </c>
      <c r="F14" s="23">
        <f>(source!$H$71)</f>
        <v>475</v>
      </c>
      <c r="G14" s="23">
        <f>(source!$H$70)</f>
        <v>237</v>
      </c>
      <c r="H14" s="23">
        <f>(source!$H$69)</f>
        <v>325</v>
      </c>
      <c r="I14" s="23">
        <f>(source!$H$68)</f>
        <v>93</v>
      </c>
      <c r="J14" s="23">
        <f>(source!$H$67)</f>
        <v>139</v>
      </c>
      <c r="K14" s="23">
        <f>(source!$H$66)</f>
        <v>182</v>
      </c>
      <c r="L14" s="23">
        <f>(source!$H$65)</f>
        <v>113</v>
      </c>
      <c r="M14" s="23">
        <f>(source!$H$64)</f>
        <v>153</v>
      </c>
      <c r="N14" s="23">
        <f>(source!$H$63)</f>
        <v>94</v>
      </c>
      <c r="O14" s="23">
        <f>(source!$H$62)</f>
        <v>3</v>
      </c>
      <c r="P14" s="23">
        <f t="shared" ref="P14:P19" si="17">SUM(D14:O14)</f>
        <v>2159</v>
      </c>
    </row>
    <row r="15" spans="2:29">
      <c r="B15" s="11" t="str">
        <f>(source!$A$61)</f>
        <v>2020-09-01</v>
      </c>
      <c r="C15" s="11" t="str">
        <f>(source!$A$50)</f>
        <v>2021-08-01</v>
      </c>
      <c r="D15" s="23">
        <f>(source!$H$61)</f>
        <v>51</v>
      </c>
      <c r="E15" s="23">
        <f>(source!$H$60)</f>
        <v>0</v>
      </c>
      <c r="F15" s="23">
        <f>(source!$H$59)</f>
        <v>5</v>
      </c>
      <c r="G15" s="23">
        <f>(source!$H$58)</f>
        <v>66</v>
      </c>
      <c r="H15" s="23">
        <f>(source!$H$57)</f>
        <v>69</v>
      </c>
      <c r="I15" s="23">
        <f>(source!$H$56)</f>
        <v>25</v>
      </c>
      <c r="J15" s="23">
        <f>(source!$H$55)</f>
        <v>17</v>
      </c>
      <c r="K15" s="23">
        <f>(source!$H$54)</f>
        <v>275</v>
      </c>
      <c r="L15" s="23">
        <f>(source!$H$53)</f>
        <v>81</v>
      </c>
      <c r="M15" s="23">
        <f>(source!$H$52)</f>
        <v>24</v>
      </c>
      <c r="N15" s="23">
        <f>(source!$H$51)</f>
        <v>-16</v>
      </c>
      <c r="O15" s="23">
        <f>(source!$H$50)</f>
        <v>14</v>
      </c>
      <c r="P15" s="23">
        <f t="shared" si="17"/>
        <v>611</v>
      </c>
    </row>
    <row r="16" spans="2:29">
      <c r="B16" s="11" t="str">
        <f>(source!$A$49)</f>
        <v>2021-09-01</v>
      </c>
      <c r="C16" s="11" t="str">
        <f>(source!$A$38)</f>
        <v>2022-08-01</v>
      </c>
      <c r="D16" s="23">
        <f>(source!$H$49)</f>
        <v>-32</v>
      </c>
      <c r="E16" s="23">
        <f>(source!$H$48)</f>
        <v>-12</v>
      </c>
      <c r="F16" s="23">
        <f>(source!$H$47)</f>
        <v>-12</v>
      </c>
      <c r="G16" s="23">
        <f>(source!$H$46)</f>
        <v>-32</v>
      </c>
      <c r="H16" s="23">
        <f>(source!$H$45)</f>
        <v>-23</v>
      </c>
      <c r="I16" s="23">
        <f>(source!$H$44)</f>
        <v>-39</v>
      </c>
      <c r="J16" s="23">
        <f>(source!$H$43)</f>
        <v>-91</v>
      </c>
      <c r="K16" s="23">
        <f>(source!$H$42)</f>
        <v>203</v>
      </c>
      <c r="L16" s="23">
        <f>(source!$H$41)</f>
        <v>79</v>
      </c>
      <c r="M16" s="23">
        <f>(source!$H$40)</f>
        <v>60</v>
      </c>
      <c r="N16" s="23">
        <f>(source!$H$39)</f>
        <v>32</v>
      </c>
      <c r="O16" s="23">
        <f>(source!$H$38)</f>
        <v>114</v>
      </c>
      <c r="P16" s="23">
        <f t="shared" si="17"/>
        <v>247</v>
      </c>
    </row>
    <row r="17" spans="2:16">
      <c r="B17" s="11" t="str">
        <f>(source!$A$37)</f>
        <v>2022-09-01</v>
      </c>
      <c r="C17" s="11" t="str">
        <f>(source!$A$26)</f>
        <v>2023-08-01</v>
      </c>
      <c r="D17" s="23">
        <f>(source!$H$37)</f>
        <v>87</v>
      </c>
      <c r="E17" s="23">
        <f>(source!$H$36)</f>
        <v>126</v>
      </c>
      <c r="F17" s="23">
        <f>(source!$H$35)</f>
        <v>64</v>
      </c>
      <c r="G17" s="23">
        <f>(source!$H$34)</f>
        <v>90</v>
      </c>
      <c r="H17" s="23">
        <f>(source!$H$33)</f>
        <v>49</v>
      </c>
      <c r="I17" s="23">
        <f>(source!$H$32)</f>
        <v>-3</v>
      </c>
      <c r="J17" s="23">
        <f>(source!$H$31)</f>
        <v>-27</v>
      </c>
      <c r="K17" s="23">
        <f>(source!$H$30)</f>
        <v>498</v>
      </c>
      <c r="L17" s="23">
        <f>(source!$H$29)</f>
        <v>186</v>
      </c>
      <c r="M17" s="23">
        <f>(source!$H$28)</f>
        <v>86</v>
      </c>
      <c r="N17" s="23">
        <f>(source!$H$27)</f>
        <v>254</v>
      </c>
      <c r="O17" s="23">
        <f>(source!$H$26)</f>
        <v>133</v>
      </c>
      <c r="P17" s="23">
        <f t="shared" si="17"/>
        <v>1543</v>
      </c>
    </row>
    <row r="18" spans="2:16">
      <c r="B18" s="11" t="str">
        <f>(source!$A$25)</f>
        <v>2023-09-01</v>
      </c>
      <c r="C18" s="11" t="str">
        <f>(source!$A$14)</f>
        <v>2024-08-01</v>
      </c>
      <c r="D18" s="23">
        <f>(source!$H$25)</f>
        <v>122</v>
      </c>
      <c r="E18" s="23">
        <f>(source!$H$24)</f>
        <v>175</v>
      </c>
      <c r="F18" s="23">
        <f>(source!$H$23)</f>
        <v>204</v>
      </c>
      <c r="G18" s="23">
        <f>(source!$H$22)</f>
        <v>81</v>
      </c>
      <c r="H18" s="23">
        <f>(source!$H$21)</f>
        <v>83</v>
      </c>
      <c r="I18" s="23">
        <f>(source!$H$20)</f>
        <v>1</v>
      </c>
      <c r="J18" s="23">
        <f>(source!$H$19)</f>
        <v>116</v>
      </c>
      <c r="K18" s="23">
        <f>(source!$H$18)</f>
        <v>208</v>
      </c>
      <c r="L18" s="23">
        <f>(source!$H$17)</f>
        <v>189</v>
      </c>
      <c r="M18" s="23">
        <f>(source!$H$16)</f>
        <v>142</v>
      </c>
      <c r="N18" s="23">
        <f>(source!$H$15)</f>
        <v>119</v>
      </c>
      <c r="O18" s="23">
        <f>(source!$H$14)</f>
        <v>139</v>
      </c>
      <c r="P18" s="23">
        <f t="shared" si="17"/>
        <v>1579</v>
      </c>
    </row>
    <row r="19" spans="2:16">
      <c r="B19" s="11" t="str">
        <f>(source!$A$13)</f>
        <v>2024-09-01</v>
      </c>
      <c r="C19" s="11" t="str">
        <f>(source!$A$2)</f>
        <v>2025-08-01</v>
      </c>
      <c r="D19" s="23">
        <f>(source!$H$13)</f>
        <v>33</v>
      </c>
      <c r="E19" s="23">
        <f>(source!$H$12)</f>
        <v>-35</v>
      </c>
      <c r="F19" s="23">
        <f>(source!$H$11)</f>
        <v>62</v>
      </c>
      <c r="G19" s="23">
        <f>(source!$H$10)</f>
        <v>71</v>
      </c>
      <c r="H19" s="23">
        <f>(source!$H$9)</f>
        <v>22</v>
      </c>
      <c r="I19" s="23">
        <f>(source!$H$8)</f>
        <v>-55</v>
      </c>
      <c r="J19" s="23">
        <f>(source!$H$7)</f>
        <v>40</v>
      </c>
      <c r="K19" s="23">
        <f>(source!$H$6)</f>
        <v>186</v>
      </c>
      <c r="L19" s="23">
        <f>(source!$H$5)</f>
        <v>80</v>
      </c>
      <c r="M19" s="23">
        <f>(source!$H$4)</f>
        <v>39</v>
      </c>
      <c r="N19" s="23">
        <f>(source!$H$3)</f>
        <v>-20</v>
      </c>
      <c r="O19" s="23">
        <f>(source!$H$2)</f>
        <v>50</v>
      </c>
      <c r="P19" s="23">
        <f t="shared" si="17"/>
        <v>473</v>
      </c>
    </row>
    <row r="20" spans="2:16">
      <c r="B20" s="22"/>
      <c r="P20" s="25">
        <f>SUM(P15:P19)</f>
        <v>4453</v>
      </c>
    </row>
    <row r="22" spans="2:16">
      <c r="B22" s="6" t="str">
        <f>(source!I1)</f>
        <v>monthly_natural_change</v>
      </c>
    </row>
    <row r="23" spans="2:16">
      <c r="B23" s="11" t="str">
        <f>(source!$A$73)</f>
        <v>2019-09-01</v>
      </c>
      <c r="C23" s="11" t="str">
        <f>(source!$A$62)</f>
        <v>2020-08-01</v>
      </c>
      <c r="D23" s="23">
        <f>(source!$I$73)</f>
        <v>27</v>
      </c>
      <c r="E23" s="23">
        <f>(source!$I$72)</f>
        <v>27</v>
      </c>
      <c r="F23" s="23">
        <f>(source!$I$71)</f>
        <v>2</v>
      </c>
      <c r="G23" s="23">
        <f>(source!$I$70)</f>
        <v>8</v>
      </c>
      <c r="H23" s="23">
        <f>(source!$I$69)</f>
        <v>24</v>
      </c>
      <c r="I23" s="23">
        <f>(source!$I$68)</f>
        <v>31</v>
      </c>
      <c r="J23" s="23">
        <f>(source!$I$67)</f>
        <v>27</v>
      </c>
      <c r="K23" s="23">
        <f>(source!$I$66)</f>
        <v>19</v>
      </c>
      <c r="L23" s="23">
        <f>(source!$I$65)</f>
        <v>34</v>
      </c>
      <c r="M23" s="23">
        <f>(source!$I$64)</f>
        <v>27</v>
      </c>
      <c r="N23" s="23">
        <f>(source!$I$63)</f>
        <v>46</v>
      </c>
      <c r="O23" s="23">
        <f>(source!$I$62)</f>
        <v>5</v>
      </c>
      <c r="P23" s="23">
        <f t="shared" ref="P23:P28" si="18">SUM(D23:O23)</f>
        <v>277</v>
      </c>
    </row>
    <row r="24" spans="2:16">
      <c r="B24" s="11" t="str">
        <f>(source!$A$61)</f>
        <v>2020-09-01</v>
      </c>
      <c r="C24" s="11" t="str">
        <f>(source!$A$50)</f>
        <v>2021-08-01</v>
      </c>
      <c r="D24" s="23">
        <f>(source!$I$61)</f>
        <v>24</v>
      </c>
      <c r="E24" s="23">
        <f>(source!$I$60)</f>
        <v>0</v>
      </c>
      <c r="F24" s="23">
        <f>(source!$I$59)</f>
        <v>18</v>
      </c>
      <c r="G24" s="23">
        <f>(source!$I$58)</f>
        <v>26</v>
      </c>
      <c r="H24" s="23">
        <f>(source!$I$57)</f>
        <v>31</v>
      </c>
      <c r="I24" s="23">
        <f>(source!$I$56)</f>
        <v>-8</v>
      </c>
      <c r="J24" s="23">
        <f>(source!$I$55)</f>
        <v>-6</v>
      </c>
      <c r="K24" s="23">
        <f>(source!$I$54)</f>
        <v>7</v>
      </c>
      <c r="L24" s="23">
        <f>(source!$I$53)</f>
        <v>20</v>
      </c>
      <c r="M24" s="23">
        <f>(source!$I$52)</f>
        <v>5</v>
      </c>
      <c r="N24" s="23">
        <f>(source!$I$51)</f>
        <v>17</v>
      </c>
      <c r="O24" s="23">
        <f>(source!$I$50)</f>
        <v>35</v>
      </c>
      <c r="P24" s="23">
        <f t="shared" si="18"/>
        <v>169</v>
      </c>
    </row>
    <row r="25" spans="2:16">
      <c r="B25" s="11" t="str">
        <f>(source!$A$49)</f>
        <v>2021-09-01</v>
      </c>
      <c r="C25" s="11" t="str">
        <f>(source!$A$38)</f>
        <v>2022-08-01</v>
      </c>
      <c r="D25" s="23">
        <f>(source!$I$49)</f>
        <v>10</v>
      </c>
      <c r="E25" s="23">
        <f>(source!$I$48)</f>
        <v>27</v>
      </c>
      <c r="F25" s="23">
        <f>(source!$I$47)</f>
        <v>32</v>
      </c>
      <c r="G25" s="23">
        <f>(source!$I$46)</f>
        <v>17</v>
      </c>
      <c r="H25" s="23">
        <f>(source!$I$45)</f>
        <v>20</v>
      </c>
      <c r="I25" s="23">
        <f>(source!$I$44)</f>
        <v>-2</v>
      </c>
      <c r="J25" s="23">
        <f>(source!$I$43)</f>
        <v>-27</v>
      </c>
      <c r="K25" s="23">
        <f>(source!$I$42)</f>
        <v>-15</v>
      </c>
      <c r="L25" s="23">
        <f>(source!$I$41)</f>
        <v>10</v>
      </c>
      <c r="M25" s="23">
        <f>(source!$I$40)</f>
        <v>6</v>
      </c>
      <c r="N25" s="23">
        <f>(source!$I$39)</f>
        <v>14</v>
      </c>
      <c r="O25" s="23">
        <f>(source!$I$38)</f>
        <v>-18</v>
      </c>
      <c r="P25" s="23">
        <f t="shared" si="18"/>
        <v>74</v>
      </c>
    </row>
    <row r="26" spans="2:16">
      <c r="B26" s="11" t="str">
        <f>(source!$A$37)</f>
        <v>2022-09-01</v>
      </c>
      <c r="C26" s="11" t="str">
        <f>(source!$A$26)</f>
        <v>2023-08-01</v>
      </c>
      <c r="D26" s="23">
        <f>(source!$I$37)</f>
        <v>-8</v>
      </c>
      <c r="E26" s="23">
        <f>(source!$I$36)</f>
        <v>27</v>
      </c>
      <c r="F26" s="23">
        <f>(source!$I$35)</f>
        <v>12</v>
      </c>
      <c r="G26" s="23">
        <f>(source!$I$34)</f>
        <v>2</v>
      </c>
      <c r="H26" s="23">
        <f>(source!$I$33)</f>
        <v>5</v>
      </c>
      <c r="I26" s="23">
        <f>(source!$I$32)</f>
        <v>-22</v>
      </c>
      <c r="J26" s="23">
        <f>(source!$I$31)</f>
        <v>-13</v>
      </c>
      <c r="K26" s="23">
        <f>(source!$I$30)</f>
        <v>-17</v>
      </c>
      <c r="L26" s="23">
        <f>(source!$I$29)</f>
        <v>-14</v>
      </c>
      <c r="M26" s="23">
        <f>(source!$I$28)</f>
        <v>6</v>
      </c>
      <c r="N26" s="23">
        <f>(source!$I$27)</f>
        <v>6</v>
      </c>
      <c r="O26" s="23">
        <f>(source!$I$26)</f>
        <v>5</v>
      </c>
      <c r="P26" s="23">
        <f t="shared" si="18"/>
        <v>-11</v>
      </c>
    </row>
    <row r="27" spans="2:16">
      <c r="B27" s="11" t="str">
        <f>(source!$A$25)</f>
        <v>2023-09-01</v>
      </c>
      <c r="C27" s="11" t="str">
        <f>(source!$A$14)</f>
        <v>2024-08-01</v>
      </c>
      <c r="D27" s="23">
        <f>(source!$I$25)</f>
        <v>16</v>
      </c>
      <c r="E27" s="23">
        <f>(source!$I$24)</f>
        <v>6</v>
      </c>
      <c r="F27" s="23">
        <f>(source!$I$23)</f>
        <v>13</v>
      </c>
      <c r="G27" s="23">
        <f>(source!$I$22)</f>
        <v>1</v>
      </c>
      <c r="H27" s="23">
        <f>(source!$I$21)</f>
        <v>7</v>
      </c>
      <c r="I27" s="23">
        <f>(source!$I$20)</f>
        <v>-9</v>
      </c>
      <c r="J27" s="23">
        <f>(source!$I$19)</f>
        <v>-33</v>
      </c>
      <c r="K27" s="23">
        <f>(source!$I$18)</f>
        <v>10</v>
      </c>
      <c r="L27" s="23">
        <f>(source!$I$17)</f>
        <v>-2</v>
      </c>
      <c r="M27" s="23">
        <f>(source!$I$16)</f>
        <v>22</v>
      </c>
      <c r="N27" s="23">
        <f>(source!$I$15)</f>
        <v>-14</v>
      </c>
      <c r="O27" s="23">
        <f>(source!$I$14)</f>
        <v>3</v>
      </c>
      <c r="P27" s="23">
        <f t="shared" si="18"/>
        <v>20</v>
      </c>
    </row>
    <row r="28" spans="2:16">
      <c r="B28" s="11" t="str">
        <f>(source!$A$13)</f>
        <v>2024-09-01</v>
      </c>
      <c r="C28" s="11" t="str">
        <f>(source!$A$2)</f>
        <v>2025-08-01</v>
      </c>
      <c r="D28" s="23">
        <f>(source!$I$13)</f>
        <v>-3</v>
      </c>
      <c r="E28" s="23">
        <f>(source!$I$12)</f>
        <v>3</v>
      </c>
      <c r="F28" s="23">
        <f>(source!$I$11)</f>
        <v>12</v>
      </c>
      <c r="G28" s="23">
        <f>(source!$I$10)</f>
        <v>20</v>
      </c>
      <c r="H28" s="23">
        <f>(source!$I$9)</f>
        <v>-8</v>
      </c>
      <c r="I28" s="23">
        <f>(source!$I$8)</f>
        <v>-16</v>
      </c>
      <c r="J28" s="23">
        <f>(source!$I$7)</f>
        <v>7</v>
      </c>
      <c r="K28" s="23">
        <f>(source!$I$6)</f>
        <v>-1</v>
      </c>
      <c r="L28" s="23">
        <f>(source!$I$5)</f>
        <v>16</v>
      </c>
      <c r="M28" s="23">
        <f>(source!$I$4)</f>
        <v>-2</v>
      </c>
      <c r="N28" s="23">
        <f>(source!$I$3)</f>
        <v>10</v>
      </c>
      <c r="O28" s="23">
        <f>(source!$I$2)</f>
        <v>15</v>
      </c>
      <c r="P28" s="23">
        <f t="shared" si="18"/>
        <v>53</v>
      </c>
    </row>
    <row r="31" spans="2:16">
      <c r="B31" s="6" t="str">
        <f>(source!J1)</f>
        <v>births_monthly</v>
      </c>
    </row>
    <row r="32" spans="2:16">
      <c r="B32" s="11" t="str">
        <f>(source!$A$73)</f>
        <v>2019-09-01</v>
      </c>
      <c r="C32" s="11" t="str">
        <f>(source!$A$62)</f>
        <v>2020-08-01</v>
      </c>
      <c r="D32" s="23">
        <f>(source!$J$73)</f>
        <v>69</v>
      </c>
      <c r="E32" s="23">
        <f>(source!$J$72)</f>
        <v>74</v>
      </c>
      <c r="F32" s="23">
        <f>(source!$J$71)</f>
        <v>60</v>
      </c>
      <c r="G32" s="23">
        <f>(source!$J$70)</f>
        <v>59</v>
      </c>
      <c r="H32" s="23">
        <f>(source!$J$69)</f>
        <v>72</v>
      </c>
      <c r="I32" s="23">
        <f>(source!$J$68)</f>
        <v>82</v>
      </c>
      <c r="J32" s="23">
        <f>(source!$J$67)</f>
        <v>68</v>
      </c>
      <c r="K32" s="23">
        <f>(source!$J$66)</f>
        <v>73</v>
      </c>
      <c r="L32" s="23">
        <f>(source!$J$65)</f>
        <v>87</v>
      </c>
      <c r="M32" s="23">
        <f>(source!$J$64)</f>
        <v>65</v>
      </c>
      <c r="N32" s="23">
        <f>(source!$J$63)</f>
        <v>82</v>
      </c>
      <c r="O32" s="23">
        <f>(source!$J$62)</f>
        <v>53</v>
      </c>
      <c r="P32" s="23">
        <f t="shared" ref="P32:P37" si="19">SUM(D32:O32)</f>
        <v>844</v>
      </c>
    </row>
    <row r="33" spans="2:16">
      <c r="B33" s="11" t="str">
        <f>(source!$A$61)</f>
        <v>2020-09-01</v>
      </c>
      <c r="C33" s="11" t="str">
        <f>(source!$A$50)</f>
        <v>2021-08-01</v>
      </c>
      <c r="D33" s="23">
        <f>(source!$J$61)</f>
        <v>74</v>
      </c>
      <c r="E33" s="23">
        <f>(source!$J$60)</f>
        <v>0</v>
      </c>
      <c r="F33" s="23">
        <f>(source!$J$59)</f>
        <v>72</v>
      </c>
      <c r="G33" s="23">
        <f>(source!$J$58)</f>
        <v>73</v>
      </c>
      <c r="H33" s="23">
        <f>(source!$J$57)</f>
        <v>69</v>
      </c>
      <c r="I33" s="23">
        <f>(source!$J$56)</f>
        <v>53</v>
      </c>
      <c r="J33" s="23">
        <f>(source!$J$55)</f>
        <v>50</v>
      </c>
      <c r="K33" s="23">
        <f>(source!$J$54)</f>
        <v>58</v>
      </c>
      <c r="L33" s="23">
        <f>(source!$J$53)</f>
        <v>76</v>
      </c>
      <c r="M33" s="23">
        <f>(source!$J$52)</f>
        <v>65</v>
      </c>
      <c r="N33" s="23">
        <f>(source!$J$51)</f>
        <v>60</v>
      </c>
      <c r="O33" s="23">
        <f>(source!$J$50)</f>
        <v>81</v>
      </c>
      <c r="P33" s="23">
        <f t="shared" si="19"/>
        <v>731</v>
      </c>
    </row>
    <row r="34" spans="2:16">
      <c r="B34" s="11" t="str">
        <f>(source!$A$49)</f>
        <v>2021-09-01</v>
      </c>
      <c r="C34" s="11" t="str">
        <f>(source!$A$38)</f>
        <v>2022-08-01</v>
      </c>
      <c r="D34" s="23">
        <f>(source!$J$49)</f>
        <v>67</v>
      </c>
      <c r="E34" s="23">
        <f>(source!$J$48)</f>
        <v>80</v>
      </c>
      <c r="F34" s="23">
        <f>(source!$J$47)</f>
        <v>77</v>
      </c>
      <c r="G34" s="23">
        <f>(source!$J$46)</f>
        <v>70</v>
      </c>
      <c r="H34" s="23">
        <f>(source!$J$45)</f>
        <v>61</v>
      </c>
      <c r="I34" s="23">
        <f>(source!$J$44)</f>
        <v>51</v>
      </c>
      <c r="J34" s="23">
        <f>(source!$J$43)</f>
        <v>41</v>
      </c>
      <c r="K34" s="23">
        <f>(source!$J$42)</f>
        <v>57</v>
      </c>
      <c r="L34" s="23">
        <f>(source!$J$41)</f>
        <v>61</v>
      </c>
      <c r="M34" s="23">
        <f>(source!$J$40)</f>
        <v>69</v>
      </c>
      <c r="N34" s="23">
        <f>(source!$J$39)</f>
        <v>70</v>
      </c>
      <c r="O34" s="23">
        <f>(source!$J$38)</f>
        <v>40</v>
      </c>
      <c r="P34" s="23">
        <f t="shared" si="19"/>
        <v>744</v>
      </c>
    </row>
    <row r="35" spans="2:16">
      <c r="B35" s="11" t="str">
        <f>(source!$A$37)</f>
        <v>2022-09-01</v>
      </c>
      <c r="C35" s="11" t="str">
        <f>(source!$A$26)</f>
        <v>2023-08-01</v>
      </c>
      <c r="D35" s="23">
        <f>(source!$J$37)</f>
        <v>73</v>
      </c>
      <c r="E35" s="23">
        <f>(source!$J$36)</f>
        <v>79</v>
      </c>
      <c r="F35" s="23">
        <f>(source!$J$35)</f>
        <v>73</v>
      </c>
      <c r="G35" s="23">
        <f>(source!$J$34)</f>
        <v>64</v>
      </c>
      <c r="H35" s="23">
        <f>(source!$J$33)</f>
        <v>54</v>
      </c>
      <c r="I35" s="23">
        <f>(source!$J$32)</f>
        <v>62</v>
      </c>
      <c r="J35" s="23">
        <f>(source!$J$31)</f>
        <v>53</v>
      </c>
      <c r="K35" s="23">
        <f>(source!$J$30)</f>
        <v>44</v>
      </c>
      <c r="L35" s="23">
        <f>(source!$J$29)</f>
        <v>47</v>
      </c>
      <c r="M35" s="23">
        <f>(source!$J$28)</f>
        <v>63</v>
      </c>
      <c r="N35" s="23">
        <f>(source!$J$27)</f>
        <v>61</v>
      </c>
      <c r="O35" s="23">
        <f>(source!$J$26)</f>
        <v>68</v>
      </c>
      <c r="P35" s="23">
        <f t="shared" si="19"/>
        <v>741</v>
      </c>
    </row>
    <row r="36" spans="2:16">
      <c r="B36" s="11" t="str">
        <f>(source!$A$25)</f>
        <v>2023-09-01</v>
      </c>
      <c r="C36" s="11" t="str">
        <f>(source!$A$14)</f>
        <v>2024-08-01</v>
      </c>
      <c r="D36" s="23">
        <f>(source!$J$25)</f>
        <v>62</v>
      </c>
      <c r="E36" s="23">
        <f>(source!$J$24)</f>
        <v>72</v>
      </c>
      <c r="F36" s="23">
        <f>(source!$J$23)</f>
        <v>67</v>
      </c>
      <c r="G36" s="23">
        <f>(source!$J$22)</f>
        <v>51</v>
      </c>
      <c r="H36" s="23">
        <f>(source!$J$21)</f>
        <v>59</v>
      </c>
      <c r="I36" s="23">
        <f>(source!$J$20)</f>
        <v>61</v>
      </c>
      <c r="J36" s="23">
        <f>(source!$J$19)</f>
        <v>41</v>
      </c>
      <c r="K36" s="23">
        <f>(source!$J$18)</f>
        <v>60</v>
      </c>
      <c r="L36" s="23">
        <f>(source!$J$17)</f>
        <v>59</v>
      </c>
      <c r="M36" s="23">
        <f>(source!$J$16)</f>
        <v>63</v>
      </c>
      <c r="N36" s="23">
        <f>(source!$J$15)</f>
        <v>35</v>
      </c>
      <c r="O36" s="23">
        <f>(source!$J$14)</f>
        <v>62</v>
      </c>
      <c r="P36" s="23">
        <f t="shared" si="19"/>
        <v>692</v>
      </c>
    </row>
    <row r="37" spans="2:16">
      <c r="B37" s="11" t="str">
        <f>(source!$A$13)</f>
        <v>2024-09-01</v>
      </c>
      <c r="C37" s="11" t="str">
        <f>(source!$A$2)</f>
        <v>2025-08-01</v>
      </c>
      <c r="D37" s="23">
        <f>(source!$J$13)</f>
        <v>52</v>
      </c>
      <c r="E37" s="23">
        <f>(source!$J$12)</f>
        <v>58</v>
      </c>
      <c r="F37" s="23">
        <f>(source!$J$11)</f>
        <v>67</v>
      </c>
      <c r="G37" s="23">
        <f>(source!$J$10)</f>
        <v>69</v>
      </c>
      <c r="H37" s="23">
        <f>(source!$J$9)</f>
        <v>54</v>
      </c>
      <c r="I37" s="23">
        <f>(source!$J$8)</f>
        <v>61</v>
      </c>
      <c r="J37" s="23">
        <f>(source!$J$7)</f>
        <v>45</v>
      </c>
      <c r="K37" s="23">
        <f>(source!$J$6)</f>
        <v>51</v>
      </c>
      <c r="L37" s="23">
        <f>(source!$J$5)</f>
        <v>58</v>
      </c>
      <c r="M37" s="23">
        <f>(source!$J$4)</f>
        <v>59</v>
      </c>
      <c r="N37" s="23">
        <f>(source!$J$3)</f>
        <v>64</v>
      </c>
      <c r="O37" s="23">
        <f>(source!$J$2)</f>
        <v>56</v>
      </c>
      <c r="P37" s="23">
        <f t="shared" si="19"/>
        <v>694</v>
      </c>
    </row>
    <row r="40" spans="2:16">
      <c r="B40" s="6" t="str">
        <f>(source!K1)</f>
        <v>deaths_montyly</v>
      </c>
    </row>
    <row r="41" spans="2:16">
      <c r="B41" s="11" t="str">
        <f>(source!$A$73)</f>
        <v>2019-09-01</v>
      </c>
      <c r="C41" s="11" t="str">
        <f>(source!$A$62)</f>
        <v>2020-08-01</v>
      </c>
      <c r="D41" s="23">
        <f>(source!$K$73)</f>
        <v>42</v>
      </c>
      <c r="E41" s="23">
        <f>(source!$K$72)</f>
        <v>47</v>
      </c>
      <c r="F41" s="23">
        <f>(source!$K$71)</f>
        <v>58</v>
      </c>
      <c r="G41" s="23">
        <f>(source!$K$70)</f>
        <v>51</v>
      </c>
      <c r="H41" s="23">
        <f>(source!$K$69)</f>
        <v>48</v>
      </c>
      <c r="I41" s="23">
        <f>(source!$K$68)</f>
        <v>51</v>
      </c>
      <c r="J41" s="23">
        <f>(source!$K$67)</f>
        <v>41</v>
      </c>
      <c r="K41" s="23">
        <f>(source!$K$66)</f>
        <v>54</v>
      </c>
      <c r="L41" s="23">
        <f>(source!$K$65)</f>
        <v>53</v>
      </c>
      <c r="M41" s="23">
        <f>(source!$K$64)</f>
        <v>38</v>
      </c>
      <c r="N41" s="23">
        <f>(source!$K$63)</f>
        <v>36</v>
      </c>
      <c r="O41" s="23">
        <f>(source!$K$62)</f>
        <v>48</v>
      </c>
      <c r="P41" s="23">
        <f t="shared" ref="P41:P46" si="20">SUM(D41:O41)</f>
        <v>567</v>
      </c>
    </row>
    <row r="42" spans="2:16">
      <c r="B42" s="11" t="str">
        <f>(source!$A$61)</f>
        <v>2020-09-01</v>
      </c>
      <c r="C42" s="11" t="str">
        <f>(source!$A$50)</f>
        <v>2021-08-01</v>
      </c>
      <c r="D42" s="23">
        <f>(source!$K$61)</f>
        <v>50</v>
      </c>
      <c r="E42" s="23">
        <f>(source!$K$60)</f>
        <v>0</v>
      </c>
      <c r="F42" s="23">
        <f>(source!$K$59)</f>
        <v>54</v>
      </c>
      <c r="G42" s="23">
        <f>(source!$K$58)</f>
        <v>47</v>
      </c>
      <c r="H42" s="23">
        <f>(source!$K$57)</f>
        <v>38</v>
      </c>
      <c r="I42" s="23">
        <f>(source!$K$56)</f>
        <v>61</v>
      </c>
      <c r="J42" s="23">
        <f>(source!$K$55)</f>
        <v>56</v>
      </c>
      <c r="K42" s="23">
        <f>(source!$K$54)</f>
        <v>51</v>
      </c>
      <c r="L42" s="23">
        <f>(source!$K$53)</f>
        <v>56</v>
      </c>
      <c r="M42" s="23">
        <f>(source!$K$52)</f>
        <v>60</v>
      </c>
      <c r="N42" s="23">
        <f>(source!$K$51)</f>
        <v>43</v>
      </c>
      <c r="O42" s="23">
        <f>(source!$K$50)</f>
        <v>46</v>
      </c>
      <c r="P42" s="23">
        <f t="shared" si="20"/>
        <v>562</v>
      </c>
    </row>
    <row r="43" spans="2:16">
      <c r="B43" s="11" t="str">
        <f>(source!$A$49)</f>
        <v>2021-09-01</v>
      </c>
      <c r="C43" s="11" t="str">
        <f>(source!$A$38)</f>
        <v>2022-08-01</v>
      </c>
      <c r="D43" s="23">
        <f>(source!$K$49)</f>
        <v>57</v>
      </c>
      <c r="E43" s="23">
        <f>(source!$K$48)</f>
        <v>53</v>
      </c>
      <c r="F43" s="23">
        <f>(source!$K$47)</f>
        <v>45</v>
      </c>
      <c r="G43" s="23">
        <f>(source!$K$46)</f>
        <v>53</v>
      </c>
      <c r="H43" s="23">
        <f>(source!$K$45)</f>
        <v>41</v>
      </c>
      <c r="I43" s="23">
        <f>(source!$K$44)</f>
        <v>53</v>
      </c>
      <c r="J43" s="23">
        <f>(source!$K$43)</f>
        <v>68</v>
      </c>
      <c r="K43" s="23">
        <f>(source!$K$42)</f>
        <v>72</v>
      </c>
      <c r="L43" s="23">
        <f>(source!$K$41)</f>
        <v>51</v>
      </c>
      <c r="M43" s="23">
        <f>(source!$K$40)</f>
        <v>63</v>
      </c>
      <c r="N43" s="23">
        <f>(source!$K$39)</f>
        <v>56</v>
      </c>
      <c r="O43" s="23">
        <f>(source!$K$38)</f>
        <v>58</v>
      </c>
      <c r="P43" s="23">
        <f t="shared" si="20"/>
        <v>670</v>
      </c>
    </row>
    <row r="44" spans="2:16">
      <c r="B44" s="11" t="str">
        <f>(source!$A$37)</f>
        <v>2022-09-01</v>
      </c>
      <c r="C44" s="11" t="str">
        <f>(source!$A$26)</f>
        <v>2023-08-01</v>
      </c>
      <c r="D44" s="23">
        <f>(source!$K$37)</f>
        <v>81</v>
      </c>
      <c r="E44" s="23">
        <f>(source!$K$36)</f>
        <v>52</v>
      </c>
      <c r="F44" s="23">
        <f>(source!$K$35)</f>
        <v>61</v>
      </c>
      <c r="G44" s="23">
        <f>(source!$K$34)</f>
        <v>62</v>
      </c>
      <c r="H44" s="23">
        <f>(source!$K$33)</f>
        <v>49</v>
      </c>
      <c r="I44" s="23">
        <f>(source!$K$32)</f>
        <v>84</v>
      </c>
      <c r="J44" s="23">
        <f>(source!$K$31)</f>
        <v>66</v>
      </c>
      <c r="K44" s="23">
        <f>(source!$K$30)</f>
        <v>61</v>
      </c>
      <c r="L44" s="23">
        <f>(source!$K$29)</f>
        <v>61</v>
      </c>
      <c r="M44" s="23">
        <f>(source!$K$28)</f>
        <v>57</v>
      </c>
      <c r="N44" s="23">
        <f>(source!$K$27)</f>
        <v>55</v>
      </c>
      <c r="O44" s="23">
        <f>(source!$K$26)</f>
        <v>63</v>
      </c>
      <c r="P44" s="23">
        <f t="shared" si="20"/>
        <v>752</v>
      </c>
    </row>
    <row r="45" spans="2:16">
      <c r="B45" s="11" t="str">
        <f>(source!$A$25)</f>
        <v>2023-09-01</v>
      </c>
      <c r="C45" s="11" t="str">
        <f>(source!$A$14)</f>
        <v>2024-08-01</v>
      </c>
      <c r="D45" s="23">
        <f>(source!$K$25)</f>
        <v>46</v>
      </c>
      <c r="E45" s="23">
        <f>(source!$K$24)</f>
        <v>66</v>
      </c>
      <c r="F45" s="23">
        <f>(source!$K$23)</f>
        <v>54</v>
      </c>
      <c r="G45" s="23">
        <f>(source!$K$22)</f>
        <v>50</v>
      </c>
      <c r="H45" s="23">
        <f>(source!$K$21)</f>
        <v>52</v>
      </c>
      <c r="I45" s="23">
        <f>(source!$K$20)</f>
        <v>70</v>
      </c>
      <c r="J45" s="23">
        <f>(source!$K$19)</f>
        <v>74</v>
      </c>
      <c r="K45" s="23">
        <f>(source!$K$18)</f>
        <v>50</v>
      </c>
      <c r="L45" s="23">
        <f>(source!$K$17)</f>
        <v>61</v>
      </c>
      <c r="M45" s="23">
        <f>(source!$K$16)</f>
        <v>41</v>
      </c>
      <c r="N45" s="23">
        <f>(source!$K$15)</f>
        <v>49</v>
      </c>
      <c r="O45" s="23">
        <f>(source!$K$14)</f>
        <v>59</v>
      </c>
      <c r="P45" s="23">
        <f t="shared" si="20"/>
        <v>672</v>
      </c>
    </row>
    <row r="46" spans="2:16">
      <c r="B46" s="11" t="str">
        <f>(source!$A$13)</f>
        <v>2024-09-01</v>
      </c>
      <c r="C46" s="11" t="str">
        <f>(source!$A$2)</f>
        <v>2025-08-01</v>
      </c>
      <c r="D46" s="23">
        <f>(source!$K$13)</f>
        <v>55</v>
      </c>
      <c r="E46" s="23">
        <f>(source!$K$12)</f>
        <v>55</v>
      </c>
      <c r="F46" s="23">
        <f>(source!$K$11)</f>
        <v>55</v>
      </c>
      <c r="G46" s="23">
        <f>(source!$K$10)</f>
        <v>49</v>
      </c>
      <c r="H46" s="23">
        <f>(source!$K$9)</f>
        <v>62</v>
      </c>
      <c r="I46" s="23">
        <f>(source!$K$8)</f>
        <v>77</v>
      </c>
      <c r="J46" s="23">
        <f>(source!$K$7)</f>
        <v>38</v>
      </c>
      <c r="K46" s="23">
        <f>(source!$K$6)</f>
        <v>52</v>
      </c>
      <c r="L46" s="23">
        <f>(source!$K$5)</f>
        <v>42</v>
      </c>
      <c r="M46" s="23">
        <f>(source!$K$4)</f>
        <v>61</v>
      </c>
      <c r="N46" s="23">
        <f>(source!$K$3)</f>
        <v>54</v>
      </c>
      <c r="O46" s="23">
        <f>(source!$K$2)</f>
        <v>41</v>
      </c>
      <c r="P46" s="23">
        <f t="shared" si="20"/>
        <v>641</v>
      </c>
    </row>
    <row r="49" spans="2:16">
      <c r="B49" s="6" t="str">
        <f>(source!L1)</f>
        <v>monthly_net_migration</v>
      </c>
    </row>
    <row r="50" spans="2:16">
      <c r="B50" s="11" t="str">
        <f>(source!$A$73)</f>
        <v>2019-09-01</v>
      </c>
      <c r="C50" s="11" t="str">
        <f>(source!$A$62)</f>
        <v>2020-08-01</v>
      </c>
      <c r="D50" s="23">
        <f>(source!$L$73)</f>
        <v>46</v>
      </c>
      <c r="E50" s="23">
        <f>(source!$L$72)</f>
        <v>245</v>
      </c>
      <c r="F50" s="23">
        <f>(source!$L$71)</f>
        <v>473</v>
      </c>
      <c r="G50" s="23">
        <f>(source!$L$70)</f>
        <v>229</v>
      </c>
      <c r="H50" s="23">
        <f>(source!$L$69)</f>
        <v>301</v>
      </c>
      <c r="I50" s="23">
        <f>(source!$L$68)</f>
        <v>62</v>
      </c>
      <c r="J50" s="23">
        <f>(source!$L$67)</f>
        <v>112</v>
      </c>
      <c r="K50" s="23">
        <f>(source!$L$66)</f>
        <v>163</v>
      </c>
      <c r="L50" s="23">
        <f>(source!$L$65)</f>
        <v>79</v>
      </c>
      <c r="M50" s="23">
        <f>(source!$L$64)</f>
        <v>126</v>
      </c>
      <c r="N50" s="23">
        <f>(source!$L$63)</f>
        <v>48</v>
      </c>
      <c r="O50" s="23">
        <f>(source!$L$62)</f>
        <v>-2</v>
      </c>
      <c r="P50" s="23">
        <f t="shared" ref="P50:P55" si="21">SUM(D50:O50)</f>
        <v>1882</v>
      </c>
    </row>
    <row r="51" spans="2:16">
      <c r="B51" s="11" t="str">
        <f>(source!$A$61)</f>
        <v>2020-09-01</v>
      </c>
      <c r="C51" s="11" t="str">
        <f>(source!$A$50)</f>
        <v>2021-08-01</v>
      </c>
      <c r="D51" s="23">
        <f>(source!$L$61)</f>
        <v>27</v>
      </c>
      <c r="E51" s="23">
        <f>(source!$L$60)</f>
        <v>0</v>
      </c>
      <c r="F51" s="23">
        <f>(source!$L$59)</f>
        <v>-13</v>
      </c>
      <c r="G51" s="23">
        <f>(source!$L$58)</f>
        <v>40</v>
      </c>
      <c r="H51" s="23">
        <f>(source!$L$57)</f>
        <v>38</v>
      </c>
      <c r="I51" s="23">
        <f>(source!$L$56)</f>
        <v>33</v>
      </c>
      <c r="J51" s="23">
        <f>(source!$L$55)</f>
        <v>23</v>
      </c>
      <c r="K51" s="23">
        <f>(source!$L$54)</f>
        <v>268</v>
      </c>
      <c r="L51" s="23">
        <f>(source!$L$53)</f>
        <v>61</v>
      </c>
      <c r="M51" s="23">
        <f>(source!$L$52)</f>
        <v>19</v>
      </c>
      <c r="N51" s="23">
        <f>(source!$L$51)</f>
        <v>-33</v>
      </c>
      <c r="O51" s="23">
        <f>(source!$L$50)</f>
        <v>-21</v>
      </c>
      <c r="P51" s="23">
        <f t="shared" si="21"/>
        <v>442</v>
      </c>
    </row>
    <row r="52" spans="2:16">
      <c r="B52" s="11" t="str">
        <f>(source!$A$49)</f>
        <v>2021-09-01</v>
      </c>
      <c r="C52" s="11" t="str">
        <f>(source!$A$38)</f>
        <v>2022-08-01</v>
      </c>
      <c r="D52" s="23">
        <f>(source!$L$49)</f>
        <v>-42</v>
      </c>
      <c r="E52" s="23">
        <f>(source!$L$48)</f>
        <v>-39</v>
      </c>
      <c r="F52" s="23">
        <f>(source!$L$47)</f>
        <v>-44</v>
      </c>
      <c r="G52" s="23">
        <f>(source!$L$46)</f>
        <v>-49</v>
      </c>
      <c r="H52" s="23">
        <f>(source!$L$45)</f>
        <v>-43</v>
      </c>
      <c r="I52" s="23">
        <f>(source!$L$44)</f>
        <v>-37</v>
      </c>
      <c r="J52" s="23">
        <f>(source!$L$43)</f>
        <v>-64</v>
      </c>
      <c r="K52" s="23">
        <f>(source!$L$42)</f>
        <v>218</v>
      </c>
      <c r="L52" s="23">
        <f>(source!$L$41)</f>
        <v>69</v>
      </c>
      <c r="M52" s="23">
        <f>(source!$L$40)</f>
        <v>54</v>
      </c>
      <c r="N52" s="23">
        <f>(source!$L$39)</f>
        <v>18</v>
      </c>
      <c r="O52" s="23">
        <f>(source!$L$38)</f>
        <v>132</v>
      </c>
      <c r="P52" s="23">
        <f t="shared" si="21"/>
        <v>173</v>
      </c>
    </row>
    <row r="53" spans="2:16">
      <c r="B53" s="11" t="str">
        <f>(source!$A$37)</f>
        <v>2022-09-01</v>
      </c>
      <c r="C53" s="11" t="str">
        <f>(source!$A$26)</f>
        <v>2023-08-01</v>
      </c>
      <c r="D53" s="23">
        <f>(source!$L$37)</f>
        <v>95</v>
      </c>
      <c r="E53" s="23">
        <f>(source!$L$36)</f>
        <v>99</v>
      </c>
      <c r="F53" s="23">
        <f>(source!$L$35)</f>
        <v>52</v>
      </c>
      <c r="G53" s="23">
        <f>(source!$L$34)</f>
        <v>88</v>
      </c>
      <c r="H53" s="23">
        <f>(source!$L$33)</f>
        <v>44</v>
      </c>
      <c r="I53" s="23">
        <f>(source!$L$32)</f>
        <v>19</v>
      </c>
      <c r="J53" s="23">
        <f>(source!$L$31)</f>
        <v>-14</v>
      </c>
      <c r="K53" s="23">
        <f>(source!$L$30)</f>
        <v>515</v>
      </c>
      <c r="L53" s="23">
        <f>(source!$L$29)</f>
        <v>200</v>
      </c>
      <c r="M53" s="23">
        <f>(source!$L$28)</f>
        <v>80</v>
      </c>
      <c r="N53" s="23">
        <f>(source!$L$27)</f>
        <v>248</v>
      </c>
      <c r="O53" s="23">
        <f>(source!$L$26)</f>
        <v>128</v>
      </c>
      <c r="P53" s="23">
        <f t="shared" si="21"/>
        <v>1554</v>
      </c>
    </row>
    <row r="54" spans="2:16">
      <c r="B54" s="11" t="str">
        <f>(source!$A$25)</f>
        <v>2023-09-01</v>
      </c>
      <c r="C54" s="11" t="str">
        <f>(source!$A$14)</f>
        <v>2024-08-01</v>
      </c>
      <c r="D54" s="23">
        <f>(source!$L$25)</f>
        <v>106</v>
      </c>
      <c r="E54" s="23">
        <f>(source!$L$24)</f>
        <v>169</v>
      </c>
      <c r="F54" s="23">
        <f>(source!$L$23)</f>
        <v>191</v>
      </c>
      <c r="G54" s="23">
        <f>(source!$L$22)</f>
        <v>80</v>
      </c>
      <c r="H54" s="23">
        <f>(source!$L$21)</f>
        <v>76</v>
      </c>
      <c r="I54" s="23">
        <f>(source!$L$20)</f>
        <v>10</v>
      </c>
      <c r="J54" s="23">
        <f>(source!$L$19)</f>
        <v>149</v>
      </c>
      <c r="K54" s="23">
        <f>(source!$L$18)</f>
        <v>198</v>
      </c>
      <c r="L54" s="23">
        <f>(source!$L$17)</f>
        <v>191</v>
      </c>
      <c r="M54" s="23">
        <f>(source!$L$16)</f>
        <v>120</v>
      </c>
      <c r="N54" s="23">
        <f>(source!$L$15)</f>
        <v>133</v>
      </c>
      <c r="O54" s="23">
        <f>(source!$L$14)</f>
        <v>136</v>
      </c>
      <c r="P54" s="23">
        <f t="shared" si="21"/>
        <v>1559</v>
      </c>
    </row>
    <row r="55" spans="2:16">
      <c r="B55" s="11" t="str">
        <f>(source!$A$13)</f>
        <v>2024-09-01</v>
      </c>
      <c r="C55" s="11" t="str">
        <f>(source!$A$2)</f>
        <v>2025-08-01</v>
      </c>
      <c r="D55" s="23">
        <f>(source!$L$13)</f>
        <v>36</v>
      </c>
      <c r="E55" s="23">
        <f>(source!$L$12)</f>
        <v>-38</v>
      </c>
      <c r="F55" s="23">
        <f>(source!$L$11)</f>
        <v>50</v>
      </c>
      <c r="G55" s="23">
        <f>(source!$L$10)</f>
        <v>51</v>
      </c>
      <c r="H55" s="23">
        <f>(source!$L$9)</f>
        <v>30</v>
      </c>
      <c r="I55" s="23">
        <f>(source!$L$8)</f>
        <v>-39</v>
      </c>
      <c r="J55" s="23">
        <f>(source!$L$7)</f>
        <v>33</v>
      </c>
      <c r="K55" s="23">
        <f>(source!$L$6)</f>
        <v>187</v>
      </c>
      <c r="L55" s="23">
        <f>(source!$L$5)</f>
        <v>64</v>
      </c>
      <c r="M55" s="23">
        <f>(source!$L$4)</f>
        <v>41</v>
      </c>
      <c r="N55" s="23">
        <f>(source!$L$3)</f>
        <v>-30</v>
      </c>
      <c r="O55" s="23">
        <f>(source!$L$2)</f>
        <v>35</v>
      </c>
      <c r="P55" s="23">
        <f t="shared" si="21"/>
        <v>420</v>
      </c>
    </row>
    <row r="58" spans="2:16">
      <c r="B58" t="s">
        <v>235</v>
      </c>
    </row>
  </sheetData>
  <mergeCells count="10">
    <mergeCell ref="C2:E2"/>
    <mergeCell ref="F2:H2"/>
    <mergeCell ref="I2:K2"/>
    <mergeCell ref="L2:N2"/>
    <mergeCell ref="O2:Q2"/>
    <mergeCell ref="X2:Y2"/>
    <mergeCell ref="Z2:AA2"/>
    <mergeCell ref="AB2:AC2"/>
    <mergeCell ref="R2:T2"/>
    <mergeCell ref="U2:W2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FA1D4-95EC-4FB6-BD55-26BADBF87923}">
  <dimension ref="B2:AL51"/>
  <sheetViews>
    <sheetView topLeftCell="A8" workbookViewId="0">
      <selection activeCell="B10" sqref="B10"/>
    </sheetView>
  </sheetViews>
  <sheetFormatPr defaultRowHeight="18.75"/>
  <cols>
    <col min="2" max="2" width="9.25" bestFit="1" customWidth="1"/>
    <col min="8" max="8" width="9.25" bestFit="1" customWidth="1"/>
  </cols>
  <sheetData>
    <row r="2" spans="2:6">
      <c r="B2" t="s">
        <v>12</v>
      </c>
      <c r="C2" t="s">
        <v>43</v>
      </c>
    </row>
    <row r="3" spans="2:6">
      <c r="B3" s="15" t="s">
        <v>0</v>
      </c>
      <c r="C3" s="15" t="s">
        <v>1</v>
      </c>
      <c r="D3" s="15" t="s">
        <v>13</v>
      </c>
      <c r="E3" s="15" t="s">
        <v>14</v>
      </c>
      <c r="F3" s="15" t="s">
        <v>15</v>
      </c>
    </row>
    <row r="4" spans="2:6">
      <c r="B4" s="14" t="str">
        <f>(t_data!$B$5)</f>
        <v>2020-08-01</v>
      </c>
      <c r="C4" s="15">
        <f>(t_data!C5)</f>
        <v>79271</v>
      </c>
      <c r="D4" s="15">
        <f>(t_data!F5)</f>
        <v>37579</v>
      </c>
      <c r="E4" s="15">
        <f>(t_data!I5)</f>
        <v>41692</v>
      </c>
      <c r="F4" s="15">
        <f>(t_data!L5)</f>
        <v>42611</v>
      </c>
    </row>
    <row r="5" spans="2:6">
      <c r="B5" s="14" t="str">
        <f>(t_data!$B$6)</f>
        <v>2021-08-01</v>
      </c>
      <c r="C5" s="15">
        <f>(t_data!C6)</f>
        <v>79888</v>
      </c>
      <c r="D5" s="15">
        <f>(t_data!F6)</f>
        <v>37883</v>
      </c>
      <c r="E5" s="15">
        <f>(t_data!I6)</f>
        <v>42005</v>
      </c>
      <c r="F5" s="15">
        <f>(t_data!L6)</f>
        <v>43271</v>
      </c>
    </row>
    <row r="6" spans="2:6">
      <c r="B6" s="14" t="str">
        <f>(t_data!$B$7)</f>
        <v>2022-08-01</v>
      </c>
      <c r="C6" s="15">
        <f>(t_data!C7)</f>
        <v>80135</v>
      </c>
      <c r="D6" s="15">
        <f>(t_data!F7)</f>
        <v>37943</v>
      </c>
      <c r="E6" s="15">
        <f>(t_data!I7)</f>
        <v>42192</v>
      </c>
      <c r="F6" s="15">
        <f>(t_data!L7)</f>
        <v>43813</v>
      </c>
    </row>
    <row r="7" spans="2:6">
      <c r="B7" s="14" t="str">
        <f>(t_data!$B$8)</f>
        <v>2023-08-01</v>
      </c>
      <c r="C7" s="15">
        <f>(t_data!C8)</f>
        <v>81678</v>
      </c>
      <c r="D7" s="15">
        <f>(t_data!F8)</f>
        <v>38675</v>
      </c>
      <c r="E7" s="15">
        <f>(t_data!I8)</f>
        <v>43003</v>
      </c>
      <c r="F7" s="15">
        <f>(t_data!L8)</f>
        <v>45127</v>
      </c>
    </row>
    <row r="8" spans="2:6">
      <c r="B8" s="14" t="str">
        <f>(t_data!$B$9)</f>
        <v>2024-08-01</v>
      </c>
      <c r="C8" s="15">
        <f>(t_data!C9)</f>
        <v>83257</v>
      </c>
      <c r="D8" s="15">
        <f>(t_data!F9)</f>
        <v>39492</v>
      </c>
      <c r="E8" s="15">
        <f>(t_data!I9)</f>
        <v>43765</v>
      </c>
      <c r="F8" s="15">
        <f>(t_data!L9)</f>
        <v>46614</v>
      </c>
    </row>
    <row r="9" spans="2:6">
      <c r="B9" s="14" t="str">
        <f>(t_data!$B$10)</f>
        <v>2025-08-01</v>
      </c>
      <c r="C9" s="15">
        <f>(t_data!C10)</f>
        <v>83730</v>
      </c>
      <c r="D9" s="15">
        <f>(t_data!F10)</f>
        <v>39788</v>
      </c>
      <c r="E9" s="15">
        <f>(t_data!I10)</f>
        <v>43942</v>
      </c>
      <c r="F9" s="15">
        <f>(t_data!L10)</f>
        <v>47312</v>
      </c>
    </row>
    <row r="10" spans="2:6">
      <c r="B10" s="1"/>
      <c r="C10">
        <f>(C9-C4)</f>
        <v>4459</v>
      </c>
    </row>
    <row r="11" spans="2:6">
      <c r="B11" s="1"/>
    </row>
    <row r="12" spans="2:6">
      <c r="B12" t="s">
        <v>16</v>
      </c>
    </row>
    <row r="13" spans="2:6">
      <c r="B13" s="18" t="s">
        <v>0</v>
      </c>
      <c r="C13" s="18" t="s">
        <v>8</v>
      </c>
      <c r="D13" s="18" t="s">
        <v>9</v>
      </c>
      <c r="E13" s="18" t="s">
        <v>17</v>
      </c>
      <c r="F13" s="4"/>
    </row>
    <row r="14" spans="2:6">
      <c r="B14" s="21" t="str">
        <f>(t_data!$B$5)</f>
        <v>2020-08-01</v>
      </c>
      <c r="C14" s="18">
        <f>(t_data!O5)</f>
        <v>9540</v>
      </c>
      <c r="D14" s="18">
        <f>(t_data!R5)</f>
        <v>54447</v>
      </c>
      <c r="E14" s="18">
        <f>(t_data!U5)</f>
        <v>15285</v>
      </c>
      <c r="F14" s="4"/>
    </row>
    <row r="15" spans="2:6">
      <c r="B15" s="21" t="str">
        <f>(t_data!$B$6)</f>
        <v>2021-08-01</v>
      </c>
      <c r="C15" s="18">
        <f>(t_data!O6)</f>
        <v>9671</v>
      </c>
      <c r="D15" s="18">
        <f>(t_data!R6)</f>
        <v>55075</v>
      </c>
      <c r="E15" s="18">
        <f>(t_data!U6)</f>
        <v>15140</v>
      </c>
      <c r="F15" s="4"/>
    </row>
    <row r="16" spans="2:6">
      <c r="B16" s="21" t="str">
        <f>(t_data!$B$7)</f>
        <v>2022-08-01</v>
      </c>
      <c r="C16" s="18">
        <f>(t_data!O7)</f>
        <v>9555</v>
      </c>
      <c r="D16" s="18">
        <f>(t_data!R7)</f>
        <v>55435</v>
      </c>
      <c r="E16" s="18">
        <f>(t_data!U7)</f>
        <v>15145</v>
      </c>
      <c r="F16" s="4"/>
    </row>
    <row r="17" spans="2:10">
      <c r="B17" s="21" t="str">
        <f>(t_data!$B$8)</f>
        <v>2023-08-01</v>
      </c>
      <c r="C17" s="18">
        <f>(t_data!O8)</f>
        <v>9657</v>
      </c>
      <c r="D17" s="18">
        <f>(t_data!R8)</f>
        <v>56958</v>
      </c>
      <c r="E17" s="18">
        <f>(t_data!U8)</f>
        <v>15063</v>
      </c>
      <c r="F17" s="4"/>
    </row>
    <row r="18" spans="2:10">
      <c r="B18" s="21" t="str">
        <f>(t_data!$B$9)</f>
        <v>2024-08-01</v>
      </c>
      <c r="C18" s="18">
        <f>(t_data!O9)</f>
        <v>9596</v>
      </c>
      <c r="D18" s="18">
        <f>(t_data!R9)</f>
        <v>58548</v>
      </c>
      <c r="E18" s="18">
        <f>(t_data!U9)</f>
        <v>15112</v>
      </c>
      <c r="F18" s="4"/>
    </row>
    <row r="19" spans="2:10">
      <c r="B19" s="21" t="str">
        <f>(t_data!$B$10)</f>
        <v>2025-08-01</v>
      </c>
      <c r="C19" s="18">
        <f>(t_data!O10)</f>
        <v>9432</v>
      </c>
      <c r="D19" s="18">
        <f>(t_data!R10)</f>
        <v>59115</v>
      </c>
      <c r="E19" s="18">
        <f>(t_data!U10)</f>
        <v>15185</v>
      </c>
      <c r="F19" s="4"/>
    </row>
    <row r="24" spans="2:10">
      <c r="B24" t="s">
        <v>36</v>
      </c>
    </row>
    <row r="25" spans="2:10">
      <c r="B25" s="18" t="s">
        <v>0</v>
      </c>
      <c r="C25" s="18" t="s">
        <v>37</v>
      </c>
      <c r="D25" s="18" t="s">
        <v>41</v>
      </c>
      <c r="E25" s="18" t="s">
        <v>38</v>
      </c>
      <c r="F25" s="18" t="s">
        <v>39</v>
      </c>
      <c r="G25" s="18" t="s">
        <v>40</v>
      </c>
      <c r="H25" s="2" t="s">
        <v>236</v>
      </c>
      <c r="I25" s="2" t="s">
        <v>226</v>
      </c>
      <c r="J25" s="2"/>
    </row>
    <row r="26" spans="2:10">
      <c r="B26" s="14" t="str">
        <f>(t_data!$B$5)</f>
        <v>2020-08-01</v>
      </c>
      <c r="C26" s="18">
        <f>(t_data!P14)</f>
        <v>2159</v>
      </c>
      <c r="D26" s="18">
        <f>(t_data!P23)</f>
        <v>277</v>
      </c>
      <c r="E26" s="18">
        <f>(t_data!P32)</f>
        <v>844</v>
      </c>
      <c r="F26" s="18">
        <f>(t_data!P41)*-1</f>
        <v>-567</v>
      </c>
      <c r="G26" s="18">
        <f>(t_data!P50)</f>
        <v>1882</v>
      </c>
      <c r="H26" s="2">
        <f>(t_data!D5)</f>
        <v>2122</v>
      </c>
      <c r="I26" s="2">
        <f>(C26-H26)</f>
        <v>37</v>
      </c>
      <c r="J26" s="36">
        <f>(D26+G26)</f>
        <v>2159</v>
      </c>
    </row>
    <row r="27" spans="2:10">
      <c r="B27" s="14" t="str">
        <f>(t_data!$B$6)</f>
        <v>2021-08-01</v>
      </c>
      <c r="C27" s="18">
        <f>(t_data!P15)</f>
        <v>611</v>
      </c>
      <c r="D27" s="18">
        <f>(t_data!P24)</f>
        <v>169</v>
      </c>
      <c r="E27" s="18">
        <f>(t_data!P33)</f>
        <v>731</v>
      </c>
      <c r="F27" s="18">
        <f>(t_data!P42)*-1</f>
        <v>-562</v>
      </c>
      <c r="G27" s="18">
        <f>(t_data!P51)</f>
        <v>442</v>
      </c>
      <c r="H27" s="2">
        <f>(t_data!D6)</f>
        <v>617</v>
      </c>
      <c r="I27" s="2">
        <f t="shared" ref="I27:I31" si="0">(C27-H27)</f>
        <v>-6</v>
      </c>
      <c r="J27" s="24">
        <f t="shared" ref="J27:J31" si="1">(D27+G27)</f>
        <v>611</v>
      </c>
    </row>
    <row r="28" spans="2:10">
      <c r="B28" s="14" t="str">
        <f>(t_data!$B$7)</f>
        <v>2022-08-01</v>
      </c>
      <c r="C28" s="18">
        <f>(t_data!P16)</f>
        <v>247</v>
      </c>
      <c r="D28" s="18">
        <f>(t_data!P25)</f>
        <v>74</v>
      </c>
      <c r="E28" s="18">
        <f>(t_data!P34)</f>
        <v>744</v>
      </c>
      <c r="F28" s="18">
        <f>(t_data!P43)*-1</f>
        <v>-670</v>
      </c>
      <c r="G28" s="18">
        <f>(t_data!P52)</f>
        <v>173</v>
      </c>
      <c r="H28" s="2">
        <f>(t_data!D7)</f>
        <v>247</v>
      </c>
      <c r="I28" s="2">
        <f t="shared" si="0"/>
        <v>0</v>
      </c>
      <c r="J28" s="24">
        <f t="shared" si="1"/>
        <v>247</v>
      </c>
    </row>
    <row r="29" spans="2:10">
      <c r="B29" s="14" t="str">
        <f>(t_data!$B$8)</f>
        <v>2023-08-01</v>
      </c>
      <c r="C29" s="18">
        <f>(t_data!P17)</f>
        <v>1543</v>
      </c>
      <c r="D29" s="18">
        <f>(t_data!P26)</f>
        <v>-11</v>
      </c>
      <c r="E29" s="18">
        <f>(t_data!P35)</f>
        <v>741</v>
      </c>
      <c r="F29" s="18">
        <f>(t_data!P44)*-1</f>
        <v>-752</v>
      </c>
      <c r="G29" s="18">
        <f>(t_data!P53)</f>
        <v>1554</v>
      </c>
      <c r="H29" s="2">
        <f>(t_data!D8)</f>
        <v>1543</v>
      </c>
      <c r="I29" s="2">
        <f t="shared" si="0"/>
        <v>0</v>
      </c>
      <c r="J29" s="24">
        <f t="shared" si="1"/>
        <v>1543</v>
      </c>
    </row>
    <row r="30" spans="2:10">
      <c r="B30" s="14" t="str">
        <f>(t_data!$B$9)</f>
        <v>2024-08-01</v>
      </c>
      <c r="C30" s="18">
        <f>(t_data!P18)</f>
        <v>1579</v>
      </c>
      <c r="D30" s="18">
        <f>(t_data!P27)</f>
        <v>20</v>
      </c>
      <c r="E30" s="18">
        <f>(t_data!P36)</f>
        <v>692</v>
      </c>
      <c r="F30" s="18">
        <f>(t_data!P45)*-1</f>
        <v>-672</v>
      </c>
      <c r="G30" s="18">
        <f>(t_data!P54)</f>
        <v>1559</v>
      </c>
      <c r="H30" s="2">
        <f>(t_data!D9)</f>
        <v>1579</v>
      </c>
      <c r="I30" s="2">
        <f t="shared" si="0"/>
        <v>0</v>
      </c>
      <c r="J30" s="24">
        <f t="shared" si="1"/>
        <v>1579</v>
      </c>
    </row>
    <row r="31" spans="2:10">
      <c r="B31" s="14" t="str">
        <f>(t_data!$B$10)</f>
        <v>2025-08-01</v>
      </c>
      <c r="C31" s="18">
        <f>(t_data!P19)</f>
        <v>473</v>
      </c>
      <c r="D31" s="18">
        <f>(t_data!P28)</f>
        <v>53</v>
      </c>
      <c r="E31" s="18">
        <f>(t_data!P37)</f>
        <v>694</v>
      </c>
      <c r="F31" s="18">
        <f>(t_data!P46)*-1</f>
        <v>-641</v>
      </c>
      <c r="G31" s="18">
        <f>(t_data!P55)</f>
        <v>420</v>
      </c>
      <c r="H31" s="2">
        <f>(t_data!D10)</f>
        <v>473</v>
      </c>
      <c r="I31" s="2">
        <f t="shared" si="0"/>
        <v>0</v>
      </c>
      <c r="J31" s="24">
        <f t="shared" si="1"/>
        <v>473</v>
      </c>
    </row>
    <row r="32" spans="2:10">
      <c r="B32" s="1"/>
      <c r="J32">
        <f>SUM(J27:J31)</f>
        <v>4453</v>
      </c>
    </row>
    <row r="33" spans="2:38">
      <c r="B33" t="s">
        <v>42</v>
      </c>
    </row>
    <row r="34" spans="2:38">
      <c r="B34" s="18" t="s">
        <v>0</v>
      </c>
      <c r="C34" s="18" t="s">
        <v>37</v>
      </c>
      <c r="D34" s="18" t="s">
        <v>8</v>
      </c>
      <c r="E34" s="18" t="s">
        <v>9</v>
      </c>
      <c r="F34" s="18" t="s">
        <v>17</v>
      </c>
      <c r="G34" s="4"/>
    </row>
    <row r="35" spans="2:38">
      <c r="B35" s="14" t="str">
        <f>(t_data!$B$5)</f>
        <v>2020-08-01</v>
      </c>
      <c r="C35" s="18">
        <f>(D35+E35+F35)</f>
        <v>2123</v>
      </c>
      <c r="D35" s="18">
        <f>(t_data!P5)</f>
        <v>393</v>
      </c>
      <c r="E35" s="18">
        <f>(t_data!S5)</f>
        <v>1601</v>
      </c>
      <c r="F35" s="18">
        <f>(t_data!V5)</f>
        <v>129</v>
      </c>
      <c r="G35" s="4"/>
    </row>
    <row r="36" spans="2:38">
      <c r="B36" s="14" t="str">
        <f>(t_data!$B$6)</f>
        <v>2021-08-01</v>
      </c>
      <c r="C36" s="18">
        <f t="shared" ref="C36:C40" si="2">(D36+E36+F36)</f>
        <v>614</v>
      </c>
      <c r="D36" s="18">
        <f>(t_data!P6)</f>
        <v>131</v>
      </c>
      <c r="E36" s="18">
        <f>(t_data!S6)</f>
        <v>628</v>
      </c>
      <c r="F36" s="18">
        <f>(t_data!V6)</f>
        <v>-145</v>
      </c>
      <c r="G36" s="4"/>
    </row>
    <row r="37" spans="2:38">
      <c r="B37" s="14" t="str">
        <f>(t_data!$B$7)</f>
        <v>2022-08-01</v>
      </c>
      <c r="C37" s="18">
        <f t="shared" si="2"/>
        <v>249</v>
      </c>
      <c r="D37" s="18">
        <f>(t_data!P7)</f>
        <v>-116</v>
      </c>
      <c r="E37" s="18">
        <f>(t_data!S7)</f>
        <v>360</v>
      </c>
      <c r="F37" s="18">
        <f>(t_data!V7)</f>
        <v>5</v>
      </c>
      <c r="G37" s="4"/>
    </row>
    <row r="38" spans="2:38">
      <c r="B38" s="14" t="str">
        <f>(t_data!$B$8)</f>
        <v>2023-08-01</v>
      </c>
      <c r="C38" s="18">
        <f t="shared" si="2"/>
        <v>1543</v>
      </c>
      <c r="D38" s="18">
        <f>(t_data!P8)</f>
        <v>102</v>
      </c>
      <c r="E38" s="18">
        <f>(t_data!S8)</f>
        <v>1523</v>
      </c>
      <c r="F38" s="18">
        <f>(t_data!V8)</f>
        <v>-82</v>
      </c>
      <c r="G38" s="4"/>
    </row>
    <row r="39" spans="2:38">
      <c r="B39" s="14" t="str">
        <f>(t_data!$B$9)</f>
        <v>2024-08-01</v>
      </c>
      <c r="C39" s="18">
        <f t="shared" si="2"/>
        <v>1578</v>
      </c>
      <c r="D39" s="18">
        <f>(t_data!P9)</f>
        <v>-61</v>
      </c>
      <c r="E39" s="18">
        <f>(t_data!S9)</f>
        <v>1590</v>
      </c>
      <c r="F39" s="18">
        <f>(t_data!V9)</f>
        <v>49</v>
      </c>
      <c r="G39" s="4"/>
    </row>
    <row r="40" spans="2:38">
      <c r="B40" s="14" t="str">
        <f>(t_data!$B$10)</f>
        <v>2025-08-01</v>
      </c>
      <c r="C40" s="18">
        <f t="shared" si="2"/>
        <v>476</v>
      </c>
      <c r="D40" s="18">
        <f>(t_data!P10)</f>
        <v>-164</v>
      </c>
      <c r="E40" s="18">
        <f>(t_data!S10)</f>
        <v>567</v>
      </c>
      <c r="F40" s="18">
        <f>(t_data!V10)</f>
        <v>73</v>
      </c>
      <c r="G40" s="4"/>
    </row>
    <row r="43" spans="2:38">
      <c r="B43" t="str">
        <f>(source!A62)</f>
        <v>2020-08-01</v>
      </c>
    </row>
    <row r="44" spans="2:38">
      <c r="B44" s="18" t="s">
        <v>224</v>
      </c>
      <c r="C44" s="19" t="s">
        <v>18</v>
      </c>
      <c r="D44" s="19" t="s">
        <v>19</v>
      </c>
      <c r="E44" s="19" t="s">
        <v>20</v>
      </c>
      <c r="F44" s="20" t="s">
        <v>21</v>
      </c>
      <c r="G44" s="20" t="s">
        <v>22</v>
      </c>
      <c r="H44" s="20" t="s">
        <v>23</v>
      </c>
      <c r="I44" s="20" t="s">
        <v>24</v>
      </c>
      <c r="J44" s="20" t="s">
        <v>25</v>
      </c>
      <c r="K44" s="20" t="s">
        <v>26</v>
      </c>
      <c r="L44" s="20" t="s">
        <v>27</v>
      </c>
      <c r="M44" s="20" t="s">
        <v>28</v>
      </c>
      <c r="N44" s="20" t="s">
        <v>29</v>
      </c>
      <c r="O44" s="20" t="s">
        <v>30</v>
      </c>
      <c r="P44" s="20" t="s">
        <v>31</v>
      </c>
      <c r="Q44" s="20" t="s">
        <v>32</v>
      </c>
      <c r="R44" s="20" t="s">
        <v>33</v>
      </c>
      <c r="S44" s="20" t="s">
        <v>34</v>
      </c>
      <c r="T44" s="20" t="s">
        <v>35</v>
      </c>
      <c r="U44" s="16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</row>
    <row r="45" spans="2:38">
      <c r="B45" s="21" t="s">
        <v>13</v>
      </c>
      <c r="C45" s="18">
        <f>(source!AE62)</f>
        <v>1891</v>
      </c>
      <c r="D45" s="18">
        <f>(source!AF62)</f>
        <v>1565</v>
      </c>
      <c r="E45" s="18">
        <f>(source!AG62)</f>
        <v>1407</v>
      </c>
      <c r="F45" s="18">
        <f>(source!AH62)</f>
        <v>1285</v>
      </c>
      <c r="G45" s="18">
        <f>(source!AI62)</f>
        <v>2078</v>
      </c>
      <c r="H45" s="18">
        <f>(source!AJ62)</f>
        <v>3190</v>
      </c>
      <c r="I45" s="18">
        <f>(source!AK62)</f>
        <v>3288</v>
      </c>
      <c r="J45" s="18">
        <f>(source!AL62)</f>
        <v>3341</v>
      </c>
      <c r="K45" s="18">
        <f>(source!AM62)</f>
        <v>3284</v>
      </c>
      <c r="L45" s="18">
        <f>(source!AN62)</f>
        <v>3289</v>
      </c>
      <c r="M45" s="18">
        <f>(source!AO62)</f>
        <v>2692</v>
      </c>
      <c r="N45" s="18">
        <f>(source!AP62)</f>
        <v>2211</v>
      </c>
      <c r="O45" s="18">
        <f>(source!AQ62)</f>
        <v>1742</v>
      </c>
      <c r="P45" s="18">
        <f>(source!AR62)</f>
        <v>1661</v>
      </c>
      <c r="Q45" s="18">
        <f>(source!AS62)</f>
        <v>1697</v>
      </c>
      <c r="R45" s="18">
        <f>(source!AT62)</f>
        <v>1292</v>
      </c>
      <c r="S45" s="18">
        <f>(source!AU62)</f>
        <v>874</v>
      </c>
      <c r="T45" s="18">
        <f>(source!AV62)</f>
        <v>793</v>
      </c>
    </row>
    <row r="46" spans="2:38">
      <c r="B46" s="18" t="s">
        <v>14</v>
      </c>
      <c r="C46" s="18">
        <f>(source!AW62)</f>
        <v>2098</v>
      </c>
      <c r="D46" s="18">
        <f>(source!AX62)</f>
        <v>1736</v>
      </c>
      <c r="E46" s="18">
        <f>(source!AY62)</f>
        <v>1561</v>
      </c>
      <c r="F46" s="18">
        <f>(source!AZ62)</f>
        <v>1425</v>
      </c>
      <c r="G46" s="18">
        <f>(source!BA62)</f>
        <v>2305</v>
      </c>
      <c r="H46" s="18">
        <f>(source!BB62)</f>
        <v>3539</v>
      </c>
      <c r="I46" s="18">
        <f>(source!BC62)</f>
        <v>3648</v>
      </c>
      <c r="J46" s="18">
        <f>(source!BD62)</f>
        <v>3707</v>
      </c>
      <c r="K46" s="18">
        <f>(source!BE62)</f>
        <v>3644</v>
      </c>
      <c r="L46" s="18">
        <f>(source!BF62)</f>
        <v>3649</v>
      </c>
      <c r="M46" s="18">
        <f>(source!BG62)</f>
        <v>2987</v>
      </c>
      <c r="N46" s="18">
        <f>(source!BH62)</f>
        <v>2452</v>
      </c>
      <c r="O46" s="18">
        <f>(source!BI62)</f>
        <v>1932</v>
      </c>
      <c r="P46" s="18">
        <f>(source!BJ62)</f>
        <v>1842</v>
      </c>
      <c r="Q46" s="18">
        <f>(source!BK62)</f>
        <v>1882</v>
      </c>
      <c r="R46" s="18">
        <f>(source!BL62)</f>
        <v>1433</v>
      </c>
      <c r="S46" s="18">
        <f>(source!BM62)</f>
        <v>969</v>
      </c>
      <c r="T46" s="18">
        <f>(source!BN62)</f>
        <v>880</v>
      </c>
    </row>
    <row r="48" spans="2:38">
      <c r="B48" t="str">
        <f>(source!A2)</f>
        <v>2025-08-01</v>
      </c>
    </row>
    <row r="49" spans="2:20">
      <c r="B49" s="18" t="s">
        <v>224</v>
      </c>
      <c r="C49" s="19" t="s">
        <v>18</v>
      </c>
      <c r="D49" s="19" t="s">
        <v>19</v>
      </c>
      <c r="E49" s="19" t="s">
        <v>20</v>
      </c>
      <c r="F49" s="20" t="s">
        <v>21</v>
      </c>
      <c r="G49" s="20" t="s">
        <v>22</v>
      </c>
      <c r="H49" s="20" t="s">
        <v>23</v>
      </c>
      <c r="I49" s="20" t="s">
        <v>24</v>
      </c>
      <c r="J49" s="20" t="s">
        <v>25</v>
      </c>
      <c r="K49" s="20" t="s">
        <v>26</v>
      </c>
      <c r="L49" s="20" t="s">
        <v>27</v>
      </c>
      <c r="M49" s="20" t="s">
        <v>28</v>
      </c>
      <c r="N49" s="20" t="s">
        <v>29</v>
      </c>
      <c r="O49" s="20" t="s">
        <v>30</v>
      </c>
      <c r="P49" s="20" t="s">
        <v>31</v>
      </c>
      <c r="Q49" s="20" t="s">
        <v>32</v>
      </c>
      <c r="R49" s="20" t="s">
        <v>33</v>
      </c>
      <c r="S49" s="20" t="s">
        <v>34</v>
      </c>
      <c r="T49" s="20" t="s">
        <v>35</v>
      </c>
    </row>
    <row r="50" spans="2:20">
      <c r="B50" s="21" t="s">
        <v>13</v>
      </c>
      <c r="C50" s="18">
        <f>(source!AE2)</f>
        <v>1649</v>
      </c>
      <c r="D50" s="18">
        <f>(source!AF2)</f>
        <v>1656</v>
      </c>
      <c r="E50" s="18">
        <f>(source!AG2)</f>
        <v>1579</v>
      </c>
      <c r="F50" s="18">
        <f>(source!AH2)</f>
        <v>1467</v>
      </c>
      <c r="G50" s="18">
        <f>(source!AI2)</f>
        <v>2397</v>
      </c>
      <c r="H50" s="18">
        <f>(source!AJ2)</f>
        <v>3584</v>
      </c>
      <c r="I50" s="18">
        <f>(source!AK2)</f>
        <v>3426</v>
      </c>
      <c r="J50" s="18">
        <f>(source!AL2)</f>
        <v>3192</v>
      </c>
      <c r="K50" s="18">
        <f>(source!AM2)</f>
        <v>3270</v>
      </c>
      <c r="L50" s="18">
        <f>(source!AN2)</f>
        <v>3284</v>
      </c>
      <c r="M50" s="18">
        <f>(source!AO2)</f>
        <v>3251</v>
      </c>
      <c r="N50" s="18">
        <f>(source!AP2)</f>
        <v>2695</v>
      </c>
      <c r="O50" s="18">
        <f>(source!AQ2)</f>
        <v>2086</v>
      </c>
      <c r="P50" s="18">
        <f>(source!AR2)</f>
        <v>1580</v>
      </c>
      <c r="Q50" s="18">
        <f>(source!AS2)</f>
        <v>1463</v>
      </c>
      <c r="R50" s="18">
        <f>(source!AT2)</f>
        <v>1393</v>
      </c>
      <c r="S50" s="18">
        <f>(source!AU2)</f>
        <v>959</v>
      </c>
      <c r="T50" s="18">
        <f>(source!AV2)</f>
        <v>857</v>
      </c>
    </row>
    <row r="51" spans="2:20">
      <c r="B51" s="18" t="s">
        <v>14</v>
      </c>
      <c r="C51" s="18">
        <f>(source!AW2)</f>
        <v>1821</v>
      </c>
      <c r="D51" s="18">
        <f>(source!AX2)</f>
        <v>1829</v>
      </c>
      <c r="E51" s="18">
        <f>(source!AY2)</f>
        <v>1744</v>
      </c>
      <c r="F51" s="18">
        <f>(source!AZ2)</f>
        <v>1620</v>
      </c>
      <c r="G51" s="18">
        <f>(source!BA2)</f>
        <v>2647</v>
      </c>
      <c r="H51" s="18">
        <f>(source!BB2)</f>
        <v>3958</v>
      </c>
      <c r="I51" s="18">
        <f>(source!BC2)</f>
        <v>3784</v>
      </c>
      <c r="J51" s="18">
        <f>(source!BD2)</f>
        <v>3525</v>
      </c>
      <c r="K51" s="18">
        <f>(source!BE2)</f>
        <v>3611</v>
      </c>
      <c r="L51" s="18">
        <f>(source!BF2)</f>
        <v>3627</v>
      </c>
      <c r="M51" s="18">
        <f>(source!BG2)</f>
        <v>3590</v>
      </c>
      <c r="N51" s="18">
        <f>(source!BH2)</f>
        <v>2976</v>
      </c>
      <c r="O51" s="18">
        <f>(source!BI2)</f>
        <v>2304</v>
      </c>
      <c r="P51" s="18">
        <f>(source!BJ2)</f>
        <v>1745</v>
      </c>
      <c r="Q51" s="18">
        <f>(source!BK2)</f>
        <v>1616</v>
      </c>
      <c r="R51" s="18">
        <f>(source!BL2)</f>
        <v>1538</v>
      </c>
      <c r="S51" s="18">
        <f>(source!BM2)</f>
        <v>1059</v>
      </c>
      <c r="T51" s="18">
        <f>(source!BN2)</f>
        <v>946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72C4-9091-47C9-8DCD-1C2FDA8BA0C3}">
  <dimension ref="A1:BW93"/>
  <sheetViews>
    <sheetView topLeftCell="A46" workbookViewId="0">
      <selection activeCell="A3" sqref="A3"/>
    </sheetView>
  </sheetViews>
  <sheetFormatPr defaultRowHeight="18.75"/>
  <cols>
    <col min="3" max="6" width="9" style="5"/>
    <col min="8" max="12" width="9" style="6"/>
    <col min="31" max="48" width="9" style="7"/>
    <col min="49" max="66" width="9" style="8"/>
    <col min="67" max="69" width="9" style="9"/>
  </cols>
  <sheetData>
    <row r="1" spans="1:75">
      <c r="A1" t="s">
        <v>56</v>
      </c>
      <c r="B1" t="s">
        <v>57</v>
      </c>
      <c r="C1" s="5" t="s">
        <v>58</v>
      </c>
      <c r="D1" s="5" t="s">
        <v>59</v>
      </c>
      <c r="E1" s="5" t="s">
        <v>60</v>
      </c>
      <c r="F1" s="5" t="s">
        <v>61</v>
      </c>
      <c r="G1" t="s">
        <v>62</v>
      </c>
      <c r="H1" s="6" t="s">
        <v>63</v>
      </c>
      <c r="I1" s="6" t="s">
        <v>64</v>
      </c>
      <c r="J1" s="6" t="s">
        <v>65</v>
      </c>
      <c r="K1" s="6" t="s">
        <v>66</v>
      </c>
      <c r="L1" s="6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s="7" t="s">
        <v>86</v>
      </c>
      <c r="AF1" s="7" t="s">
        <v>87</v>
      </c>
      <c r="AG1" s="7" t="s">
        <v>88</v>
      </c>
      <c r="AH1" s="7" t="s">
        <v>89</v>
      </c>
      <c r="AI1" s="7" t="s">
        <v>90</v>
      </c>
      <c r="AJ1" s="7" t="s">
        <v>91</v>
      </c>
      <c r="AK1" s="7" t="s">
        <v>92</v>
      </c>
      <c r="AL1" s="7" t="s">
        <v>93</v>
      </c>
      <c r="AM1" s="7" t="s">
        <v>94</v>
      </c>
      <c r="AN1" s="7" t="s">
        <v>95</v>
      </c>
      <c r="AO1" s="7" t="s">
        <v>96</v>
      </c>
      <c r="AP1" s="7" t="s">
        <v>97</v>
      </c>
      <c r="AQ1" s="7" t="s">
        <v>98</v>
      </c>
      <c r="AR1" s="7" t="s">
        <v>99</v>
      </c>
      <c r="AS1" s="7" t="s">
        <v>100</v>
      </c>
      <c r="AT1" s="7" t="s">
        <v>101</v>
      </c>
      <c r="AU1" s="7" t="s">
        <v>102</v>
      </c>
      <c r="AV1" s="7" t="s">
        <v>103</v>
      </c>
      <c r="AW1" s="8" t="s">
        <v>104</v>
      </c>
      <c r="AX1" s="8" t="s">
        <v>105</v>
      </c>
      <c r="AY1" s="8" t="s">
        <v>106</v>
      </c>
      <c r="AZ1" s="8" t="s">
        <v>107</v>
      </c>
      <c r="BA1" s="8" t="s">
        <v>108</v>
      </c>
      <c r="BB1" s="8" t="s">
        <v>109</v>
      </c>
      <c r="BC1" s="8" t="s">
        <v>110</v>
      </c>
      <c r="BD1" s="8" t="s">
        <v>111</v>
      </c>
      <c r="BE1" s="8" t="s">
        <v>112</v>
      </c>
      <c r="BF1" s="8" t="s">
        <v>113</v>
      </c>
      <c r="BG1" s="8" t="s">
        <v>114</v>
      </c>
      <c r="BH1" s="8" t="s">
        <v>115</v>
      </c>
      <c r="BI1" s="8" t="s">
        <v>116</v>
      </c>
      <c r="BJ1" s="8" t="s">
        <v>117</v>
      </c>
      <c r="BK1" s="8" t="s">
        <v>118</v>
      </c>
      <c r="BL1" s="8" t="s">
        <v>119</v>
      </c>
      <c r="BM1" s="8" t="s">
        <v>120</v>
      </c>
      <c r="BN1" s="8" t="s">
        <v>121</v>
      </c>
      <c r="BO1" s="9" t="s">
        <v>122</v>
      </c>
      <c r="BP1" s="9" t="s">
        <v>123</v>
      </c>
      <c r="BQ1" s="9" t="s">
        <v>124</v>
      </c>
      <c r="BR1" t="s">
        <v>125</v>
      </c>
      <c r="BS1" t="s">
        <v>126</v>
      </c>
      <c r="BT1" t="s">
        <v>127</v>
      </c>
      <c r="BU1" t="s">
        <v>128</v>
      </c>
      <c r="BV1" t="s">
        <v>129</v>
      </c>
      <c r="BW1" t="s">
        <v>130</v>
      </c>
    </row>
    <row r="2" spans="1:75" s="10" customFormat="1">
      <c r="A2" s="10" t="s">
        <v>131</v>
      </c>
      <c r="B2" s="10" t="s">
        <v>132</v>
      </c>
      <c r="C2" s="10">
        <v>83730</v>
      </c>
      <c r="D2" s="10">
        <v>39788</v>
      </c>
      <c r="E2" s="10">
        <v>43942</v>
      </c>
      <c r="F2" s="10">
        <v>47312</v>
      </c>
      <c r="G2" s="10">
        <v>1.7697412918498501</v>
      </c>
      <c r="H2" s="10">
        <v>50</v>
      </c>
      <c r="I2" s="10">
        <v>15</v>
      </c>
      <c r="J2" s="10">
        <v>56</v>
      </c>
      <c r="K2" s="10">
        <v>41</v>
      </c>
      <c r="L2" s="10">
        <v>35</v>
      </c>
      <c r="M2" s="10">
        <v>3090</v>
      </c>
      <c r="N2" s="10">
        <v>3253</v>
      </c>
      <c r="O2" s="10">
        <v>3089</v>
      </c>
      <c r="P2" s="10">
        <v>2899</v>
      </c>
      <c r="Q2" s="10">
        <v>5104</v>
      </c>
      <c r="R2" s="10">
        <v>7670</v>
      </c>
      <c r="S2" s="10">
        <v>7262</v>
      </c>
      <c r="T2" s="10">
        <v>6724</v>
      </c>
      <c r="U2" s="10">
        <v>6684</v>
      </c>
      <c r="V2" s="10">
        <v>6707</v>
      </c>
      <c r="W2" s="10">
        <v>6533</v>
      </c>
      <c r="X2" s="10">
        <v>5336</v>
      </c>
      <c r="Y2" s="10">
        <v>4196</v>
      </c>
      <c r="Z2" s="10">
        <v>3243</v>
      </c>
      <c r="AA2" s="10">
        <v>3222</v>
      </c>
      <c r="AB2" s="10">
        <v>3295</v>
      </c>
      <c r="AC2" s="10">
        <v>2517</v>
      </c>
      <c r="AD2" s="10">
        <v>2908</v>
      </c>
      <c r="AE2" s="10">
        <v>1649</v>
      </c>
      <c r="AF2" s="10">
        <v>1656</v>
      </c>
      <c r="AG2" s="10">
        <v>1579</v>
      </c>
      <c r="AH2" s="10">
        <v>1467</v>
      </c>
      <c r="AI2" s="10">
        <v>2397</v>
      </c>
      <c r="AJ2" s="10">
        <v>3584</v>
      </c>
      <c r="AK2" s="10">
        <v>3426</v>
      </c>
      <c r="AL2" s="10">
        <v>3192</v>
      </c>
      <c r="AM2" s="10">
        <v>3270</v>
      </c>
      <c r="AN2" s="10">
        <v>3284</v>
      </c>
      <c r="AO2" s="10">
        <v>3251</v>
      </c>
      <c r="AP2" s="10">
        <v>2695</v>
      </c>
      <c r="AQ2" s="10">
        <v>2086</v>
      </c>
      <c r="AR2" s="10">
        <v>1580</v>
      </c>
      <c r="AS2" s="10">
        <v>1463</v>
      </c>
      <c r="AT2" s="10">
        <v>1393</v>
      </c>
      <c r="AU2" s="10">
        <v>959</v>
      </c>
      <c r="AV2" s="10">
        <v>857</v>
      </c>
      <c r="AW2" s="10">
        <v>1821</v>
      </c>
      <c r="AX2" s="10">
        <v>1829</v>
      </c>
      <c r="AY2" s="10">
        <v>1744</v>
      </c>
      <c r="AZ2" s="10">
        <v>1620</v>
      </c>
      <c r="BA2" s="10">
        <v>2647</v>
      </c>
      <c r="BB2" s="10">
        <v>3958</v>
      </c>
      <c r="BC2" s="10">
        <v>3784</v>
      </c>
      <c r="BD2" s="10">
        <v>3525</v>
      </c>
      <c r="BE2" s="10">
        <v>3611</v>
      </c>
      <c r="BF2" s="10">
        <v>3627</v>
      </c>
      <c r="BG2" s="10">
        <v>3590</v>
      </c>
      <c r="BH2" s="10">
        <v>2976</v>
      </c>
      <c r="BI2" s="10">
        <v>2304</v>
      </c>
      <c r="BJ2" s="10">
        <v>1745</v>
      </c>
      <c r="BK2" s="10">
        <v>1616</v>
      </c>
      <c r="BL2" s="10">
        <v>1538</v>
      </c>
      <c r="BM2" s="10">
        <v>1059</v>
      </c>
      <c r="BN2" s="10">
        <v>946</v>
      </c>
      <c r="BO2" s="10">
        <v>9432</v>
      </c>
      <c r="BP2" s="10">
        <v>59115</v>
      </c>
      <c r="BQ2" s="10">
        <v>15185</v>
      </c>
      <c r="BR2" s="10">
        <v>4482</v>
      </c>
      <c r="BS2" s="10">
        <v>28091</v>
      </c>
      <c r="BT2" s="10">
        <v>7216</v>
      </c>
      <c r="BU2" s="10">
        <v>4950</v>
      </c>
      <c r="BV2" s="10">
        <v>31024</v>
      </c>
      <c r="BW2" s="10">
        <v>7969</v>
      </c>
    </row>
    <row r="3" spans="1:75">
      <c r="A3" t="s">
        <v>133</v>
      </c>
      <c r="B3" t="s">
        <v>132</v>
      </c>
      <c r="C3" s="5">
        <v>83680</v>
      </c>
      <c r="D3" s="5">
        <v>39761</v>
      </c>
      <c r="E3" s="5">
        <v>43919</v>
      </c>
      <c r="F3" s="5">
        <v>47294</v>
      </c>
      <c r="G3">
        <v>1.769357635218</v>
      </c>
      <c r="H3" s="6">
        <v>-20</v>
      </c>
      <c r="I3" s="6">
        <v>10</v>
      </c>
      <c r="J3" s="6">
        <v>64</v>
      </c>
      <c r="K3" s="6">
        <v>54</v>
      </c>
      <c r="L3" s="6">
        <v>-30</v>
      </c>
      <c r="M3">
        <v>3089</v>
      </c>
      <c r="N3">
        <v>3258</v>
      </c>
      <c r="O3">
        <v>3083</v>
      </c>
      <c r="P3">
        <v>2902</v>
      </c>
      <c r="Q3">
        <v>5122</v>
      </c>
      <c r="R3">
        <v>7660</v>
      </c>
      <c r="S3">
        <v>7248</v>
      </c>
      <c r="T3">
        <v>6732</v>
      </c>
      <c r="U3">
        <v>6684</v>
      </c>
      <c r="V3">
        <v>6713</v>
      </c>
      <c r="W3">
        <v>6540</v>
      </c>
      <c r="X3">
        <v>5319</v>
      </c>
      <c r="Y3">
        <v>4178</v>
      </c>
      <c r="Z3">
        <v>3231</v>
      </c>
      <c r="AA3">
        <v>3236</v>
      </c>
      <c r="AB3">
        <v>3290</v>
      </c>
      <c r="AC3">
        <v>2506</v>
      </c>
      <c r="AD3">
        <v>2888</v>
      </c>
      <c r="AE3" s="7">
        <v>1652</v>
      </c>
      <c r="AF3" s="7">
        <v>1654</v>
      </c>
      <c r="AG3" s="7">
        <v>1574</v>
      </c>
      <c r="AH3" s="7">
        <v>1463</v>
      </c>
      <c r="AI3" s="7">
        <v>2411</v>
      </c>
      <c r="AJ3" s="7">
        <v>3571</v>
      </c>
      <c r="AK3" s="7">
        <v>3421</v>
      </c>
      <c r="AL3" s="7">
        <v>3196</v>
      </c>
      <c r="AM3" s="7">
        <v>3264</v>
      </c>
      <c r="AN3" s="7">
        <v>3291</v>
      </c>
      <c r="AO3" s="7">
        <v>3262</v>
      </c>
      <c r="AP3" s="7">
        <v>2690</v>
      </c>
      <c r="AQ3" s="7">
        <v>2074</v>
      </c>
      <c r="AR3" s="7">
        <v>1575</v>
      </c>
      <c r="AS3" s="7">
        <v>1466</v>
      </c>
      <c r="AT3" s="7">
        <v>1390</v>
      </c>
      <c r="AU3" s="7">
        <v>951</v>
      </c>
      <c r="AV3" s="7">
        <v>853</v>
      </c>
      <c r="AW3" s="8">
        <v>1825</v>
      </c>
      <c r="AX3" s="8">
        <v>1827</v>
      </c>
      <c r="AY3" s="8">
        <v>1739</v>
      </c>
      <c r="AZ3" s="8">
        <v>1616</v>
      </c>
      <c r="BA3" s="8">
        <v>2663</v>
      </c>
      <c r="BB3" s="8">
        <v>3944</v>
      </c>
      <c r="BC3" s="8">
        <v>3779</v>
      </c>
      <c r="BD3" s="8">
        <v>3530</v>
      </c>
      <c r="BE3" s="8">
        <v>3605</v>
      </c>
      <c r="BF3" s="8">
        <v>3635</v>
      </c>
      <c r="BG3" s="8">
        <v>3603</v>
      </c>
      <c r="BH3" s="8">
        <v>2971</v>
      </c>
      <c r="BI3" s="8">
        <v>2291</v>
      </c>
      <c r="BJ3" s="8">
        <v>1740</v>
      </c>
      <c r="BK3" s="8">
        <v>1619</v>
      </c>
      <c r="BL3" s="8">
        <v>1535</v>
      </c>
      <c r="BM3" s="8">
        <v>1050</v>
      </c>
      <c r="BN3" s="8">
        <v>942</v>
      </c>
      <c r="BO3" s="9">
        <v>9430</v>
      </c>
      <c r="BP3" s="9">
        <v>59098</v>
      </c>
      <c r="BQ3" s="9">
        <v>15151</v>
      </c>
      <c r="BR3">
        <v>4481</v>
      </c>
      <c r="BS3">
        <v>28081</v>
      </c>
      <c r="BT3">
        <v>7199</v>
      </c>
      <c r="BU3">
        <v>4949</v>
      </c>
      <c r="BV3">
        <v>31017</v>
      </c>
      <c r="BW3">
        <v>7952</v>
      </c>
    </row>
    <row r="4" spans="1:75">
      <c r="A4" t="s">
        <v>134</v>
      </c>
      <c r="B4" t="s">
        <v>132</v>
      </c>
      <c r="C4" s="5">
        <v>83700</v>
      </c>
      <c r="D4" s="5">
        <v>39777</v>
      </c>
      <c r="E4" s="5">
        <v>43923</v>
      </c>
      <c r="F4" s="5">
        <v>47281</v>
      </c>
      <c r="G4">
        <v>1.77026712632982</v>
      </c>
      <c r="H4" s="6">
        <v>39</v>
      </c>
      <c r="I4" s="6">
        <v>-2</v>
      </c>
      <c r="J4" s="6">
        <v>59</v>
      </c>
      <c r="K4" s="6">
        <v>61</v>
      </c>
      <c r="L4" s="6">
        <v>41</v>
      </c>
      <c r="M4">
        <v>3090</v>
      </c>
      <c r="N4">
        <v>3265</v>
      </c>
      <c r="O4">
        <v>3079</v>
      </c>
      <c r="P4">
        <v>2902</v>
      </c>
      <c r="Q4">
        <v>5125</v>
      </c>
      <c r="R4">
        <v>7661</v>
      </c>
      <c r="S4">
        <v>7257</v>
      </c>
      <c r="T4">
        <v>6769</v>
      </c>
      <c r="U4">
        <v>6680</v>
      </c>
      <c r="V4">
        <v>6718</v>
      </c>
      <c r="W4">
        <v>6524</v>
      </c>
      <c r="X4">
        <v>5312</v>
      </c>
      <c r="Y4">
        <v>4165</v>
      </c>
      <c r="Z4">
        <v>3229</v>
      </c>
      <c r="AA4">
        <v>3249</v>
      </c>
      <c r="AB4">
        <v>3289</v>
      </c>
      <c r="AC4">
        <v>2500</v>
      </c>
      <c r="AD4">
        <v>2884</v>
      </c>
      <c r="AE4" s="7">
        <v>1660</v>
      </c>
      <c r="AF4" s="7">
        <v>1657</v>
      </c>
      <c r="AG4" s="7">
        <v>1574</v>
      </c>
      <c r="AH4" s="7">
        <v>1466</v>
      </c>
      <c r="AI4" s="7">
        <v>2407</v>
      </c>
      <c r="AJ4" s="7">
        <v>3571</v>
      </c>
      <c r="AK4" s="7">
        <v>3425</v>
      </c>
      <c r="AL4" s="7">
        <v>3214</v>
      </c>
      <c r="AM4" s="7">
        <v>3264</v>
      </c>
      <c r="AN4" s="7">
        <v>3293</v>
      </c>
      <c r="AO4" s="7">
        <v>3250</v>
      </c>
      <c r="AP4" s="7">
        <v>2687</v>
      </c>
      <c r="AQ4" s="7">
        <v>2072</v>
      </c>
      <c r="AR4" s="7">
        <v>1574</v>
      </c>
      <c r="AS4" s="7">
        <v>1472</v>
      </c>
      <c r="AT4" s="7">
        <v>1391</v>
      </c>
      <c r="AU4" s="7">
        <v>948</v>
      </c>
      <c r="AV4" s="7">
        <v>852</v>
      </c>
      <c r="AW4" s="8">
        <v>1833</v>
      </c>
      <c r="AX4" s="8">
        <v>1830</v>
      </c>
      <c r="AY4" s="8">
        <v>1738</v>
      </c>
      <c r="AZ4" s="8">
        <v>1619</v>
      </c>
      <c r="BA4" s="8">
        <v>2658</v>
      </c>
      <c r="BB4" s="8">
        <v>3943</v>
      </c>
      <c r="BC4" s="8">
        <v>3782</v>
      </c>
      <c r="BD4" s="8">
        <v>3549</v>
      </c>
      <c r="BE4" s="8">
        <v>3604</v>
      </c>
      <c r="BF4" s="8">
        <v>3636</v>
      </c>
      <c r="BG4" s="8">
        <v>3589</v>
      </c>
      <c r="BH4" s="8">
        <v>2967</v>
      </c>
      <c r="BI4" s="8">
        <v>2288</v>
      </c>
      <c r="BJ4" s="8">
        <v>1738</v>
      </c>
      <c r="BK4" s="8">
        <v>1625</v>
      </c>
      <c r="BL4" s="8">
        <v>1536</v>
      </c>
      <c r="BM4" s="8">
        <v>1047</v>
      </c>
      <c r="BN4" s="8">
        <v>941</v>
      </c>
      <c r="BO4" s="9">
        <v>9434</v>
      </c>
      <c r="BP4" s="9">
        <v>59113</v>
      </c>
      <c r="BQ4" s="9">
        <v>15151</v>
      </c>
      <c r="BR4">
        <v>4483</v>
      </c>
      <c r="BS4">
        <v>28092</v>
      </c>
      <c r="BT4">
        <v>7200</v>
      </c>
      <c r="BU4">
        <v>4951</v>
      </c>
      <c r="BV4">
        <v>31021</v>
      </c>
      <c r="BW4">
        <v>7951</v>
      </c>
    </row>
    <row r="5" spans="1:75">
      <c r="A5" t="s">
        <v>135</v>
      </c>
      <c r="B5" t="s">
        <v>132</v>
      </c>
      <c r="C5" s="5">
        <v>83661</v>
      </c>
      <c r="D5" s="5">
        <v>39748</v>
      </c>
      <c r="E5" s="5">
        <v>43913</v>
      </c>
      <c r="F5" s="5">
        <v>47256</v>
      </c>
      <c r="G5">
        <v>1.7703783646521101</v>
      </c>
      <c r="H5" s="6">
        <v>80</v>
      </c>
      <c r="I5" s="6">
        <v>16</v>
      </c>
      <c r="J5" s="6">
        <v>58</v>
      </c>
      <c r="K5" s="6">
        <v>42</v>
      </c>
      <c r="L5" s="6">
        <v>64</v>
      </c>
      <c r="M5">
        <v>3094</v>
      </c>
      <c r="N5">
        <v>3266</v>
      </c>
      <c r="O5">
        <v>3073</v>
      </c>
      <c r="P5">
        <v>2902</v>
      </c>
      <c r="Q5">
        <v>5149</v>
      </c>
      <c r="R5">
        <v>7629</v>
      </c>
      <c r="S5">
        <v>7266</v>
      </c>
      <c r="T5">
        <v>6765</v>
      </c>
      <c r="U5">
        <v>6677</v>
      </c>
      <c r="V5">
        <v>6730</v>
      </c>
      <c r="W5">
        <v>6507</v>
      </c>
      <c r="X5">
        <v>5292</v>
      </c>
      <c r="Y5">
        <v>4156</v>
      </c>
      <c r="Z5">
        <v>3229</v>
      </c>
      <c r="AA5">
        <v>3255</v>
      </c>
      <c r="AB5">
        <v>3287</v>
      </c>
      <c r="AC5">
        <v>2496</v>
      </c>
      <c r="AD5">
        <v>2888</v>
      </c>
      <c r="AE5" s="7">
        <v>1656</v>
      </c>
      <c r="AF5" s="7">
        <v>1656</v>
      </c>
      <c r="AG5" s="7">
        <v>1572</v>
      </c>
      <c r="AH5" s="7">
        <v>1467</v>
      </c>
      <c r="AI5" s="7">
        <v>2416</v>
      </c>
      <c r="AJ5" s="7">
        <v>3548</v>
      </c>
      <c r="AK5" s="7">
        <v>3432</v>
      </c>
      <c r="AL5" s="7">
        <v>3215</v>
      </c>
      <c r="AM5" s="7">
        <v>3266</v>
      </c>
      <c r="AN5" s="7">
        <v>3301</v>
      </c>
      <c r="AO5" s="7">
        <v>3239</v>
      </c>
      <c r="AP5" s="7">
        <v>2681</v>
      </c>
      <c r="AQ5" s="7">
        <v>2066</v>
      </c>
      <c r="AR5" s="7">
        <v>1574</v>
      </c>
      <c r="AS5" s="7">
        <v>1474</v>
      </c>
      <c r="AT5" s="7">
        <v>1390</v>
      </c>
      <c r="AU5" s="7">
        <v>945</v>
      </c>
      <c r="AV5" s="7">
        <v>850</v>
      </c>
      <c r="AW5" s="8">
        <v>1830</v>
      </c>
      <c r="AX5" s="8">
        <v>1830</v>
      </c>
      <c r="AY5" s="8">
        <v>1737</v>
      </c>
      <c r="AZ5" s="8">
        <v>1621</v>
      </c>
      <c r="BA5" s="8">
        <v>2669</v>
      </c>
      <c r="BB5" s="8">
        <v>3920</v>
      </c>
      <c r="BC5" s="8">
        <v>3792</v>
      </c>
      <c r="BD5" s="8">
        <v>3552</v>
      </c>
      <c r="BE5" s="8">
        <v>3608</v>
      </c>
      <c r="BF5" s="8">
        <v>3647</v>
      </c>
      <c r="BG5" s="8">
        <v>3578</v>
      </c>
      <c r="BH5" s="8">
        <v>2962</v>
      </c>
      <c r="BI5" s="8">
        <v>2282</v>
      </c>
      <c r="BJ5" s="8">
        <v>1739</v>
      </c>
      <c r="BK5" s="8">
        <v>1628</v>
      </c>
      <c r="BL5" s="8">
        <v>1536</v>
      </c>
      <c r="BM5" s="8">
        <v>1044</v>
      </c>
      <c r="BN5" s="8">
        <v>939</v>
      </c>
      <c r="BO5" s="9">
        <v>9433</v>
      </c>
      <c r="BP5" s="9">
        <v>59073</v>
      </c>
      <c r="BQ5" s="9">
        <v>15155</v>
      </c>
      <c r="BR5">
        <v>4482</v>
      </c>
      <c r="BS5">
        <v>28066</v>
      </c>
      <c r="BT5">
        <v>7200</v>
      </c>
      <c r="BU5">
        <v>4951</v>
      </c>
      <c r="BV5">
        <v>31007</v>
      </c>
      <c r="BW5">
        <v>7955</v>
      </c>
    </row>
    <row r="6" spans="1:75">
      <c r="A6" t="s">
        <v>136</v>
      </c>
      <c r="B6" t="s">
        <v>132</v>
      </c>
      <c r="C6" s="5">
        <v>83581</v>
      </c>
      <c r="D6" s="5">
        <v>39709</v>
      </c>
      <c r="E6" s="5">
        <v>43872</v>
      </c>
      <c r="F6" s="5">
        <v>47123</v>
      </c>
      <c r="G6">
        <v>1.7736773974492299</v>
      </c>
      <c r="H6" s="6">
        <v>186</v>
      </c>
      <c r="I6" s="6">
        <v>-1</v>
      </c>
      <c r="J6" s="6">
        <v>51</v>
      </c>
      <c r="K6" s="6">
        <v>52</v>
      </c>
      <c r="L6" s="6">
        <v>187</v>
      </c>
      <c r="M6">
        <v>3102</v>
      </c>
      <c r="N6">
        <v>3282</v>
      </c>
      <c r="O6">
        <v>3071</v>
      </c>
      <c r="P6">
        <v>2876</v>
      </c>
      <c r="Q6">
        <v>5084</v>
      </c>
      <c r="R6">
        <v>7640</v>
      </c>
      <c r="S6">
        <v>7275</v>
      </c>
      <c r="T6">
        <v>6777</v>
      </c>
      <c r="U6">
        <v>6693</v>
      </c>
      <c r="V6">
        <v>6724</v>
      </c>
      <c r="W6">
        <v>6510</v>
      </c>
      <c r="X6">
        <v>5263</v>
      </c>
      <c r="Y6">
        <v>4142</v>
      </c>
      <c r="Z6">
        <v>3226</v>
      </c>
      <c r="AA6">
        <v>3265</v>
      </c>
      <c r="AB6">
        <v>3282</v>
      </c>
      <c r="AC6">
        <v>2499</v>
      </c>
      <c r="AD6">
        <v>2869</v>
      </c>
      <c r="AE6" s="7">
        <v>1653</v>
      </c>
      <c r="AF6" s="7">
        <v>1660</v>
      </c>
      <c r="AG6" s="7">
        <v>1572</v>
      </c>
      <c r="AH6" s="7">
        <v>1462</v>
      </c>
      <c r="AI6" s="7">
        <v>2376</v>
      </c>
      <c r="AJ6" s="7">
        <v>3556</v>
      </c>
      <c r="AK6" s="7">
        <v>3436</v>
      </c>
      <c r="AL6" s="7">
        <v>3230</v>
      </c>
      <c r="AM6" s="7">
        <v>3275</v>
      </c>
      <c r="AN6" s="7">
        <v>3303</v>
      </c>
      <c r="AO6" s="7">
        <v>3239</v>
      </c>
      <c r="AP6" s="7">
        <v>2660</v>
      </c>
      <c r="AQ6" s="7">
        <v>2061</v>
      </c>
      <c r="AR6" s="7">
        <v>1573</v>
      </c>
      <c r="AS6" s="7">
        <v>1475</v>
      </c>
      <c r="AT6" s="7">
        <v>1387</v>
      </c>
      <c r="AU6" s="7">
        <v>951</v>
      </c>
      <c r="AV6" s="7">
        <v>840</v>
      </c>
      <c r="AW6" s="8">
        <v>1826</v>
      </c>
      <c r="AX6" s="8">
        <v>1834</v>
      </c>
      <c r="AY6" s="8">
        <v>1737</v>
      </c>
      <c r="AZ6" s="8">
        <v>1615</v>
      </c>
      <c r="BA6" s="8">
        <v>2625</v>
      </c>
      <c r="BB6" s="8">
        <v>3929</v>
      </c>
      <c r="BC6" s="8">
        <v>3796</v>
      </c>
      <c r="BD6" s="8">
        <v>3569</v>
      </c>
      <c r="BE6" s="8">
        <v>3618</v>
      </c>
      <c r="BF6" s="8">
        <v>3649</v>
      </c>
      <c r="BG6" s="8">
        <v>3579</v>
      </c>
      <c r="BH6" s="8">
        <v>2939</v>
      </c>
      <c r="BI6" s="8">
        <v>2277</v>
      </c>
      <c r="BJ6" s="8">
        <v>1738</v>
      </c>
      <c r="BK6" s="8">
        <v>1630</v>
      </c>
      <c r="BL6" s="8">
        <v>1532</v>
      </c>
      <c r="BM6" s="8">
        <v>1051</v>
      </c>
      <c r="BN6" s="8">
        <v>928</v>
      </c>
      <c r="BO6" s="9">
        <v>9455</v>
      </c>
      <c r="BP6" s="9">
        <v>58984</v>
      </c>
      <c r="BQ6" s="9">
        <v>15141</v>
      </c>
      <c r="BR6">
        <v>4492</v>
      </c>
      <c r="BS6">
        <v>28023</v>
      </c>
      <c r="BT6">
        <v>7193</v>
      </c>
      <c r="BU6">
        <v>4963</v>
      </c>
      <c r="BV6">
        <v>30961</v>
      </c>
      <c r="BW6">
        <v>7948</v>
      </c>
    </row>
    <row r="7" spans="1:75">
      <c r="A7" t="s">
        <v>137</v>
      </c>
      <c r="B7" t="s">
        <v>132</v>
      </c>
      <c r="C7" s="5">
        <v>83395</v>
      </c>
      <c r="D7" s="5">
        <v>39607</v>
      </c>
      <c r="E7" s="5">
        <v>43788</v>
      </c>
      <c r="F7" s="5">
        <v>46805</v>
      </c>
      <c r="G7">
        <v>1.7817540861019101</v>
      </c>
      <c r="H7" s="6">
        <v>40</v>
      </c>
      <c r="I7" s="6">
        <v>7</v>
      </c>
      <c r="J7" s="6">
        <v>45</v>
      </c>
      <c r="K7" s="6">
        <v>38</v>
      </c>
      <c r="L7" s="6">
        <v>33</v>
      </c>
      <c r="M7">
        <v>3146</v>
      </c>
      <c r="N7">
        <v>3301</v>
      </c>
      <c r="O7">
        <v>3068</v>
      </c>
      <c r="P7">
        <v>2842</v>
      </c>
      <c r="Q7">
        <v>4911</v>
      </c>
      <c r="R7">
        <v>7629</v>
      </c>
      <c r="S7">
        <v>7306</v>
      </c>
      <c r="T7">
        <v>6782</v>
      </c>
      <c r="U7">
        <v>6693</v>
      </c>
      <c r="V7">
        <v>6723</v>
      </c>
      <c r="W7">
        <v>6503</v>
      </c>
      <c r="X7">
        <v>5248</v>
      </c>
      <c r="Y7">
        <v>4129</v>
      </c>
      <c r="Z7">
        <v>3211</v>
      </c>
      <c r="AA7">
        <v>3274</v>
      </c>
      <c r="AB7">
        <v>3271</v>
      </c>
      <c r="AC7">
        <v>2493</v>
      </c>
      <c r="AD7">
        <v>2865</v>
      </c>
      <c r="AE7" s="7">
        <v>1670</v>
      </c>
      <c r="AF7" s="7">
        <v>1675</v>
      </c>
      <c r="AG7" s="7">
        <v>1575</v>
      </c>
      <c r="AH7" s="7">
        <v>1446</v>
      </c>
      <c r="AI7" s="7">
        <v>2287</v>
      </c>
      <c r="AJ7" s="7">
        <v>3547</v>
      </c>
      <c r="AK7" s="7">
        <v>3448</v>
      </c>
      <c r="AL7" s="7">
        <v>3226</v>
      </c>
      <c r="AM7" s="7">
        <v>3269</v>
      </c>
      <c r="AN7" s="7">
        <v>3304</v>
      </c>
      <c r="AO7" s="7">
        <v>3238</v>
      </c>
      <c r="AP7" s="7">
        <v>2651</v>
      </c>
      <c r="AQ7" s="7">
        <v>2052</v>
      </c>
      <c r="AR7" s="7">
        <v>1567</v>
      </c>
      <c r="AS7" s="7">
        <v>1479</v>
      </c>
      <c r="AT7" s="7">
        <v>1381</v>
      </c>
      <c r="AU7" s="7">
        <v>952</v>
      </c>
      <c r="AV7" s="7">
        <v>840</v>
      </c>
      <c r="AW7" s="8">
        <v>1846</v>
      </c>
      <c r="AX7" s="8">
        <v>1852</v>
      </c>
      <c r="AY7" s="8">
        <v>1741</v>
      </c>
      <c r="AZ7" s="8">
        <v>1599</v>
      </c>
      <c r="BA7" s="8">
        <v>2528</v>
      </c>
      <c r="BB7" s="8">
        <v>3921</v>
      </c>
      <c r="BC7" s="8">
        <v>3812</v>
      </c>
      <c r="BD7" s="8">
        <v>3567</v>
      </c>
      <c r="BE7" s="8">
        <v>3614</v>
      </c>
      <c r="BF7" s="8">
        <v>3653</v>
      </c>
      <c r="BG7" s="8">
        <v>3580</v>
      </c>
      <c r="BH7" s="8">
        <v>2931</v>
      </c>
      <c r="BI7" s="8">
        <v>2269</v>
      </c>
      <c r="BJ7" s="8">
        <v>1732</v>
      </c>
      <c r="BK7" s="8">
        <v>1635</v>
      </c>
      <c r="BL7" s="8">
        <v>1527</v>
      </c>
      <c r="BM7" s="8">
        <v>1052</v>
      </c>
      <c r="BN7" s="8">
        <v>929</v>
      </c>
      <c r="BO7" s="9">
        <v>9515</v>
      </c>
      <c r="BP7" s="9">
        <v>58766</v>
      </c>
      <c r="BQ7" s="9">
        <v>15114</v>
      </c>
      <c r="BR7">
        <v>4519</v>
      </c>
      <c r="BS7">
        <v>27910</v>
      </c>
      <c r="BT7">
        <v>7178</v>
      </c>
      <c r="BU7">
        <v>4996</v>
      </c>
      <c r="BV7">
        <v>30856</v>
      </c>
      <c r="BW7">
        <v>7936</v>
      </c>
    </row>
    <row r="8" spans="1:75">
      <c r="A8" t="s">
        <v>138</v>
      </c>
      <c r="B8" t="s">
        <v>132</v>
      </c>
      <c r="C8" s="5">
        <v>83355</v>
      </c>
      <c r="D8" s="5">
        <v>39573</v>
      </c>
      <c r="E8" s="5">
        <v>43782</v>
      </c>
      <c r="F8" s="5">
        <v>46771</v>
      </c>
      <c r="G8">
        <v>1.78219409463129</v>
      </c>
      <c r="H8" s="6">
        <v>-55</v>
      </c>
      <c r="I8" s="6">
        <v>-16</v>
      </c>
      <c r="J8" s="6">
        <v>61</v>
      </c>
      <c r="K8" s="6">
        <v>77</v>
      </c>
      <c r="L8" s="6">
        <v>-39</v>
      </c>
      <c r="M8">
        <v>3173</v>
      </c>
      <c r="N8">
        <v>3301</v>
      </c>
      <c r="O8">
        <v>3057</v>
      </c>
      <c r="P8">
        <v>2835</v>
      </c>
      <c r="Q8">
        <v>4909</v>
      </c>
      <c r="R8">
        <v>7627</v>
      </c>
      <c r="S8">
        <v>7343</v>
      </c>
      <c r="T8">
        <v>6776</v>
      </c>
      <c r="U8">
        <v>6680</v>
      </c>
      <c r="V8">
        <v>6738</v>
      </c>
      <c r="W8">
        <v>6493</v>
      </c>
      <c r="X8">
        <v>5233</v>
      </c>
      <c r="Y8">
        <v>4107</v>
      </c>
      <c r="Z8">
        <v>3205</v>
      </c>
      <c r="AA8">
        <v>3281</v>
      </c>
      <c r="AB8">
        <v>3264</v>
      </c>
      <c r="AC8">
        <v>2489</v>
      </c>
      <c r="AD8">
        <v>2844</v>
      </c>
      <c r="AE8" s="7">
        <v>1684</v>
      </c>
      <c r="AF8" s="7">
        <v>1673</v>
      </c>
      <c r="AG8" s="7">
        <v>1569</v>
      </c>
      <c r="AH8" s="7">
        <v>1441</v>
      </c>
      <c r="AI8" s="7">
        <v>2281</v>
      </c>
      <c r="AJ8" s="7">
        <v>3542</v>
      </c>
      <c r="AK8" s="7">
        <v>3464</v>
      </c>
      <c r="AL8" s="7">
        <v>3223</v>
      </c>
      <c r="AM8" s="7">
        <v>3263</v>
      </c>
      <c r="AN8" s="7">
        <v>3309</v>
      </c>
      <c r="AO8" s="7">
        <v>3235</v>
      </c>
      <c r="AP8" s="7">
        <v>2642</v>
      </c>
      <c r="AQ8" s="7">
        <v>2039</v>
      </c>
      <c r="AR8" s="7">
        <v>1566</v>
      </c>
      <c r="AS8" s="7">
        <v>1484</v>
      </c>
      <c r="AT8" s="7">
        <v>1380</v>
      </c>
      <c r="AU8" s="7">
        <v>950</v>
      </c>
      <c r="AV8" s="7">
        <v>831</v>
      </c>
      <c r="AW8" s="8">
        <v>1863</v>
      </c>
      <c r="AX8" s="8">
        <v>1851</v>
      </c>
      <c r="AY8" s="8">
        <v>1736</v>
      </c>
      <c r="AZ8" s="8">
        <v>1594</v>
      </c>
      <c r="BA8" s="8">
        <v>2524</v>
      </c>
      <c r="BB8" s="8">
        <v>3919</v>
      </c>
      <c r="BC8" s="8">
        <v>3832</v>
      </c>
      <c r="BD8" s="8">
        <v>3566</v>
      </c>
      <c r="BE8" s="8">
        <v>3610</v>
      </c>
      <c r="BF8" s="8">
        <v>3661</v>
      </c>
      <c r="BG8" s="8">
        <v>3579</v>
      </c>
      <c r="BH8" s="8">
        <v>2923</v>
      </c>
      <c r="BI8" s="8">
        <v>2256</v>
      </c>
      <c r="BJ8" s="8">
        <v>1733</v>
      </c>
      <c r="BK8" s="8">
        <v>1642</v>
      </c>
      <c r="BL8" s="8">
        <v>1527</v>
      </c>
      <c r="BM8" s="8">
        <v>1051</v>
      </c>
      <c r="BN8" s="8">
        <v>919</v>
      </c>
      <c r="BO8" s="9">
        <v>9531</v>
      </c>
      <c r="BP8" s="9">
        <v>58741</v>
      </c>
      <c r="BQ8" s="9">
        <v>15083</v>
      </c>
      <c r="BR8">
        <v>4525</v>
      </c>
      <c r="BS8">
        <v>27887</v>
      </c>
      <c r="BT8">
        <v>7161</v>
      </c>
      <c r="BU8">
        <v>5006</v>
      </c>
      <c r="BV8">
        <v>30854</v>
      </c>
      <c r="BW8">
        <v>7922</v>
      </c>
    </row>
    <row r="9" spans="1:75">
      <c r="A9" t="s">
        <v>139</v>
      </c>
      <c r="B9" t="s">
        <v>132</v>
      </c>
      <c r="C9" s="5">
        <v>83410</v>
      </c>
      <c r="D9" s="5">
        <v>39585</v>
      </c>
      <c r="E9" s="5">
        <v>43825</v>
      </c>
      <c r="F9" s="5">
        <v>46750</v>
      </c>
      <c r="G9">
        <v>1.78417112299465</v>
      </c>
      <c r="H9" s="6">
        <v>22</v>
      </c>
      <c r="I9" s="6">
        <v>-8</v>
      </c>
      <c r="J9" s="6">
        <v>54</v>
      </c>
      <c r="K9" s="6">
        <v>62</v>
      </c>
      <c r="L9" s="6">
        <v>30</v>
      </c>
      <c r="M9">
        <v>3194</v>
      </c>
      <c r="N9">
        <v>3310</v>
      </c>
      <c r="O9">
        <v>3053</v>
      </c>
      <c r="P9">
        <v>2836</v>
      </c>
      <c r="Q9">
        <v>4944</v>
      </c>
      <c r="R9">
        <v>7642</v>
      </c>
      <c r="S9">
        <v>7342</v>
      </c>
      <c r="T9">
        <v>6776</v>
      </c>
      <c r="U9">
        <v>6676</v>
      </c>
      <c r="V9">
        <v>6754</v>
      </c>
      <c r="W9">
        <v>6480</v>
      </c>
      <c r="X9">
        <v>5213</v>
      </c>
      <c r="Y9">
        <v>4093</v>
      </c>
      <c r="Z9">
        <v>3201</v>
      </c>
      <c r="AA9">
        <v>3295</v>
      </c>
      <c r="AB9">
        <v>3263</v>
      </c>
      <c r="AC9">
        <v>2484</v>
      </c>
      <c r="AD9">
        <v>2852</v>
      </c>
      <c r="AE9" s="7">
        <v>1695</v>
      </c>
      <c r="AF9" s="7">
        <v>1677</v>
      </c>
      <c r="AG9" s="7">
        <v>1567</v>
      </c>
      <c r="AH9" s="7">
        <v>1439</v>
      </c>
      <c r="AI9" s="7">
        <v>2297</v>
      </c>
      <c r="AJ9" s="7">
        <v>3542</v>
      </c>
      <c r="AK9" s="7">
        <v>3459</v>
      </c>
      <c r="AL9" s="7">
        <v>3222</v>
      </c>
      <c r="AM9" s="7">
        <v>3255</v>
      </c>
      <c r="AN9" s="7">
        <v>3319</v>
      </c>
      <c r="AO9" s="7">
        <v>3230</v>
      </c>
      <c r="AP9" s="7">
        <v>2636</v>
      </c>
      <c r="AQ9" s="7">
        <v>2033</v>
      </c>
      <c r="AR9" s="7">
        <v>1560</v>
      </c>
      <c r="AS9" s="7">
        <v>1489</v>
      </c>
      <c r="AT9" s="7">
        <v>1380</v>
      </c>
      <c r="AU9" s="7">
        <v>947</v>
      </c>
      <c r="AV9" s="7">
        <v>838</v>
      </c>
      <c r="AW9" s="8">
        <v>1877</v>
      </c>
      <c r="AX9" s="8">
        <v>1857</v>
      </c>
      <c r="AY9" s="8">
        <v>1735</v>
      </c>
      <c r="AZ9" s="8">
        <v>1593</v>
      </c>
      <c r="BA9" s="8">
        <v>2543</v>
      </c>
      <c r="BB9" s="8">
        <v>3921</v>
      </c>
      <c r="BC9" s="8">
        <v>3829</v>
      </c>
      <c r="BD9" s="8">
        <v>3567</v>
      </c>
      <c r="BE9" s="8">
        <v>3604</v>
      </c>
      <c r="BF9" s="8">
        <v>3675</v>
      </c>
      <c r="BG9" s="8">
        <v>3576</v>
      </c>
      <c r="BH9" s="8">
        <v>2918</v>
      </c>
      <c r="BI9" s="8">
        <v>2251</v>
      </c>
      <c r="BJ9" s="8">
        <v>1727</v>
      </c>
      <c r="BK9" s="8">
        <v>1648</v>
      </c>
      <c r="BL9" s="8">
        <v>1528</v>
      </c>
      <c r="BM9" s="8">
        <v>1048</v>
      </c>
      <c r="BN9" s="8">
        <v>928</v>
      </c>
      <c r="BO9" s="9">
        <v>9557</v>
      </c>
      <c r="BP9" s="9">
        <v>58756</v>
      </c>
      <c r="BQ9" s="9">
        <v>15095</v>
      </c>
      <c r="BR9">
        <v>4536</v>
      </c>
      <c r="BS9">
        <v>27885</v>
      </c>
      <c r="BT9">
        <v>7164</v>
      </c>
      <c r="BU9">
        <v>5021</v>
      </c>
      <c r="BV9">
        <v>30871</v>
      </c>
      <c r="BW9">
        <v>7931</v>
      </c>
    </row>
    <row r="10" spans="1:75">
      <c r="A10" t="s">
        <v>140</v>
      </c>
      <c r="B10" t="s">
        <v>132</v>
      </c>
      <c r="C10" s="5">
        <v>83388</v>
      </c>
      <c r="D10" s="5">
        <v>39572</v>
      </c>
      <c r="E10" s="5">
        <v>43816</v>
      </c>
      <c r="F10" s="5">
        <v>46736</v>
      </c>
      <c r="G10">
        <v>1.7842348510784001</v>
      </c>
      <c r="H10" s="6">
        <v>71</v>
      </c>
      <c r="I10" s="6">
        <v>20</v>
      </c>
      <c r="J10" s="6">
        <v>69</v>
      </c>
      <c r="K10" s="6">
        <v>49</v>
      </c>
      <c r="L10" s="6">
        <v>51</v>
      </c>
      <c r="M10">
        <v>3213</v>
      </c>
      <c r="N10">
        <v>3312</v>
      </c>
      <c r="O10">
        <v>3052</v>
      </c>
      <c r="P10">
        <v>2838</v>
      </c>
      <c r="Q10">
        <v>4959</v>
      </c>
      <c r="R10">
        <v>7646</v>
      </c>
      <c r="S10">
        <v>7326</v>
      </c>
      <c r="T10">
        <v>6773</v>
      </c>
      <c r="U10">
        <v>6677</v>
      </c>
      <c r="V10">
        <v>6751</v>
      </c>
      <c r="W10">
        <v>6467</v>
      </c>
      <c r="X10">
        <v>5190</v>
      </c>
      <c r="Y10">
        <v>4077</v>
      </c>
      <c r="Z10">
        <v>3190</v>
      </c>
      <c r="AA10">
        <v>3310</v>
      </c>
      <c r="AB10">
        <v>3270</v>
      </c>
      <c r="AC10">
        <v>2481</v>
      </c>
      <c r="AD10">
        <v>2857</v>
      </c>
      <c r="AE10" s="7">
        <v>1694</v>
      </c>
      <c r="AF10" s="7">
        <v>1678</v>
      </c>
      <c r="AG10" s="7">
        <v>1568</v>
      </c>
      <c r="AH10" s="7">
        <v>1442</v>
      </c>
      <c r="AI10" s="7">
        <v>2310</v>
      </c>
      <c r="AJ10" s="7">
        <v>3536</v>
      </c>
      <c r="AK10" s="7">
        <v>3465</v>
      </c>
      <c r="AL10" s="7">
        <v>3218</v>
      </c>
      <c r="AM10" s="7">
        <v>3256</v>
      </c>
      <c r="AN10" s="7">
        <v>3317</v>
      </c>
      <c r="AO10" s="7">
        <v>3222</v>
      </c>
      <c r="AP10" s="7">
        <v>2628</v>
      </c>
      <c r="AQ10" s="7">
        <v>2024</v>
      </c>
      <c r="AR10" s="7">
        <v>1553</v>
      </c>
      <c r="AS10" s="7">
        <v>1496</v>
      </c>
      <c r="AT10" s="7">
        <v>1382</v>
      </c>
      <c r="AU10" s="7">
        <v>944</v>
      </c>
      <c r="AV10" s="7">
        <v>841</v>
      </c>
      <c r="AW10" s="8">
        <v>1876</v>
      </c>
      <c r="AX10" s="8">
        <v>1858</v>
      </c>
      <c r="AY10" s="8">
        <v>1736</v>
      </c>
      <c r="AZ10" s="8">
        <v>1597</v>
      </c>
      <c r="BA10" s="8">
        <v>2558</v>
      </c>
      <c r="BB10" s="8">
        <v>3915</v>
      </c>
      <c r="BC10" s="8">
        <v>3837</v>
      </c>
      <c r="BD10" s="8">
        <v>3563</v>
      </c>
      <c r="BE10" s="8">
        <v>3605</v>
      </c>
      <c r="BF10" s="8">
        <v>3673</v>
      </c>
      <c r="BG10" s="8">
        <v>3568</v>
      </c>
      <c r="BH10" s="8">
        <v>2910</v>
      </c>
      <c r="BI10" s="8">
        <v>2241</v>
      </c>
      <c r="BJ10" s="8">
        <v>1720</v>
      </c>
      <c r="BK10" s="8">
        <v>1656</v>
      </c>
      <c r="BL10" s="8">
        <v>1530</v>
      </c>
      <c r="BM10" s="8">
        <v>1045</v>
      </c>
      <c r="BN10" s="8">
        <v>931</v>
      </c>
      <c r="BO10" s="9">
        <v>9577</v>
      </c>
      <c r="BP10" s="9">
        <v>58704</v>
      </c>
      <c r="BQ10" s="9">
        <v>15108</v>
      </c>
      <c r="BR10">
        <v>4545</v>
      </c>
      <c r="BS10">
        <v>27858</v>
      </c>
      <c r="BT10">
        <v>7170</v>
      </c>
      <c r="BU10">
        <v>5032</v>
      </c>
      <c r="BV10">
        <v>30846</v>
      </c>
      <c r="BW10">
        <v>7938</v>
      </c>
    </row>
    <row r="11" spans="1:75">
      <c r="A11" t="s">
        <v>141</v>
      </c>
      <c r="B11" t="s">
        <v>132</v>
      </c>
      <c r="C11" s="5">
        <v>83317</v>
      </c>
      <c r="D11" s="5">
        <v>39514</v>
      </c>
      <c r="E11" s="5">
        <v>43803</v>
      </c>
      <c r="F11" s="5">
        <v>46720</v>
      </c>
      <c r="G11">
        <v>1.7833261986301401</v>
      </c>
      <c r="H11" s="6">
        <v>62</v>
      </c>
      <c r="I11" s="6">
        <v>12</v>
      </c>
      <c r="J11" s="6">
        <v>67</v>
      </c>
      <c r="K11" s="6">
        <v>55</v>
      </c>
      <c r="L11" s="6">
        <v>50</v>
      </c>
      <c r="M11">
        <v>3212</v>
      </c>
      <c r="N11">
        <v>3311</v>
      </c>
      <c r="O11">
        <v>3048</v>
      </c>
      <c r="P11">
        <v>2839</v>
      </c>
      <c r="Q11">
        <v>4980</v>
      </c>
      <c r="R11">
        <v>7641</v>
      </c>
      <c r="S11">
        <v>7324</v>
      </c>
      <c r="T11">
        <v>6769</v>
      </c>
      <c r="U11">
        <v>6675</v>
      </c>
      <c r="V11">
        <v>6747</v>
      </c>
      <c r="W11">
        <v>6448</v>
      </c>
      <c r="X11">
        <v>5169</v>
      </c>
      <c r="Y11">
        <v>4057</v>
      </c>
      <c r="Z11">
        <v>3177</v>
      </c>
      <c r="AA11">
        <v>3330</v>
      </c>
      <c r="AB11">
        <v>3262</v>
      </c>
      <c r="AC11">
        <v>2479</v>
      </c>
      <c r="AD11">
        <v>2849</v>
      </c>
      <c r="AE11" s="7">
        <v>1691</v>
      </c>
      <c r="AF11" s="7">
        <v>1680</v>
      </c>
      <c r="AG11" s="7">
        <v>1567</v>
      </c>
      <c r="AH11" s="7">
        <v>1441</v>
      </c>
      <c r="AI11" s="7">
        <v>2311</v>
      </c>
      <c r="AJ11" s="7">
        <v>3519</v>
      </c>
      <c r="AK11" s="7">
        <v>3464</v>
      </c>
      <c r="AL11" s="7">
        <v>3217</v>
      </c>
      <c r="AM11" s="7">
        <v>3257</v>
      </c>
      <c r="AN11" s="7">
        <v>3313</v>
      </c>
      <c r="AO11" s="7">
        <v>3211</v>
      </c>
      <c r="AP11" s="7">
        <v>2618</v>
      </c>
      <c r="AQ11" s="7">
        <v>2012</v>
      </c>
      <c r="AR11" s="7">
        <v>1545</v>
      </c>
      <c r="AS11" s="7">
        <v>1505</v>
      </c>
      <c r="AT11" s="7">
        <v>1377</v>
      </c>
      <c r="AU11" s="7">
        <v>945</v>
      </c>
      <c r="AV11" s="7">
        <v>840</v>
      </c>
      <c r="AW11" s="8">
        <v>1875</v>
      </c>
      <c r="AX11" s="8">
        <v>1862</v>
      </c>
      <c r="AY11" s="8">
        <v>1737</v>
      </c>
      <c r="AZ11" s="8">
        <v>1597</v>
      </c>
      <c r="BA11" s="8">
        <v>2562</v>
      </c>
      <c r="BB11" s="8">
        <v>3901</v>
      </c>
      <c r="BC11" s="8">
        <v>3840</v>
      </c>
      <c r="BD11" s="8">
        <v>3566</v>
      </c>
      <c r="BE11" s="8">
        <v>3611</v>
      </c>
      <c r="BF11" s="8">
        <v>3673</v>
      </c>
      <c r="BG11" s="8">
        <v>3560</v>
      </c>
      <c r="BH11" s="8">
        <v>2902</v>
      </c>
      <c r="BI11" s="8">
        <v>2230</v>
      </c>
      <c r="BJ11" s="8">
        <v>1713</v>
      </c>
      <c r="BK11" s="8">
        <v>1668</v>
      </c>
      <c r="BL11" s="8">
        <v>1526</v>
      </c>
      <c r="BM11" s="8">
        <v>1048</v>
      </c>
      <c r="BN11" s="8">
        <v>931</v>
      </c>
      <c r="BO11" s="9">
        <v>9571</v>
      </c>
      <c r="BP11" s="9">
        <v>58649</v>
      </c>
      <c r="BQ11" s="9">
        <v>15097</v>
      </c>
      <c r="BR11">
        <v>4539</v>
      </c>
      <c r="BS11">
        <v>27815</v>
      </c>
      <c r="BT11">
        <v>7160</v>
      </c>
      <c r="BU11">
        <v>5032</v>
      </c>
      <c r="BV11">
        <v>30834</v>
      </c>
      <c r="BW11">
        <v>7937</v>
      </c>
    </row>
    <row r="12" spans="1:75">
      <c r="A12" t="s">
        <v>142</v>
      </c>
      <c r="B12" t="s">
        <v>132</v>
      </c>
      <c r="C12" s="5">
        <v>83255</v>
      </c>
      <c r="D12" s="5">
        <v>39472</v>
      </c>
      <c r="E12" s="5">
        <v>43783</v>
      </c>
      <c r="F12" s="5">
        <v>46650</v>
      </c>
      <c r="G12">
        <v>1.7846730975348299</v>
      </c>
      <c r="H12" s="6">
        <v>-35</v>
      </c>
      <c r="I12" s="6">
        <v>3</v>
      </c>
      <c r="J12" s="6">
        <v>58</v>
      </c>
      <c r="K12" s="6">
        <v>55</v>
      </c>
      <c r="L12" s="6">
        <v>-38</v>
      </c>
      <c r="M12">
        <v>3215</v>
      </c>
      <c r="N12">
        <v>3316</v>
      </c>
      <c r="O12">
        <v>3040</v>
      </c>
      <c r="P12">
        <v>2833</v>
      </c>
      <c r="Q12">
        <v>4998</v>
      </c>
      <c r="R12">
        <v>7653</v>
      </c>
      <c r="S12">
        <v>7307</v>
      </c>
      <c r="T12">
        <v>6760</v>
      </c>
      <c r="U12">
        <v>6669</v>
      </c>
      <c r="V12">
        <v>6748</v>
      </c>
      <c r="W12">
        <v>6441</v>
      </c>
      <c r="X12">
        <v>5139</v>
      </c>
      <c r="Y12">
        <v>4038</v>
      </c>
      <c r="Z12">
        <v>3171</v>
      </c>
      <c r="AA12">
        <v>3352</v>
      </c>
      <c r="AB12">
        <v>3253</v>
      </c>
      <c r="AC12">
        <v>2472</v>
      </c>
      <c r="AD12">
        <v>2850</v>
      </c>
      <c r="AE12" s="7">
        <v>1698</v>
      </c>
      <c r="AF12" s="7">
        <v>1681</v>
      </c>
      <c r="AG12" s="7">
        <v>1563</v>
      </c>
      <c r="AH12" s="7">
        <v>1431</v>
      </c>
      <c r="AI12" s="7">
        <v>2313</v>
      </c>
      <c r="AJ12" s="7">
        <v>3527</v>
      </c>
      <c r="AK12" s="7">
        <v>3461</v>
      </c>
      <c r="AL12" s="7">
        <v>3213</v>
      </c>
      <c r="AM12" s="7">
        <v>3247</v>
      </c>
      <c r="AN12" s="7">
        <v>3317</v>
      </c>
      <c r="AO12" s="7">
        <v>3208</v>
      </c>
      <c r="AP12" s="7">
        <v>2603</v>
      </c>
      <c r="AQ12" s="7">
        <v>1999</v>
      </c>
      <c r="AR12" s="7">
        <v>1542</v>
      </c>
      <c r="AS12" s="7">
        <v>1515</v>
      </c>
      <c r="AT12" s="7">
        <v>1371</v>
      </c>
      <c r="AU12" s="7">
        <v>942</v>
      </c>
      <c r="AV12" s="7">
        <v>842</v>
      </c>
      <c r="AW12" s="8">
        <v>1883</v>
      </c>
      <c r="AX12" s="8">
        <v>1865</v>
      </c>
      <c r="AY12" s="8">
        <v>1734</v>
      </c>
      <c r="AZ12" s="8">
        <v>1587</v>
      </c>
      <c r="BA12" s="8">
        <v>2566</v>
      </c>
      <c r="BB12" s="8">
        <v>3912</v>
      </c>
      <c r="BC12" s="8">
        <v>3839</v>
      </c>
      <c r="BD12" s="8">
        <v>3564</v>
      </c>
      <c r="BE12" s="8">
        <v>3602</v>
      </c>
      <c r="BF12" s="8">
        <v>3679</v>
      </c>
      <c r="BG12" s="8">
        <v>3558</v>
      </c>
      <c r="BH12" s="8">
        <v>2887</v>
      </c>
      <c r="BI12" s="8">
        <v>2217</v>
      </c>
      <c r="BJ12" s="8">
        <v>1710</v>
      </c>
      <c r="BK12" s="8">
        <v>1680</v>
      </c>
      <c r="BL12" s="8">
        <v>1521</v>
      </c>
      <c r="BM12" s="8">
        <v>1045</v>
      </c>
      <c r="BN12" s="8">
        <v>934</v>
      </c>
      <c r="BO12" s="9">
        <v>9571</v>
      </c>
      <c r="BP12" s="9">
        <v>58586</v>
      </c>
      <c r="BQ12" s="9">
        <v>15098</v>
      </c>
      <c r="BR12">
        <v>4538</v>
      </c>
      <c r="BS12">
        <v>27776</v>
      </c>
      <c r="BT12">
        <v>7158</v>
      </c>
      <c r="BU12">
        <v>5033</v>
      </c>
      <c r="BV12">
        <v>30810</v>
      </c>
      <c r="BW12">
        <v>7940</v>
      </c>
    </row>
    <row r="13" spans="1:75">
      <c r="A13" t="s">
        <v>143</v>
      </c>
      <c r="B13" t="s">
        <v>132</v>
      </c>
      <c r="C13" s="5">
        <v>83290</v>
      </c>
      <c r="D13" s="5">
        <v>39508</v>
      </c>
      <c r="E13" s="5">
        <v>43782</v>
      </c>
      <c r="F13" s="5">
        <v>46627</v>
      </c>
      <c r="G13">
        <v>1.7863040727475501</v>
      </c>
      <c r="H13" s="6">
        <v>33</v>
      </c>
      <c r="I13" s="6">
        <v>-3</v>
      </c>
      <c r="J13" s="6">
        <v>52</v>
      </c>
      <c r="K13" s="6">
        <v>55</v>
      </c>
      <c r="L13" s="6">
        <v>36</v>
      </c>
      <c r="M13">
        <v>3235</v>
      </c>
      <c r="N13">
        <v>3315</v>
      </c>
      <c r="O13">
        <v>3037</v>
      </c>
      <c r="P13">
        <v>2831</v>
      </c>
      <c r="Q13">
        <v>5029</v>
      </c>
      <c r="R13">
        <v>7640</v>
      </c>
      <c r="S13">
        <v>7319</v>
      </c>
      <c r="T13">
        <v>6781</v>
      </c>
      <c r="U13">
        <v>6661</v>
      </c>
      <c r="V13">
        <v>6762</v>
      </c>
      <c r="W13">
        <v>6430</v>
      </c>
      <c r="X13">
        <v>5118</v>
      </c>
      <c r="Y13">
        <v>4031</v>
      </c>
      <c r="Z13">
        <v>3162</v>
      </c>
      <c r="AA13">
        <v>3366</v>
      </c>
      <c r="AB13">
        <v>3255</v>
      </c>
      <c r="AC13">
        <v>2473</v>
      </c>
      <c r="AD13">
        <v>2845</v>
      </c>
      <c r="AE13" s="7">
        <v>1705</v>
      </c>
      <c r="AF13" s="7">
        <v>1678</v>
      </c>
      <c r="AG13" s="7">
        <v>1562</v>
      </c>
      <c r="AH13" s="7">
        <v>1431</v>
      </c>
      <c r="AI13" s="7">
        <v>2335</v>
      </c>
      <c r="AJ13" s="7">
        <v>3531</v>
      </c>
      <c r="AK13" s="7">
        <v>3463</v>
      </c>
      <c r="AL13" s="7">
        <v>3221</v>
      </c>
      <c r="AM13" s="7">
        <v>3245</v>
      </c>
      <c r="AN13" s="7">
        <v>3327</v>
      </c>
      <c r="AO13" s="7">
        <v>3208</v>
      </c>
      <c r="AP13" s="7">
        <v>2596</v>
      </c>
      <c r="AQ13" s="7">
        <v>1994</v>
      </c>
      <c r="AR13" s="7">
        <v>1535</v>
      </c>
      <c r="AS13" s="7">
        <v>1522</v>
      </c>
      <c r="AT13" s="7">
        <v>1373</v>
      </c>
      <c r="AU13" s="7">
        <v>942</v>
      </c>
      <c r="AV13" s="7">
        <v>839</v>
      </c>
      <c r="AW13" s="8">
        <v>1889</v>
      </c>
      <c r="AX13" s="8">
        <v>1860</v>
      </c>
      <c r="AY13" s="8">
        <v>1731</v>
      </c>
      <c r="AZ13" s="8">
        <v>1586</v>
      </c>
      <c r="BA13" s="8">
        <v>2588</v>
      </c>
      <c r="BB13" s="8">
        <v>3913</v>
      </c>
      <c r="BC13" s="8">
        <v>3838</v>
      </c>
      <c r="BD13" s="8">
        <v>3569</v>
      </c>
      <c r="BE13" s="8">
        <v>3596</v>
      </c>
      <c r="BF13" s="8">
        <v>3687</v>
      </c>
      <c r="BG13" s="8">
        <v>3555</v>
      </c>
      <c r="BH13" s="8">
        <v>2877</v>
      </c>
      <c r="BI13" s="8">
        <v>2210</v>
      </c>
      <c r="BJ13" s="8">
        <v>1701</v>
      </c>
      <c r="BK13" s="8">
        <v>1687</v>
      </c>
      <c r="BL13" s="8">
        <v>1522</v>
      </c>
      <c r="BM13" s="8">
        <v>1044</v>
      </c>
      <c r="BN13" s="8">
        <v>930</v>
      </c>
      <c r="BO13" s="9">
        <v>9587</v>
      </c>
      <c r="BP13" s="9">
        <v>58602</v>
      </c>
      <c r="BQ13" s="9">
        <v>15101</v>
      </c>
      <c r="BR13">
        <v>4548</v>
      </c>
      <c r="BS13">
        <v>27797</v>
      </c>
      <c r="BT13">
        <v>7163</v>
      </c>
      <c r="BU13">
        <v>5039</v>
      </c>
      <c r="BV13">
        <v>30805</v>
      </c>
      <c r="BW13">
        <v>7938</v>
      </c>
    </row>
    <row r="14" spans="1:75" s="10" customFormat="1">
      <c r="A14" s="10" t="s">
        <v>144</v>
      </c>
      <c r="B14" s="10" t="s">
        <v>132</v>
      </c>
      <c r="C14" s="10">
        <v>83257</v>
      </c>
      <c r="D14" s="10">
        <v>39492</v>
      </c>
      <c r="E14" s="10">
        <v>43765</v>
      </c>
      <c r="F14" s="10">
        <v>46614</v>
      </c>
      <c r="G14" s="10">
        <v>1.78609430643154</v>
      </c>
      <c r="H14" s="10">
        <v>139</v>
      </c>
      <c r="I14" s="10">
        <v>3</v>
      </c>
      <c r="J14" s="10">
        <v>62</v>
      </c>
      <c r="K14" s="10">
        <v>59</v>
      </c>
      <c r="L14" s="10">
        <v>136</v>
      </c>
      <c r="M14" s="10">
        <v>3239</v>
      </c>
      <c r="N14" s="10">
        <v>3319</v>
      </c>
      <c r="O14" s="10">
        <v>3038</v>
      </c>
      <c r="P14" s="10">
        <v>2832</v>
      </c>
      <c r="Q14" s="10">
        <v>5049</v>
      </c>
      <c r="R14" s="10">
        <v>7637</v>
      </c>
      <c r="S14" s="10">
        <v>7320</v>
      </c>
      <c r="T14" s="10">
        <v>6760</v>
      </c>
      <c r="U14" s="10">
        <v>6663</v>
      </c>
      <c r="V14" s="10">
        <v>6759</v>
      </c>
      <c r="W14" s="10">
        <v>6422</v>
      </c>
      <c r="X14" s="10">
        <v>5093</v>
      </c>
      <c r="Y14" s="10">
        <v>4013</v>
      </c>
      <c r="Z14" s="10">
        <v>3160</v>
      </c>
      <c r="AA14" s="10">
        <v>3383</v>
      </c>
      <c r="AB14" s="10">
        <v>3261</v>
      </c>
      <c r="AC14" s="10">
        <v>2474</v>
      </c>
      <c r="AD14" s="10">
        <v>2834</v>
      </c>
      <c r="AE14" s="10">
        <v>1713</v>
      </c>
      <c r="AF14" s="10">
        <v>1680</v>
      </c>
      <c r="AG14" s="10">
        <v>1561</v>
      </c>
      <c r="AH14" s="10">
        <v>1428</v>
      </c>
      <c r="AI14" s="10">
        <v>2339</v>
      </c>
      <c r="AJ14" s="10">
        <v>3535</v>
      </c>
      <c r="AK14" s="10">
        <v>3461</v>
      </c>
      <c r="AL14" s="10">
        <v>3210</v>
      </c>
      <c r="AM14" s="10">
        <v>3244</v>
      </c>
      <c r="AN14" s="10">
        <v>3326</v>
      </c>
      <c r="AO14" s="10">
        <v>3203</v>
      </c>
      <c r="AP14" s="10">
        <v>2585</v>
      </c>
      <c r="AQ14" s="10">
        <v>1986</v>
      </c>
      <c r="AR14" s="10">
        <v>1533</v>
      </c>
      <c r="AS14" s="10">
        <v>1530</v>
      </c>
      <c r="AT14" s="10">
        <v>1379</v>
      </c>
      <c r="AU14" s="10">
        <v>943</v>
      </c>
      <c r="AV14" s="10">
        <v>836</v>
      </c>
      <c r="AW14" s="10">
        <v>1898</v>
      </c>
      <c r="AX14" s="10">
        <v>1862</v>
      </c>
      <c r="AY14" s="10">
        <v>1730</v>
      </c>
      <c r="AZ14" s="10">
        <v>1583</v>
      </c>
      <c r="BA14" s="10">
        <v>2592</v>
      </c>
      <c r="BB14" s="10">
        <v>3917</v>
      </c>
      <c r="BC14" s="10">
        <v>3835</v>
      </c>
      <c r="BD14" s="10">
        <v>3557</v>
      </c>
      <c r="BE14" s="10">
        <v>3595</v>
      </c>
      <c r="BF14" s="10">
        <v>3686</v>
      </c>
      <c r="BG14" s="10">
        <v>3550</v>
      </c>
      <c r="BH14" s="10">
        <v>2865</v>
      </c>
      <c r="BI14" s="10">
        <v>2201</v>
      </c>
      <c r="BJ14" s="10">
        <v>1699</v>
      </c>
      <c r="BK14" s="10">
        <v>1696</v>
      </c>
      <c r="BL14" s="10">
        <v>1528</v>
      </c>
      <c r="BM14" s="10">
        <v>1045</v>
      </c>
      <c r="BN14" s="10">
        <v>926</v>
      </c>
      <c r="BO14" s="10">
        <v>9596</v>
      </c>
      <c r="BP14" s="10">
        <v>58548</v>
      </c>
      <c r="BQ14" s="10">
        <v>15112</v>
      </c>
      <c r="BR14" s="10">
        <v>4552</v>
      </c>
      <c r="BS14" s="10">
        <v>27772</v>
      </c>
      <c r="BT14" s="10">
        <v>7168</v>
      </c>
      <c r="BU14" s="10">
        <v>5044</v>
      </c>
      <c r="BV14" s="10">
        <v>30776</v>
      </c>
      <c r="BW14" s="10">
        <v>7944</v>
      </c>
    </row>
    <row r="15" spans="1:75">
      <c r="A15" t="s">
        <v>145</v>
      </c>
      <c r="B15" t="s">
        <v>132</v>
      </c>
      <c r="C15" s="5">
        <v>83118</v>
      </c>
      <c r="D15" s="5">
        <v>39424</v>
      </c>
      <c r="E15" s="5">
        <v>43694</v>
      </c>
      <c r="F15" s="5">
        <v>46464</v>
      </c>
      <c r="G15">
        <v>1.78886880165289</v>
      </c>
      <c r="H15" s="6">
        <v>119</v>
      </c>
      <c r="I15" s="6">
        <v>-14</v>
      </c>
      <c r="J15" s="6">
        <v>35</v>
      </c>
      <c r="K15" s="6">
        <v>49</v>
      </c>
      <c r="L15" s="6">
        <v>133</v>
      </c>
      <c r="M15">
        <v>3241</v>
      </c>
      <c r="N15">
        <v>3313</v>
      </c>
      <c r="O15">
        <v>3023</v>
      </c>
      <c r="P15">
        <v>2831</v>
      </c>
      <c r="Q15">
        <v>5026</v>
      </c>
      <c r="R15">
        <v>7633</v>
      </c>
      <c r="S15">
        <v>7298</v>
      </c>
      <c r="T15">
        <v>6762</v>
      </c>
      <c r="U15">
        <v>6644</v>
      </c>
      <c r="V15">
        <v>6752</v>
      </c>
      <c r="W15">
        <v>6402</v>
      </c>
      <c r="X15">
        <v>5072</v>
      </c>
      <c r="Y15">
        <v>4009</v>
      </c>
      <c r="Z15">
        <v>3162</v>
      </c>
      <c r="AA15">
        <v>3400</v>
      </c>
      <c r="AB15">
        <v>3253</v>
      </c>
      <c r="AC15">
        <v>2467</v>
      </c>
      <c r="AD15">
        <v>2828</v>
      </c>
      <c r="AE15" s="7">
        <v>1722</v>
      </c>
      <c r="AF15" s="7">
        <v>1675</v>
      </c>
      <c r="AG15" s="7">
        <v>1554</v>
      </c>
      <c r="AH15" s="7">
        <v>1426</v>
      </c>
      <c r="AI15" s="7">
        <v>2306</v>
      </c>
      <c r="AJ15" s="7">
        <v>3543</v>
      </c>
      <c r="AK15" s="7">
        <v>3459</v>
      </c>
      <c r="AL15" s="7">
        <v>3213</v>
      </c>
      <c r="AM15" s="7">
        <v>3235</v>
      </c>
      <c r="AN15" s="7">
        <v>3321</v>
      </c>
      <c r="AO15" s="7">
        <v>3191</v>
      </c>
      <c r="AP15" s="7">
        <v>2576</v>
      </c>
      <c r="AQ15" s="7">
        <v>1982</v>
      </c>
      <c r="AR15" s="7">
        <v>1532</v>
      </c>
      <c r="AS15" s="7">
        <v>1538</v>
      </c>
      <c r="AT15" s="7">
        <v>1378</v>
      </c>
      <c r="AU15" s="7">
        <v>939</v>
      </c>
      <c r="AV15" s="7">
        <v>834</v>
      </c>
      <c r="AW15" s="8">
        <v>1909</v>
      </c>
      <c r="AX15" s="8">
        <v>1856</v>
      </c>
      <c r="AY15" s="8">
        <v>1722</v>
      </c>
      <c r="AZ15" s="8">
        <v>1580</v>
      </c>
      <c r="BA15" s="8">
        <v>2556</v>
      </c>
      <c r="BB15" s="8">
        <v>3927</v>
      </c>
      <c r="BC15" s="8">
        <v>3834</v>
      </c>
      <c r="BD15" s="8">
        <v>3561</v>
      </c>
      <c r="BE15" s="8">
        <v>3585</v>
      </c>
      <c r="BF15" s="8">
        <v>3681</v>
      </c>
      <c r="BG15" s="8">
        <v>3537</v>
      </c>
      <c r="BH15" s="8">
        <v>2855</v>
      </c>
      <c r="BI15" s="8">
        <v>2197</v>
      </c>
      <c r="BJ15" s="8">
        <v>1698</v>
      </c>
      <c r="BK15" s="8">
        <v>1705</v>
      </c>
      <c r="BL15" s="8">
        <v>1527</v>
      </c>
      <c r="BM15" s="8">
        <v>1041</v>
      </c>
      <c r="BN15" s="8">
        <v>924</v>
      </c>
      <c r="BO15" s="9">
        <v>9577</v>
      </c>
      <c r="BP15" s="9">
        <v>58429</v>
      </c>
      <c r="BQ15" s="9">
        <v>15110</v>
      </c>
      <c r="BR15">
        <v>4543</v>
      </c>
      <c r="BS15">
        <v>27714</v>
      </c>
      <c r="BT15">
        <v>7167</v>
      </c>
      <c r="BU15">
        <v>5034</v>
      </c>
      <c r="BV15">
        <v>30715</v>
      </c>
      <c r="BW15">
        <v>7943</v>
      </c>
    </row>
    <row r="16" spans="1:75">
      <c r="A16" t="s">
        <v>146</v>
      </c>
      <c r="B16" t="s">
        <v>132</v>
      </c>
      <c r="C16" s="5">
        <v>82999</v>
      </c>
      <c r="D16" s="5">
        <v>39366</v>
      </c>
      <c r="E16" s="5">
        <v>43633</v>
      </c>
      <c r="F16" s="5">
        <v>46347</v>
      </c>
      <c r="G16">
        <v>1.79081709711524</v>
      </c>
      <c r="H16" s="6">
        <v>142</v>
      </c>
      <c r="I16" s="6">
        <v>22</v>
      </c>
      <c r="J16" s="6">
        <v>63</v>
      </c>
      <c r="K16" s="6">
        <v>41</v>
      </c>
      <c r="L16" s="6">
        <v>120</v>
      </c>
      <c r="M16">
        <v>3263</v>
      </c>
      <c r="N16">
        <v>3314</v>
      </c>
      <c r="O16">
        <v>3019</v>
      </c>
      <c r="P16">
        <v>2832</v>
      </c>
      <c r="Q16">
        <v>5016</v>
      </c>
      <c r="R16">
        <v>7598</v>
      </c>
      <c r="S16">
        <v>7262</v>
      </c>
      <c r="T16">
        <v>6786</v>
      </c>
      <c r="U16">
        <v>6643</v>
      </c>
      <c r="V16">
        <v>6754</v>
      </c>
      <c r="W16">
        <v>6390</v>
      </c>
      <c r="X16">
        <v>5037</v>
      </c>
      <c r="Y16">
        <v>3994</v>
      </c>
      <c r="Z16">
        <v>3153</v>
      </c>
      <c r="AA16">
        <v>3414</v>
      </c>
      <c r="AB16">
        <v>3246</v>
      </c>
      <c r="AC16">
        <v>2460</v>
      </c>
      <c r="AD16">
        <v>2818</v>
      </c>
      <c r="AE16" s="7">
        <v>1732</v>
      </c>
      <c r="AF16" s="7">
        <v>1677</v>
      </c>
      <c r="AG16" s="7">
        <v>1552</v>
      </c>
      <c r="AH16" s="7">
        <v>1426</v>
      </c>
      <c r="AI16" s="7">
        <v>2299</v>
      </c>
      <c r="AJ16" s="7">
        <v>3529</v>
      </c>
      <c r="AK16" s="7">
        <v>3433</v>
      </c>
      <c r="AL16" s="7">
        <v>3219</v>
      </c>
      <c r="AM16" s="7">
        <v>3234</v>
      </c>
      <c r="AN16" s="7">
        <v>3321</v>
      </c>
      <c r="AO16" s="7">
        <v>3192</v>
      </c>
      <c r="AP16" s="7">
        <v>2561</v>
      </c>
      <c r="AQ16" s="7">
        <v>1972</v>
      </c>
      <c r="AR16" s="7">
        <v>1526</v>
      </c>
      <c r="AS16" s="7">
        <v>1546</v>
      </c>
      <c r="AT16" s="7">
        <v>1375</v>
      </c>
      <c r="AU16" s="7">
        <v>936</v>
      </c>
      <c r="AV16" s="7">
        <v>836</v>
      </c>
      <c r="AW16" s="8">
        <v>1920</v>
      </c>
      <c r="AX16" s="8">
        <v>1859</v>
      </c>
      <c r="AY16" s="8">
        <v>1720</v>
      </c>
      <c r="AZ16" s="8">
        <v>1581</v>
      </c>
      <c r="BA16" s="8">
        <v>2548</v>
      </c>
      <c r="BB16" s="8">
        <v>3912</v>
      </c>
      <c r="BC16" s="8">
        <v>3805</v>
      </c>
      <c r="BD16" s="8">
        <v>3568</v>
      </c>
      <c r="BE16" s="8">
        <v>3585</v>
      </c>
      <c r="BF16" s="8">
        <v>3681</v>
      </c>
      <c r="BG16" s="8">
        <v>3538</v>
      </c>
      <c r="BH16" s="8">
        <v>2839</v>
      </c>
      <c r="BI16" s="8">
        <v>2186</v>
      </c>
      <c r="BJ16" s="8">
        <v>1691</v>
      </c>
      <c r="BK16" s="8">
        <v>1714</v>
      </c>
      <c r="BL16" s="8">
        <v>1524</v>
      </c>
      <c r="BM16" s="8">
        <v>1037</v>
      </c>
      <c r="BN16" s="8">
        <v>927</v>
      </c>
      <c r="BO16" s="9">
        <v>9596</v>
      </c>
      <c r="BP16" s="9">
        <v>58312</v>
      </c>
      <c r="BQ16" s="9">
        <v>15091</v>
      </c>
      <c r="BR16">
        <v>4551</v>
      </c>
      <c r="BS16">
        <v>27657</v>
      </c>
      <c r="BT16">
        <v>7158</v>
      </c>
      <c r="BU16">
        <v>5045</v>
      </c>
      <c r="BV16">
        <v>30655</v>
      </c>
      <c r="BW16">
        <v>7933</v>
      </c>
    </row>
    <row r="17" spans="1:75">
      <c r="A17" t="s">
        <v>147</v>
      </c>
      <c r="B17" t="s">
        <v>132</v>
      </c>
      <c r="C17" s="5">
        <v>82857</v>
      </c>
      <c r="D17" s="5">
        <v>39276</v>
      </c>
      <c r="E17" s="5">
        <v>43581</v>
      </c>
      <c r="F17" s="5">
        <v>46239</v>
      </c>
      <c r="G17">
        <v>1.7919288911957401</v>
      </c>
      <c r="H17" s="6">
        <v>189</v>
      </c>
      <c r="I17" s="6">
        <v>-2</v>
      </c>
      <c r="J17" s="6">
        <v>59</v>
      </c>
      <c r="K17" s="6">
        <v>61</v>
      </c>
      <c r="L17" s="6">
        <v>191</v>
      </c>
      <c r="M17">
        <v>3277</v>
      </c>
      <c r="N17">
        <v>3314</v>
      </c>
      <c r="O17">
        <v>3017</v>
      </c>
      <c r="P17">
        <v>2827</v>
      </c>
      <c r="Q17">
        <v>4982</v>
      </c>
      <c r="R17">
        <v>7560</v>
      </c>
      <c r="S17">
        <v>7248</v>
      </c>
      <c r="T17">
        <v>6796</v>
      </c>
      <c r="U17">
        <v>6651</v>
      </c>
      <c r="V17">
        <v>6747</v>
      </c>
      <c r="W17">
        <v>6374</v>
      </c>
      <c r="X17">
        <v>5010</v>
      </c>
      <c r="Y17">
        <v>3974</v>
      </c>
      <c r="Z17">
        <v>3149</v>
      </c>
      <c r="AA17">
        <v>3435</v>
      </c>
      <c r="AB17">
        <v>3237</v>
      </c>
      <c r="AC17">
        <v>2453</v>
      </c>
      <c r="AD17">
        <v>2807</v>
      </c>
      <c r="AE17" s="7">
        <v>1736</v>
      </c>
      <c r="AF17" s="7">
        <v>1675</v>
      </c>
      <c r="AG17" s="7">
        <v>1551</v>
      </c>
      <c r="AH17" s="7">
        <v>1423</v>
      </c>
      <c r="AI17" s="7">
        <v>2267</v>
      </c>
      <c r="AJ17" s="7">
        <v>3510</v>
      </c>
      <c r="AK17" s="7">
        <v>3424</v>
      </c>
      <c r="AL17" s="7">
        <v>3222</v>
      </c>
      <c r="AM17" s="7">
        <v>3239</v>
      </c>
      <c r="AN17" s="7">
        <v>3314</v>
      </c>
      <c r="AO17" s="7">
        <v>3179</v>
      </c>
      <c r="AP17" s="7">
        <v>2548</v>
      </c>
      <c r="AQ17" s="7">
        <v>1960</v>
      </c>
      <c r="AR17" s="7">
        <v>1523</v>
      </c>
      <c r="AS17" s="7">
        <v>1559</v>
      </c>
      <c r="AT17" s="7">
        <v>1371</v>
      </c>
      <c r="AU17" s="7">
        <v>935</v>
      </c>
      <c r="AV17" s="7">
        <v>838</v>
      </c>
      <c r="AW17" s="8">
        <v>1926</v>
      </c>
      <c r="AX17" s="8">
        <v>1859</v>
      </c>
      <c r="AY17" s="8">
        <v>1721</v>
      </c>
      <c r="AZ17" s="8">
        <v>1579</v>
      </c>
      <c r="BA17" s="8">
        <v>2515</v>
      </c>
      <c r="BB17" s="8">
        <v>3895</v>
      </c>
      <c r="BC17" s="8">
        <v>3799</v>
      </c>
      <c r="BD17" s="8">
        <v>3575</v>
      </c>
      <c r="BE17" s="8">
        <v>3594</v>
      </c>
      <c r="BF17" s="8">
        <v>3677</v>
      </c>
      <c r="BG17" s="8">
        <v>3527</v>
      </c>
      <c r="BH17" s="8">
        <v>2827</v>
      </c>
      <c r="BI17" s="8">
        <v>2175</v>
      </c>
      <c r="BJ17" s="8">
        <v>1690</v>
      </c>
      <c r="BK17" s="8">
        <v>1730</v>
      </c>
      <c r="BL17" s="8">
        <v>1521</v>
      </c>
      <c r="BM17" s="8">
        <v>1037</v>
      </c>
      <c r="BN17" s="8">
        <v>930</v>
      </c>
      <c r="BO17" s="9">
        <v>9608</v>
      </c>
      <c r="BP17" s="9">
        <v>58169</v>
      </c>
      <c r="BQ17" s="9">
        <v>15081</v>
      </c>
      <c r="BR17">
        <v>4554</v>
      </c>
      <c r="BS17">
        <v>27573</v>
      </c>
      <c r="BT17">
        <v>7149</v>
      </c>
      <c r="BU17">
        <v>5054</v>
      </c>
      <c r="BV17">
        <v>30596</v>
      </c>
      <c r="BW17">
        <v>7932</v>
      </c>
    </row>
    <row r="18" spans="1:75">
      <c r="A18" t="s">
        <v>148</v>
      </c>
      <c r="B18" t="s">
        <v>132</v>
      </c>
      <c r="C18" s="5">
        <v>82668</v>
      </c>
      <c r="D18" s="5">
        <v>39159</v>
      </c>
      <c r="E18" s="5">
        <v>43509</v>
      </c>
      <c r="F18" s="5">
        <v>46047</v>
      </c>
      <c r="G18">
        <v>1.7952961104958001</v>
      </c>
      <c r="H18" s="6">
        <v>208</v>
      </c>
      <c r="I18" s="6">
        <v>10</v>
      </c>
      <c r="J18" s="6">
        <v>60</v>
      </c>
      <c r="K18" s="6">
        <v>50</v>
      </c>
      <c r="L18" s="6">
        <v>198</v>
      </c>
      <c r="M18">
        <v>3291</v>
      </c>
      <c r="N18">
        <v>3318</v>
      </c>
      <c r="O18">
        <v>3005</v>
      </c>
      <c r="P18">
        <v>2785</v>
      </c>
      <c r="Q18">
        <v>4939</v>
      </c>
      <c r="R18">
        <v>7532</v>
      </c>
      <c r="S18">
        <v>7230</v>
      </c>
      <c r="T18">
        <v>6799</v>
      </c>
      <c r="U18">
        <v>6651</v>
      </c>
      <c r="V18">
        <v>6745</v>
      </c>
      <c r="W18">
        <v>6345</v>
      </c>
      <c r="X18">
        <v>4988</v>
      </c>
      <c r="Y18">
        <v>3954</v>
      </c>
      <c r="Z18">
        <v>3141</v>
      </c>
      <c r="AA18">
        <v>3452</v>
      </c>
      <c r="AB18">
        <v>3230</v>
      </c>
      <c r="AC18">
        <v>2457</v>
      </c>
      <c r="AD18">
        <v>2806</v>
      </c>
      <c r="AE18" s="7">
        <v>1736</v>
      </c>
      <c r="AF18" s="7">
        <v>1679</v>
      </c>
      <c r="AG18" s="7">
        <v>1546</v>
      </c>
      <c r="AH18" s="7">
        <v>1398</v>
      </c>
      <c r="AI18" s="7">
        <v>2240</v>
      </c>
      <c r="AJ18" s="7">
        <v>3506</v>
      </c>
      <c r="AK18" s="7">
        <v>3407</v>
      </c>
      <c r="AL18" s="7">
        <v>3220</v>
      </c>
      <c r="AM18" s="7">
        <v>3238</v>
      </c>
      <c r="AN18" s="7">
        <v>3320</v>
      </c>
      <c r="AO18" s="7">
        <v>3163</v>
      </c>
      <c r="AP18" s="7">
        <v>2536</v>
      </c>
      <c r="AQ18" s="7">
        <v>1947</v>
      </c>
      <c r="AR18" s="7">
        <v>1518</v>
      </c>
      <c r="AS18" s="7">
        <v>1561</v>
      </c>
      <c r="AT18" s="7">
        <v>1370</v>
      </c>
      <c r="AU18" s="7">
        <v>938</v>
      </c>
      <c r="AV18" s="7">
        <v>837</v>
      </c>
      <c r="AW18" s="8">
        <v>1929</v>
      </c>
      <c r="AX18" s="8">
        <v>1866</v>
      </c>
      <c r="AY18" s="8">
        <v>1718</v>
      </c>
      <c r="AZ18" s="8">
        <v>1553</v>
      </c>
      <c r="BA18" s="8">
        <v>2489</v>
      </c>
      <c r="BB18" s="8">
        <v>3895</v>
      </c>
      <c r="BC18" s="8">
        <v>3785</v>
      </c>
      <c r="BD18" s="8">
        <v>3578</v>
      </c>
      <c r="BE18" s="8">
        <v>3598</v>
      </c>
      <c r="BF18" s="8">
        <v>3689</v>
      </c>
      <c r="BG18" s="8">
        <v>3514</v>
      </c>
      <c r="BH18" s="8">
        <v>2818</v>
      </c>
      <c r="BI18" s="8">
        <v>2163</v>
      </c>
      <c r="BJ18" s="8">
        <v>1687</v>
      </c>
      <c r="BK18" s="8">
        <v>1734</v>
      </c>
      <c r="BL18" s="8">
        <v>1522</v>
      </c>
      <c r="BM18" s="8">
        <v>1042</v>
      </c>
      <c r="BN18" s="8">
        <v>930</v>
      </c>
      <c r="BO18" s="9">
        <v>9614</v>
      </c>
      <c r="BP18" s="9">
        <v>57968</v>
      </c>
      <c r="BQ18" s="9">
        <v>15086</v>
      </c>
      <c r="BR18">
        <v>4554</v>
      </c>
      <c r="BS18">
        <v>27459</v>
      </c>
      <c r="BT18">
        <v>7146</v>
      </c>
      <c r="BU18">
        <v>5060</v>
      </c>
      <c r="BV18">
        <v>30509</v>
      </c>
      <c r="BW18">
        <v>7940</v>
      </c>
    </row>
    <row r="19" spans="1:75">
      <c r="A19" t="s">
        <v>149</v>
      </c>
      <c r="B19" t="s">
        <v>132</v>
      </c>
      <c r="C19" s="5">
        <v>82460</v>
      </c>
      <c r="D19" s="5">
        <v>39079</v>
      </c>
      <c r="E19" s="5">
        <v>43381</v>
      </c>
      <c r="F19" s="5">
        <v>45714</v>
      </c>
      <c r="G19">
        <v>1.8038237738985901</v>
      </c>
      <c r="H19" s="6">
        <v>116</v>
      </c>
      <c r="I19" s="6">
        <v>-33</v>
      </c>
      <c r="J19" s="6">
        <v>41</v>
      </c>
      <c r="K19" s="6">
        <v>74</v>
      </c>
      <c r="L19" s="6">
        <v>149</v>
      </c>
      <c r="M19">
        <v>3341</v>
      </c>
      <c r="N19">
        <v>3325</v>
      </c>
      <c r="O19">
        <v>2996</v>
      </c>
      <c r="P19">
        <v>2741</v>
      </c>
      <c r="Q19">
        <v>4725</v>
      </c>
      <c r="R19">
        <v>7530</v>
      </c>
      <c r="S19">
        <v>7250</v>
      </c>
      <c r="T19">
        <v>6816</v>
      </c>
      <c r="U19">
        <v>6669</v>
      </c>
      <c r="V19">
        <v>6748</v>
      </c>
      <c r="W19">
        <v>6332</v>
      </c>
      <c r="X19">
        <v>4972</v>
      </c>
      <c r="Y19">
        <v>3941</v>
      </c>
      <c r="Z19">
        <v>3137</v>
      </c>
      <c r="AA19">
        <v>3461</v>
      </c>
      <c r="AB19">
        <v>3223</v>
      </c>
      <c r="AC19">
        <v>2455</v>
      </c>
      <c r="AD19">
        <v>2798</v>
      </c>
      <c r="AE19" s="7">
        <v>1774</v>
      </c>
      <c r="AF19" s="7">
        <v>1682</v>
      </c>
      <c r="AG19" s="7">
        <v>1541</v>
      </c>
      <c r="AH19" s="7">
        <v>1391</v>
      </c>
      <c r="AI19" s="7">
        <v>2152</v>
      </c>
      <c r="AJ19" s="7">
        <v>3491</v>
      </c>
      <c r="AK19" s="7">
        <v>3404</v>
      </c>
      <c r="AL19" s="7">
        <v>3224</v>
      </c>
      <c r="AM19" s="7">
        <v>3250</v>
      </c>
      <c r="AN19" s="7">
        <v>3319</v>
      </c>
      <c r="AO19" s="7">
        <v>3159</v>
      </c>
      <c r="AP19" s="7">
        <v>2533</v>
      </c>
      <c r="AQ19" s="7">
        <v>1943</v>
      </c>
      <c r="AR19" s="7">
        <v>1515</v>
      </c>
      <c r="AS19" s="7">
        <v>1564</v>
      </c>
      <c r="AT19" s="7">
        <v>1366</v>
      </c>
      <c r="AU19" s="7">
        <v>936</v>
      </c>
      <c r="AV19" s="7">
        <v>834</v>
      </c>
      <c r="AW19" s="8">
        <v>1969</v>
      </c>
      <c r="AX19" s="8">
        <v>1867</v>
      </c>
      <c r="AY19" s="8">
        <v>1711</v>
      </c>
      <c r="AZ19" s="8">
        <v>1544</v>
      </c>
      <c r="BA19" s="8">
        <v>2389</v>
      </c>
      <c r="BB19" s="8">
        <v>3875</v>
      </c>
      <c r="BC19" s="8">
        <v>3779</v>
      </c>
      <c r="BD19" s="8">
        <v>3579</v>
      </c>
      <c r="BE19" s="8">
        <v>3608</v>
      </c>
      <c r="BF19" s="8">
        <v>3684</v>
      </c>
      <c r="BG19" s="8">
        <v>3507</v>
      </c>
      <c r="BH19" s="8">
        <v>2812</v>
      </c>
      <c r="BI19" s="8">
        <v>2157</v>
      </c>
      <c r="BJ19" s="8">
        <v>1682</v>
      </c>
      <c r="BK19" s="8">
        <v>1736</v>
      </c>
      <c r="BL19" s="8">
        <v>1516</v>
      </c>
      <c r="BM19" s="8">
        <v>1039</v>
      </c>
      <c r="BN19" s="8">
        <v>926</v>
      </c>
      <c r="BO19" s="9">
        <v>9662</v>
      </c>
      <c r="BP19" s="9">
        <v>57724</v>
      </c>
      <c r="BQ19" s="9">
        <v>15074</v>
      </c>
      <c r="BR19">
        <v>4579</v>
      </c>
      <c r="BS19">
        <v>27356</v>
      </c>
      <c r="BT19">
        <v>7144</v>
      </c>
      <c r="BU19">
        <v>5083</v>
      </c>
      <c r="BV19">
        <v>30368</v>
      </c>
      <c r="BW19">
        <v>7930</v>
      </c>
    </row>
    <row r="20" spans="1:75">
      <c r="A20" t="s">
        <v>150</v>
      </c>
      <c r="B20" t="s">
        <v>132</v>
      </c>
      <c r="C20" s="5">
        <v>82344</v>
      </c>
      <c r="D20" s="5">
        <v>39019</v>
      </c>
      <c r="E20" s="5">
        <v>43325</v>
      </c>
      <c r="F20" s="5">
        <v>45612</v>
      </c>
      <c r="G20">
        <v>1.80531439094975</v>
      </c>
      <c r="H20" s="6">
        <v>1</v>
      </c>
      <c r="I20" s="6">
        <v>-9</v>
      </c>
      <c r="J20" s="6">
        <v>61</v>
      </c>
      <c r="K20" s="6">
        <v>70</v>
      </c>
      <c r="L20" s="6">
        <v>10</v>
      </c>
      <c r="M20">
        <v>3363</v>
      </c>
      <c r="N20">
        <v>3319</v>
      </c>
      <c r="O20">
        <v>2989</v>
      </c>
      <c r="P20">
        <v>2738</v>
      </c>
      <c r="Q20">
        <v>4709</v>
      </c>
      <c r="R20">
        <v>7510</v>
      </c>
      <c r="S20">
        <v>7223</v>
      </c>
      <c r="T20">
        <v>6795</v>
      </c>
      <c r="U20">
        <v>6667</v>
      </c>
      <c r="V20">
        <v>6745</v>
      </c>
      <c r="W20">
        <v>6313</v>
      </c>
      <c r="X20">
        <v>4956</v>
      </c>
      <c r="Y20">
        <v>3928</v>
      </c>
      <c r="Z20">
        <v>3134</v>
      </c>
      <c r="AA20">
        <v>3480</v>
      </c>
      <c r="AB20">
        <v>3218</v>
      </c>
      <c r="AC20">
        <v>2451</v>
      </c>
      <c r="AD20">
        <v>2804</v>
      </c>
      <c r="AE20" s="7">
        <v>1781</v>
      </c>
      <c r="AF20" s="7">
        <v>1677</v>
      </c>
      <c r="AG20" s="7">
        <v>1537</v>
      </c>
      <c r="AH20" s="7">
        <v>1389</v>
      </c>
      <c r="AI20" s="7">
        <v>2142</v>
      </c>
      <c r="AJ20" s="7">
        <v>3489</v>
      </c>
      <c r="AK20" s="7">
        <v>3389</v>
      </c>
      <c r="AL20" s="7">
        <v>3212</v>
      </c>
      <c r="AM20" s="7">
        <v>3250</v>
      </c>
      <c r="AN20" s="7">
        <v>3321</v>
      </c>
      <c r="AO20" s="7">
        <v>3148</v>
      </c>
      <c r="AP20" s="7">
        <v>2523</v>
      </c>
      <c r="AQ20" s="7">
        <v>1937</v>
      </c>
      <c r="AR20" s="7">
        <v>1512</v>
      </c>
      <c r="AS20" s="7">
        <v>1575</v>
      </c>
      <c r="AT20" s="7">
        <v>1364</v>
      </c>
      <c r="AU20" s="7">
        <v>935</v>
      </c>
      <c r="AV20" s="7">
        <v>838</v>
      </c>
      <c r="AW20" s="8">
        <v>1978</v>
      </c>
      <c r="AX20" s="8">
        <v>1862</v>
      </c>
      <c r="AY20" s="8">
        <v>1707</v>
      </c>
      <c r="AZ20" s="8">
        <v>1542</v>
      </c>
      <c r="BA20" s="8">
        <v>2378</v>
      </c>
      <c r="BB20" s="8">
        <v>3874</v>
      </c>
      <c r="BC20" s="8">
        <v>3763</v>
      </c>
      <c r="BD20" s="8">
        <v>3566</v>
      </c>
      <c r="BE20" s="8">
        <v>3609</v>
      </c>
      <c r="BF20" s="8">
        <v>3687</v>
      </c>
      <c r="BG20" s="8">
        <v>3495</v>
      </c>
      <c r="BH20" s="8">
        <v>2801</v>
      </c>
      <c r="BI20" s="8">
        <v>2151</v>
      </c>
      <c r="BJ20" s="8">
        <v>1679</v>
      </c>
      <c r="BK20" s="8">
        <v>1749</v>
      </c>
      <c r="BL20" s="8">
        <v>1515</v>
      </c>
      <c r="BM20" s="8">
        <v>1038</v>
      </c>
      <c r="BN20" s="8">
        <v>930</v>
      </c>
      <c r="BO20" s="9">
        <v>9671</v>
      </c>
      <c r="BP20" s="9">
        <v>57584</v>
      </c>
      <c r="BQ20" s="9">
        <v>15087</v>
      </c>
      <c r="BR20">
        <v>4583</v>
      </c>
      <c r="BS20">
        <v>27286</v>
      </c>
      <c r="BT20">
        <v>7149</v>
      </c>
      <c r="BU20">
        <v>5088</v>
      </c>
      <c r="BV20">
        <v>30298</v>
      </c>
      <c r="BW20">
        <v>7938</v>
      </c>
    </row>
    <row r="21" spans="1:75">
      <c r="A21" t="s">
        <v>151</v>
      </c>
      <c r="B21" t="s">
        <v>132</v>
      </c>
      <c r="C21" s="5">
        <v>82343</v>
      </c>
      <c r="D21" s="5">
        <v>39009</v>
      </c>
      <c r="E21" s="5">
        <v>43334</v>
      </c>
      <c r="F21" s="5">
        <v>45607</v>
      </c>
      <c r="G21">
        <v>1.8054903852478801</v>
      </c>
      <c r="H21" s="6">
        <v>83</v>
      </c>
      <c r="I21" s="6">
        <v>7</v>
      </c>
      <c r="J21" s="6">
        <v>59</v>
      </c>
      <c r="K21" s="6">
        <v>52</v>
      </c>
      <c r="L21" s="6">
        <v>76</v>
      </c>
      <c r="M21">
        <v>3381</v>
      </c>
      <c r="N21">
        <v>3322</v>
      </c>
      <c r="O21">
        <v>2983</v>
      </c>
      <c r="P21">
        <v>2740</v>
      </c>
      <c r="Q21">
        <v>4731</v>
      </c>
      <c r="R21">
        <v>7496</v>
      </c>
      <c r="S21">
        <v>7198</v>
      </c>
      <c r="T21">
        <v>6814</v>
      </c>
      <c r="U21">
        <v>6665</v>
      </c>
      <c r="V21">
        <v>6748</v>
      </c>
      <c r="W21">
        <v>6309</v>
      </c>
      <c r="X21">
        <v>4941</v>
      </c>
      <c r="Y21">
        <v>3909</v>
      </c>
      <c r="Z21">
        <v>3127</v>
      </c>
      <c r="AA21">
        <v>3504</v>
      </c>
      <c r="AB21">
        <v>3216</v>
      </c>
      <c r="AC21">
        <v>2451</v>
      </c>
      <c r="AD21">
        <v>2808</v>
      </c>
      <c r="AE21" s="7">
        <v>1789</v>
      </c>
      <c r="AF21" s="7">
        <v>1678</v>
      </c>
      <c r="AG21" s="7">
        <v>1534</v>
      </c>
      <c r="AH21" s="7">
        <v>1388</v>
      </c>
      <c r="AI21" s="7">
        <v>2155</v>
      </c>
      <c r="AJ21" s="7">
        <v>3483</v>
      </c>
      <c r="AK21" s="7">
        <v>3371</v>
      </c>
      <c r="AL21" s="7">
        <v>3221</v>
      </c>
      <c r="AM21" s="7">
        <v>3244</v>
      </c>
      <c r="AN21" s="7">
        <v>3323</v>
      </c>
      <c r="AO21" s="7">
        <v>3148</v>
      </c>
      <c r="AP21" s="7">
        <v>2519</v>
      </c>
      <c r="AQ21" s="7">
        <v>1927</v>
      </c>
      <c r="AR21" s="7">
        <v>1507</v>
      </c>
      <c r="AS21" s="7">
        <v>1587</v>
      </c>
      <c r="AT21" s="7">
        <v>1364</v>
      </c>
      <c r="AU21" s="7">
        <v>935</v>
      </c>
      <c r="AV21" s="7">
        <v>837</v>
      </c>
      <c r="AW21" s="8">
        <v>1987</v>
      </c>
      <c r="AX21" s="8">
        <v>1864</v>
      </c>
      <c r="AY21" s="8">
        <v>1704</v>
      </c>
      <c r="AZ21" s="8">
        <v>1542</v>
      </c>
      <c r="BA21" s="8">
        <v>2394</v>
      </c>
      <c r="BB21" s="8">
        <v>3869</v>
      </c>
      <c r="BC21" s="8">
        <v>3745</v>
      </c>
      <c r="BD21" s="8">
        <v>3578</v>
      </c>
      <c r="BE21" s="8">
        <v>3604</v>
      </c>
      <c r="BF21" s="8">
        <v>3691</v>
      </c>
      <c r="BG21" s="8">
        <v>3497</v>
      </c>
      <c r="BH21" s="8">
        <v>2798</v>
      </c>
      <c r="BI21" s="8">
        <v>2141</v>
      </c>
      <c r="BJ21" s="8">
        <v>1674</v>
      </c>
      <c r="BK21" s="8">
        <v>1763</v>
      </c>
      <c r="BL21" s="8">
        <v>1515</v>
      </c>
      <c r="BM21" s="8">
        <v>1039</v>
      </c>
      <c r="BN21" s="8">
        <v>930</v>
      </c>
      <c r="BO21" s="9">
        <v>9686</v>
      </c>
      <c r="BP21" s="9">
        <v>57551</v>
      </c>
      <c r="BQ21" s="9">
        <v>15106</v>
      </c>
      <c r="BR21">
        <v>4589</v>
      </c>
      <c r="BS21">
        <v>27264</v>
      </c>
      <c r="BT21">
        <v>7156</v>
      </c>
      <c r="BU21">
        <v>5097</v>
      </c>
      <c r="BV21">
        <v>30287</v>
      </c>
      <c r="BW21">
        <v>7950</v>
      </c>
    </row>
    <row r="22" spans="1:75">
      <c r="A22" t="s">
        <v>152</v>
      </c>
      <c r="B22" t="s">
        <v>132</v>
      </c>
      <c r="C22" s="5">
        <v>82260</v>
      </c>
      <c r="D22" s="5">
        <v>38979</v>
      </c>
      <c r="E22" s="5">
        <v>43281</v>
      </c>
      <c r="F22" s="5">
        <v>45548</v>
      </c>
      <c r="G22">
        <v>1.80600684991657</v>
      </c>
      <c r="H22" s="6">
        <v>81</v>
      </c>
      <c r="I22" s="6">
        <v>1</v>
      </c>
      <c r="J22" s="6">
        <v>51</v>
      </c>
      <c r="K22" s="6">
        <v>50</v>
      </c>
      <c r="L22" s="6">
        <v>80</v>
      </c>
      <c r="M22">
        <v>3389</v>
      </c>
      <c r="N22">
        <v>3314</v>
      </c>
      <c r="O22">
        <v>2971</v>
      </c>
      <c r="P22">
        <v>2738</v>
      </c>
      <c r="Q22">
        <v>4739</v>
      </c>
      <c r="R22">
        <v>7481</v>
      </c>
      <c r="S22">
        <v>7207</v>
      </c>
      <c r="T22">
        <v>6797</v>
      </c>
      <c r="U22">
        <v>6670</v>
      </c>
      <c r="V22">
        <v>6742</v>
      </c>
      <c r="W22">
        <v>6279</v>
      </c>
      <c r="X22">
        <v>4931</v>
      </c>
      <c r="Y22">
        <v>3888</v>
      </c>
      <c r="Z22">
        <v>3122</v>
      </c>
      <c r="AA22">
        <v>3528</v>
      </c>
      <c r="AB22">
        <v>3205</v>
      </c>
      <c r="AC22">
        <v>2454</v>
      </c>
      <c r="AD22">
        <v>2804</v>
      </c>
      <c r="AE22" s="7">
        <v>1794</v>
      </c>
      <c r="AF22" s="7">
        <v>1675</v>
      </c>
      <c r="AG22" s="7">
        <v>1529</v>
      </c>
      <c r="AH22" s="7">
        <v>1385</v>
      </c>
      <c r="AI22" s="7">
        <v>2166</v>
      </c>
      <c r="AJ22" s="7">
        <v>3484</v>
      </c>
      <c r="AK22" s="7">
        <v>3369</v>
      </c>
      <c r="AL22" s="7">
        <v>3210</v>
      </c>
      <c r="AM22" s="7">
        <v>3252</v>
      </c>
      <c r="AN22" s="7">
        <v>3316</v>
      </c>
      <c r="AO22" s="7">
        <v>3135</v>
      </c>
      <c r="AP22" s="7">
        <v>2514</v>
      </c>
      <c r="AQ22" s="7">
        <v>1918</v>
      </c>
      <c r="AR22" s="7">
        <v>1505</v>
      </c>
      <c r="AS22" s="7">
        <v>1601</v>
      </c>
      <c r="AT22" s="7">
        <v>1356</v>
      </c>
      <c r="AU22" s="7">
        <v>935</v>
      </c>
      <c r="AV22" s="7">
        <v>834</v>
      </c>
      <c r="AW22" s="8">
        <v>1992</v>
      </c>
      <c r="AX22" s="8">
        <v>1860</v>
      </c>
      <c r="AY22" s="8">
        <v>1698</v>
      </c>
      <c r="AZ22" s="8">
        <v>1538</v>
      </c>
      <c r="BA22" s="8">
        <v>2405</v>
      </c>
      <c r="BB22" s="8">
        <v>3869</v>
      </c>
      <c r="BC22" s="8">
        <v>3741</v>
      </c>
      <c r="BD22" s="8">
        <v>3564</v>
      </c>
      <c r="BE22" s="8">
        <v>3611</v>
      </c>
      <c r="BF22" s="8">
        <v>3682</v>
      </c>
      <c r="BG22" s="8">
        <v>3481</v>
      </c>
      <c r="BH22" s="8">
        <v>2791</v>
      </c>
      <c r="BI22" s="8">
        <v>2130</v>
      </c>
      <c r="BJ22" s="8">
        <v>1671</v>
      </c>
      <c r="BK22" s="8">
        <v>1778</v>
      </c>
      <c r="BL22" s="8">
        <v>1506</v>
      </c>
      <c r="BM22" s="8">
        <v>1038</v>
      </c>
      <c r="BN22" s="8">
        <v>926</v>
      </c>
      <c r="BO22" s="9">
        <v>9674</v>
      </c>
      <c r="BP22" s="9">
        <v>57472</v>
      </c>
      <c r="BQ22" s="9">
        <v>15113</v>
      </c>
      <c r="BR22">
        <v>4584</v>
      </c>
      <c r="BS22">
        <v>27233</v>
      </c>
      <c r="BT22">
        <v>7161</v>
      </c>
      <c r="BU22">
        <v>5090</v>
      </c>
      <c r="BV22">
        <v>30239</v>
      </c>
      <c r="BW22">
        <v>7952</v>
      </c>
    </row>
    <row r="23" spans="1:75">
      <c r="A23" t="s">
        <v>153</v>
      </c>
      <c r="B23" t="s">
        <v>132</v>
      </c>
      <c r="C23" s="5">
        <v>82179</v>
      </c>
      <c r="D23" s="5">
        <v>38939</v>
      </c>
      <c r="E23" s="5">
        <v>43240</v>
      </c>
      <c r="F23" s="5">
        <v>45491</v>
      </c>
      <c r="G23">
        <v>1.8064891956650799</v>
      </c>
      <c r="H23" s="6">
        <v>204</v>
      </c>
      <c r="I23" s="6">
        <v>13</v>
      </c>
      <c r="J23" s="6">
        <v>67</v>
      </c>
      <c r="K23" s="6">
        <v>54</v>
      </c>
      <c r="L23" s="6">
        <v>191</v>
      </c>
      <c r="M23">
        <v>3407</v>
      </c>
      <c r="N23">
        <v>3311</v>
      </c>
      <c r="O23">
        <v>2964</v>
      </c>
      <c r="P23">
        <v>2740</v>
      </c>
      <c r="Q23">
        <v>4764</v>
      </c>
      <c r="R23">
        <v>7469</v>
      </c>
      <c r="S23">
        <v>7185</v>
      </c>
      <c r="T23">
        <v>6781</v>
      </c>
      <c r="U23">
        <v>6670</v>
      </c>
      <c r="V23">
        <v>6744</v>
      </c>
      <c r="W23">
        <v>6256</v>
      </c>
      <c r="X23">
        <v>4920</v>
      </c>
      <c r="Y23">
        <v>3870</v>
      </c>
      <c r="Z23">
        <v>3113</v>
      </c>
      <c r="AA23">
        <v>3546</v>
      </c>
      <c r="AB23">
        <v>3194</v>
      </c>
      <c r="AC23">
        <v>2452</v>
      </c>
      <c r="AD23">
        <v>2795</v>
      </c>
      <c r="AE23" s="7">
        <v>1812</v>
      </c>
      <c r="AF23" s="7">
        <v>1672</v>
      </c>
      <c r="AG23" s="7">
        <v>1528</v>
      </c>
      <c r="AH23" s="7">
        <v>1386</v>
      </c>
      <c r="AI23" s="7">
        <v>2177</v>
      </c>
      <c r="AJ23" s="7">
        <v>3480</v>
      </c>
      <c r="AK23" s="7">
        <v>3359</v>
      </c>
      <c r="AL23" s="7">
        <v>3194</v>
      </c>
      <c r="AM23" s="7">
        <v>3253</v>
      </c>
      <c r="AN23" s="7">
        <v>3320</v>
      </c>
      <c r="AO23" s="7">
        <v>3120</v>
      </c>
      <c r="AP23" s="7">
        <v>2508</v>
      </c>
      <c r="AQ23" s="7">
        <v>1907</v>
      </c>
      <c r="AR23" s="7">
        <v>1497</v>
      </c>
      <c r="AS23" s="7">
        <v>1608</v>
      </c>
      <c r="AT23" s="7">
        <v>1350</v>
      </c>
      <c r="AU23" s="7">
        <v>936</v>
      </c>
      <c r="AV23" s="7">
        <v>831</v>
      </c>
      <c r="AW23" s="8">
        <v>2012</v>
      </c>
      <c r="AX23" s="8">
        <v>1857</v>
      </c>
      <c r="AY23" s="8">
        <v>1697</v>
      </c>
      <c r="AZ23" s="8">
        <v>1539</v>
      </c>
      <c r="BA23" s="8">
        <v>2417</v>
      </c>
      <c r="BB23" s="8">
        <v>3864</v>
      </c>
      <c r="BC23" s="8">
        <v>3730</v>
      </c>
      <c r="BD23" s="8">
        <v>3547</v>
      </c>
      <c r="BE23" s="8">
        <v>3612</v>
      </c>
      <c r="BF23" s="8">
        <v>3687</v>
      </c>
      <c r="BG23" s="8">
        <v>3465</v>
      </c>
      <c r="BH23" s="8">
        <v>2785</v>
      </c>
      <c r="BI23" s="8">
        <v>2118</v>
      </c>
      <c r="BJ23" s="8">
        <v>1662</v>
      </c>
      <c r="BK23" s="8">
        <v>1786</v>
      </c>
      <c r="BL23" s="8">
        <v>1499</v>
      </c>
      <c r="BM23" s="8">
        <v>1039</v>
      </c>
      <c r="BN23" s="8">
        <v>923</v>
      </c>
      <c r="BO23" s="9">
        <v>9682</v>
      </c>
      <c r="BP23" s="9">
        <v>57399</v>
      </c>
      <c r="BQ23" s="9">
        <v>15100</v>
      </c>
      <c r="BR23">
        <v>4588</v>
      </c>
      <c r="BS23">
        <v>27197</v>
      </c>
      <c r="BT23">
        <v>7155</v>
      </c>
      <c r="BU23">
        <v>5094</v>
      </c>
      <c r="BV23">
        <v>30202</v>
      </c>
      <c r="BW23">
        <v>7945</v>
      </c>
    </row>
    <row r="24" spans="1:75">
      <c r="A24" t="s">
        <v>154</v>
      </c>
      <c r="B24" t="s">
        <v>132</v>
      </c>
      <c r="C24" s="5">
        <v>81975</v>
      </c>
      <c r="D24" s="5">
        <v>38829</v>
      </c>
      <c r="E24" s="5">
        <v>43146</v>
      </c>
      <c r="F24" s="5">
        <v>45333</v>
      </c>
      <c r="G24">
        <v>1.80828535503938</v>
      </c>
      <c r="H24" s="6">
        <v>175</v>
      </c>
      <c r="I24" s="6">
        <v>6</v>
      </c>
      <c r="J24" s="6">
        <v>72</v>
      </c>
      <c r="K24" s="6">
        <v>66</v>
      </c>
      <c r="L24" s="6">
        <v>169</v>
      </c>
      <c r="M24">
        <v>3407</v>
      </c>
      <c r="N24">
        <v>3304</v>
      </c>
      <c r="O24">
        <v>2961</v>
      </c>
      <c r="P24">
        <v>2735</v>
      </c>
      <c r="Q24">
        <v>4769</v>
      </c>
      <c r="R24">
        <v>7405</v>
      </c>
      <c r="S24">
        <v>7143</v>
      </c>
      <c r="T24">
        <v>6773</v>
      </c>
      <c r="U24">
        <v>6660</v>
      </c>
      <c r="V24">
        <v>6744</v>
      </c>
      <c r="W24">
        <v>6233</v>
      </c>
      <c r="X24">
        <v>4897</v>
      </c>
      <c r="Y24">
        <v>3856</v>
      </c>
      <c r="Z24">
        <v>3103</v>
      </c>
      <c r="AA24">
        <v>3568</v>
      </c>
      <c r="AB24">
        <v>3184</v>
      </c>
      <c r="AC24">
        <v>2449</v>
      </c>
      <c r="AD24">
        <v>2783</v>
      </c>
      <c r="AE24" s="7">
        <v>1802</v>
      </c>
      <c r="AF24" s="7">
        <v>1666</v>
      </c>
      <c r="AG24" s="7">
        <v>1525</v>
      </c>
      <c r="AH24" s="7">
        <v>1381</v>
      </c>
      <c r="AI24" s="7">
        <v>2174</v>
      </c>
      <c r="AJ24" s="7">
        <v>3457</v>
      </c>
      <c r="AK24" s="7">
        <v>3342</v>
      </c>
      <c r="AL24" s="7">
        <v>3194</v>
      </c>
      <c r="AM24" s="7">
        <v>3252</v>
      </c>
      <c r="AN24" s="7">
        <v>3319</v>
      </c>
      <c r="AO24" s="7">
        <v>3109</v>
      </c>
      <c r="AP24" s="7">
        <v>2495</v>
      </c>
      <c r="AQ24" s="7">
        <v>1899</v>
      </c>
      <c r="AR24" s="7">
        <v>1490</v>
      </c>
      <c r="AS24" s="7">
        <v>1617</v>
      </c>
      <c r="AT24" s="7">
        <v>1346</v>
      </c>
      <c r="AU24" s="7">
        <v>936</v>
      </c>
      <c r="AV24" s="7">
        <v>826</v>
      </c>
      <c r="AW24" s="8">
        <v>2002</v>
      </c>
      <c r="AX24" s="8">
        <v>1851</v>
      </c>
      <c r="AY24" s="8">
        <v>1695</v>
      </c>
      <c r="AZ24" s="8">
        <v>1535</v>
      </c>
      <c r="BA24" s="8">
        <v>2416</v>
      </c>
      <c r="BB24" s="8">
        <v>3841</v>
      </c>
      <c r="BC24" s="8">
        <v>3714</v>
      </c>
      <c r="BD24" s="8">
        <v>3549</v>
      </c>
      <c r="BE24" s="8">
        <v>3614</v>
      </c>
      <c r="BF24" s="8">
        <v>3688</v>
      </c>
      <c r="BG24" s="8">
        <v>3455</v>
      </c>
      <c r="BH24" s="8">
        <v>2772</v>
      </c>
      <c r="BI24" s="8">
        <v>2110</v>
      </c>
      <c r="BJ24" s="8">
        <v>1656</v>
      </c>
      <c r="BK24" s="8">
        <v>1797</v>
      </c>
      <c r="BL24" s="8">
        <v>1496</v>
      </c>
      <c r="BM24" s="8">
        <v>1040</v>
      </c>
      <c r="BN24" s="8">
        <v>918</v>
      </c>
      <c r="BO24" s="9">
        <v>9672</v>
      </c>
      <c r="BP24" s="9">
        <v>57215</v>
      </c>
      <c r="BQ24" s="9">
        <v>15087</v>
      </c>
      <c r="BR24">
        <v>4581</v>
      </c>
      <c r="BS24">
        <v>27101</v>
      </c>
      <c r="BT24">
        <v>7146</v>
      </c>
      <c r="BU24">
        <v>5091</v>
      </c>
      <c r="BV24">
        <v>30114</v>
      </c>
      <c r="BW24">
        <v>7941</v>
      </c>
    </row>
    <row r="25" spans="1:75">
      <c r="A25" t="s">
        <v>155</v>
      </c>
      <c r="B25" t="s">
        <v>132</v>
      </c>
      <c r="C25" s="5">
        <v>81800</v>
      </c>
      <c r="D25" s="5">
        <v>38738</v>
      </c>
      <c r="E25" s="5">
        <v>43062</v>
      </c>
      <c r="F25" s="5">
        <v>45226</v>
      </c>
      <c r="G25">
        <v>1.80869411400522</v>
      </c>
      <c r="H25" s="6">
        <v>122</v>
      </c>
      <c r="I25" s="6">
        <v>16</v>
      </c>
      <c r="J25" s="6">
        <v>62</v>
      </c>
      <c r="K25" s="6">
        <v>46</v>
      </c>
      <c r="L25" s="6">
        <v>106</v>
      </c>
      <c r="M25">
        <v>3398</v>
      </c>
      <c r="N25">
        <v>3300</v>
      </c>
      <c r="O25">
        <v>2955</v>
      </c>
      <c r="P25">
        <v>2735</v>
      </c>
      <c r="Q25">
        <v>4781</v>
      </c>
      <c r="R25">
        <v>7341</v>
      </c>
      <c r="S25">
        <v>7130</v>
      </c>
      <c r="T25">
        <v>6765</v>
      </c>
      <c r="U25">
        <v>6640</v>
      </c>
      <c r="V25">
        <v>6738</v>
      </c>
      <c r="W25">
        <v>6214</v>
      </c>
      <c r="X25">
        <v>4870</v>
      </c>
      <c r="Y25">
        <v>3845</v>
      </c>
      <c r="Z25">
        <v>3092</v>
      </c>
      <c r="AA25">
        <v>3589</v>
      </c>
      <c r="AB25">
        <v>3181</v>
      </c>
      <c r="AC25">
        <v>2442</v>
      </c>
      <c r="AD25">
        <v>2783</v>
      </c>
      <c r="AE25" s="7">
        <v>1787</v>
      </c>
      <c r="AF25" s="7">
        <v>1666</v>
      </c>
      <c r="AG25" s="7">
        <v>1524</v>
      </c>
      <c r="AH25" s="7">
        <v>1377</v>
      </c>
      <c r="AI25" s="7">
        <v>2181</v>
      </c>
      <c r="AJ25" s="7">
        <v>3430</v>
      </c>
      <c r="AK25" s="7">
        <v>3332</v>
      </c>
      <c r="AL25" s="7">
        <v>3192</v>
      </c>
      <c r="AM25" s="7">
        <v>3243</v>
      </c>
      <c r="AN25" s="7">
        <v>3316</v>
      </c>
      <c r="AO25" s="7">
        <v>3099</v>
      </c>
      <c r="AP25" s="7">
        <v>2481</v>
      </c>
      <c r="AQ25" s="7">
        <v>1895</v>
      </c>
      <c r="AR25" s="7">
        <v>1485</v>
      </c>
      <c r="AS25" s="7">
        <v>1627</v>
      </c>
      <c r="AT25" s="7">
        <v>1345</v>
      </c>
      <c r="AU25" s="7">
        <v>934</v>
      </c>
      <c r="AV25" s="7">
        <v>824</v>
      </c>
      <c r="AW25" s="8">
        <v>1986</v>
      </c>
      <c r="AX25" s="8">
        <v>1852</v>
      </c>
      <c r="AY25" s="8">
        <v>1694</v>
      </c>
      <c r="AZ25" s="8">
        <v>1531</v>
      </c>
      <c r="BA25" s="8">
        <v>2424</v>
      </c>
      <c r="BB25" s="8">
        <v>3813</v>
      </c>
      <c r="BC25" s="8">
        <v>3704</v>
      </c>
      <c r="BD25" s="8">
        <v>3548</v>
      </c>
      <c r="BE25" s="8">
        <v>3605</v>
      </c>
      <c r="BF25" s="8">
        <v>3686</v>
      </c>
      <c r="BG25" s="8">
        <v>3445</v>
      </c>
      <c r="BH25" s="8">
        <v>2758</v>
      </c>
      <c r="BI25" s="8">
        <v>2107</v>
      </c>
      <c r="BJ25" s="8">
        <v>1651</v>
      </c>
      <c r="BK25" s="8">
        <v>1809</v>
      </c>
      <c r="BL25" s="8">
        <v>1495</v>
      </c>
      <c r="BM25" s="8">
        <v>1038</v>
      </c>
      <c r="BN25" s="8">
        <v>916</v>
      </c>
      <c r="BO25" s="9">
        <v>9653</v>
      </c>
      <c r="BP25" s="9">
        <v>57059</v>
      </c>
      <c r="BQ25" s="9">
        <v>15087</v>
      </c>
      <c r="BR25">
        <v>4571</v>
      </c>
      <c r="BS25">
        <v>27021</v>
      </c>
      <c r="BT25">
        <v>7145</v>
      </c>
      <c r="BU25">
        <v>5082</v>
      </c>
      <c r="BV25">
        <v>30038</v>
      </c>
      <c r="BW25">
        <v>7942</v>
      </c>
    </row>
    <row r="26" spans="1:75" s="10" customFormat="1">
      <c r="A26" s="10" t="s">
        <v>156</v>
      </c>
      <c r="B26" s="10" t="s">
        <v>132</v>
      </c>
      <c r="C26" s="10">
        <v>81678</v>
      </c>
      <c r="D26" s="10">
        <v>38675</v>
      </c>
      <c r="E26" s="10">
        <v>43003</v>
      </c>
      <c r="F26" s="10">
        <v>45127</v>
      </c>
      <c r="G26" s="10">
        <v>1.8099585613933999</v>
      </c>
      <c r="H26" s="10">
        <v>133</v>
      </c>
      <c r="I26" s="10">
        <v>5</v>
      </c>
      <c r="J26" s="10">
        <v>68</v>
      </c>
      <c r="K26" s="10">
        <v>63</v>
      </c>
      <c r="L26" s="10">
        <v>128</v>
      </c>
      <c r="M26" s="10">
        <v>3406</v>
      </c>
      <c r="N26" s="10">
        <v>3296</v>
      </c>
      <c r="O26" s="10">
        <v>2955</v>
      </c>
      <c r="P26" s="10">
        <v>2732</v>
      </c>
      <c r="Q26" s="10">
        <v>4772</v>
      </c>
      <c r="R26" s="10">
        <v>7323</v>
      </c>
      <c r="S26" s="10">
        <v>7106</v>
      </c>
      <c r="T26" s="10">
        <v>6771</v>
      </c>
      <c r="U26" s="10">
        <v>6630</v>
      </c>
      <c r="V26" s="10">
        <v>6754</v>
      </c>
      <c r="W26" s="10">
        <v>6200</v>
      </c>
      <c r="X26" s="10">
        <v>4839</v>
      </c>
      <c r="Y26" s="10">
        <v>3831</v>
      </c>
      <c r="Z26" s="10">
        <v>3089</v>
      </c>
      <c r="AA26" s="10">
        <v>3606</v>
      </c>
      <c r="AB26" s="10">
        <v>3167</v>
      </c>
      <c r="AC26" s="10">
        <v>2435</v>
      </c>
      <c r="AD26" s="10">
        <v>2766</v>
      </c>
      <c r="AE26" s="10">
        <v>1795</v>
      </c>
      <c r="AF26" s="10">
        <v>1660</v>
      </c>
      <c r="AG26" s="10">
        <v>1524</v>
      </c>
      <c r="AH26" s="10">
        <v>1372</v>
      </c>
      <c r="AI26" s="10">
        <v>2181</v>
      </c>
      <c r="AJ26" s="10">
        <v>3415</v>
      </c>
      <c r="AK26" s="10">
        <v>3325</v>
      </c>
      <c r="AL26" s="10">
        <v>3198</v>
      </c>
      <c r="AM26" s="10">
        <v>3235</v>
      </c>
      <c r="AN26" s="10">
        <v>3325</v>
      </c>
      <c r="AO26" s="10">
        <v>3090</v>
      </c>
      <c r="AP26" s="10">
        <v>2464</v>
      </c>
      <c r="AQ26" s="10">
        <v>1886</v>
      </c>
      <c r="AR26" s="10">
        <v>1482</v>
      </c>
      <c r="AS26" s="10">
        <v>1633</v>
      </c>
      <c r="AT26" s="10">
        <v>1339</v>
      </c>
      <c r="AU26" s="10">
        <v>934</v>
      </c>
      <c r="AV26" s="10">
        <v>816</v>
      </c>
      <c r="AW26" s="10">
        <v>1996</v>
      </c>
      <c r="AX26" s="10">
        <v>1846</v>
      </c>
      <c r="AY26" s="10">
        <v>1695</v>
      </c>
      <c r="AZ26" s="10">
        <v>1526</v>
      </c>
      <c r="BA26" s="10">
        <v>2425</v>
      </c>
      <c r="BB26" s="10">
        <v>3797</v>
      </c>
      <c r="BC26" s="10">
        <v>3697</v>
      </c>
      <c r="BD26" s="10">
        <v>3556</v>
      </c>
      <c r="BE26" s="10">
        <v>3597</v>
      </c>
      <c r="BF26" s="10">
        <v>3697</v>
      </c>
      <c r="BG26" s="10">
        <v>3436</v>
      </c>
      <c r="BH26" s="10">
        <v>2740</v>
      </c>
      <c r="BI26" s="10">
        <v>2097</v>
      </c>
      <c r="BJ26" s="10">
        <v>1648</v>
      </c>
      <c r="BK26" s="10">
        <v>1816</v>
      </c>
      <c r="BL26" s="10">
        <v>1489</v>
      </c>
      <c r="BM26" s="10">
        <v>1039</v>
      </c>
      <c r="BN26" s="10">
        <v>907</v>
      </c>
      <c r="BO26" s="10">
        <v>9657</v>
      </c>
      <c r="BP26" s="10">
        <v>56958</v>
      </c>
      <c r="BQ26" s="10">
        <v>15063</v>
      </c>
      <c r="BR26" s="10">
        <v>4573</v>
      </c>
      <c r="BS26" s="10">
        <v>26970</v>
      </c>
      <c r="BT26" s="10">
        <v>7132</v>
      </c>
      <c r="BU26" s="10">
        <v>5084</v>
      </c>
      <c r="BV26" s="10">
        <v>29988</v>
      </c>
      <c r="BW26" s="10">
        <v>7931</v>
      </c>
    </row>
    <row r="27" spans="1:75">
      <c r="A27" t="s">
        <v>157</v>
      </c>
      <c r="B27" t="s">
        <v>132</v>
      </c>
      <c r="C27" s="5">
        <v>81545</v>
      </c>
      <c r="D27" s="5">
        <v>38612</v>
      </c>
      <c r="E27" s="5">
        <v>42933</v>
      </c>
      <c r="F27" s="5">
        <v>45025</v>
      </c>
      <c r="G27">
        <v>1.8111049416990599</v>
      </c>
      <c r="H27" s="6">
        <v>254</v>
      </c>
      <c r="I27" s="6">
        <v>6</v>
      </c>
      <c r="J27" s="6">
        <v>61</v>
      </c>
      <c r="K27" s="6">
        <v>55</v>
      </c>
      <c r="L27" s="6">
        <v>248</v>
      </c>
      <c r="M27">
        <v>3407</v>
      </c>
      <c r="N27">
        <v>3291</v>
      </c>
      <c r="O27">
        <v>2947</v>
      </c>
      <c r="P27">
        <v>2725</v>
      </c>
      <c r="Q27">
        <v>4760</v>
      </c>
      <c r="R27">
        <v>7301</v>
      </c>
      <c r="S27">
        <v>7089</v>
      </c>
      <c r="T27">
        <v>6768</v>
      </c>
      <c r="U27">
        <v>6617</v>
      </c>
      <c r="V27">
        <v>6761</v>
      </c>
      <c r="W27">
        <v>6172</v>
      </c>
      <c r="X27">
        <v>4816</v>
      </c>
      <c r="Y27">
        <v>3820</v>
      </c>
      <c r="Z27">
        <v>3089</v>
      </c>
      <c r="AA27">
        <v>3623</v>
      </c>
      <c r="AB27">
        <v>3157</v>
      </c>
      <c r="AC27">
        <v>2433</v>
      </c>
      <c r="AD27">
        <v>2768</v>
      </c>
      <c r="AE27" s="7">
        <v>1791</v>
      </c>
      <c r="AF27" s="7">
        <v>1657</v>
      </c>
      <c r="AG27" s="7">
        <v>1520</v>
      </c>
      <c r="AH27" s="7">
        <v>1368</v>
      </c>
      <c r="AI27" s="7">
        <v>2173</v>
      </c>
      <c r="AJ27" s="7">
        <v>3411</v>
      </c>
      <c r="AK27" s="7">
        <v>3315</v>
      </c>
      <c r="AL27" s="7">
        <v>3201</v>
      </c>
      <c r="AM27" s="7">
        <v>3230</v>
      </c>
      <c r="AN27" s="7">
        <v>3328</v>
      </c>
      <c r="AO27" s="7">
        <v>3074</v>
      </c>
      <c r="AP27" s="7">
        <v>2453</v>
      </c>
      <c r="AQ27" s="7">
        <v>1881</v>
      </c>
      <c r="AR27" s="7">
        <v>1483</v>
      </c>
      <c r="AS27" s="7">
        <v>1643</v>
      </c>
      <c r="AT27" s="7">
        <v>1334</v>
      </c>
      <c r="AU27" s="7">
        <v>933</v>
      </c>
      <c r="AV27" s="7">
        <v>818</v>
      </c>
      <c r="AW27" s="8">
        <v>1991</v>
      </c>
      <c r="AX27" s="8">
        <v>1842</v>
      </c>
      <c r="AY27" s="8">
        <v>1690</v>
      </c>
      <c r="AZ27" s="8">
        <v>1521</v>
      </c>
      <c r="BA27" s="8">
        <v>2416</v>
      </c>
      <c r="BB27" s="8">
        <v>3793</v>
      </c>
      <c r="BC27" s="8">
        <v>3686</v>
      </c>
      <c r="BD27" s="8">
        <v>3559</v>
      </c>
      <c r="BE27" s="8">
        <v>3591</v>
      </c>
      <c r="BF27" s="8">
        <v>3700</v>
      </c>
      <c r="BG27" s="8">
        <v>3418</v>
      </c>
      <c r="BH27" s="8">
        <v>2728</v>
      </c>
      <c r="BI27" s="8">
        <v>2091</v>
      </c>
      <c r="BJ27" s="8">
        <v>1649</v>
      </c>
      <c r="BK27" s="8">
        <v>1827</v>
      </c>
      <c r="BL27" s="8">
        <v>1483</v>
      </c>
      <c r="BM27" s="8">
        <v>1037</v>
      </c>
      <c r="BN27" s="8">
        <v>910</v>
      </c>
      <c r="BO27" s="9">
        <v>9645</v>
      </c>
      <c r="BP27" s="9">
        <v>56829</v>
      </c>
      <c r="BQ27" s="9">
        <v>15070</v>
      </c>
      <c r="BR27">
        <v>4567</v>
      </c>
      <c r="BS27">
        <v>26909</v>
      </c>
      <c r="BT27">
        <v>7136</v>
      </c>
      <c r="BU27">
        <v>5078</v>
      </c>
      <c r="BV27">
        <v>29920</v>
      </c>
      <c r="BW27">
        <v>7934</v>
      </c>
    </row>
    <row r="28" spans="1:75">
      <c r="A28" t="s">
        <v>158</v>
      </c>
      <c r="B28" t="s">
        <v>132</v>
      </c>
      <c r="C28" s="5">
        <v>81291</v>
      </c>
      <c r="D28" s="5">
        <v>38502</v>
      </c>
      <c r="E28" s="5">
        <v>42789</v>
      </c>
      <c r="F28" s="5">
        <v>44871</v>
      </c>
      <c r="G28">
        <v>1.8116600922644901</v>
      </c>
      <c r="H28" s="6">
        <v>86</v>
      </c>
      <c r="I28" s="6">
        <v>6</v>
      </c>
      <c r="J28" s="6">
        <v>63</v>
      </c>
      <c r="K28" s="6">
        <v>57</v>
      </c>
      <c r="L28" s="6">
        <v>80</v>
      </c>
      <c r="M28">
        <v>3398</v>
      </c>
      <c r="N28">
        <v>3277</v>
      </c>
      <c r="O28">
        <v>2942</v>
      </c>
      <c r="P28">
        <v>2714</v>
      </c>
      <c r="Q28">
        <v>4729</v>
      </c>
      <c r="R28">
        <v>7283</v>
      </c>
      <c r="S28">
        <v>7048</v>
      </c>
      <c r="T28">
        <v>6741</v>
      </c>
      <c r="U28">
        <v>6595</v>
      </c>
      <c r="V28">
        <v>6772</v>
      </c>
      <c r="W28">
        <v>6141</v>
      </c>
      <c r="X28">
        <v>4789</v>
      </c>
      <c r="Y28">
        <v>3799</v>
      </c>
      <c r="Z28">
        <v>3090</v>
      </c>
      <c r="AA28">
        <v>3647</v>
      </c>
      <c r="AB28">
        <v>3146</v>
      </c>
      <c r="AC28">
        <v>2417</v>
      </c>
      <c r="AD28">
        <v>2763</v>
      </c>
      <c r="AE28" s="7">
        <v>1778</v>
      </c>
      <c r="AF28" s="7">
        <v>1648</v>
      </c>
      <c r="AG28" s="7">
        <v>1519</v>
      </c>
      <c r="AH28" s="7">
        <v>1358</v>
      </c>
      <c r="AI28" s="7">
        <v>2159</v>
      </c>
      <c r="AJ28" s="7">
        <v>3405</v>
      </c>
      <c r="AK28" s="7">
        <v>3305</v>
      </c>
      <c r="AL28" s="7">
        <v>3201</v>
      </c>
      <c r="AM28" s="7">
        <v>3219</v>
      </c>
      <c r="AN28" s="7">
        <v>3337</v>
      </c>
      <c r="AO28" s="7">
        <v>3059</v>
      </c>
      <c r="AP28" s="7">
        <v>2437</v>
      </c>
      <c r="AQ28" s="7">
        <v>1868</v>
      </c>
      <c r="AR28" s="7">
        <v>1482</v>
      </c>
      <c r="AS28" s="7">
        <v>1655</v>
      </c>
      <c r="AT28" s="7">
        <v>1327</v>
      </c>
      <c r="AU28" s="7">
        <v>925</v>
      </c>
      <c r="AV28" s="7">
        <v>819</v>
      </c>
      <c r="AW28" s="8">
        <v>1976</v>
      </c>
      <c r="AX28" s="8">
        <v>1831</v>
      </c>
      <c r="AY28" s="8">
        <v>1688</v>
      </c>
      <c r="AZ28" s="8">
        <v>1509</v>
      </c>
      <c r="BA28" s="8">
        <v>2399</v>
      </c>
      <c r="BB28" s="8">
        <v>3784</v>
      </c>
      <c r="BC28" s="8">
        <v>3673</v>
      </c>
      <c r="BD28" s="8">
        <v>3557</v>
      </c>
      <c r="BE28" s="8">
        <v>3577</v>
      </c>
      <c r="BF28" s="8">
        <v>3709</v>
      </c>
      <c r="BG28" s="8">
        <v>3400</v>
      </c>
      <c r="BH28" s="8">
        <v>2708</v>
      </c>
      <c r="BI28" s="8">
        <v>2076</v>
      </c>
      <c r="BJ28" s="8">
        <v>1647</v>
      </c>
      <c r="BK28" s="8">
        <v>1839</v>
      </c>
      <c r="BL28" s="8">
        <v>1475</v>
      </c>
      <c r="BM28" s="8">
        <v>1028</v>
      </c>
      <c r="BN28" s="8">
        <v>910</v>
      </c>
      <c r="BO28" s="9">
        <v>9617</v>
      </c>
      <c r="BP28" s="9">
        <v>56611</v>
      </c>
      <c r="BQ28" s="9">
        <v>15063</v>
      </c>
      <c r="BR28">
        <v>4555</v>
      </c>
      <c r="BS28">
        <v>26813</v>
      </c>
      <c r="BT28">
        <v>7134</v>
      </c>
      <c r="BU28">
        <v>5062</v>
      </c>
      <c r="BV28">
        <v>29798</v>
      </c>
      <c r="BW28">
        <v>7929</v>
      </c>
    </row>
    <row r="29" spans="1:75">
      <c r="A29" t="s">
        <v>159</v>
      </c>
      <c r="B29" t="s">
        <v>132</v>
      </c>
      <c r="C29" s="5">
        <v>81205</v>
      </c>
      <c r="D29" s="5">
        <v>38474</v>
      </c>
      <c r="E29" s="5">
        <v>42731</v>
      </c>
      <c r="F29" s="5">
        <v>44763</v>
      </c>
      <c r="G29">
        <v>1.81410986752452</v>
      </c>
      <c r="H29" s="6">
        <v>186</v>
      </c>
      <c r="I29" s="6">
        <v>-14</v>
      </c>
      <c r="J29" s="6">
        <v>47</v>
      </c>
      <c r="K29" s="6">
        <v>61</v>
      </c>
      <c r="L29" s="6">
        <v>200</v>
      </c>
      <c r="M29">
        <v>3398</v>
      </c>
      <c r="N29">
        <v>3269</v>
      </c>
      <c r="O29">
        <v>2940</v>
      </c>
      <c r="P29">
        <v>2709</v>
      </c>
      <c r="Q29">
        <v>4722</v>
      </c>
      <c r="R29">
        <v>7291</v>
      </c>
      <c r="S29">
        <v>7023</v>
      </c>
      <c r="T29">
        <v>6746</v>
      </c>
      <c r="U29">
        <v>6607</v>
      </c>
      <c r="V29">
        <v>6761</v>
      </c>
      <c r="W29">
        <v>6114</v>
      </c>
      <c r="X29">
        <v>4778</v>
      </c>
      <c r="Y29">
        <v>3781</v>
      </c>
      <c r="Z29">
        <v>3094</v>
      </c>
      <c r="AA29">
        <v>3666</v>
      </c>
      <c r="AB29">
        <v>3139</v>
      </c>
      <c r="AC29">
        <v>2414</v>
      </c>
      <c r="AD29">
        <v>2754</v>
      </c>
      <c r="AE29" s="7">
        <v>1778</v>
      </c>
      <c r="AF29" s="7">
        <v>1645</v>
      </c>
      <c r="AG29" s="7">
        <v>1516</v>
      </c>
      <c r="AH29" s="7">
        <v>1352</v>
      </c>
      <c r="AI29" s="7">
        <v>2162</v>
      </c>
      <c r="AJ29" s="7">
        <v>3413</v>
      </c>
      <c r="AK29" s="7">
        <v>3281</v>
      </c>
      <c r="AL29" s="7">
        <v>3202</v>
      </c>
      <c r="AM29" s="7">
        <v>3233</v>
      </c>
      <c r="AN29" s="7">
        <v>3329</v>
      </c>
      <c r="AO29" s="7">
        <v>3051</v>
      </c>
      <c r="AP29" s="7">
        <v>2435</v>
      </c>
      <c r="AQ29" s="7">
        <v>1861</v>
      </c>
      <c r="AR29" s="7">
        <v>1483</v>
      </c>
      <c r="AS29" s="7">
        <v>1660</v>
      </c>
      <c r="AT29" s="7">
        <v>1325</v>
      </c>
      <c r="AU29" s="7">
        <v>925</v>
      </c>
      <c r="AV29" s="7">
        <v>823</v>
      </c>
      <c r="AW29" s="8">
        <v>1975</v>
      </c>
      <c r="AX29" s="8">
        <v>1827</v>
      </c>
      <c r="AY29" s="8">
        <v>1684</v>
      </c>
      <c r="AZ29" s="8">
        <v>1502</v>
      </c>
      <c r="BA29" s="8">
        <v>2401</v>
      </c>
      <c r="BB29" s="8">
        <v>3791</v>
      </c>
      <c r="BC29" s="8">
        <v>3644</v>
      </c>
      <c r="BD29" s="8">
        <v>3556</v>
      </c>
      <c r="BE29" s="8">
        <v>3591</v>
      </c>
      <c r="BF29" s="8">
        <v>3697</v>
      </c>
      <c r="BG29" s="8">
        <v>3389</v>
      </c>
      <c r="BH29" s="8">
        <v>2704</v>
      </c>
      <c r="BI29" s="8">
        <v>2067</v>
      </c>
      <c r="BJ29" s="8">
        <v>1647</v>
      </c>
      <c r="BK29" s="8">
        <v>1844</v>
      </c>
      <c r="BL29" s="8">
        <v>1472</v>
      </c>
      <c r="BM29" s="8">
        <v>1027</v>
      </c>
      <c r="BN29" s="8">
        <v>914</v>
      </c>
      <c r="BO29" s="9">
        <v>9607</v>
      </c>
      <c r="BP29" s="9">
        <v>56532</v>
      </c>
      <c r="BQ29" s="9">
        <v>15067</v>
      </c>
      <c r="BR29">
        <v>4552</v>
      </c>
      <c r="BS29">
        <v>26784</v>
      </c>
      <c r="BT29">
        <v>7139</v>
      </c>
      <c r="BU29">
        <v>5055</v>
      </c>
      <c r="BV29">
        <v>29748</v>
      </c>
      <c r="BW29">
        <v>7928</v>
      </c>
    </row>
    <row r="30" spans="1:75">
      <c r="A30" t="s">
        <v>160</v>
      </c>
      <c r="B30" t="s">
        <v>132</v>
      </c>
      <c r="C30" s="5">
        <v>81019</v>
      </c>
      <c r="D30" s="5">
        <v>38376</v>
      </c>
      <c r="E30" s="5">
        <v>42643</v>
      </c>
      <c r="F30" s="5">
        <v>44576</v>
      </c>
      <c r="G30">
        <v>1.8175475592246899</v>
      </c>
      <c r="H30" s="6">
        <v>498</v>
      </c>
      <c r="I30" s="6">
        <v>-17</v>
      </c>
      <c r="J30" s="6">
        <v>44</v>
      </c>
      <c r="K30" s="6">
        <v>61</v>
      </c>
      <c r="L30" s="6">
        <v>515</v>
      </c>
      <c r="M30">
        <v>3418</v>
      </c>
      <c r="N30">
        <v>3260</v>
      </c>
      <c r="O30">
        <v>2937</v>
      </c>
      <c r="P30">
        <v>2693</v>
      </c>
      <c r="Q30">
        <v>4678</v>
      </c>
      <c r="R30">
        <v>7273</v>
      </c>
      <c r="S30">
        <v>7010</v>
      </c>
      <c r="T30">
        <v>6725</v>
      </c>
      <c r="U30">
        <v>6597</v>
      </c>
      <c r="V30">
        <v>6751</v>
      </c>
      <c r="W30">
        <v>6088</v>
      </c>
      <c r="X30">
        <v>4753</v>
      </c>
      <c r="Y30">
        <v>3770</v>
      </c>
      <c r="Z30">
        <v>3095</v>
      </c>
      <c r="AA30">
        <v>3687</v>
      </c>
      <c r="AB30">
        <v>3127</v>
      </c>
      <c r="AC30">
        <v>2416</v>
      </c>
      <c r="AD30">
        <v>2742</v>
      </c>
      <c r="AE30" s="7">
        <v>1782</v>
      </c>
      <c r="AF30" s="7">
        <v>1640</v>
      </c>
      <c r="AG30" s="7">
        <v>1516</v>
      </c>
      <c r="AH30" s="7">
        <v>1344</v>
      </c>
      <c r="AI30" s="7">
        <v>2130</v>
      </c>
      <c r="AJ30" s="7">
        <v>3403</v>
      </c>
      <c r="AK30" s="7">
        <v>3279</v>
      </c>
      <c r="AL30" s="7">
        <v>3198</v>
      </c>
      <c r="AM30" s="7">
        <v>3228</v>
      </c>
      <c r="AN30" s="7">
        <v>3317</v>
      </c>
      <c r="AO30" s="7">
        <v>3040</v>
      </c>
      <c r="AP30" s="7">
        <v>2424</v>
      </c>
      <c r="AQ30" s="7">
        <v>1854</v>
      </c>
      <c r="AR30" s="7">
        <v>1481</v>
      </c>
      <c r="AS30" s="7">
        <v>1672</v>
      </c>
      <c r="AT30" s="7">
        <v>1319</v>
      </c>
      <c r="AU30" s="7">
        <v>928</v>
      </c>
      <c r="AV30" s="7">
        <v>821</v>
      </c>
      <c r="AW30" s="8">
        <v>1980</v>
      </c>
      <c r="AX30" s="8">
        <v>1822</v>
      </c>
      <c r="AY30" s="8">
        <v>1685</v>
      </c>
      <c r="AZ30" s="8">
        <v>1493</v>
      </c>
      <c r="BA30" s="8">
        <v>2367</v>
      </c>
      <c r="BB30" s="8">
        <v>3781</v>
      </c>
      <c r="BC30" s="8">
        <v>3644</v>
      </c>
      <c r="BD30" s="8">
        <v>3554</v>
      </c>
      <c r="BE30" s="8">
        <v>3587</v>
      </c>
      <c r="BF30" s="8">
        <v>3686</v>
      </c>
      <c r="BG30" s="8">
        <v>3378</v>
      </c>
      <c r="BH30" s="8">
        <v>2694</v>
      </c>
      <c r="BI30" s="8">
        <v>2060</v>
      </c>
      <c r="BJ30" s="8">
        <v>1646</v>
      </c>
      <c r="BK30" s="8">
        <v>1858</v>
      </c>
      <c r="BL30" s="8">
        <v>1466</v>
      </c>
      <c r="BM30" s="8">
        <v>1031</v>
      </c>
      <c r="BN30" s="8">
        <v>912</v>
      </c>
      <c r="BO30" s="9">
        <v>9615</v>
      </c>
      <c r="BP30" s="9">
        <v>56338</v>
      </c>
      <c r="BQ30" s="9">
        <v>15067</v>
      </c>
      <c r="BR30">
        <v>4554</v>
      </c>
      <c r="BS30">
        <v>26685</v>
      </c>
      <c r="BT30">
        <v>7137</v>
      </c>
      <c r="BU30">
        <v>5061</v>
      </c>
      <c r="BV30">
        <v>29653</v>
      </c>
      <c r="BW30">
        <v>7930</v>
      </c>
    </row>
    <row r="31" spans="1:75">
      <c r="A31" t="s">
        <v>161</v>
      </c>
      <c r="B31" t="s">
        <v>132</v>
      </c>
      <c r="C31" s="5">
        <v>80521</v>
      </c>
      <c r="D31" s="5">
        <v>38163</v>
      </c>
      <c r="E31" s="5">
        <v>42358</v>
      </c>
      <c r="F31" s="5">
        <v>44036</v>
      </c>
      <c r="G31">
        <v>1.8285266600054499</v>
      </c>
      <c r="H31" s="6">
        <v>-27</v>
      </c>
      <c r="I31" s="6">
        <v>-13</v>
      </c>
      <c r="J31" s="6">
        <v>53</v>
      </c>
      <c r="K31" s="6">
        <v>66</v>
      </c>
      <c r="L31" s="6">
        <v>-14</v>
      </c>
      <c r="M31">
        <v>3443</v>
      </c>
      <c r="N31">
        <v>3259</v>
      </c>
      <c r="O31">
        <v>2926</v>
      </c>
      <c r="P31">
        <v>2685</v>
      </c>
      <c r="Q31">
        <v>4405</v>
      </c>
      <c r="R31">
        <v>7181</v>
      </c>
      <c r="S31">
        <v>6981</v>
      </c>
      <c r="T31">
        <v>6725</v>
      </c>
      <c r="U31">
        <v>6581</v>
      </c>
      <c r="V31">
        <v>6736</v>
      </c>
      <c r="W31">
        <v>6057</v>
      </c>
      <c r="X31">
        <v>4721</v>
      </c>
      <c r="Y31">
        <v>3757</v>
      </c>
      <c r="Z31">
        <v>3091</v>
      </c>
      <c r="AA31">
        <v>3712</v>
      </c>
      <c r="AB31">
        <v>3116</v>
      </c>
      <c r="AC31">
        <v>2408</v>
      </c>
      <c r="AD31">
        <v>2737</v>
      </c>
      <c r="AE31" s="7">
        <v>1799</v>
      </c>
      <c r="AF31" s="7">
        <v>1639</v>
      </c>
      <c r="AG31" s="7">
        <v>1512</v>
      </c>
      <c r="AH31" s="7">
        <v>1342</v>
      </c>
      <c r="AI31" s="7">
        <v>2000</v>
      </c>
      <c r="AJ31" s="7">
        <v>3360</v>
      </c>
      <c r="AK31" s="7">
        <v>3269</v>
      </c>
      <c r="AL31" s="7">
        <v>3203</v>
      </c>
      <c r="AM31" s="7">
        <v>3225</v>
      </c>
      <c r="AN31" s="7">
        <v>3312</v>
      </c>
      <c r="AO31" s="7">
        <v>3029</v>
      </c>
      <c r="AP31" s="7">
        <v>2404</v>
      </c>
      <c r="AQ31" s="7">
        <v>1851</v>
      </c>
      <c r="AR31" s="7">
        <v>1476</v>
      </c>
      <c r="AS31" s="7">
        <v>1682</v>
      </c>
      <c r="AT31" s="7">
        <v>1317</v>
      </c>
      <c r="AU31" s="7">
        <v>922</v>
      </c>
      <c r="AV31" s="7">
        <v>820</v>
      </c>
      <c r="AW31" s="8">
        <v>1997</v>
      </c>
      <c r="AX31" s="8">
        <v>1819</v>
      </c>
      <c r="AY31" s="8">
        <v>1678</v>
      </c>
      <c r="AZ31" s="8">
        <v>1490</v>
      </c>
      <c r="BA31" s="8">
        <v>2220</v>
      </c>
      <c r="BB31" s="8">
        <v>3729</v>
      </c>
      <c r="BC31" s="8">
        <v>3628</v>
      </c>
      <c r="BD31" s="8">
        <v>3555</v>
      </c>
      <c r="BE31" s="8">
        <v>3580</v>
      </c>
      <c r="BF31" s="8">
        <v>3676</v>
      </c>
      <c r="BG31" s="8">
        <v>3362</v>
      </c>
      <c r="BH31" s="8">
        <v>2668</v>
      </c>
      <c r="BI31" s="8">
        <v>2054</v>
      </c>
      <c r="BJ31" s="8">
        <v>1638</v>
      </c>
      <c r="BK31" s="8">
        <v>1867</v>
      </c>
      <c r="BL31" s="8">
        <v>1462</v>
      </c>
      <c r="BM31" s="8">
        <v>1023</v>
      </c>
      <c r="BN31" s="8">
        <v>910</v>
      </c>
      <c r="BO31" s="9">
        <v>9628</v>
      </c>
      <c r="BP31" s="9">
        <v>55829</v>
      </c>
      <c r="BQ31" s="9">
        <v>15064</v>
      </c>
      <c r="BR31">
        <v>4563</v>
      </c>
      <c r="BS31">
        <v>26460</v>
      </c>
      <c r="BT31">
        <v>7140</v>
      </c>
      <c r="BU31">
        <v>5065</v>
      </c>
      <c r="BV31">
        <v>29369</v>
      </c>
      <c r="BW31">
        <v>7924</v>
      </c>
    </row>
    <row r="32" spans="1:75">
      <c r="A32" t="s">
        <v>162</v>
      </c>
      <c r="B32" t="s">
        <v>132</v>
      </c>
      <c r="C32" s="5">
        <v>80548</v>
      </c>
      <c r="D32" s="5">
        <v>38146</v>
      </c>
      <c r="E32" s="5">
        <v>42402</v>
      </c>
      <c r="F32" s="5">
        <v>44045</v>
      </c>
      <c r="G32">
        <v>1.8287660347371999</v>
      </c>
      <c r="H32" s="6">
        <v>-3</v>
      </c>
      <c r="I32" s="6">
        <v>-22</v>
      </c>
      <c r="J32" s="6">
        <v>62</v>
      </c>
      <c r="K32" s="6">
        <v>84</v>
      </c>
      <c r="L32" s="6">
        <v>19</v>
      </c>
      <c r="M32">
        <v>3466</v>
      </c>
      <c r="N32">
        <v>3254</v>
      </c>
      <c r="O32">
        <v>2923</v>
      </c>
      <c r="P32">
        <v>2694</v>
      </c>
      <c r="Q32">
        <v>4428</v>
      </c>
      <c r="R32">
        <v>7179</v>
      </c>
      <c r="S32">
        <v>6994</v>
      </c>
      <c r="T32">
        <v>6729</v>
      </c>
      <c r="U32">
        <v>6574</v>
      </c>
      <c r="V32">
        <v>6743</v>
      </c>
      <c r="W32">
        <v>6031</v>
      </c>
      <c r="X32">
        <v>4708</v>
      </c>
      <c r="Y32">
        <v>3749</v>
      </c>
      <c r="Z32">
        <v>3095</v>
      </c>
      <c r="AA32">
        <v>3734</v>
      </c>
      <c r="AB32">
        <v>3105</v>
      </c>
      <c r="AC32">
        <v>2405</v>
      </c>
      <c r="AD32">
        <v>2739</v>
      </c>
      <c r="AE32" s="7">
        <v>1814</v>
      </c>
      <c r="AF32" s="7">
        <v>1634</v>
      </c>
      <c r="AG32" s="7">
        <v>1511</v>
      </c>
      <c r="AH32" s="7">
        <v>1341</v>
      </c>
      <c r="AI32" s="7">
        <v>2005</v>
      </c>
      <c r="AJ32" s="7">
        <v>3353</v>
      </c>
      <c r="AK32" s="7">
        <v>3269</v>
      </c>
      <c r="AL32" s="7">
        <v>3202</v>
      </c>
      <c r="AM32" s="7">
        <v>3217</v>
      </c>
      <c r="AN32" s="7">
        <v>3317</v>
      </c>
      <c r="AO32" s="7">
        <v>3019</v>
      </c>
      <c r="AP32" s="7">
        <v>2397</v>
      </c>
      <c r="AQ32" s="7">
        <v>1847</v>
      </c>
      <c r="AR32" s="7">
        <v>1477</v>
      </c>
      <c r="AS32" s="7">
        <v>1695</v>
      </c>
      <c r="AT32" s="7">
        <v>1310</v>
      </c>
      <c r="AU32" s="7">
        <v>922</v>
      </c>
      <c r="AV32" s="7">
        <v>817</v>
      </c>
      <c r="AW32" s="8">
        <v>2016</v>
      </c>
      <c r="AX32" s="8">
        <v>1816</v>
      </c>
      <c r="AY32" s="8">
        <v>1680</v>
      </c>
      <c r="AZ32" s="8">
        <v>1491</v>
      </c>
      <c r="BA32" s="8">
        <v>2229</v>
      </c>
      <c r="BB32" s="8">
        <v>3727</v>
      </c>
      <c r="BC32" s="8">
        <v>3634</v>
      </c>
      <c r="BD32" s="8">
        <v>3559</v>
      </c>
      <c r="BE32" s="8">
        <v>3576</v>
      </c>
      <c r="BF32" s="8">
        <v>3687</v>
      </c>
      <c r="BG32" s="8">
        <v>3356</v>
      </c>
      <c r="BH32" s="8">
        <v>2664</v>
      </c>
      <c r="BI32" s="8">
        <v>2053</v>
      </c>
      <c r="BJ32" s="8">
        <v>1642</v>
      </c>
      <c r="BK32" s="8">
        <v>1884</v>
      </c>
      <c r="BL32" s="8">
        <v>1456</v>
      </c>
      <c r="BM32" s="8">
        <v>1025</v>
      </c>
      <c r="BN32" s="8">
        <v>908</v>
      </c>
      <c r="BO32" s="9">
        <v>9643</v>
      </c>
      <c r="BP32" s="9">
        <v>55829</v>
      </c>
      <c r="BQ32" s="9">
        <v>15078</v>
      </c>
      <c r="BR32">
        <v>4567</v>
      </c>
      <c r="BS32">
        <v>26440</v>
      </c>
      <c r="BT32">
        <v>7141</v>
      </c>
      <c r="BU32">
        <v>5076</v>
      </c>
      <c r="BV32">
        <v>29389</v>
      </c>
      <c r="BW32">
        <v>7937</v>
      </c>
    </row>
    <row r="33" spans="1:75">
      <c r="A33" t="s">
        <v>163</v>
      </c>
      <c r="B33" t="s">
        <v>132</v>
      </c>
      <c r="C33" s="5">
        <v>80551</v>
      </c>
      <c r="D33" s="5">
        <v>38132</v>
      </c>
      <c r="E33" s="5">
        <v>42419</v>
      </c>
      <c r="F33" s="5">
        <v>44029</v>
      </c>
      <c r="G33">
        <v>1.82949873946717</v>
      </c>
      <c r="H33" s="6">
        <v>49</v>
      </c>
      <c r="I33" s="6">
        <v>5</v>
      </c>
      <c r="J33" s="6">
        <v>54</v>
      </c>
      <c r="K33" s="6">
        <v>49</v>
      </c>
      <c r="L33" s="6">
        <v>44</v>
      </c>
      <c r="M33">
        <v>3466</v>
      </c>
      <c r="N33">
        <v>3250</v>
      </c>
      <c r="O33">
        <v>2924</v>
      </c>
      <c r="P33">
        <v>2697</v>
      </c>
      <c r="Q33">
        <v>4465</v>
      </c>
      <c r="R33">
        <v>7194</v>
      </c>
      <c r="S33">
        <v>6967</v>
      </c>
      <c r="T33">
        <v>6729</v>
      </c>
      <c r="U33">
        <v>6570</v>
      </c>
      <c r="V33">
        <v>6759</v>
      </c>
      <c r="W33">
        <v>6010</v>
      </c>
      <c r="X33">
        <v>4686</v>
      </c>
      <c r="Y33">
        <v>3730</v>
      </c>
      <c r="Z33">
        <v>3094</v>
      </c>
      <c r="AA33">
        <v>3752</v>
      </c>
      <c r="AB33">
        <v>3099</v>
      </c>
      <c r="AC33">
        <v>2413</v>
      </c>
      <c r="AD33">
        <v>2748</v>
      </c>
      <c r="AE33" s="7">
        <v>1814</v>
      </c>
      <c r="AF33" s="7">
        <v>1629</v>
      </c>
      <c r="AG33" s="7">
        <v>1513</v>
      </c>
      <c r="AH33" s="7">
        <v>1340</v>
      </c>
      <c r="AI33" s="7">
        <v>2019</v>
      </c>
      <c r="AJ33" s="7">
        <v>3371</v>
      </c>
      <c r="AK33" s="7">
        <v>3239</v>
      </c>
      <c r="AL33" s="7">
        <v>3208</v>
      </c>
      <c r="AM33" s="7">
        <v>3212</v>
      </c>
      <c r="AN33" s="7">
        <v>3324</v>
      </c>
      <c r="AO33" s="7">
        <v>3008</v>
      </c>
      <c r="AP33" s="7">
        <v>2382</v>
      </c>
      <c r="AQ33" s="7">
        <v>1839</v>
      </c>
      <c r="AR33" s="7">
        <v>1476</v>
      </c>
      <c r="AS33" s="7">
        <v>1701</v>
      </c>
      <c r="AT33" s="7">
        <v>1308</v>
      </c>
      <c r="AU33" s="7">
        <v>928</v>
      </c>
      <c r="AV33" s="7">
        <v>821</v>
      </c>
      <c r="AW33" s="8">
        <v>2018</v>
      </c>
      <c r="AX33" s="8">
        <v>1812</v>
      </c>
      <c r="AY33" s="8">
        <v>1683</v>
      </c>
      <c r="AZ33" s="8">
        <v>1491</v>
      </c>
      <c r="BA33" s="8">
        <v>2246</v>
      </c>
      <c r="BB33" s="8">
        <v>3750</v>
      </c>
      <c r="BC33" s="8">
        <v>3603</v>
      </c>
      <c r="BD33" s="8">
        <v>3569</v>
      </c>
      <c r="BE33" s="8">
        <v>3573</v>
      </c>
      <c r="BF33" s="8">
        <v>3698</v>
      </c>
      <c r="BG33" s="8">
        <v>3346</v>
      </c>
      <c r="BH33" s="8">
        <v>2650</v>
      </c>
      <c r="BI33" s="8">
        <v>2046</v>
      </c>
      <c r="BJ33" s="8">
        <v>1642</v>
      </c>
      <c r="BK33" s="8">
        <v>1892</v>
      </c>
      <c r="BL33" s="8">
        <v>1455</v>
      </c>
      <c r="BM33" s="8">
        <v>1032</v>
      </c>
      <c r="BN33" s="8">
        <v>913</v>
      </c>
      <c r="BO33" s="9">
        <v>9640</v>
      </c>
      <c r="BP33" s="9">
        <v>55807</v>
      </c>
      <c r="BQ33" s="9">
        <v>15106</v>
      </c>
      <c r="BR33">
        <v>4563</v>
      </c>
      <c r="BS33">
        <v>26418</v>
      </c>
      <c r="BT33">
        <v>7151</v>
      </c>
      <c r="BU33">
        <v>5077</v>
      </c>
      <c r="BV33">
        <v>29389</v>
      </c>
      <c r="BW33">
        <v>7955</v>
      </c>
    </row>
    <row r="34" spans="1:75">
      <c r="A34" t="s">
        <v>164</v>
      </c>
      <c r="B34" t="s">
        <v>132</v>
      </c>
      <c r="C34" s="5">
        <v>80502</v>
      </c>
      <c r="D34" s="5">
        <v>38128</v>
      </c>
      <c r="E34" s="5">
        <v>42374</v>
      </c>
      <c r="F34" s="5">
        <v>44021</v>
      </c>
      <c r="G34">
        <v>1.82871811181027</v>
      </c>
      <c r="H34" s="6">
        <v>90</v>
      </c>
      <c r="I34" s="6">
        <v>2</v>
      </c>
      <c r="J34" s="6">
        <v>64</v>
      </c>
      <c r="K34" s="6">
        <v>62</v>
      </c>
      <c r="L34" s="6">
        <v>88</v>
      </c>
      <c r="M34">
        <v>3483</v>
      </c>
      <c r="N34">
        <v>3245</v>
      </c>
      <c r="O34">
        <v>2917</v>
      </c>
      <c r="P34">
        <v>2701</v>
      </c>
      <c r="Q34">
        <v>4490</v>
      </c>
      <c r="R34">
        <v>7218</v>
      </c>
      <c r="S34">
        <v>6952</v>
      </c>
      <c r="T34">
        <v>6725</v>
      </c>
      <c r="U34">
        <v>6557</v>
      </c>
      <c r="V34">
        <v>6768</v>
      </c>
      <c r="W34">
        <v>5977</v>
      </c>
      <c r="X34">
        <v>4669</v>
      </c>
      <c r="Y34">
        <v>3703</v>
      </c>
      <c r="Z34">
        <v>3097</v>
      </c>
      <c r="AA34">
        <v>3770</v>
      </c>
      <c r="AB34">
        <v>3090</v>
      </c>
      <c r="AC34">
        <v>2408</v>
      </c>
      <c r="AD34">
        <v>2731</v>
      </c>
      <c r="AE34" s="7">
        <v>1821</v>
      </c>
      <c r="AF34" s="7">
        <v>1628</v>
      </c>
      <c r="AG34" s="7">
        <v>1508</v>
      </c>
      <c r="AH34" s="7">
        <v>1340</v>
      </c>
      <c r="AI34" s="7">
        <v>2031</v>
      </c>
      <c r="AJ34" s="7">
        <v>3389</v>
      </c>
      <c r="AK34" s="7">
        <v>3238</v>
      </c>
      <c r="AL34" s="7">
        <v>3217</v>
      </c>
      <c r="AM34" s="7">
        <v>3203</v>
      </c>
      <c r="AN34" s="7">
        <v>3330</v>
      </c>
      <c r="AO34" s="7">
        <v>2996</v>
      </c>
      <c r="AP34" s="7">
        <v>2372</v>
      </c>
      <c r="AQ34" s="7">
        <v>1824</v>
      </c>
      <c r="AR34" s="7">
        <v>1475</v>
      </c>
      <c r="AS34" s="7">
        <v>1709</v>
      </c>
      <c r="AT34" s="7">
        <v>1306</v>
      </c>
      <c r="AU34" s="7">
        <v>927</v>
      </c>
      <c r="AV34" s="7">
        <v>814</v>
      </c>
      <c r="AW34" s="8">
        <v>2024</v>
      </c>
      <c r="AX34" s="8">
        <v>1809</v>
      </c>
      <c r="AY34" s="8">
        <v>1676</v>
      </c>
      <c r="AZ34" s="8">
        <v>1489</v>
      </c>
      <c r="BA34" s="8">
        <v>2257</v>
      </c>
      <c r="BB34" s="8">
        <v>3766</v>
      </c>
      <c r="BC34" s="8">
        <v>3599</v>
      </c>
      <c r="BD34" s="8">
        <v>3575</v>
      </c>
      <c r="BE34" s="8">
        <v>3560</v>
      </c>
      <c r="BF34" s="8">
        <v>3701</v>
      </c>
      <c r="BG34" s="8">
        <v>3330</v>
      </c>
      <c r="BH34" s="8">
        <v>2636</v>
      </c>
      <c r="BI34" s="8">
        <v>2027</v>
      </c>
      <c r="BJ34" s="8">
        <v>1639</v>
      </c>
      <c r="BK34" s="8">
        <v>1899</v>
      </c>
      <c r="BL34" s="8">
        <v>1451</v>
      </c>
      <c r="BM34" s="8">
        <v>1030</v>
      </c>
      <c r="BN34" s="8">
        <v>905</v>
      </c>
      <c r="BO34" s="9">
        <v>9645</v>
      </c>
      <c r="BP34" s="9">
        <v>55760</v>
      </c>
      <c r="BQ34" s="9">
        <v>15096</v>
      </c>
      <c r="BR34">
        <v>4568</v>
      </c>
      <c r="BS34">
        <v>26409</v>
      </c>
      <c r="BT34">
        <v>7150</v>
      </c>
      <c r="BU34">
        <v>5077</v>
      </c>
      <c r="BV34">
        <v>29351</v>
      </c>
      <c r="BW34">
        <v>7946</v>
      </c>
    </row>
    <row r="35" spans="1:75">
      <c r="A35" t="s">
        <v>165</v>
      </c>
      <c r="B35" t="s">
        <v>132</v>
      </c>
      <c r="C35" s="5">
        <v>80412</v>
      </c>
      <c r="D35" s="5">
        <v>38069</v>
      </c>
      <c r="E35" s="5">
        <v>42343</v>
      </c>
      <c r="F35" s="5">
        <v>43966</v>
      </c>
      <c r="G35">
        <v>1.8289587408451999</v>
      </c>
      <c r="H35" s="6">
        <v>64</v>
      </c>
      <c r="I35" s="6">
        <v>12</v>
      </c>
      <c r="J35" s="6">
        <v>73</v>
      </c>
      <c r="K35" s="6">
        <v>61</v>
      </c>
      <c r="L35" s="6">
        <v>52</v>
      </c>
      <c r="M35">
        <v>3481</v>
      </c>
      <c r="N35">
        <v>3240</v>
      </c>
      <c r="O35">
        <v>2909</v>
      </c>
      <c r="P35">
        <v>2698</v>
      </c>
      <c r="Q35">
        <v>4503</v>
      </c>
      <c r="R35">
        <v>7207</v>
      </c>
      <c r="S35">
        <v>6930</v>
      </c>
      <c r="T35">
        <v>6725</v>
      </c>
      <c r="U35">
        <v>6543</v>
      </c>
      <c r="V35">
        <v>6774</v>
      </c>
      <c r="W35">
        <v>5955</v>
      </c>
      <c r="X35">
        <v>4654</v>
      </c>
      <c r="Y35">
        <v>3687</v>
      </c>
      <c r="Z35">
        <v>3103</v>
      </c>
      <c r="AA35">
        <v>3786</v>
      </c>
      <c r="AB35">
        <v>3074</v>
      </c>
      <c r="AC35">
        <v>2411</v>
      </c>
      <c r="AD35">
        <v>2733</v>
      </c>
      <c r="AE35" s="7">
        <v>1823</v>
      </c>
      <c r="AF35" s="7">
        <v>1627</v>
      </c>
      <c r="AG35" s="7">
        <v>1505</v>
      </c>
      <c r="AH35" s="7">
        <v>1331</v>
      </c>
      <c r="AI35" s="7">
        <v>2029</v>
      </c>
      <c r="AJ35" s="7">
        <v>3383</v>
      </c>
      <c r="AK35" s="7">
        <v>3224</v>
      </c>
      <c r="AL35" s="7">
        <v>3226</v>
      </c>
      <c r="AM35" s="7">
        <v>3196</v>
      </c>
      <c r="AN35" s="7">
        <v>3333</v>
      </c>
      <c r="AO35" s="7">
        <v>2985</v>
      </c>
      <c r="AP35" s="7">
        <v>2363</v>
      </c>
      <c r="AQ35" s="7">
        <v>1816</v>
      </c>
      <c r="AR35" s="7">
        <v>1478</v>
      </c>
      <c r="AS35" s="7">
        <v>1716</v>
      </c>
      <c r="AT35" s="7">
        <v>1297</v>
      </c>
      <c r="AU35" s="7">
        <v>927</v>
      </c>
      <c r="AV35" s="7">
        <v>810</v>
      </c>
      <c r="AW35" s="8">
        <v>2028</v>
      </c>
      <c r="AX35" s="8">
        <v>1810</v>
      </c>
      <c r="AY35" s="8">
        <v>1674</v>
      </c>
      <c r="AZ35" s="8">
        <v>1480</v>
      </c>
      <c r="BA35" s="8">
        <v>2257</v>
      </c>
      <c r="BB35" s="8">
        <v>3763</v>
      </c>
      <c r="BC35" s="8">
        <v>3586</v>
      </c>
      <c r="BD35" s="8">
        <v>3588</v>
      </c>
      <c r="BE35" s="8">
        <v>3555</v>
      </c>
      <c r="BF35" s="8">
        <v>3707</v>
      </c>
      <c r="BG35" s="8">
        <v>3320</v>
      </c>
      <c r="BH35" s="8">
        <v>2628</v>
      </c>
      <c r="BI35" s="8">
        <v>2020</v>
      </c>
      <c r="BJ35" s="8">
        <v>1644</v>
      </c>
      <c r="BK35" s="8">
        <v>1909</v>
      </c>
      <c r="BL35" s="8">
        <v>1443</v>
      </c>
      <c r="BM35" s="8">
        <v>1031</v>
      </c>
      <c r="BN35" s="8">
        <v>901</v>
      </c>
      <c r="BO35" s="9">
        <v>9630</v>
      </c>
      <c r="BP35" s="9">
        <v>55676</v>
      </c>
      <c r="BQ35" s="9">
        <v>15107</v>
      </c>
      <c r="BR35">
        <v>4559</v>
      </c>
      <c r="BS35">
        <v>26358</v>
      </c>
      <c r="BT35">
        <v>7152</v>
      </c>
      <c r="BU35">
        <v>5071</v>
      </c>
      <c r="BV35">
        <v>29318</v>
      </c>
      <c r="BW35">
        <v>7955</v>
      </c>
    </row>
    <row r="36" spans="1:75">
      <c r="A36" t="s">
        <v>166</v>
      </c>
      <c r="B36" t="s">
        <v>132</v>
      </c>
      <c r="C36" s="5">
        <v>80348</v>
      </c>
      <c r="D36" s="5">
        <v>38027</v>
      </c>
      <c r="E36" s="5">
        <v>42321</v>
      </c>
      <c r="F36" s="5">
        <v>43957</v>
      </c>
      <c r="G36">
        <v>1.82787724366995</v>
      </c>
      <c r="H36" s="6">
        <v>126</v>
      </c>
      <c r="I36" s="6">
        <v>27</v>
      </c>
      <c r="J36" s="6">
        <v>79</v>
      </c>
      <c r="K36" s="6">
        <v>52</v>
      </c>
      <c r="L36" s="6">
        <v>99</v>
      </c>
      <c r="M36">
        <v>3472</v>
      </c>
      <c r="N36">
        <v>3238</v>
      </c>
      <c r="O36">
        <v>2902</v>
      </c>
      <c r="P36">
        <v>2698</v>
      </c>
      <c r="Q36">
        <v>4525</v>
      </c>
      <c r="R36">
        <v>7236</v>
      </c>
      <c r="S36">
        <v>6896</v>
      </c>
      <c r="T36">
        <v>6722</v>
      </c>
      <c r="U36">
        <v>6535</v>
      </c>
      <c r="V36">
        <v>6779</v>
      </c>
      <c r="W36">
        <v>5923</v>
      </c>
      <c r="X36">
        <v>4636</v>
      </c>
      <c r="Y36">
        <v>3665</v>
      </c>
      <c r="Z36">
        <v>3107</v>
      </c>
      <c r="AA36">
        <v>3805</v>
      </c>
      <c r="AB36">
        <v>3064</v>
      </c>
      <c r="AC36">
        <v>2402</v>
      </c>
      <c r="AD36">
        <v>2742</v>
      </c>
      <c r="AE36" s="7">
        <v>1814</v>
      </c>
      <c r="AF36" s="7">
        <v>1629</v>
      </c>
      <c r="AG36" s="7">
        <v>1502</v>
      </c>
      <c r="AH36" s="7">
        <v>1325</v>
      </c>
      <c r="AI36" s="7">
        <v>2046</v>
      </c>
      <c r="AJ36" s="7">
        <v>3408</v>
      </c>
      <c r="AK36" s="7">
        <v>3200</v>
      </c>
      <c r="AL36" s="7">
        <v>3222</v>
      </c>
      <c r="AM36" s="7">
        <v>3193</v>
      </c>
      <c r="AN36" s="7">
        <v>3337</v>
      </c>
      <c r="AO36" s="7">
        <v>2970</v>
      </c>
      <c r="AP36" s="7">
        <v>2352</v>
      </c>
      <c r="AQ36" s="7">
        <v>1803</v>
      </c>
      <c r="AR36" s="7">
        <v>1479</v>
      </c>
      <c r="AS36" s="7">
        <v>1722</v>
      </c>
      <c r="AT36" s="7">
        <v>1294</v>
      </c>
      <c r="AU36" s="7">
        <v>923</v>
      </c>
      <c r="AV36" s="7">
        <v>811</v>
      </c>
      <c r="AW36" s="8">
        <v>2019</v>
      </c>
      <c r="AX36" s="8">
        <v>1813</v>
      </c>
      <c r="AY36" s="8">
        <v>1672</v>
      </c>
      <c r="AZ36" s="8">
        <v>1475</v>
      </c>
      <c r="BA36" s="8">
        <v>2277</v>
      </c>
      <c r="BB36" s="8">
        <v>3793</v>
      </c>
      <c r="BC36" s="8">
        <v>3561</v>
      </c>
      <c r="BD36" s="8">
        <v>3586</v>
      </c>
      <c r="BE36" s="8">
        <v>3554</v>
      </c>
      <c r="BF36" s="8">
        <v>3714</v>
      </c>
      <c r="BG36" s="8">
        <v>3305</v>
      </c>
      <c r="BH36" s="8">
        <v>2618</v>
      </c>
      <c r="BI36" s="8">
        <v>2007</v>
      </c>
      <c r="BJ36" s="8">
        <v>1646</v>
      </c>
      <c r="BK36" s="8">
        <v>1916</v>
      </c>
      <c r="BL36" s="8">
        <v>1440</v>
      </c>
      <c r="BM36" s="8">
        <v>1027</v>
      </c>
      <c r="BN36" s="8">
        <v>903</v>
      </c>
      <c r="BO36" s="9">
        <v>9612</v>
      </c>
      <c r="BP36" s="9">
        <v>55615</v>
      </c>
      <c r="BQ36" s="9">
        <v>15120</v>
      </c>
      <c r="BR36">
        <v>4549</v>
      </c>
      <c r="BS36">
        <v>26321</v>
      </c>
      <c r="BT36">
        <v>7156</v>
      </c>
      <c r="BU36">
        <v>5063</v>
      </c>
      <c r="BV36">
        <v>29294</v>
      </c>
      <c r="BW36">
        <v>7964</v>
      </c>
    </row>
    <row r="37" spans="1:75">
      <c r="A37" t="s">
        <v>167</v>
      </c>
      <c r="B37" t="s">
        <v>132</v>
      </c>
      <c r="C37" s="5">
        <v>80222</v>
      </c>
      <c r="D37" s="5">
        <v>37966</v>
      </c>
      <c r="E37" s="5">
        <v>42256</v>
      </c>
      <c r="F37" s="5">
        <v>43871</v>
      </c>
      <c r="G37">
        <v>1.8285883613320899</v>
      </c>
      <c r="H37" s="6">
        <v>87</v>
      </c>
      <c r="I37" s="6">
        <v>-8</v>
      </c>
      <c r="J37" s="6">
        <v>73</v>
      </c>
      <c r="K37" s="6">
        <v>81</v>
      </c>
      <c r="L37" s="6">
        <v>95</v>
      </c>
      <c r="M37">
        <v>3451</v>
      </c>
      <c r="N37">
        <v>3237</v>
      </c>
      <c r="O37">
        <v>2899</v>
      </c>
      <c r="P37">
        <v>2697</v>
      </c>
      <c r="Q37">
        <v>4548</v>
      </c>
      <c r="R37">
        <v>7223</v>
      </c>
      <c r="S37">
        <v>6865</v>
      </c>
      <c r="T37">
        <v>6716</v>
      </c>
      <c r="U37">
        <v>6531</v>
      </c>
      <c r="V37">
        <v>6771</v>
      </c>
      <c r="W37">
        <v>5903</v>
      </c>
      <c r="X37">
        <v>4616</v>
      </c>
      <c r="Y37">
        <v>3648</v>
      </c>
      <c r="Z37">
        <v>3115</v>
      </c>
      <c r="AA37">
        <v>3819</v>
      </c>
      <c r="AB37">
        <v>3051</v>
      </c>
      <c r="AC37">
        <v>2391</v>
      </c>
      <c r="AD37">
        <v>2742</v>
      </c>
      <c r="AE37" s="7">
        <v>1799</v>
      </c>
      <c r="AF37" s="7">
        <v>1631</v>
      </c>
      <c r="AG37" s="7">
        <v>1501</v>
      </c>
      <c r="AH37" s="7">
        <v>1321</v>
      </c>
      <c r="AI37" s="7">
        <v>2062</v>
      </c>
      <c r="AJ37" s="7">
        <v>3413</v>
      </c>
      <c r="AK37" s="7">
        <v>3184</v>
      </c>
      <c r="AL37" s="7">
        <v>3213</v>
      </c>
      <c r="AM37" s="7">
        <v>3190</v>
      </c>
      <c r="AN37" s="7">
        <v>3331</v>
      </c>
      <c r="AO37" s="7">
        <v>2963</v>
      </c>
      <c r="AP37" s="7">
        <v>2340</v>
      </c>
      <c r="AQ37" s="7">
        <v>1797</v>
      </c>
      <c r="AR37" s="7">
        <v>1482</v>
      </c>
      <c r="AS37" s="7">
        <v>1726</v>
      </c>
      <c r="AT37" s="7">
        <v>1287</v>
      </c>
      <c r="AU37" s="7">
        <v>919</v>
      </c>
      <c r="AV37" s="7">
        <v>806</v>
      </c>
      <c r="AW37" s="8">
        <v>2002</v>
      </c>
      <c r="AX37" s="8">
        <v>1815</v>
      </c>
      <c r="AY37" s="8">
        <v>1671</v>
      </c>
      <c r="AZ37" s="8">
        <v>1470</v>
      </c>
      <c r="BA37" s="8">
        <v>2295</v>
      </c>
      <c r="BB37" s="8">
        <v>3799</v>
      </c>
      <c r="BC37" s="8">
        <v>3544</v>
      </c>
      <c r="BD37" s="8">
        <v>3576</v>
      </c>
      <c r="BE37" s="8">
        <v>3550</v>
      </c>
      <c r="BF37" s="8">
        <v>3707</v>
      </c>
      <c r="BG37" s="8">
        <v>3298</v>
      </c>
      <c r="BH37" s="8">
        <v>2604</v>
      </c>
      <c r="BI37" s="8">
        <v>2000</v>
      </c>
      <c r="BJ37" s="8">
        <v>1649</v>
      </c>
      <c r="BK37" s="8">
        <v>1921</v>
      </c>
      <c r="BL37" s="8">
        <v>1432</v>
      </c>
      <c r="BM37" s="8">
        <v>1023</v>
      </c>
      <c r="BN37" s="8">
        <v>897</v>
      </c>
      <c r="BO37" s="9">
        <v>9587</v>
      </c>
      <c r="BP37" s="9">
        <v>55518</v>
      </c>
      <c r="BQ37" s="9">
        <v>15118</v>
      </c>
      <c r="BR37">
        <v>4537</v>
      </c>
      <c r="BS37">
        <v>26275</v>
      </c>
      <c r="BT37">
        <v>7155</v>
      </c>
      <c r="BU37">
        <v>5050</v>
      </c>
      <c r="BV37">
        <v>29243</v>
      </c>
      <c r="BW37">
        <v>7963</v>
      </c>
    </row>
    <row r="38" spans="1:75" s="10" customFormat="1">
      <c r="A38" s="10" t="s">
        <v>168</v>
      </c>
      <c r="B38" s="10" t="s">
        <v>132</v>
      </c>
      <c r="C38" s="10">
        <v>80135</v>
      </c>
      <c r="D38" s="10">
        <v>37943</v>
      </c>
      <c r="E38" s="10">
        <v>42192</v>
      </c>
      <c r="F38" s="10">
        <v>43813</v>
      </c>
      <c r="G38" s="10">
        <v>1.82902334923425</v>
      </c>
      <c r="H38" s="10">
        <v>114</v>
      </c>
      <c r="I38" s="10">
        <v>-18</v>
      </c>
      <c r="J38" s="10">
        <v>40</v>
      </c>
      <c r="K38" s="10">
        <v>58</v>
      </c>
      <c r="L38" s="10">
        <v>132</v>
      </c>
      <c r="M38" s="10">
        <v>3447</v>
      </c>
      <c r="N38" s="10">
        <v>3223</v>
      </c>
      <c r="O38" s="10">
        <v>2885</v>
      </c>
      <c r="P38" s="10">
        <v>2689</v>
      </c>
      <c r="Q38" s="10">
        <v>4550</v>
      </c>
      <c r="R38" s="10">
        <v>7207</v>
      </c>
      <c r="S38" s="10">
        <v>6851</v>
      </c>
      <c r="T38" s="10">
        <v>6699</v>
      </c>
      <c r="U38" s="10">
        <v>6535</v>
      </c>
      <c r="V38" s="10">
        <v>6775</v>
      </c>
      <c r="W38" s="10">
        <v>5891</v>
      </c>
      <c r="X38" s="10">
        <v>4602</v>
      </c>
      <c r="Y38" s="10">
        <v>3636</v>
      </c>
      <c r="Z38" s="10">
        <v>3122</v>
      </c>
      <c r="AA38" s="10">
        <v>3840</v>
      </c>
      <c r="AB38" s="10">
        <v>3052</v>
      </c>
      <c r="AC38" s="10">
        <v>2385</v>
      </c>
      <c r="AD38" s="10">
        <v>2746</v>
      </c>
      <c r="AE38" s="10">
        <v>1803</v>
      </c>
      <c r="AF38" s="10">
        <v>1628</v>
      </c>
      <c r="AG38" s="10">
        <v>1494</v>
      </c>
      <c r="AH38" s="10">
        <v>1317</v>
      </c>
      <c r="AI38" s="10">
        <v>2061</v>
      </c>
      <c r="AJ38" s="10">
        <v>3405</v>
      </c>
      <c r="AK38" s="10">
        <v>3169</v>
      </c>
      <c r="AL38" s="10">
        <v>3210</v>
      </c>
      <c r="AM38" s="10">
        <v>3201</v>
      </c>
      <c r="AN38" s="10">
        <v>3340</v>
      </c>
      <c r="AO38" s="10">
        <v>2955</v>
      </c>
      <c r="AP38" s="10">
        <v>2332</v>
      </c>
      <c r="AQ38" s="10">
        <v>1793</v>
      </c>
      <c r="AR38" s="10">
        <v>1484</v>
      </c>
      <c r="AS38" s="10">
        <v>1736</v>
      </c>
      <c r="AT38" s="10">
        <v>1287</v>
      </c>
      <c r="AU38" s="10">
        <v>918</v>
      </c>
      <c r="AV38" s="10">
        <v>809</v>
      </c>
      <c r="AW38" s="10">
        <v>2005</v>
      </c>
      <c r="AX38" s="10">
        <v>1810</v>
      </c>
      <c r="AY38" s="10">
        <v>1661</v>
      </c>
      <c r="AZ38" s="10">
        <v>1464</v>
      </c>
      <c r="BA38" s="10">
        <v>2292</v>
      </c>
      <c r="BB38" s="10">
        <v>3786</v>
      </c>
      <c r="BC38" s="10">
        <v>3524</v>
      </c>
      <c r="BD38" s="10">
        <v>3569</v>
      </c>
      <c r="BE38" s="10">
        <v>3559</v>
      </c>
      <c r="BF38" s="10">
        <v>3714</v>
      </c>
      <c r="BG38" s="10">
        <v>3286</v>
      </c>
      <c r="BH38" s="10">
        <v>2593</v>
      </c>
      <c r="BI38" s="10">
        <v>1994</v>
      </c>
      <c r="BJ38" s="10">
        <v>1650</v>
      </c>
      <c r="BK38" s="10">
        <v>1930</v>
      </c>
      <c r="BL38" s="10">
        <v>1431</v>
      </c>
      <c r="BM38" s="10">
        <v>1021</v>
      </c>
      <c r="BN38" s="10">
        <v>900</v>
      </c>
      <c r="BO38" s="10">
        <v>9555</v>
      </c>
      <c r="BP38" s="10">
        <v>55435</v>
      </c>
      <c r="BQ38" s="10">
        <v>15145</v>
      </c>
      <c r="BR38" s="10">
        <v>4524</v>
      </c>
      <c r="BS38" s="10">
        <v>26248</v>
      </c>
      <c r="BT38" s="10">
        <v>7171</v>
      </c>
      <c r="BU38" s="10">
        <v>5031</v>
      </c>
      <c r="BV38" s="10">
        <v>29187</v>
      </c>
      <c r="BW38" s="10">
        <v>7974</v>
      </c>
    </row>
    <row r="39" spans="1:75">
      <c r="A39" t="s">
        <v>169</v>
      </c>
      <c r="B39" t="s">
        <v>132</v>
      </c>
      <c r="C39" s="5">
        <v>80021</v>
      </c>
      <c r="D39" s="5">
        <v>37881</v>
      </c>
      <c r="E39" s="5">
        <v>42140</v>
      </c>
      <c r="F39" s="5">
        <v>43733</v>
      </c>
      <c r="G39">
        <v>1.82976242196968</v>
      </c>
      <c r="H39" s="6">
        <v>32</v>
      </c>
      <c r="I39" s="6">
        <v>14</v>
      </c>
      <c r="J39" s="6">
        <v>70</v>
      </c>
      <c r="K39" s="6">
        <v>56</v>
      </c>
      <c r="L39" s="6">
        <v>18</v>
      </c>
      <c r="M39">
        <v>3469</v>
      </c>
      <c r="N39">
        <v>3212</v>
      </c>
      <c r="O39">
        <v>2880</v>
      </c>
      <c r="P39">
        <v>2686</v>
      </c>
      <c r="Q39">
        <v>4541</v>
      </c>
      <c r="R39">
        <v>7189</v>
      </c>
      <c r="S39">
        <v>6845</v>
      </c>
      <c r="T39">
        <v>6696</v>
      </c>
      <c r="U39">
        <v>6520</v>
      </c>
      <c r="V39">
        <v>6774</v>
      </c>
      <c r="W39">
        <v>5863</v>
      </c>
      <c r="X39">
        <v>4591</v>
      </c>
      <c r="Y39">
        <v>3624</v>
      </c>
      <c r="Z39">
        <v>3124</v>
      </c>
      <c r="AA39">
        <v>3859</v>
      </c>
      <c r="AB39">
        <v>3038</v>
      </c>
      <c r="AC39">
        <v>2374</v>
      </c>
      <c r="AD39">
        <v>2736</v>
      </c>
      <c r="AE39" s="7">
        <v>1810</v>
      </c>
      <c r="AF39" s="7">
        <v>1622</v>
      </c>
      <c r="AG39" s="7">
        <v>1491</v>
      </c>
      <c r="AH39" s="7">
        <v>1313</v>
      </c>
      <c r="AI39" s="7">
        <v>2062</v>
      </c>
      <c r="AJ39" s="7">
        <v>3395</v>
      </c>
      <c r="AK39" s="7">
        <v>3168</v>
      </c>
      <c r="AL39" s="7">
        <v>3211</v>
      </c>
      <c r="AM39" s="7">
        <v>3191</v>
      </c>
      <c r="AN39" s="7">
        <v>3338</v>
      </c>
      <c r="AO39" s="7">
        <v>2939</v>
      </c>
      <c r="AP39" s="7">
        <v>2323</v>
      </c>
      <c r="AQ39" s="7">
        <v>1788</v>
      </c>
      <c r="AR39" s="7">
        <v>1485</v>
      </c>
      <c r="AS39" s="7">
        <v>1747</v>
      </c>
      <c r="AT39" s="7">
        <v>1283</v>
      </c>
      <c r="AU39" s="7">
        <v>915</v>
      </c>
      <c r="AV39" s="7">
        <v>802</v>
      </c>
      <c r="AW39" s="8">
        <v>2014</v>
      </c>
      <c r="AX39" s="8">
        <v>1804</v>
      </c>
      <c r="AY39" s="8">
        <v>1659</v>
      </c>
      <c r="AZ39" s="8">
        <v>1461</v>
      </c>
      <c r="BA39" s="8">
        <v>2294</v>
      </c>
      <c r="BB39" s="8">
        <v>3777</v>
      </c>
      <c r="BC39" s="8">
        <v>3524</v>
      </c>
      <c r="BD39" s="8">
        <v>3572</v>
      </c>
      <c r="BE39" s="8">
        <v>3550</v>
      </c>
      <c r="BF39" s="8">
        <v>3713</v>
      </c>
      <c r="BG39" s="8">
        <v>3269</v>
      </c>
      <c r="BH39" s="8">
        <v>2584</v>
      </c>
      <c r="BI39" s="8">
        <v>1989</v>
      </c>
      <c r="BJ39" s="8">
        <v>1652</v>
      </c>
      <c r="BK39" s="8">
        <v>1943</v>
      </c>
      <c r="BL39" s="8">
        <v>1427</v>
      </c>
      <c r="BM39" s="8">
        <v>1018</v>
      </c>
      <c r="BN39" s="8">
        <v>892</v>
      </c>
      <c r="BO39" s="9">
        <v>9561</v>
      </c>
      <c r="BP39" s="9">
        <v>55329</v>
      </c>
      <c r="BQ39" s="9">
        <v>15131</v>
      </c>
      <c r="BR39">
        <v>4526</v>
      </c>
      <c r="BS39">
        <v>26192</v>
      </c>
      <c r="BT39">
        <v>7163</v>
      </c>
      <c r="BU39">
        <v>5035</v>
      </c>
      <c r="BV39">
        <v>29137</v>
      </c>
      <c r="BW39">
        <v>7968</v>
      </c>
    </row>
    <row r="40" spans="1:75">
      <c r="A40" t="s">
        <v>170</v>
      </c>
      <c r="B40" t="s">
        <v>132</v>
      </c>
      <c r="C40" s="5">
        <v>79989</v>
      </c>
      <c r="D40" s="5">
        <v>37894</v>
      </c>
      <c r="E40" s="5">
        <v>42095</v>
      </c>
      <c r="F40" s="5">
        <v>43661</v>
      </c>
      <c r="G40">
        <v>1.8320469068505101</v>
      </c>
      <c r="H40" s="6">
        <v>60</v>
      </c>
      <c r="I40" s="6">
        <v>6</v>
      </c>
      <c r="J40" s="6">
        <v>69</v>
      </c>
      <c r="K40" s="6">
        <v>63</v>
      </c>
      <c r="L40" s="6">
        <v>54</v>
      </c>
      <c r="M40">
        <v>3482</v>
      </c>
      <c r="N40">
        <v>3206</v>
      </c>
      <c r="O40">
        <v>2872</v>
      </c>
      <c r="P40">
        <v>2686</v>
      </c>
      <c r="Q40">
        <v>4543</v>
      </c>
      <c r="R40">
        <v>7152</v>
      </c>
      <c r="S40">
        <v>6860</v>
      </c>
      <c r="T40">
        <v>6713</v>
      </c>
      <c r="U40">
        <v>6535</v>
      </c>
      <c r="V40">
        <v>6783</v>
      </c>
      <c r="W40">
        <v>5836</v>
      </c>
      <c r="X40">
        <v>4587</v>
      </c>
      <c r="Y40">
        <v>3610</v>
      </c>
      <c r="Z40">
        <v>3129</v>
      </c>
      <c r="AA40">
        <v>3872</v>
      </c>
      <c r="AB40">
        <v>3028</v>
      </c>
      <c r="AC40">
        <v>2371</v>
      </c>
      <c r="AD40">
        <v>2724</v>
      </c>
      <c r="AE40" s="7">
        <v>1818</v>
      </c>
      <c r="AF40" s="7">
        <v>1620</v>
      </c>
      <c r="AG40" s="7">
        <v>1487</v>
      </c>
      <c r="AH40" s="7">
        <v>1310</v>
      </c>
      <c r="AI40" s="7">
        <v>2070</v>
      </c>
      <c r="AJ40" s="7">
        <v>3375</v>
      </c>
      <c r="AK40" s="7">
        <v>3187</v>
      </c>
      <c r="AL40" s="7">
        <v>3218</v>
      </c>
      <c r="AM40" s="7">
        <v>3204</v>
      </c>
      <c r="AN40" s="7">
        <v>3346</v>
      </c>
      <c r="AO40" s="7">
        <v>2930</v>
      </c>
      <c r="AP40" s="7">
        <v>2317</v>
      </c>
      <c r="AQ40" s="7">
        <v>1784</v>
      </c>
      <c r="AR40" s="7">
        <v>1487</v>
      </c>
      <c r="AS40" s="7">
        <v>1752</v>
      </c>
      <c r="AT40" s="7">
        <v>1278</v>
      </c>
      <c r="AU40" s="7">
        <v>917</v>
      </c>
      <c r="AV40" s="7">
        <v>797</v>
      </c>
      <c r="AW40" s="8">
        <v>2020</v>
      </c>
      <c r="AX40" s="8">
        <v>1800</v>
      </c>
      <c r="AY40" s="8">
        <v>1652</v>
      </c>
      <c r="AZ40" s="8">
        <v>1455</v>
      </c>
      <c r="BA40" s="8">
        <v>2299</v>
      </c>
      <c r="BB40" s="8">
        <v>3749</v>
      </c>
      <c r="BC40" s="8">
        <v>3540</v>
      </c>
      <c r="BD40" s="8">
        <v>3575</v>
      </c>
      <c r="BE40" s="8">
        <v>3559</v>
      </c>
      <c r="BF40" s="8">
        <v>3717</v>
      </c>
      <c r="BG40" s="8">
        <v>3255</v>
      </c>
      <c r="BH40" s="8">
        <v>2574</v>
      </c>
      <c r="BI40" s="8">
        <v>1982</v>
      </c>
      <c r="BJ40" s="8">
        <v>1652</v>
      </c>
      <c r="BK40" s="8">
        <v>1946</v>
      </c>
      <c r="BL40" s="8">
        <v>1420</v>
      </c>
      <c r="BM40" s="8">
        <v>1019</v>
      </c>
      <c r="BN40" s="8">
        <v>885</v>
      </c>
      <c r="BO40" s="9">
        <v>9560</v>
      </c>
      <c r="BP40" s="9">
        <v>55305</v>
      </c>
      <c r="BQ40" s="9">
        <v>15124</v>
      </c>
      <c r="BR40">
        <v>4529</v>
      </c>
      <c r="BS40">
        <v>26200</v>
      </c>
      <c r="BT40">
        <v>7165</v>
      </c>
      <c r="BU40">
        <v>5031</v>
      </c>
      <c r="BV40">
        <v>29105</v>
      </c>
      <c r="BW40">
        <v>7959</v>
      </c>
    </row>
    <row r="41" spans="1:75">
      <c r="A41" t="s">
        <v>171</v>
      </c>
      <c r="B41" t="s">
        <v>132</v>
      </c>
      <c r="C41" s="5">
        <v>79929</v>
      </c>
      <c r="D41" s="5">
        <v>37848</v>
      </c>
      <c r="E41" s="5">
        <v>42081</v>
      </c>
      <c r="F41" s="5">
        <v>43573</v>
      </c>
      <c r="G41">
        <v>1.83436990797053</v>
      </c>
      <c r="H41" s="6">
        <v>79</v>
      </c>
      <c r="I41" s="6">
        <v>10</v>
      </c>
      <c r="J41" s="6">
        <v>61</v>
      </c>
      <c r="K41" s="6">
        <v>51</v>
      </c>
      <c r="L41" s="6">
        <v>69</v>
      </c>
      <c r="M41">
        <v>3481</v>
      </c>
      <c r="N41">
        <v>3195</v>
      </c>
      <c r="O41">
        <v>2869</v>
      </c>
      <c r="P41">
        <v>2688</v>
      </c>
      <c r="Q41">
        <v>4516</v>
      </c>
      <c r="R41">
        <v>7164</v>
      </c>
      <c r="S41">
        <v>6857</v>
      </c>
      <c r="T41">
        <v>6715</v>
      </c>
      <c r="U41">
        <v>6531</v>
      </c>
      <c r="V41">
        <v>6781</v>
      </c>
      <c r="W41">
        <v>5814</v>
      </c>
      <c r="X41">
        <v>4577</v>
      </c>
      <c r="Y41">
        <v>3599</v>
      </c>
      <c r="Z41">
        <v>3141</v>
      </c>
      <c r="AA41">
        <v>3891</v>
      </c>
      <c r="AB41">
        <v>3021</v>
      </c>
      <c r="AC41">
        <v>2367</v>
      </c>
      <c r="AD41">
        <v>2720</v>
      </c>
      <c r="AE41" s="7">
        <v>1808</v>
      </c>
      <c r="AF41" s="7">
        <v>1616</v>
      </c>
      <c r="AG41" s="7">
        <v>1486</v>
      </c>
      <c r="AH41" s="7">
        <v>1307</v>
      </c>
      <c r="AI41" s="7">
        <v>2045</v>
      </c>
      <c r="AJ41" s="7">
        <v>3389</v>
      </c>
      <c r="AK41" s="7">
        <v>3197</v>
      </c>
      <c r="AL41" s="7">
        <v>3212</v>
      </c>
      <c r="AM41" s="7">
        <v>3193</v>
      </c>
      <c r="AN41" s="7">
        <v>3347</v>
      </c>
      <c r="AO41" s="7">
        <v>2920</v>
      </c>
      <c r="AP41" s="7">
        <v>2313</v>
      </c>
      <c r="AQ41" s="7">
        <v>1778</v>
      </c>
      <c r="AR41" s="7">
        <v>1489</v>
      </c>
      <c r="AS41" s="7">
        <v>1763</v>
      </c>
      <c r="AT41" s="7">
        <v>1278</v>
      </c>
      <c r="AU41" s="7">
        <v>916</v>
      </c>
      <c r="AV41" s="7">
        <v>790</v>
      </c>
      <c r="AW41" s="8">
        <v>2010</v>
      </c>
      <c r="AX41" s="8">
        <v>1797</v>
      </c>
      <c r="AY41" s="8">
        <v>1652</v>
      </c>
      <c r="AZ41" s="8">
        <v>1453</v>
      </c>
      <c r="BA41" s="8">
        <v>2274</v>
      </c>
      <c r="BB41" s="8">
        <v>3768</v>
      </c>
      <c r="BC41" s="8">
        <v>3555</v>
      </c>
      <c r="BD41" s="8">
        <v>3571</v>
      </c>
      <c r="BE41" s="8">
        <v>3550</v>
      </c>
      <c r="BF41" s="8">
        <v>3721</v>
      </c>
      <c r="BG41" s="8">
        <v>3247</v>
      </c>
      <c r="BH41" s="8">
        <v>2572</v>
      </c>
      <c r="BI41" s="8">
        <v>1977</v>
      </c>
      <c r="BJ41" s="8">
        <v>1656</v>
      </c>
      <c r="BK41" s="8">
        <v>1960</v>
      </c>
      <c r="BL41" s="8">
        <v>1421</v>
      </c>
      <c r="BM41" s="8">
        <v>1018</v>
      </c>
      <c r="BN41" s="8">
        <v>878</v>
      </c>
      <c r="BO41" s="9">
        <v>9545</v>
      </c>
      <c r="BP41" s="9">
        <v>55242</v>
      </c>
      <c r="BQ41" s="9">
        <v>15140</v>
      </c>
      <c r="BR41">
        <v>4520</v>
      </c>
      <c r="BS41">
        <v>26158</v>
      </c>
      <c r="BT41">
        <v>7169</v>
      </c>
      <c r="BU41">
        <v>5025</v>
      </c>
      <c r="BV41">
        <v>29084</v>
      </c>
      <c r="BW41">
        <v>7971</v>
      </c>
    </row>
    <row r="42" spans="1:75">
      <c r="A42" t="s">
        <v>172</v>
      </c>
      <c r="B42" t="s">
        <v>132</v>
      </c>
      <c r="C42" s="5">
        <v>79850</v>
      </c>
      <c r="D42" s="5">
        <v>37824</v>
      </c>
      <c r="E42" s="5">
        <v>42026</v>
      </c>
      <c r="F42" s="5">
        <v>43496</v>
      </c>
      <c r="G42">
        <v>1.8358009931947801</v>
      </c>
      <c r="H42" s="6">
        <v>203</v>
      </c>
      <c r="I42" s="6">
        <v>-15</v>
      </c>
      <c r="J42" s="6">
        <v>57</v>
      </c>
      <c r="K42" s="6">
        <v>72</v>
      </c>
      <c r="L42" s="6">
        <v>218</v>
      </c>
      <c r="M42">
        <v>3502</v>
      </c>
      <c r="N42">
        <v>3200</v>
      </c>
      <c r="O42">
        <v>2856</v>
      </c>
      <c r="P42">
        <v>2667</v>
      </c>
      <c r="Q42">
        <v>4491</v>
      </c>
      <c r="R42">
        <v>7160</v>
      </c>
      <c r="S42">
        <v>6869</v>
      </c>
      <c r="T42">
        <v>6723</v>
      </c>
      <c r="U42">
        <v>6532</v>
      </c>
      <c r="V42">
        <v>6769</v>
      </c>
      <c r="W42">
        <v>5803</v>
      </c>
      <c r="X42">
        <v>4570</v>
      </c>
      <c r="Y42">
        <v>3580</v>
      </c>
      <c r="Z42">
        <v>3143</v>
      </c>
      <c r="AA42">
        <v>3901</v>
      </c>
      <c r="AB42">
        <v>3009</v>
      </c>
      <c r="AC42">
        <v>2362</v>
      </c>
      <c r="AD42">
        <v>2712</v>
      </c>
      <c r="AE42" s="7">
        <v>1811</v>
      </c>
      <c r="AF42" s="7">
        <v>1618</v>
      </c>
      <c r="AG42" s="7">
        <v>1479</v>
      </c>
      <c r="AH42" s="7">
        <v>1299</v>
      </c>
      <c r="AI42" s="7">
        <v>2030</v>
      </c>
      <c r="AJ42" s="7">
        <v>3400</v>
      </c>
      <c r="AK42" s="7">
        <v>3200</v>
      </c>
      <c r="AL42" s="7">
        <v>3215</v>
      </c>
      <c r="AM42" s="7">
        <v>3199</v>
      </c>
      <c r="AN42" s="7">
        <v>3340</v>
      </c>
      <c r="AO42" s="7">
        <v>2922</v>
      </c>
      <c r="AP42" s="7">
        <v>2309</v>
      </c>
      <c r="AQ42" s="7">
        <v>1769</v>
      </c>
      <c r="AR42" s="7">
        <v>1490</v>
      </c>
      <c r="AS42" s="7">
        <v>1765</v>
      </c>
      <c r="AT42" s="7">
        <v>1273</v>
      </c>
      <c r="AU42" s="7">
        <v>912</v>
      </c>
      <c r="AV42" s="7">
        <v>793</v>
      </c>
      <c r="AW42" s="8">
        <v>2012</v>
      </c>
      <c r="AX42" s="8">
        <v>1798</v>
      </c>
      <c r="AY42" s="8">
        <v>1643</v>
      </c>
      <c r="AZ42" s="8">
        <v>1443</v>
      </c>
      <c r="BA42" s="8">
        <v>2256</v>
      </c>
      <c r="BB42" s="8">
        <v>3778</v>
      </c>
      <c r="BC42" s="8">
        <v>3555</v>
      </c>
      <c r="BD42" s="8">
        <v>3572</v>
      </c>
      <c r="BE42" s="8">
        <v>3554</v>
      </c>
      <c r="BF42" s="8">
        <v>3711</v>
      </c>
      <c r="BG42" s="8">
        <v>3247</v>
      </c>
      <c r="BH42" s="8">
        <v>2566</v>
      </c>
      <c r="BI42" s="8">
        <v>1966</v>
      </c>
      <c r="BJ42" s="8">
        <v>1656</v>
      </c>
      <c r="BK42" s="8">
        <v>1961</v>
      </c>
      <c r="BL42" s="8">
        <v>1414</v>
      </c>
      <c r="BM42" s="8">
        <v>1013</v>
      </c>
      <c r="BN42" s="8">
        <v>881</v>
      </c>
      <c r="BO42" s="9">
        <v>9558</v>
      </c>
      <c r="BP42" s="9">
        <v>55164</v>
      </c>
      <c r="BQ42" s="9">
        <v>15127</v>
      </c>
      <c r="BR42">
        <v>4528</v>
      </c>
      <c r="BS42">
        <v>26131</v>
      </c>
      <c r="BT42">
        <v>7165</v>
      </c>
      <c r="BU42">
        <v>5030</v>
      </c>
      <c r="BV42">
        <v>29033</v>
      </c>
      <c r="BW42">
        <v>7962</v>
      </c>
    </row>
    <row r="43" spans="1:75">
      <c r="A43" t="s">
        <v>173</v>
      </c>
      <c r="B43" t="s">
        <v>132</v>
      </c>
      <c r="C43" s="5">
        <v>79647</v>
      </c>
      <c r="D43" s="5">
        <v>37715</v>
      </c>
      <c r="E43" s="5">
        <v>41932</v>
      </c>
      <c r="F43" s="5">
        <v>43149</v>
      </c>
      <c r="G43">
        <v>1.84585969547382</v>
      </c>
      <c r="H43" s="6">
        <v>-91</v>
      </c>
      <c r="I43" s="6">
        <v>-27</v>
      </c>
      <c r="J43" s="6">
        <v>41</v>
      </c>
      <c r="K43" s="6">
        <v>68</v>
      </c>
      <c r="L43" s="6">
        <v>-64</v>
      </c>
      <c r="M43">
        <v>3556</v>
      </c>
      <c r="N43">
        <v>3217</v>
      </c>
      <c r="O43">
        <v>2854</v>
      </c>
      <c r="P43">
        <v>2648</v>
      </c>
      <c r="Q43">
        <v>4310</v>
      </c>
      <c r="R43">
        <v>7075</v>
      </c>
      <c r="S43">
        <v>6881</v>
      </c>
      <c r="T43">
        <v>6748</v>
      </c>
      <c r="U43">
        <v>6553</v>
      </c>
      <c r="V43">
        <v>6771</v>
      </c>
      <c r="W43">
        <v>5761</v>
      </c>
      <c r="X43">
        <v>4551</v>
      </c>
      <c r="Y43">
        <v>3570</v>
      </c>
      <c r="Z43">
        <v>3155</v>
      </c>
      <c r="AA43">
        <v>3913</v>
      </c>
      <c r="AB43">
        <v>3004</v>
      </c>
      <c r="AC43">
        <v>2361</v>
      </c>
      <c r="AD43">
        <v>2720</v>
      </c>
      <c r="AE43" s="7">
        <v>1834</v>
      </c>
      <c r="AF43" s="7">
        <v>1622</v>
      </c>
      <c r="AG43" s="7">
        <v>1478</v>
      </c>
      <c r="AH43" s="7">
        <v>1292</v>
      </c>
      <c r="AI43" s="7">
        <v>1954</v>
      </c>
      <c r="AJ43" s="7">
        <v>3350</v>
      </c>
      <c r="AK43" s="7">
        <v>3219</v>
      </c>
      <c r="AL43" s="7">
        <v>3219</v>
      </c>
      <c r="AM43" s="7">
        <v>3209</v>
      </c>
      <c r="AN43" s="7">
        <v>3340</v>
      </c>
      <c r="AO43" s="7">
        <v>2896</v>
      </c>
      <c r="AP43" s="7">
        <v>2299</v>
      </c>
      <c r="AQ43" s="7">
        <v>1762</v>
      </c>
      <c r="AR43" s="7">
        <v>1496</v>
      </c>
      <c r="AS43" s="7">
        <v>1768</v>
      </c>
      <c r="AT43" s="7">
        <v>1270</v>
      </c>
      <c r="AU43" s="7">
        <v>914</v>
      </c>
      <c r="AV43" s="7">
        <v>794</v>
      </c>
      <c r="AW43" s="8">
        <v>2039</v>
      </c>
      <c r="AX43" s="8">
        <v>1803</v>
      </c>
      <c r="AY43" s="8">
        <v>1643</v>
      </c>
      <c r="AZ43" s="8">
        <v>1436</v>
      </c>
      <c r="BA43" s="8">
        <v>2172</v>
      </c>
      <c r="BB43" s="8">
        <v>3725</v>
      </c>
      <c r="BC43" s="8">
        <v>3579</v>
      </c>
      <c r="BD43" s="8">
        <v>3579</v>
      </c>
      <c r="BE43" s="8">
        <v>3568</v>
      </c>
      <c r="BF43" s="8">
        <v>3713</v>
      </c>
      <c r="BG43" s="8">
        <v>3220</v>
      </c>
      <c r="BH43" s="8">
        <v>2556</v>
      </c>
      <c r="BI43" s="8">
        <v>1959</v>
      </c>
      <c r="BJ43" s="8">
        <v>1663</v>
      </c>
      <c r="BK43" s="8">
        <v>1966</v>
      </c>
      <c r="BL43" s="8">
        <v>1412</v>
      </c>
      <c r="BM43" s="8">
        <v>1016</v>
      </c>
      <c r="BN43" s="8">
        <v>883</v>
      </c>
      <c r="BO43" s="9">
        <v>9627</v>
      </c>
      <c r="BP43" s="9">
        <v>54868</v>
      </c>
      <c r="BQ43" s="9">
        <v>15153</v>
      </c>
      <c r="BR43">
        <v>4559</v>
      </c>
      <c r="BS43">
        <v>25981</v>
      </c>
      <c r="BT43">
        <v>7175</v>
      </c>
      <c r="BU43">
        <v>5068</v>
      </c>
      <c r="BV43">
        <v>28887</v>
      </c>
      <c r="BW43">
        <v>7978</v>
      </c>
    </row>
    <row r="44" spans="1:75">
      <c r="A44" t="s">
        <v>174</v>
      </c>
      <c r="B44" t="s">
        <v>132</v>
      </c>
      <c r="C44" s="5">
        <v>79738</v>
      </c>
      <c r="D44" s="5">
        <v>37740</v>
      </c>
      <c r="E44" s="5">
        <v>41998</v>
      </c>
      <c r="F44" s="5">
        <v>43128</v>
      </c>
      <c r="G44">
        <v>1.84886848451122</v>
      </c>
      <c r="H44" s="6">
        <v>-39</v>
      </c>
      <c r="I44" s="6">
        <v>-2</v>
      </c>
      <c r="J44" s="6">
        <v>51</v>
      </c>
      <c r="K44" s="6">
        <v>53</v>
      </c>
      <c r="L44" s="6">
        <v>-37</v>
      </c>
      <c r="M44">
        <v>3602</v>
      </c>
      <c r="N44">
        <v>3223</v>
      </c>
      <c r="O44">
        <v>2857</v>
      </c>
      <c r="P44">
        <v>2647</v>
      </c>
      <c r="Q44">
        <v>4318</v>
      </c>
      <c r="R44">
        <v>7088</v>
      </c>
      <c r="S44">
        <v>6884</v>
      </c>
      <c r="T44">
        <v>6753</v>
      </c>
      <c r="U44">
        <v>6574</v>
      </c>
      <c r="V44">
        <v>6785</v>
      </c>
      <c r="W44">
        <v>5739</v>
      </c>
      <c r="X44">
        <v>4546</v>
      </c>
      <c r="Y44">
        <v>3557</v>
      </c>
      <c r="Z44">
        <v>3156</v>
      </c>
      <c r="AA44">
        <v>3922</v>
      </c>
      <c r="AB44">
        <v>2994</v>
      </c>
      <c r="AC44">
        <v>2366</v>
      </c>
      <c r="AD44">
        <v>2727</v>
      </c>
      <c r="AE44" s="7">
        <v>1853</v>
      </c>
      <c r="AF44" s="7">
        <v>1624</v>
      </c>
      <c r="AG44" s="7">
        <v>1479</v>
      </c>
      <c r="AH44" s="7">
        <v>1288</v>
      </c>
      <c r="AI44" s="7">
        <v>1953</v>
      </c>
      <c r="AJ44" s="7">
        <v>3365</v>
      </c>
      <c r="AK44" s="7">
        <v>3222</v>
      </c>
      <c r="AL44" s="7">
        <v>3213</v>
      </c>
      <c r="AM44" s="7">
        <v>3222</v>
      </c>
      <c r="AN44" s="7">
        <v>3346</v>
      </c>
      <c r="AO44" s="7">
        <v>2886</v>
      </c>
      <c r="AP44" s="7">
        <v>2291</v>
      </c>
      <c r="AQ44" s="7">
        <v>1758</v>
      </c>
      <c r="AR44" s="7">
        <v>1492</v>
      </c>
      <c r="AS44" s="7">
        <v>1769</v>
      </c>
      <c r="AT44" s="7">
        <v>1266</v>
      </c>
      <c r="AU44" s="7">
        <v>920</v>
      </c>
      <c r="AV44" s="7">
        <v>793</v>
      </c>
      <c r="AW44" s="8">
        <v>2062</v>
      </c>
      <c r="AX44" s="8">
        <v>1807</v>
      </c>
      <c r="AY44" s="8">
        <v>1646</v>
      </c>
      <c r="AZ44" s="8">
        <v>1433</v>
      </c>
      <c r="BA44" s="8">
        <v>2173</v>
      </c>
      <c r="BB44" s="8">
        <v>3745</v>
      </c>
      <c r="BC44" s="8">
        <v>3586</v>
      </c>
      <c r="BD44" s="8">
        <v>3576</v>
      </c>
      <c r="BE44" s="8">
        <v>3586</v>
      </c>
      <c r="BF44" s="8">
        <v>3724</v>
      </c>
      <c r="BG44" s="8">
        <v>3212</v>
      </c>
      <c r="BH44" s="8">
        <v>2549</v>
      </c>
      <c r="BI44" s="8">
        <v>1956</v>
      </c>
      <c r="BJ44" s="8">
        <v>1660</v>
      </c>
      <c r="BK44" s="8">
        <v>1969</v>
      </c>
      <c r="BL44" s="8">
        <v>1409</v>
      </c>
      <c r="BM44" s="8">
        <v>1024</v>
      </c>
      <c r="BN44" s="8">
        <v>882</v>
      </c>
      <c r="BO44" s="9">
        <v>9682</v>
      </c>
      <c r="BP44" s="9">
        <v>54891</v>
      </c>
      <c r="BQ44" s="9">
        <v>15165</v>
      </c>
      <c r="BR44">
        <v>4582</v>
      </c>
      <c r="BS44">
        <v>25980</v>
      </c>
      <c r="BT44">
        <v>7178</v>
      </c>
      <c r="BU44">
        <v>5100</v>
      </c>
      <c r="BV44">
        <v>28911</v>
      </c>
      <c r="BW44">
        <v>7987</v>
      </c>
    </row>
    <row r="45" spans="1:75">
      <c r="A45" t="s">
        <v>175</v>
      </c>
      <c r="B45" t="s">
        <v>132</v>
      </c>
      <c r="C45" s="5">
        <v>79777</v>
      </c>
      <c r="D45" s="5">
        <v>37791</v>
      </c>
      <c r="E45" s="5">
        <v>41986</v>
      </c>
      <c r="F45" s="5">
        <v>43174</v>
      </c>
      <c r="G45">
        <v>1.84780191782091</v>
      </c>
      <c r="H45" s="6">
        <v>-23</v>
      </c>
      <c r="I45" s="6">
        <v>20</v>
      </c>
      <c r="J45" s="6">
        <v>61</v>
      </c>
      <c r="K45" s="6">
        <v>41</v>
      </c>
      <c r="L45" s="6">
        <v>-43</v>
      </c>
      <c r="M45">
        <v>3622</v>
      </c>
      <c r="N45">
        <v>3227</v>
      </c>
      <c r="O45">
        <v>2850</v>
      </c>
      <c r="P45">
        <v>2650</v>
      </c>
      <c r="Q45">
        <v>4348</v>
      </c>
      <c r="R45">
        <v>7098</v>
      </c>
      <c r="S45">
        <v>6893</v>
      </c>
      <c r="T45">
        <v>6772</v>
      </c>
      <c r="U45">
        <v>6584</v>
      </c>
      <c r="V45">
        <v>6793</v>
      </c>
      <c r="W45">
        <v>5707</v>
      </c>
      <c r="X45">
        <v>4533</v>
      </c>
      <c r="Y45">
        <v>3542</v>
      </c>
      <c r="Z45">
        <v>3168</v>
      </c>
      <c r="AA45">
        <v>3929</v>
      </c>
      <c r="AB45">
        <v>2983</v>
      </c>
      <c r="AC45">
        <v>2364</v>
      </c>
      <c r="AD45">
        <v>2714</v>
      </c>
      <c r="AE45" s="7">
        <v>1854</v>
      </c>
      <c r="AF45" s="7">
        <v>1629</v>
      </c>
      <c r="AG45" s="7">
        <v>1476</v>
      </c>
      <c r="AH45" s="7">
        <v>1287</v>
      </c>
      <c r="AI45" s="7">
        <v>1977</v>
      </c>
      <c r="AJ45" s="7">
        <v>3383</v>
      </c>
      <c r="AK45" s="7">
        <v>3232</v>
      </c>
      <c r="AL45" s="7">
        <v>3226</v>
      </c>
      <c r="AM45" s="7">
        <v>3230</v>
      </c>
      <c r="AN45" s="7">
        <v>3348</v>
      </c>
      <c r="AO45" s="7">
        <v>2877</v>
      </c>
      <c r="AP45" s="7">
        <v>2286</v>
      </c>
      <c r="AQ45" s="7">
        <v>1753</v>
      </c>
      <c r="AR45" s="7">
        <v>1496</v>
      </c>
      <c r="AS45" s="7">
        <v>1773</v>
      </c>
      <c r="AT45" s="7">
        <v>1260</v>
      </c>
      <c r="AU45" s="7">
        <v>919</v>
      </c>
      <c r="AV45" s="7">
        <v>786</v>
      </c>
      <c r="AW45" s="8">
        <v>2060</v>
      </c>
      <c r="AX45" s="8">
        <v>1810</v>
      </c>
      <c r="AY45" s="8">
        <v>1640</v>
      </c>
      <c r="AZ45" s="8">
        <v>1430</v>
      </c>
      <c r="BA45" s="8">
        <v>2196</v>
      </c>
      <c r="BB45" s="8">
        <v>3759</v>
      </c>
      <c r="BC45" s="8">
        <v>3591</v>
      </c>
      <c r="BD45" s="8">
        <v>3584</v>
      </c>
      <c r="BE45" s="8">
        <v>3589</v>
      </c>
      <c r="BF45" s="8">
        <v>3720</v>
      </c>
      <c r="BG45" s="8">
        <v>3196</v>
      </c>
      <c r="BH45" s="8">
        <v>2540</v>
      </c>
      <c r="BI45" s="8">
        <v>1948</v>
      </c>
      <c r="BJ45" s="8">
        <v>1662</v>
      </c>
      <c r="BK45" s="8">
        <v>1970</v>
      </c>
      <c r="BL45" s="8">
        <v>1400</v>
      </c>
      <c r="BM45" s="8">
        <v>1021</v>
      </c>
      <c r="BN45" s="8">
        <v>873</v>
      </c>
      <c r="BO45" s="9">
        <v>9699</v>
      </c>
      <c r="BP45" s="9">
        <v>54920</v>
      </c>
      <c r="BQ45" s="9">
        <v>15158</v>
      </c>
      <c r="BR45">
        <v>4594</v>
      </c>
      <c r="BS45">
        <v>26016</v>
      </c>
      <c r="BT45">
        <v>7180</v>
      </c>
      <c r="BU45">
        <v>5105</v>
      </c>
      <c r="BV45">
        <v>28904</v>
      </c>
      <c r="BW45">
        <v>7978</v>
      </c>
    </row>
    <row r="46" spans="1:75">
      <c r="A46" t="s">
        <v>176</v>
      </c>
      <c r="B46" t="s">
        <v>132</v>
      </c>
      <c r="C46" s="5">
        <v>79800</v>
      </c>
      <c r="D46" s="5">
        <v>37816</v>
      </c>
      <c r="E46" s="5">
        <v>41984</v>
      </c>
      <c r="F46" s="5">
        <v>43192</v>
      </c>
      <c r="G46">
        <v>1.8475643637710699</v>
      </c>
      <c r="H46" s="6">
        <v>-32</v>
      </c>
      <c r="I46" s="6">
        <v>17</v>
      </c>
      <c r="J46" s="6">
        <v>70</v>
      </c>
      <c r="K46" s="6">
        <v>53</v>
      </c>
      <c r="L46" s="6">
        <v>-49</v>
      </c>
      <c r="M46">
        <v>3646</v>
      </c>
      <c r="N46">
        <v>3225</v>
      </c>
      <c r="O46">
        <v>2843</v>
      </c>
      <c r="P46">
        <v>2654</v>
      </c>
      <c r="Q46">
        <v>4387</v>
      </c>
      <c r="R46">
        <v>7113</v>
      </c>
      <c r="S46">
        <v>6882</v>
      </c>
      <c r="T46">
        <v>6793</v>
      </c>
      <c r="U46">
        <v>6583</v>
      </c>
      <c r="V46">
        <v>6803</v>
      </c>
      <c r="W46">
        <v>5677</v>
      </c>
      <c r="X46">
        <v>4523</v>
      </c>
      <c r="Y46">
        <v>3527</v>
      </c>
      <c r="Z46">
        <v>3179</v>
      </c>
      <c r="AA46">
        <v>3939</v>
      </c>
      <c r="AB46">
        <v>2971</v>
      </c>
      <c r="AC46">
        <v>2353</v>
      </c>
      <c r="AD46">
        <v>2705</v>
      </c>
      <c r="AE46" s="7">
        <v>1873</v>
      </c>
      <c r="AF46" s="7">
        <v>1628</v>
      </c>
      <c r="AG46" s="7">
        <v>1471</v>
      </c>
      <c r="AH46" s="7">
        <v>1286</v>
      </c>
      <c r="AI46" s="7">
        <v>1994</v>
      </c>
      <c r="AJ46" s="7">
        <v>3404</v>
      </c>
      <c r="AK46" s="7">
        <v>3220</v>
      </c>
      <c r="AL46" s="7">
        <v>3236</v>
      </c>
      <c r="AM46" s="7">
        <v>3230</v>
      </c>
      <c r="AN46" s="7">
        <v>3356</v>
      </c>
      <c r="AO46" s="7">
        <v>2863</v>
      </c>
      <c r="AP46" s="7">
        <v>2279</v>
      </c>
      <c r="AQ46" s="7">
        <v>1748</v>
      </c>
      <c r="AR46" s="7">
        <v>1502</v>
      </c>
      <c r="AS46" s="7">
        <v>1777</v>
      </c>
      <c r="AT46" s="7">
        <v>1255</v>
      </c>
      <c r="AU46" s="7">
        <v>912</v>
      </c>
      <c r="AV46" s="7">
        <v>783</v>
      </c>
      <c r="AW46" s="8">
        <v>2079</v>
      </c>
      <c r="AX46" s="8">
        <v>1807</v>
      </c>
      <c r="AY46" s="8">
        <v>1633</v>
      </c>
      <c r="AZ46" s="8">
        <v>1428</v>
      </c>
      <c r="BA46" s="8">
        <v>2214</v>
      </c>
      <c r="BB46" s="8">
        <v>3779</v>
      </c>
      <c r="BC46" s="8">
        <v>3575</v>
      </c>
      <c r="BD46" s="8">
        <v>3593</v>
      </c>
      <c r="BE46" s="8">
        <v>3586</v>
      </c>
      <c r="BF46" s="8">
        <v>3726</v>
      </c>
      <c r="BG46" s="8">
        <v>3179</v>
      </c>
      <c r="BH46" s="8">
        <v>2530</v>
      </c>
      <c r="BI46" s="8">
        <v>1941</v>
      </c>
      <c r="BJ46" s="8">
        <v>1668</v>
      </c>
      <c r="BK46" s="8">
        <v>1973</v>
      </c>
      <c r="BL46" s="8">
        <v>1393</v>
      </c>
      <c r="BM46" s="8">
        <v>1013</v>
      </c>
      <c r="BN46" s="8">
        <v>869</v>
      </c>
      <c r="BO46" s="9">
        <v>9714</v>
      </c>
      <c r="BP46" s="9">
        <v>54942</v>
      </c>
      <c r="BQ46" s="9">
        <v>15147</v>
      </c>
      <c r="BR46">
        <v>4603</v>
      </c>
      <c r="BS46">
        <v>26036</v>
      </c>
      <c r="BT46">
        <v>7178</v>
      </c>
      <c r="BU46">
        <v>5111</v>
      </c>
      <c r="BV46">
        <v>28906</v>
      </c>
      <c r="BW46">
        <v>7969</v>
      </c>
    </row>
    <row r="47" spans="1:75">
      <c r="A47" t="s">
        <v>177</v>
      </c>
      <c r="B47" t="s">
        <v>132</v>
      </c>
      <c r="C47" s="5">
        <v>79832</v>
      </c>
      <c r="D47" s="5">
        <v>37857</v>
      </c>
      <c r="E47" s="5">
        <v>41975</v>
      </c>
      <c r="F47" s="5">
        <v>43205</v>
      </c>
      <c r="G47">
        <v>1.8477491031130699</v>
      </c>
      <c r="H47" s="6">
        <v>-12</v>
      </c>
      <c r="I47" s="6">
        <v>32</v>
      </c>
      <c r="J47" s="6">
        <v>77</v>
      </c>
      <c r="K47" s="6">
        <v>45</v>
      </c>
      <c r="L47" s="6">
        <v>-44</v>
      </c>
      <c r="M47">
        <v>3650</v>
      </c>
      <c r="N47">
        <v>3220</v>
      </c>
      <c r="O47">
        <v>2838</v>
      </c>
      <c r="P47">
        <v>2664</v>
      </c>
      <c r="Q47">
        <v>4413</v>
      </c>
      <c r="R47">
        <v>7107</v>
      </c>
      <c r="S47">
        <v>6890</v>
      </c>
      <c r="T47">
        <v>6805</v>
      </c>
      <c r="U47">
        <v>6596</v>
      </c>
      <c r="V47">
        <v>6818</v>
      </c>
      <c r="W47">
        <v>5658</v>
      </c>
      <c r="X47">
        <v>4510</v>
      </c>
      <c r="Y47">
        <v>3515</v>
      </c>
      <c r="Z47">
        <v>3186</v>
      </c>
      <c r="AA47">
        <v>3949</v>
      </c>
      <c r="AB47">
        <v>2965</v>
      </c>
      <c r="AC47">
        <v>2351</v>
      </c>
      <c r="AD47">
        <v>2699</v>
      </c>
      <c r="AE47" s="7">
        <v>1873</v>
      </c>
      <c r="AF47" s="7">
        <v>1625</v>
      </c>
      <c r="AG47" s="7">
        <v>1469</v>
      </c>
      <c r="AH47" s="7">
        <v>1288</v>
      </c>
      <c r="AI47" s="7">
        <v>2004</v>
      </c>
      <c r="AJ47" s="7">
        <v>3422</v>
      </c>
      <c r="AK47" s="7">
        <v>3229</v>
      </c>
      <c r="AL47" s="7">
        <v>3248</v>
      </c>
      <c r="AM47" s="7">
        <v>3235</v>
      </c>
      <c r="AN47" s="7">
        <v>3363</v>
      </c>
      <c r="AO47" s="7">
        <v>2858</v>
      </c>
      <c r="AP47" s="7">
        <v>2272</v>
      </c>
      <c r="AQ47" s="7">
        <v>1742</v>
      </c>
      <c r="AR47" s="7">
        <v>1503</v>
      </c>
      <c r="AS47" s="7">
        <v>1781</v>
      </c>
      <c r="AT47" s="7">
        <v>1252</v>
      </c>
      <c r="AU47" s="7">
        <v>911</v>
      </c>
      <c r="AV47" s="7">
        <v>782</v>
      </c>
      <c r="AW47" s="8">
        <v>2077</v>
      </c>
      <c r="AX47" s="8">
        <v>1802</v>
      </c>
      <c r="AY47" s="8">
        <v>1629</v>
      </c>
      <c r="AZ47" s="8">
        <v>1428</v>
      </c>
      <c r="BA47" s="8">
        <v>2222</v>
      </c>
      <c r="BB47" s="8">
        <v>3794</v>
      </c>
      <c r="BC47" s="8">
        <v>3580</v>
      </c>
      <c r="BD47" s="8">
        <v>3601</v>
      </c>
      <c r="BE47" s="8">
        <v>3587</v>
      </c>
      <c r="BF47" s="8">
        <v>3729</v>
      </c>
      <c r="BG47" s="8">
        <v>3169</v>
      </c>
      <c r="BH47" s="8">
        <v>2519</v>
      </c>
      <c r="BI47" s="8">
        <v>1931</v>
      </c>
      <c r="BJ47" s="8">
        <v>1666</v>
      </c>
      <c r="BK47" s="8">
        <v>1975</v>
      </c>
      <c r="BL47" s="8">
        <v>1388</v>
      </c>
      <c r="BM47" s="8">
        <v>1010</v>
      </c>
      <c r="BN47" s="8">
        <v>867</v>
      </c>
      <c r="BO47" s="9">
        <v>9708</v>
      </c>
      <c r="BP47" s="9">
        <v>54976</v>
      </c>
      <c r="BQ47" s="9">
        <v>15150</v>
      </c>
      <c r="BR47">
        <v>4604</v>
      </c>
      <c r="BS47">
        <v>26070</v>
      </c>
      <c r="BT47">
        <v>7184</v>
      </c>
      <c r="BU47">
        <v>5104</v>
      </c>
      <c r="BV47">
        <v>28906</v>
      </c>
      <c r="BW47">
        <v>7966</v>
      </c>
    </row>
    <row r="48" spans="1:75">
      <c r="A48" t="s">
        <v>178</v>
      </c>
      <c r="B48" t="s">
        <v>132</v>
      </c>
      <c r="C48" s="5">
        <v>79844</v>
      </c>
      <c r="D48" s="5">
        <v>37856</v>
      </c>
      <c r="E48" s="5">
        <v>41988</v>
      </c>
      <c r="F48" s="5">
        <v>43242</v>
      </c>
      <c r="G48">
        <v>1.8464455853105799</v>
      </c>
      <c r="H48" s="6">
        <v>-12</v>
      </c>
      <c r="I48" s="6">
        <v>27</v>
      </c>
      <c r="J48" s="6">
        <v>80</v>
      </c>
      <c r="K48" s="6">
        <v>53</v>
      </c>
      <c r="L48" s="6">
        <v>-39</v>
      </c>
      <c r="M48">
        <v>3649</v>
      </c>
      <c r="N48">
        <v>3215</v>
      </c>
      <c r="O48">
        <v>2831</v>
      </c>
      <c r="P48">
        <v>2670</v>
      </c>
      <c r="Q48">
        <v>4454</v>
      </c>
      <c r="R48">
        <v>7124</v>
      </c>
      <c r="S48">
        <v>6892</v>
      </c>
      <c r="T48">
        <v>6814</v>
      </c>
      <c r="U48">
        <v>6602</v>
      </c>
      <c r="V48">
        <v>6816</v>
      </c>
      <c r="W48">
        <v>5636</v>
      </c>
      <c r="X48">
        <v>4494</v>
      </c>
      <c r="Y48">
        <v>3501</v>
      </c>
      <c r="Z48">
        <v>3192</v>
      </c>
      <c r="AA48">
        <v>3958</v>
      </c>
      <c r="AB48">
        <v>2961</v>
      </c>
      <c r="AC48">
        <v>2350</v>
      </c>
      <c r="AD48">
        <v>2684</v>
      </c>
      <c r="AE48" s="7">
        <v>1870</v>
      </c>
      <c r="AF48" s="7">
        <v>1624</v>
      </c>
      <c r="AG48" s="7">
        <v>1466</v>
      </c>
      <c r="AH48" s="7">
        <v>1290</v>
      </c>
      <c r="AI48" s="7">
        <v>2023</v>
      </c>
      <c r="AJ48" s="7">
        <v>3433</v>
      </c>
      <c r="AK48" s="7">
        <v>3225</v>
      </c>
      <c r="AL48" s="7">
        <v>3252</v>
      </c>
      <c r="AM48" s="7">
        <v>3237</v>
      </c>
      <c r="AN48" s="7">
        <v>3363</v>
      </c>
      <c r="AO48" s="7">
        <v>2848</v>
      </c>
      <c r="AP48" s="7">
        <v>2262</v>
      </c>
      <c r="AQ48" s="7">
        <v>1736</v>
      </c>
      <c r="AR48" s="7">
        <v>1508</v>
      </c>
      <c r="AS48" s="7">
        <v>1787</v>
      </c>
      <c r="AT48" s="7">
        <v>1249</v>
      </c>
      <c r="AU48" s="7">
        <v>908</v>
      </c>
      <c r="AV48" s="7">
        <v>777</v>
      </c>
      <c r="AW48" s="8">
        <v>2074</v>
      </c>
      <c r="AX48" s="8">
        <v>1801</v>
      </c>
      <c r="AY48" s="8">
        <v>1626</v>
      </c>
      <c r="AZ48" s="8">
        <v>1431</v>
      </c>
      <c r="BA48" s="8">
        <v>2244</v>
      </c>
      <c r="BB48" s="8">
        <v>3808</v>
      </c>
      <c r="BC48" s="8">
        <v>3577</v>
      </c>
      <c r="BD48" s="8">
        <v>3607</v>
      </c>
      <c r="BE48" s="8">
        <v>3590</v>
      </c>
      <c r="BF48" s="8">
        <v>3730</v>
      </c>
      <c r="BG48" s="8">
        <v>3159</v>
      </c>
      <c r="BH48" s="8">
        <v>2509</v>
      </c>
      <c r="BI48" s="8">
        <v>1925</v>
      </c>
      <c r="BJ48" s="8">
        <v>1673</v>
      </c>
      <c r="BK48" s="8">
        <v>1982</v>
      </c>
      <c r="BL48" s="8">
        <v>1385</v>
      </c>
      <c r="BM48" s="8">
        <v>1007</v>
      </c>
      <c r="BN48" s="8">
        <v>862</v>
      </c>
      <c r="BO48" s="9">
        <v>9695</v>
      </c>
      <c r="BP48" s="9">
        <v>55003</v>
      </c>
      <c r="BQ48" s="9">
        <v>15145</v>
      </c>
      <c r="BR48">
        <v>4597</v>
      </c>
      <c r="BS48">
        <v>26078</v>
      </c>
      <c r="BT48">
        <v>7181</v>
      </c>
      <c r="BU48">
        <v>5098</v>
      </c>
      <c r="BV48">
        <v>28925</v>
      </c>
      <c r="BW48">
        <v>7964</v>
      </c>
    </row>
    <row r="49" spans="1:75">
      <c r="A49" t="s">
        <v>179</v>
      </c>
      <c r="B49" t="s">
        <v>132</v>
      </c>
      <c r="C49" s="5">
        <v>79856</v>
      </c>
      <c r="D49" s="5">
        <v>37880</v>
      </c>
      <c r="E49" s="5">
        <v>41976</v>
      </c>
      <c r="F49" s="5">
        <v>43250</v>
      </c>
      <c r="G49">
        <v>1.84638150289017</v>
      </c>
      <c r="H49" s="6">
        <v>-32</v>
      </c>
      <c r="I49" s="6">
        <v>10</v>
      </c>
      <c r="J49" s="6">
        <v>67</v>
      </c>
      <c r="K49" s="6">
        <v>57</v>
      </c>
      <c r="L49" s="6">
        <v>-42</v>
      </c>
      <c r="M49">
        <v>3640</v>
      </c>
      <c r="N49">
        <v>3203</v>
      </c>
      <c r="O49">
        <v>2826</v>
      </c>
      <c r="P49">
        <v>2668</v>
      </c>
      <c r="Q49">
        <v>4488</v>
      </c>
      <c r="R49">
        <v>7178</v>
      </c>
      <c r="S49">
        <v>6904</v>
      </c>
      <c r="T49">
        <v>6814</v>
      </c>
      <c r="U49">
        <v>6604</v>
      </c>
      <c r="V49">
        <v>6820</v>
      </c>
      <c r="W49">
        <v>5602</v>
      </c>
      <c r="X49">
        <v>4488</v>
      </c>
      <c r="Y49">
        <v>3493</v>
      </c>
      <c r="Z49">
        <v>3199</v>
      </c>
      <c r="AA49">
        <v>3957</v>
      </c>
      <c r="AB49">
        <v>2953</v>
      </c>
      <c r="AC49">
        <v>2345</v>
      </c>
      <c r="AD49">
        <v>2673</v>
      </c>
      <c r="AE49" s="7">
        <v>1860</v>
      </c>
      <c r="AF49" s="7">
        <v>1618</v>
      </c>
      <c r="AG49" s="7">
        <v>1462</v>
      </c>
      <c r="AH49" s="7">
        <v>1284</v>
      </c>
      <c r="AI49" s="7">
        <v>2042</v>
      </c>
      <c r="AJ49" s="7">
        <v>3446</v>
      </c>
      <c r="AK49" s="7">
        <v>3240</v>
      </c>
      <c r="AL49" s="7">
        <v>3260</v>
      </c>
      <c r="AM49" s="7">
        <v>3240</v>
      </c>
      <c r="AN49" s="7">
        <v>3375</v>
      </c>
      <c r="AO49" s="7">
        <v>2832</v>
      </c>
      <c r="AP49" s="7">
        <v>2259</v>
      </c>
      <c r="AQ49" s="7">
        <v>1733</v>
      </c>
      <c r="AR49" s="7">
        <v>1512</v>
      </c>
      <c r="AS49" s="7">
        <v>1785</v>
      </c>
      <c r="AT49" s="7">
        <v>1246</v>
      </c>
      <c r="AU49" s="7">
        <v>907</v>
      </c>
      <c r="AV49" s="7">
        <v>779</v>
      </c>
      <c r="AW49" s="8">
        <v>2061</v>
      </c>
      <c r="AX49" s="8">
        <v>1793</v>
      </c>
      <c r="AY49" s="8">
        <v>1620</v>
      </c>
      <c r="AZ49" s="8">
        <v>1423</v>
      </c>
      <c r="BA49" s="8">
        <v>2263</v>
      </c>
      <c r="BB49" s="8">
        <v>3819</v>
      </c>
      <c r="BC49" s="8">
        <v>3590</v>
      </c>
      <c r="BD49" s="8">
        <v>3613</v>
      </c>
      <c r="BE49" s="8">
        <v>3590</v>
      </c>
      <c r="BF49" s="8">
        <v>3740</v>
      </c>
      <c r="BG49" s="8">
        <v>3138</v>
      </c>
      <c r="BH49" s="8">
        <v>2503</v>
      </c>
      <c r="BI49" s="8">
        <v>1920</v>
      </c>
      <c r="BJ49" s="8">
        <v>1675</v>
      </c>
      <c r="BK49" s="8">
        <v>1978</v>
      </c>
      <c r="BL49" s="8">
        <v>1381</v>
      </c>
      <c r="BM49" s="8">
        <v>1005</v>
      </c>
      <c r="BN49" s="8">
        <v>863</v>
      </c>
      <c r="BO49" s="9">
        <v>9669</v>
      </c>
      <c r="BP49" s="9">
        <v>55059</v>
      </c>
      <c r="BQ49" s="9">
        <v>15127</v>
      </c>
      <c r="BR49">
        <v>4587</v>
      </c>
      <c r="BS49">
        <v>26117</v>
      </c>
      <c r="BT49">
        <v>7176</v>
      </c>
      <c r="BU49">
        <v>5082</v>
      </c>
      <c r="BV49">
        <v>28942</v>
      </c>
      <c r="BW49">
        <v>7951</v>
      </c>
    </row>
    <row r="50" spans="1:75" s="10" customFormat="1">
      <c r="A50" s="10" t="s">
        <v>180</v>
      </c>
      <c r="B50" s="10" t="s">
        <v>132</v>
      </c>
      <c r="C50" s="10">
        <v>79888</v>
      </c>
      <c r="D50" s="10">
        <v>37883</v>
      </c>
      <c r="E50" s="10">
        <v>42005</v>
      </c>
      <c r="F50" s="10">
        <v>43271</v>
      </c>
      <c r="G50" s="10">
        <v>1.8462249543574201</v>
      </c>
      <c r="H50" s="10">
        <v>14</v>
      </c>
      <c r="I50" s="10">
        <v>35</v>
      </c>
      <c r="J50" s="10">
        <v>81</v>
      </c>
      <c r="K50" s="10">
        <v>46</v>
      </c>
      <c r="L50" s="10">
        <v>-21</v>
      </c>
      <c r="M50" s="10">
        <v>3650</v>
      </c>
      <c r="N50" s="10">
        <v>3200</v>
      </c>
      <c r="O50" s="10">
        <v>2821</v>
      </c>
      <c r="P50" s="10">
        <v>2672</v>
      </c>
      <c r="Q50" s="10">
        <v>4500</v>
      </c>
      <c r="R50" s="10">
        <v>7195</v>
      </c>
      <c r="S50" s="10">
        <v>6898</v>
      </c>
      <c r="T50" s="10">
        <v>6841</v>
      </c>
      <c r="U50" s="10">
        <v>6612</v>
      </c>
      <c r="V50" s="10">
        <v>6819</v>
      </c>
      <c r="W50" s="10">
        <v>5576</v>
      </c>
      <c r="X50" s="10">
        <v>4482</v>
      </c>
      <c r="Y50" s="10">
        <v>3480</v>
      </c>
      <c r="Z50" s="10">
        <v>3212</v>
      </c>
      <c r="AA50" s="10">
        <v>3963</v>
      </c>
      <c r="AB50" s="10">
        <v>2958</v>
      </c>
      <c r="AC50" s="10">
        <v>2343</v>
      </c>
      <c r="AD50" s="10">
        <v>2664</v>
      </c>
      <c r="AE50" s="10">
        <v>1865</v>
      </c>
      <c r="AF50" s="10">
        <v>1617</v>
      </c>
      <c r="AG50" s="10">
        <v>1461</v>
      </c>
      <c r="AH50" s="10">
        <v>1285</v>
      </c>
      <c r="AI50" s="10">
        <v>2047</v>
      </c>
      <c r="AJ50" s="10">
        <v>3457</v>
      </c>
      <c r="AK50" s="10">
        <v>3236</v>
      </c>
      <c r="AL50" s="10">
        <v>3270</v>
      </c>
      <c r="AM50" s="10">
        <v>3237</v>
      </c>
      <c r="AN50" s="10">
        <v>3376</v>
      </c>
      <c r="AO50" s="10">
        <v>2821</v>
      </c>
      <c r="AP50" s="10">
        <v>2256</v>
      </c>
      <c r="AQ50" s="10">
        <v>1727</v>
      </c>
      <c r="AR50" s="10">
        <v>1518</v>
      </c>
      <c r="AS50" s="10">
        <v>1786</v>
      </c>
      <c r="AT50" s="10">
        <v>1248</v>
      </c>
      <c r="AU50" s="10">
        <v>907</v>
      </c>
      <c r="AV50" s="10">
        <v>772</v>
      </c>
      <c r="AW50" s="10">
        <v>2068</v>
      </c>
      <c r="AX50" s="10">
        <v>1793</v>
      </c>
      <c r="AY50" s="10">
        <v>1620</v>
      </c>
      <c r="AZ50" s="10">
        <v>1425</v>
      </c>
      <c r="BA50" s="10">
        <v>2270</v>
      </c>
      <c r="BB50" s="10">
        <v>3833</v>
      </c>
      <c r="BC50" s="10">
        <v>3588</v>
      </c>
      <c r="BD50" s="10">
        <v>3626</v>
      </c>
      <c r="BE50" s="10">
        <v>3589</v>
      </c>
      <c r="BF50" s="10">
        <v>3743</v>
      </c>
      <c r="BG50" s="10">
        <v>3128</v>
      </c>
      <c r="BH50" s="10">
        <v>2501</v>
      </c>
      <c r="BI50" s="10">
        <v>1915</v>
      </c>
      <c r="BJ50" s="10">
        <v>1683</v>
      </c>
      <c r="BK50" s="10">
        <v>1980</v>
      </c>
      <c r="BL50" s="10">
        <v>1384</v>
      </c>
      <c r="BM50" s="10">
        <v>1006</v>
      </c>
      <c r="BN50" s="10">
        <v>856</v>
      </c>
      <c r="BO50" s="10">
        <v>9671</v>
      </c>
      <c r="BP50" s="10">
        <v>55075</v>
      </c>
      <c r="BQ50" s="10">
        <v>15140</v>
      </c>
      <c r="BR50" s="10">
        <v>4586</v>
      </c>
      <c r="BS50" s="10">
        <v>26117</v>
      </c>
      <c r="BT50" s="10">
        <v>7179</v>
      </c>
      <c r="BU50" s="10">
        <v>5085</v>
      </c>
      <c r="BV50" s="10">
        <v>28958</v>
      </c>
      <c r="BW50" s="10">
        <v>7961</v>
      </c>
    </row>
    <row r="51" spans="1:75">
      <c r="A51" t="s">
        <v>181</v>
      </c>
      <c r="B51" t="s">
        <v>132</v>
      </c>
      <c r="C51" s="5">
        <v>79874</v>
      </c>
      <c r="D51" s="5">
        <v>37882</v>
      </c>
      <c r="E51" s="5">
        <v>41992</v>
      </c>
      <c r="F51" s="5">
        <v>43308</v>
      </c>
      <c r="G51">
        <v>1.8443243742495601</v>
      </c>
      <c r="H51" s="6">
        <v>-16</v>
      </c>
      <c r="I51" s="6">
        <v>17</v>
      </c>
      <c r="J51" s="6">
        <v>60</v>
      </c>
      <c r="K51" s="6">
        <v>43</v>
      </c>
      <c r="L51" s="6">
        <v>-33</v>
      </c>
      <c r="M51">
        <v>3641</v>
      </c>
      <c r="N51">
        <v>3194</v>
      </c>
      <c r="O51">
        <v>2818</v>
      </c>
      <c r="P51">
        <v>2684</v>
      </c>
      <c r="Q51">
        <v>4531</v>
      </c>
      <c r="R51">
        <v>7195</v>
      </c>
      <c r="S51">
        <v>6912</v>
      </c>
      <c r="T51">
        <v>6847</v>
      </c>
      <c r="U51">
        <v>6620</v>
      </c>
      <c r="V51">
        <v>6821</v>
      </c>
      <c r="W51">
        <v>5547</v>
      </c>
      <c r="X51">
        <v>4474</v>
      </c>
      <c r="Y51">
        <v>3461</v>
      </c>
      <c r="Z51">
        <v>3225</v>
      </c>
      <c r="AA51">
        <v>3963</v>
      </c>
      <c r="AB51">
        <v>2953</v>
      </c>
      <c r="AC51">
        <v>2337</v>
      </c>
      <c r="AD51">
        <v>2652</v>
      </c>
      <c r="AE51" s="7">
        <v>1854</v>
      </c>
      <c r="AF51" s="7">
        <v>1614</v>
      </c>
      <c r="AG51" s="7">
        <v>1458</v>
      </c>
      <c r="AH51" s="7">
        <v>1288</v>
      </c>
      <c r="AI51" s="7">
        <v>2068</v>
      </c>
      <c r="AJ51" s="7">
        <v>3461</v>
      </c>
      <c r="AK51" s="7">
        <v>3240</v>
      </c>
      <c r="AL51" s="7">
        <v>3277</v>
      </c>
      <c r="AM51" s="7">
        <v>3243</v>
      </c>
      <c r="AN51" s="7">
        <v>3379</v>
      </c>
      <c r="AO51" s="7">
        <v>2812</v>
      </c>
      <c r="AP51" s="7">
        <v>2245</v>
      </c>
      <c r="AQ51" s="7">
        <v>1719</v>
      </c>
      <c r="AR51" s="7">
        <v>1522</v>
      </c>
      <c r="AS51" s="7">
        <v>1785</v>
      </c>
      <c r="AT51" s="7">
        <v>1247</v>
      </c>
      <c r="AU51" s="7">
        <v>904</v>
      </c>
      <c r="AV51" s="7">
        <v>768</v>
      </c>
      <c r="AW51" s="8">
        <v>2055</v>
      </c>
      <c r="AX51" s="8">
        <v>1789</v>
      </c>
      <c r="AY51" s="8">
        <v>1616</v>
      </c>
      <c r="AZ51" s="8">
        <v>1428</v>
      </c>
      <c r="BA51" s="8">
        <v>2292</v>
      </c>
      <c r="BB51" s="8">
        <v>3837</v>
      </c>
      <c r="BC51" s="8">
        <v>3592</v>
      </c>
      <c r="BD51" s="8">
        <v>3633</v>
      </c>
      <c r="BE51" s="8">
        <v>3595</v>
      </c>
      <c r="BF51" s="8">
        <v>3746</v>
      </c>
      <c r="BG51" s="8">
        <v>3117</v>
      </c>
      <c r="BH51" s="8">
        <v>2489</v>
      </c>
      <c r="BI51" s="8">
        <v>1906</v>
      </c>
      <c r="BJ51" s="8">
        <v>1687</v>
      </c>
      <c r="BK51" s="8">
        <v>1979</v>
      </c>
      <c r="BL51" s="8">
        <v>1382</v>
      </c>
      <c r="BM51" s="8">
        <v>1002</v>
      </c>
      <c r="BN51" s="8">
        <v>851</v>
      </c>
      <c r="BO51" s="9">
        <v>9653</v>
      </c>
      <c r="BP51" s="9">
        <v>55092</v>
      </c>
      <c r="BQ51" s="9">
        <v>15130</v>
      </c>
      <c r="BR51">
        <v>4578</v>
      </c>
      <c r="BS51">
        <v>26129</v>
      </c>
      <c r="BT51">
        <v>7176</v>
      </c>
      <c r="BU51">
        <v>5075</v>
      </c>
      <c r="BV51">
        <v>28963</v>
      </c>
      <c r="BW51">
        <v>7954</v>
      </c>
    </row>
    <row r="52" spans="1:75">
      <c r="A52" t="s">
        <v>182</v>
      </c>
      <c r="B52" t="s">
        <v>132</v>
      </c>
      <c r="C52" s="5">
        <v>79890</v>
      </c>
      <c r="D52" s="5">
        <v>37872</v>
      </c>
      <c r="E52" s="5">
        <v>42018</v>
      </c>
      <c r="F52" s="5">
        <v>43281</v>
      </c>
      <c r="G52">
        <v>1.8458445969363</v>
      </c>
      <c r="H52" s="6">
        <v>24</v>
      </c>
      <c r="I52" s="6">
        <v>5</v>
      </c>
      <c r="J52" s="6">
        <v>65</v>
      </c>
      <c r="K52" s="6">
        <v>60</v>
      </c>
      <c r="L52" s="6">
        <v>19</v>
      </c>
      <c r="M52">
        <v>3653</v>
      </c>
      <c r="N52">
        <v>3187</v>
      </c>
      <c r="O52">
        <v>2815</v>
      </c>
      <c r="P52">
        <v>2690</v>
      </c>
      <c r="Q52">
        <v>4541</v>
      </c>
      <c r="R52">
        <v>7192</v>
      </c>
      <c r="S52">
        <v>6942</v>
      </c>
      <c r="T52">
        <v>6849</v>
      </c>
      <c r="U52">
        <v>6623</v>
      </c>
      <c r="V52">
        <v>6837</v>
      </c>
      <c r="W52">
        <v>5519</v>
      </c>
      <c r="X52">
        <v>4472</v>
      </c>
      <c r="Y52">
        <v>3445</v>
      </c>
      <c r="Z52">
        <v>3234</v>
      </c>
      <c r="AA52">
        <v>3967</v>
      </c>
      <c r="AB52">
        <v>2956</v>
      </c>
      <c r="AC52">
        <v>2328</v>
      </c>
      <c r="AD52">
        <v>2640</v>
      </c>
      <c r="AE52" s="7">
        <v>1862</v>
      </c>
      <c r="AF52" s="7">
        <v>1611</v>
      </c>
      <c r="AG52" s="7">
        <v>1455</v>
      </c>
      <c r="AH52" s="7">
        <v>1290</v>
      </c>
      <c r="AI52" s="7">
        <v>2063</v>
      </c>
      <c r="AJ52" s="7">
        <v>3462</v>
      </c>
      <c r="AK52" s="7">
        <v>3251</v>
      </c>
      <c r="AL52" s="7">
        <v>3278</v>
      </c>
      <c r="AM52" s="7">
        <v>3241</v>
      </c>
      <c r="AN52" s="7">
        <v>3392</v>
      </c>
      <c r="AO52" s="7">
        <v>2794</v>
      </c>
      <c r="AP52" s="7">
        <v>2245</v>
      </c>
      <c r="AQ52" s="7">
        <v>1710</v>
      </c>
      <c r="AR52" s="7">
        <v>1527</v>
      </c>
      <c r="AS52" s="7">
        <v>1784</v>
      </c>
      <c r="AT52" s="7">
        <v>1249</v>
      </c>
      <c r="AU52" s="7">
        <v>898</v>
      </c>
      <c r="AV52" s="7">
        <v>761</v>
      </c>
      <c r="AW52" s="8">
        <v>2066</v>
      </c>
      <c r="AX52" s="8">
        <v>1787</v>
      </c>
      <c r="AY52" s="8">
        <v>1614</v>
      </c>
      <c r="AZ52" s="8">
        <v>1431</v>
      </c>
      <c r="BA52" s="8">
        <v>2289</v>
      </c>
      <c r="BB52" s="8">
        <v>3841</v>
      </c>
      <c r="BC52" s="8">
        <v>3607</v>
      </c>
      <c r="BD52" s="8">
        <v>3637</v>
      </c>
      <c r="BE52" s="8">
        <v>3596</v>
      </c>
      <c r="BF52" s="8">
        <v>3763</v>
      </c>
      <c r="BG52" s="8">
        <v>3100</v>
      </c>
      <c r="BH52" s="8">
        <v>2491</v>
      </c>
      <c r="BI52" s="8">
        <v>1897</v>
      </c>
      <c r="BJ52" s="8">
        <v>1694</v>
      </c>
      <c r="BK52" s="8">
        <v>1979</v>
      </c>
      <c r="BL52" s="8">
        <v>1386</v>
      </c>
      <c r="BM52" s="8">
        <v>996</v>
      </c>
      <c r="BN52" s="8">
        <v>844</v>
      </c>
      <c r="BO52" s="9">
        <v>9655</v>
      </c>
      <c r="BP52" s="9">
        <v>55110</v>
      </c>
      <c r="BQ52" s="9">
        <v>15125</v>
      </c>
      <c r="BR52">
        <v>4577</v>
      </c>
      <c r="BS52">
        <v>26125</v>
      </c>
      <c r="BT52">
        <v>7170</v>
      </c>
      <c r="BU52">
        <v>5078</v>
      </c>
      <c r="BV52">
        <v>28985</v>
      </c>
      <c r="BW52">
        <v>7955</v>
      </c>
    </row>
    <row r="53" spans="1:75">
      <c r="A53" t="s">
        <v>183</v>
      </c>
      <c r="B53" t="s">
        <v>132</v>
      </c>
      <c r="C53" s="5">
        <v>79866</v>
      </c>
      <c r="D53" s="5">
        <v>37865</v>
      </c>
      <c r="E53" s="5">
        <v>42001</v>
      </c>
      <c r="F53" s="5">
        <v>43252</v>
      </c>
      <c r="G53">
        <v>1.8465273282160399</v>
      </c>
      <c r="H53" s="6">
        <v>81</v>
      </c>
      <c r="I53" s="6">
        <v>20</v>
      </c>
      <c r="J53" s="6">
        <v>76</v>
      </c>
      <c r="K53" s="6">
        <v>56</v>
      </c>
      <c r="L53" s="6">
        <v>61</v>
      </c>
      <c r="M53">
        <v>3653</v>
      </c>
      <c r="N53">
        <v>3186</v>
      </c>
      <c r="O53">
        <v>2809</v>
      </c>
      <c r="P53">
        <v>2696</v>
      </c>
      <c r="Q53">
        <v>4532</v>
      </c>
      <c r="R53">
        <v>7202</v>
      </c>
      <c r="S53">
        <v>6955</v>
      </c>
      <c r="T53">
        <v>6846</v>
      </c>
      <c r="U53">
        <v>6641</v>
      </c>
      <c r="V53">
        <v>6836</v>
      </c>
      <c r="W53">
        <v>5485</v>
      </c>
      <c r="X53">
        <v>4464</v>
      </c>
      <c r="Y53">
        <v>3434</v>
      </c>
      <c r="Z53">
        <v>3247</v>
      </c>
      <c r="AA53">
        <v>3974</v>
      </c>
      <c r="AB53">
        <v>2950</v>
      </c>
      <c r="AC53">
        <v>2327</v>
      </c>
      <c r="AD53">
        <v>2629</v>
      </c>
      <c r="AE53" s="7">
        <v>1860</v>
      </c>
      <c r="AF53" s="7">
        <v>1615</v>
      </c>
      <c r="AG53" s="7">
        <v>1451</v>
      </c>
      <c r="AH53" s="7">
        <v>1289</v>
      </c>
      <c r="AI53" s="7">
        <v>2050</v>
      </c>
      <c r="AJ53" s="7">
        <v>3475</v>
      </c>
      <c r="AK53" s="7">
        <v>3251</v>
      </c>
      <c r="AL53" s="7">
        <v>3280</v>
      </c>
      <c r="AM53" s="7">
        <v>3253</v>
      </c>
      <c r="AN53" s="7">
        <v>3394</v>
      </c>
      <c r="AO53" s="7">
        <v>2782</v>
      </c>
      <c r="AP53" s="7">
        <v>2238</v>
      </c>
      <c r="AQ53" s="7">
        <v>1706</v>
      </c>
      <c r="AR53" s="7">
        <v>1535</v>
      </c>
      <c r="AS53" s="7">
        <v>1788</v>
      </c>
      <c r="AT53" s="7">
        <v>1246</v>
      </c>
      <c r="AU53" s="7">
        <v>894</v>
      </c>
      <c r="AV53" s="7">
        <v>760</v>
      </c>
      <c r="AW53" s="8">
        <v>2063</v>
      </c>
      <c r="AX53" s="8">
        <v>1791</v>
      </c>
      <c r="AY53" s="8">
        <v>1609</v>
      </c>
      <c r="AZ53" s="8">
        <v>1430</v>
      </c>
      <c r="BA53" s="8">
        <v>2274</v>
      </c>
      <c r="BB53" s="8">
        <v>3855</v>
      </c>
      <c r="BC53" s="8">
        <v>3606</v>
      </c>
      <c r="BD53" s="8">
        <v>3638</v>
      </c>
      <c r="BE53" s="8">
        <v>3608</v>
      </c>
      <c r="BF53" s="8">
        <v>3765</v>
      </c>
      <c r="BG53" s="8">
        <v>3086</v>
      </c>
      <c r="BH53" s="8">
        <v>2482</v>
      </c>
      <c r="BI53" s="8">
        <v>1892</v>
      </c>
      <c r="BJ53" s="8">
        <v>1703</v>
      </c>
      <c r="BK53" s="8">
        <v>1983</v>
      </c>
      <c r="BL53" s="8">
        <v>1382</v>
      </c>
      <c r="BM53" s="8">
        <v>992</v>
      </c>
      <c r="BN53" s="8">
        <v>843</v>
      </c>
      <c r="BO53" s="9">
        <v>9648</v>
      </c>
      <c r="BP53" s="9">
        <v>55091</v>
      </c>
      <c r="BQ53" s="9">
        <v>15127</v>
      </c>
      <c r="BR53">
        <v>4574</v>
      </c>
      <c r="BS53">
        <v>26119</v>
      </c>
      <c r="BT53">
        <v>7172</v>
      </c>
      <c r="BU53">
        <v>5074</v>
      </c>
      <c r="BV53">
        <v>28972</v>
      </c>
      <c r="BW53">
        <v>7955</v>
      </c>
    </row>
    <row r="54" spans="1:75">
      <c r="A54" t="s">
        <v>184</v>
      </c>
      <c r="B54" t="s">
        <v>132</v>
      </c>
      <c r="C54" s="5">
        <v>79785</v>
      </c>
      <c r="D54" s="5">
        <v>37790</v>
      </c>
      <c r="E54" s="5">
        <v>41995</v>
      </c>
      <c r="F54" s="5">
        <v>43157</v>
      </c>
      <c r="G54">
        <v>1.8487151562898301</v>
      </c>
      <c r="H54" s="6">
        <v>275</v>
      </c>
      <c r="I54" s="6">
        <v>7</v>
      </c>
      <c r="J54" s="6">
        <v>58</v>
      </c>
      <c r="K54" s="6">
        <v>51</v>
      </c>
      <c r="L54" s="6">
        <v>268</v>
      </c>
      <c r="M54">
        <v>3646</v>
      </c>
      <c r="N54">
        <v>3184</v>
      </c>
      <c r="O54">
        <v>2802</v>
      </c>
      <c r="P54">
        <v>2694</v>
      </c>
      <c r="Q54">
        <v>4510</v>
      </c>
      <c r="R54">
        <v>7174</v>
      </c>
      <c r="S54">
        <v>6964</v>
      </c>
      <c r="T54">
        <v>6843</v>
      </c>
      <c r="U54">
        <v>6646</v>
      </c>
      <c r="V54">
        <v>6834</v>
      </c>
      <c r="W54">
        <v>5455</v>
      </c>
      <c r="X54">
        <v>4463</v>
      </c>
      <c r="Y54">
        <v>3424</v>
      </c>
      <c r="Z54">
        <v>3268</v>
      </c>
      <c r="AA54">
        <v>3980</v>
      </c>
      <c r="AB54">
        <v>2961</v>
      </c>
      <c r="AC54">
        <v>2325</v>
      </c>
      <c r="AD54">
        <v>2612</v>
      </c>
      <c r="AE54" s="7">
        <v>1847</v>
      </c>
      <c r="AF54" s="7">
        <v>1612</v>
      </c>
      <c r="AG54" s="7">
        <v>1445</v>
      </c>
      <c r="AH54" s="7">
        <v>1288</v>
      </c>
      <c r="AI54" s="7">
        <v>2030</v>
      </c>
      <c r="AJ54" s="7">
        <v>3451</v>
      </c>
      <c r="AK54" s="7">
        <v>3252</v>
      </c>
      <c r="AL54" s="7">
        <v>3278</v>
      </c>
      <c r="AM54" s="7">
        <v>3252</v>
      </c>
      <c r="AN54" s="7">
        <v>3398</v>
      </c>
      <c r="AO54" s="7">
        <v>2764</v>
      </c>
      <c r="AP54" s="7">
        <v>2236</v>
      </c>
      <c r="AQ54" s="7">
        <v>1704</v>
      </c>
      <c r="AR54" s="7">
        <v>1545</v>
      </c>
      <c r="AS54" s="7">
        <v>1793</v>
      </c>
      <c r="AT54" s="7">
        <v>1253</v>
      </c>
      <c r="AU54" s="7">
        <v>892</v>
      </c>
      <c r="AV54" s="7">
        <v>751</v>
      </c>
      <c r="AW54" s="8">
        <v>2053</v>
      </c>
      <c r="AX54" s="8">
        <v>1791</v>
      </c>
      <c r="AY54" s="8">
        <v>1606</v>
      </c>
      <c r="AZ54" s="8">
        <v>1431</v>
      </c>
      <c r="BA54" s="8">
        <v>2256</v>
      </c>
      <c r="BB54" s="8">
        <v>3835</v>
      </c>
      <c r="BC54" s="8">
        <v>3614</v>
      </c>
      <c r="BD54" s="8">
        <v>3643</v>
      </c>
      <c r="BE54" s="8">
        <v>3614</v>
      </c>
      <c r="BF54" s="8">
        <v>3776</v>
      </c>
      <c r="BG54" s="8">
        <v>3072</v>
      </c>
      <c r="BH54" s="8">
        <v>2485</v>
      </c>
      <c r="BI54" s="8">
        <v>1894</v>
      </c>
      <c r="BJ54" s="8">
        <v>1717</v>
      </c>
      <c r="BK54" s="8">
        <v>1993</v>
      </c>
      <c r="BL54" s="8">
        <v>1392</v>
      </c>
      <c r="BM54" s="8">
        <v>991</v>
      </c>
      <c r="BN54" s="8">
        <v>835</v>
      </c>
      <c r="BO54" s="9">
        <v>9632</v>
      </c>
      <c r="BP54" s="9">
        <v>55007</v>
      </c>
      <c r="BQ54" s="9">
        <v>15146</v>
      </c>
      <c r="BR54">
        <v>4562</v>
      </c>
      <c r="BS54">
        <v>26054</v>
      </c>
      <c r="BT54">
        <v>7174</v>
      </c>
      <c r="BU54">
        <v>5070</v>
      </c>
      <c r="BV54">
        <v>28953</v>
      </c>
      <c r="BW54">
        <v>7972</v>
      </c>
    </row>
    <row r="55" spans="1:75">
      <c r="A55" t="s">
        <v>185</v>
      </c>
      <c r="B55" t="s">
        <v>132</v>
      </c>
      <c r="C55" s="5">
        <v>79510</v>
      </c>
      <c r="D55" s="5">
        <v>37671</v>
      </c>
      <c r="E55" s="5">
        <v>41839</v>
      </c>
      <c r="F55" s="5">
        <v>42778</v>
      </c>
      <c r="G55">
        <v>1.85866566926925</v>
      </c>
      <c r="H55" s="6">
        <v>17</v>
      </c>
      <c r="I55" s="6">
        <v>-6</v>
      </c>
      <c r="J55" s="6">
        <v>50</v>
      </c>
      <c r="K55" s="6">
        <v>56</v>
      </c>
      <c r="L55" s="6">
        <v>23</v>
      </c>
      <c r="M55">
        <v>3679</v>
      </c>
      <c r="N55">
        <v>3171</v>
      </c>
      <c r="O55">
        <v>2807</v>
      </c>
      <c r="P55">
        <v>2688</v>
      </c>
      <c r="Q55">
        <v>4266</v>
      </c>
      <c r="R55">
        <v>7103</v>
      </c>
      <c r="S55">
        <v>6975</v>
      </c>
      <c r="T55">
        <v>6881</v>
      </c>
      <c r="U55">
        <v>6658</v>
      </c>
      <c r="V55">
        <v>6828</v>
      </c>
      <c r="W55">
        <v>5429</v>
      </c>
      <c r="X55">
        <v>4470</v>
      </c>
      <c r="Y55">
        <v>3409</v>
      </c>
      <c r="Z55">
        <v>3282</v>
      </c>
      <c r="AA55">
        <v>3974</v>
      </c>
      <c r="AB55">
        <v>2964</v>
      </c>
      <c r="AC55">
        <v>2324</v>
      </c>
      <c r="AD55">
        <v>2600</v>
      </c>
      <c r="AE55" s="7">
        <v>1866</v>
      </c>
      <c r="AF55" s="7">
        <v>1604</v>
      </c>
      <c r="AG55" s="7">
        <v>1445</v>
      </c>
      <c r="AH55" s="7">
        <v>1289</v>
      </c>
      <c r="AI55" s="7">
        <v>1934</v>
      </c>
      <c r="AJ55" s="7">
        <v>3409</v>
      </c>
      <c r="AK55" s="7">
        <v>3253</v>
      </c>
      <c r="AL55" s="7">
        <v>3291</v>
      </c>
      <c r="AM55" s="7">
        <v>3257</v>
      </c>
      <c r="AN55" s="7">
        <v>3398</v>
      </c>
      <c r="AO55" s="7">
        <v>2754</v>
      </c>
      <c r="AP55" s="7">
        <v>2241</v>
      </c>
      <c r="AQ55" s="7">
        <v>1698</v>
      </c>
      <c r="AR55" s="7">
        <v>1550</v>
      </c>
      <c r="AS55" s="7">
        <v>1789</v>
      </c>
      <c r="AT55" s="7">
        <v>1256</v>
      </c>
      <c r="AU55" s="7">
        <v>889</v>
      </c>
      <c r="AV55" s="7">
        <v>751</v>
      </c>
      <c r="AW55" s="8">
        <v>2072</v>
      </c>
      <c r="AX55" s="8">
        <v>1781</v>
      </c>
      <c r="AY55" s="8">
        <v>1605</v>
      </c>
      <c r="AZ55" s="8">
        <v>1432</v>
      </c>
      <c r="BA55" s="8">
        <v>2148</v>
      </c>
      <c r="BB55" s="8">
        <v>3786</v>
      </c>
      <c r="BC55" s="8">
        <v>3613</v>
      </c>
      <c r="BD55" s="8">
        <v>3655</v>
      </c>
      <c r="BE55" s="8">
        <v>3617</v>
      </c>
      <c r="BF55" s="8">
        <v>3774</v>
      </c>
      <c r="BG55" s="8">
        <v>3059</v>
      </c>
      <c r="BH55" s="8">
        <v>2489</v>
      </c>
      <c r="BI55" s="8">
        <v>1886</v>
      </c>
      <c r="BJ55" s="8">
        <v>1721</v>
      </c>
      <c r="BK55" s="8">
        <v>1987</v>
      </c>
      <c r="BL55" s="8">
        <v>1395</v>
      </c>
      <c r="BM55" s="8">
        <v>987</v>
      </c>
      <c r="BN55" s="8">
        <v>834</v>
      </c>
      <c r="BO55" s="9">
        <v>9657</v>
      </c>
      <c r="BP55" s="9">
        <v>54707</v>
      </c>
      <c r="BQ55" s="9">
        <v>15144</v>
      </c>
      <c r="BR55">
        <v>4575</v>
      </c>
      <c r="BS55">
        <v>25920</v>
      </c>
      <c r="BT55">
        <v>7175</v>
      </c>
      <c r="BU55">
        <v>5082</v>
      </c>
      <c r="BV55">
        <v>28787</v>
      </c>
      <c r="BW55">
        <v>7969</v>
      </c>
    </row>
    <row r="56" spans="1:75">
      <c r="A56" t="s">
        <v>186</v>
      </c>
      <c r="B56" t="s">
        <v>132</v>
      </c>
      <c r="C56" s="5">
        <v>79493</v>
      </c>
      <c r="D56" s="5">
        <v>37652</v>
      </c>
      <c r="E56" s="5">
        <v>41841</v>
      </c>
      <c r="F56" s="5">
        <v>42706</v>
      </c>
      <c r="G56">
        <v>1.86140120826113</v>
      </c>
      <c r="H56" s="6">
        <v>25</v>
      </c>
      <c r="I56" s="6">
        <v>-8</v>
      </c>
      <c r="J56" s="6">
        <v>53</v>
      </c>
      <c r="K56" s="6">
        <v>61</v>
      </c>
      <c r="L56" s="6">
        <v>33</v>
      </c>
      <c r="M56">
        <v>3703</v>
      </c>
      <c r="N56">
        <v>3174</v>
      </c>
      <c r="O56">
        <v>2798</v>
      </c>
      <c r="P56">
        <v>2695</v>
      </c>
      <c r="Q56">
        <v>4261</v>
      </c>
      <c r="R56">
        <v>7089</v>
      </c>
      <c r="S56">
        <v>6970</v>
      </c>
      <c r="T56">
        <v>6883</v>
      </c>
      <c r="U56">
        <v>6677</v>
      </c>
      <c r="V56">
        <v>6837</v>
      </c>
      <c r="W56">
        <v>5401</v>
      </c>
      <c r="X56">
        <v>4469</v>
      </c>
      <c r="Y56">
        <v>3395</v>
      </c>
      <c r="Z56">
        <v>3289</v>
      </c>
      <c r="AA56">
        <v>3969</v>
      </c>
      <c r="AB56">
        <v>2975</v>
      </c>
      <c r="AC56">
        <v>2316</v>
      </c>
      <c r="AD56">
        <v>2593</v>
      </c>
      <c r="AE56" s="7">
        <v>1884</v>
      </c>
      <c r="AF56" s="7">
        <v>1607</v>
      </c>
      <c r="AG56" s="7">
        <v>1442</v>
      </c>
      <c r="AH56" s="7">
        <v>1289</v>
      </c>
      <c r="AI56" s="7">
        <v>1924</v>
      </c>
      <c r="AJ56" s="7">
        <v>3395</v>
      </c>
      <c r="AK56" s="7">
        <v>3249</v>
      </c>
      <c r="AL56" s="7">
        <v>3294</v>
      </c>
      <c r="AM56" s="7">
        <v>3261</v>
      </c>
      <c r="AN56" s="7">
        <v>3408</v>
      </c>
      <c r="AO56" s="7">
        <v>2742</v>
      </c>
      <c r="AP56" s="7">
        <v>2238</v>
      </c>
      <c r="AQ56" s="7">
        <v>1689</v>
      </c>
      <c r="AR56" s="7">
        <v>1553</v>
      </c>
      <c r="AS56" s="7">
        <v>1788</v>
      </c>
      <c r="AT56" s="7">
        <v>1259</v>
      </c>
      <c r="AU56" s="7">
        <v>884</v>
      </c>
      <c r="AV56" s="7">
        <v>747</v>
      </c>
      <c r="AW56" s="8">
        <v>2094</v>
      </c>
      <c r="AX56" s="8">
        <v>1786</v>
      </c>
      <c r="AY56" s="8">
        <v>1602</v>
      </c>
      <c r="AZ56" s="8">
        <v>1432</v>
      </c>
      <c r="BA56" s="8">
        <v>2138</v>
      </c>
      <c r="BB56" s="8">
        <v>3773</v>
      </c>
      <c r="BC56" s="8">
        <v>3610</v>
      </c>
      <c r="BD56" s="8">
        <v>3660</v>
      </c>
      <c r="BE56" s="8">
        <v>3624</v>
      </c>
      <c r="BF56" s="8">
        <v>3787</v>
      </c>
      <c r="BG56" s="8">
        <v>3047</v>
      </c>
      <c r="BH56" s="8">
        <v>2487</v>
      </c>
      <c r="BI56" s="8">
        <v>1877</v>
      </c>
      <c r="BJ56" s="8">
        <v>1726</v>
      </c>
      <c r="BK56" s="8">
        <v>1987</v>
      </c>
      <c r="BL56" s="8">
        <v>1399</v>
      </c>
      <c r="BM56" s="8">
        <v>982</v>
      </c>
      <c r="BN56" s="8">
        <v>830</v>
      </c>
      <c r="BO56" s="9">
        <v>9675</v>
      </c>
      <c r="BP56" s="9">
        <v>54677</v>
      </c>
      <c r="BQ56" s="9">
        <v>15142</v>
      </c>
      <c r="BR56">
        <v>4583</v>
      </c>
      <c r="BS56">
        <v>25898</v>
      </c>
      <c r="BT56">
        <v>7172</v>
      </c>
      <c r="BU56">
        <v>5092</v>
      </c>
      <c r="BV56">
        <v>28779</v>
      </c>
      <c r="BW56">
        <v>7970</v>
      </c>
    </row>
    <row r="57" spans="1:75">
      <c r="A57" t="s">
        <v>187</v>
      </c>
      <c r="B57" t="s">
        <v>132</v>
      </c>
      <c r="C57" s="5">
        <v>79468</v>
      </c>
      <c r="D57" s="5">
        <v>37662</v>
      </c>
      <c r="E57" s="5">
        <v>41806</v>
      </c>
      <c r="F57" s="5">
        <v>42679</v>
      </c>
      <c r="G57">
        <v>1.8619930176433399</v>
      </c>
      <c r="H57" s="6">
        <v>69</v>
      </c>
      <c r="I57" s="6">
        <v>31</v>
      </c>
      <c r="J57" s="6">
        <v>69</v>
      </c>
      <c r="K57" s="6">
        <v>38</v>
      </c>
      <c r="L57" s="6">
        <v>38</v>
      </c>
      <c r="M57">
        <v>3722</v>
      </c>
      <c r="N57">
        <v>3171</v>
      </c>
      <c r="O57">
        <v>2792</v>
      </c>
      <c r="P57">
        <v>2701</v>
      </c>
      <c r="Q57">
        <v>4270</v>
      </c>
      <c r="R57">
        <v>7062</v>
      </c>
      <c r="S57">
        <v>6970</v>
      </c>
      <c r="T57">
        <v>6890</v>
      </c>
      <c r="U57">
        <v>6692</v>
      </c>
      <c r="V57">
        <v>6837</v>
      </c>
      <c r="W57">
        <v>5370</v>
      </c>
      <c r="X57">
        <v>4462</v>
      </c>
      <c r="Y57">
        <v>3384</v>
      </c>
      <c r="Z57">
        <v>3303</v>
      </c>
      <c r="AA57">
        <v>3957</v>
      </c>
      <c r="AB57">
        <v>2990</v>
      </c>
      <c r="AC57">
        <v>2317</v>
      </c>
      <c r="AD57">
        <v>2578</v>
      </c>
      <c r="AE57" s="7">
        <v>1892</v>
      </c>
      <c r="AF57" s="7">
        <v>1607</v>
      </c>
      <c r="AG57" s="7">
        <v>1438</v>
      </c>
      <c r="AH57" s="7">
        <v>1286</v>
      </c>
      <c r="AI57" s="7">
        <v>1931</v>
      </c>
      <c r="AJ57" s="7">
        <v>3385</v>
      </c>
      <c r="AK57" s="7">
        <v>3249</v>
      </c>
      <c r="AL57" s="7">
        <v>3302</v>
      </c>
      <c r="AM57" s="7">
        <v>3266</v>
      </c>
      <c r="AN57" s="7">
        <v>3414</v>
      </c>
      <c r="AO57" s="7">
        <v>2730</v>
      </c>
      <c r="AP57" s="7">
        <v>2236</v>
      </c>
      <c r="AQ57" s="7">
        <v>1685</v>
      </c>
      <c r="AR57" s="7">
        <v>1562</v>
      </c>
      <c r="AS57" s="7">
        <v>1779</v>
      </c>
      <c r="AT57" s="7">
        <v>1270</v>
      </c>
      <c r="AU57" s="7">
        <v>887</v>
      </c>
      <c r="AV57" s="7">
        <v>744</v>
      </c>
      <c r="AW57" s="8">
        <v>2100</v>
      </c>
      <c r="AX57" s="8">
        <v>1784</v>
      </c>
      <c r="AY57" s="8">
        <v>1596</v>
      </c>
      <c r="AZ57" s="8">
        <v>1428</v>
      </c>
      <c r="BA57" s="8">
        <v>2143</v>
      </c>
      <c r="BB57" s="8">
        <v>3757</v>
      </c>
      <c r="BC57" s="8">
        <v>3606</v>
      </c>
      <c r="BD57" s="8">
        <v>3665</v>
      </c>
      <c r="BE57" s="8">
        <v>3625</v>
      </c>
      <c r="BF57" s="8">
        <v>3790</v>
      </c>
      <c r="BG57" s="8">
        <v>3030</v>
      </c>
      <c r="BH57" s="8">
        <v>2482</v>
      </c>
      <c r="BI57" s="8">
        <v>1870</v>
      </c>
      <c r="BJ57" s="8">
        <v>1734</v>
      </c>
      <c r="BK57" s="8">
        <v>1975</v>
      </c>
      <c r="BL57" s="8">
        <v>1410</v>
      </c>
      <c r="BM57" s="8">
        <v>985</v>
      </c>
      <c r="BN57" s="8">
        <v>826</v>
      </c>
      <c r="BO57" s="9">
        <v>9685</v>
      </c>
      <c r="BP57" s="9">
        <v>54638</v>
      </c>
      <c r="BQ57" s="9">
        <v>15145</v>
      </c>
      <c r="BR57">
        <v>4590</v>
      </c>
      <c r="BS57">
        <v>25894</v>
      </c>
      <c r="BT57">
        <v>7178</v>
      </c>
      <c r="BU57">
        <v>5095</v>
      </c>
      <c r="BV57">
        <v>28744</v>
      </c>
      <c r="BW57">
        <v>7967</v>
      </c>
    </row>
    <row r="58" spans="1:75">
      <c r="A58" t="s">
        <v>188</v>
      </c>
      <c r="B58" t="s">
        <v>132</v>
      </c>
      <c r="C58" s="5">
        <v>79399</v>
      </c>
      <c r="D58" s="5">
        <v>37645</v>
      </c>
      <c r="E58" s="5">
        <v>41754</v>
      </c>
      <c r="F58" s="5">
        <v>42632</v>
      </c>
      <c r="G58">
        <v>1.8624272846687899</v>
      </c>
      <c r="H58" s="6">
        <v>66</v>
      </c>
      <c r="I58" s="6">
        <v>26</v>
      </c>
      <c r="J58" s="6">
        <v>73</v>
      </c>
      <c r="K58" s="6">
        <v>47</v>
      </c>
      <c r="L58" s="6">
        <v>40</v>
      </c>
      <c r="M58">
        <v>3731</v>
      </c>
      <c r="N58">
        <v>3170</v>
      </c>
      <c r="O58">
        <v>2784</v>
      </c>
      <c r="P58">
        <v>2710</v>
      </c>
      <c r="Q58">
        <v>4283</v>
      </c>
      <c r="R58">
        <v>7022</v>
      </c>
      <c r="S58">
        <v>6972</v>
      </c>
      <c r="T58">
        <v>6878</v>
      </c>
      <c r="U58">
        <v>6691</v>
      </c>
      <c r="V58">
        <v>6847</v>
      </c>
      <c r="W58">
        <v>5347</v>
      </c>
      <c r="X58">
        <v>4456</v>
      </c>
      <c r="Y58">
        <v>3369</v>
      </c>
      <c r="Z58">
        <v>3318</v>
      </c>
      <c r="AA58">
        <v>3947</v>
      </c>
      <c r="AB58">
        <v>3003</v>
      </c>
      <c r="AC58">
        <v>2315</v>
      </c>
      <c r="AD58">
        <v>2554</v>
      </c>
      <c r="AE58" s="7">
        <v>1897</v>
      </c>
      <c r="AF58" s="7">
        <v>1611</v>
      </c>
      <c r="AG58" s="7">
        <v>1433</v>
      </c>
      <c r="AH58" s="7">
        <v>1291</v>
      </c>
      <c r="AI58" s="7">
        <v>1941</v>
      </c>
      <c r="AJ58" s="7">
        <v>3364</v>
      </c>
      <c r="AK58" s="7">
        <v>3257</v>
      </c>
      <c r="AL58" s="7">
        <v>3295</v>
      </c>
      <c r="AM58" s="7">
        <v>3263</v>
      </c>
      <c r="AN58" s="7">
        <v>3422</v>
      </c>
      <c r="AO58" s="7">
        <v>2724</v>
      </c>
      <c r="AP58" s="7">
        <v>2231</v>
      </c>
      <c r="AQ58" s="7">
        <v>1678</v>
      </c>
      <c r="AR58" s="7">
        <v>1569</v>
      </c>
      <c r="AS58" s="7">
        <v>1771</v>
      </c>
      <c r="AT58" s="7">
        <v>1280</v>
      </c>
      <c r="AU58" s="7">
        <v>884</v>
      </c>
      <c r="AV58" s="7">
        <v>738</v>
      </c>
      <c r="AW58" s="8">
        <v>2104</v>
      </c>
      <c r="AX58" s="8">
        <v>1787</v>
      </c>
      <c r="AY58" s="8">
        <v>1589</v>
      </c>
      <c r="AZ58" s="8">
        <v>1432</v>
      </c>
      <c r="BA58" s="8">
        <v>2153</v>
      </c>
      <c r="BB58" s="8">
        <v>3731</v>
      </c>
      <c r="BC58" s="8">
        <v>3613</v>
      </c>
      <c r="BD58" s="8">
        <v>3655</v>
      </c>
      <c r="BE58" s="8">
        <v>3619</v>
      </c>
      <c r="BF58" s="8">
        <v>3796</v>
      </c>
      <c r="BG58" s="8">
        <v>3021</v>
      </c>
      <c r="BH58" s="8">
        <v>2475</v>
      </c>
      <c r="BI58" s="8">
        <v>1861</v>
      </c>
      <c r="BJ58" s="8">
        <v>1740</v>
      </c>
      <c r="BK58" s="8">
        <v>1964</v>
      </c>
      <c r="BL58" s="8">
        <v>1420</v>
      </c>
      <c r="BM58" s="8">
        <v>980</v>
      </c>
      <c r="BN58" s="8">
        <v>819</v>
      </c>
      <c r="BO58" s="9">
        <v>9685</v>
      </c>
      <c r="BP58" s="9">
        <v>54575</v>
      </c>
      <c r="BQ58" s="9">
        <v>15137</v>
      </c>
      <c r="BR58">
        <v>4592</v>
      </c>
      <c r="BS58">
        <v>25875</v>
      </c>
      <c r="BT58">
        <v>7177</v>
      </c>
      <c r="BU58">
        <v>5093</v>
      </c>
      <c r="BV58">
        <v>28700</v>
      </c>
      <c r="BW58">
        <v>7960</v>
      </c>
    </row>
    <row r="59" spans="1:75">
      <c r="A59" t="s">
        <v>189</v>
      </c>
      <c r="B59" t="s">
        <v>132</v>
      </c>
      <c r="C59" s="5">
        <v>79333</v>
      </c>
      <c r="D59" s="5">
        <v>37634</v>
      </c>
      <c r="E59" s="5">
        <v>41699</v>
      </c>
      <c r="F59" s="5">
        <v>42589</v>
      </c>
      <c r="G59">
        <v>1.86275798915213</v>
      </c>
      <c r="H59" s="6">
        <v>5</v>
      </c>
      <c r="I59" s="6">
        <v>18</v>
      </c>
      <c r="J59" s="6">
        <v>72</v>
      </c>
      <c r="K59" s="6">
        <v>54</v>
      </c>
      <c r="L59" s="6">
        <v>-13</v>
      </c>
      <c r="M59">
        <v>3722</v>
      </c>
      <c r="N59">
        <v>3173</v>
      </c>
      <c r="O59">
        <v>2777</v>
      </c>
      <c r="P59">
        <v>2716</v>
      </c>
      <c r="Q59">
        <v>4284</v>
      </c>
      <c r="R59">
        <v>7040</v>
      </c>
      <c r="S59">
        <v>6963</v>
      </c>
      <c r="T59">
        <v>6867</v>
      </c>
      <c r="U59">
        <v>6692</v>
      </c>
      <c r="V59">
        <v>6853</v>
      </c>
      <c r="W59">
        <v>5317</v>
      </c>
      <c r="X59">
        <v>4460</v>
      </c>
      <c r="Y59">
        <v>3352</v>
      </c>
      <c r="Z59">
        <v>3328</v>
      </c>
      <c r="AA59">
        <v>3929</v>
      </c>
      <c r="AB59">
        <v>3012</v>
      </c>
      <c r="AC59">
        <v>2311</v>
      </c>
      <c r="AD59">
        <v>2538</v>
      </c>
      <c r="AE59" s="7">
        <v>1898</v>
      </c>
      <c r="AF59" s="7">
        <v>1614</v>
      </c>
      <c r="AG59" s="7">
        <v>1428</v>
      </c>
      <c r="AH59" s="7">
        <v>1290</v>
      </c>
      <c r="AI59" s="7">
        <v>1947</v>
      </c>
      <c r="AJ59" s="7">
        <v>3375</v>
      </c>
      <c r="AK59" s="7">
        <v>3259</v>
      </c>
      <c r="AL59" s="7">
        <v>3292</v>
      </c>
      <c r="AM59" s="7">
        <v>3263</v>
      </c>
      <c r="AN59" s="7">
        <v>3425</v>
      </c>
      <c r="AO59" s="7">
        <v>2706</v>
      </c>
      <c r="AP59" s="7">
        <v>2236</v>
      </c>
      <c r="AQ59" s="7">
        <v>1668</v>
      </c>
      <c r="AR59" s="7">
        <v>1576</v>
      </c>
      <c r="AS59" s="7">
        <v>1760</v>
      </c>
      <c r="AT59" s="7">
        <v>1285</v>
      </c>
      <c r="AU59" s="7">
        <v>880</v>
      </c>
      <c r="AV59" s="7">
        <v>732</v>
      </c>
      <c r="AW59" s="8">
        <v>2103</v>
      </c>
      <c r="AX59" s="8">
        <v>1788</v>
      </c>
      <c r="AY59" s="8">
        <v>1582</v>
      </c>
      <c r="AZ59" s="8">
        <v>1429</v>
      </c>
      <c r="BA59" s="8">
        <v>2157</v>
      </c>
      <c r="BB59" s="8">
        <v>3740</v>
      </c>
      <c r="BC59" s="8">
        <v>3611</v>
      </c>
      <c r="BD59" s="8">
        <v>3648</v>
      </c>
      <c r="BE59" s="8">
        <v>3615</v>
      </c>
      <c r="BF59" s="8">
        <v>3795</v>
      </c>
      <c r="BG59" s="8">
        <v>2998</v>
      </c>
      <c r="BH59" s="8">
        <v>2478</v>
      </c>
      <c r="BI59" s="8">
        <v>1848</v>
      </c>
      <c r="BJ59" s="8">
        <v>1746</v>
      </c>
      <c r="BK59" s="8">
        <v>1950</v>
      </c>
      <c r="BL59" s="8">
        <v>1424</v>
      </c>
      <c r="BM59" s="8">
        <v>975</v>
      </c>
      <c r="BN59" s="8">
        <v>811</v>
      </c>
      <c r="BO59" s="9">
        <v>9672</v>
      </c>
      <c r="BP59" s="9">
        <v>54544</v>
      </c>
      <c r="BQ59" s="9">
        <v>15118</v>
      </c>
      <c r="BR59">
        <v>4588</v>
      </c>
      <c r="BS59">
        <v>25875</v>
      </c>
      <c r="BT59">
        <v>7172</v>
      </c>
      <c r="BU59">
        <v>5084</v>
      </c>
      <c r="BV59">
        <v>28669</v>
      </c>
      <c r="BW59">
        <v>7946</v>
      </c>
    </row>
    <row r="60" spans="1:75">
      <c r="A60" t="s">
        <v>190</v>
      </c>
      <c r="B60" t="s">
        <v>132</v>
      </c>
      <c r="C60" s="5">
        <v>79328</v>
      </c>
      <c r="D60" s="5">
        <v>37633</v>
      </c>
      <c r="E60" s="5">
        <v>41695</v>
      </c>
      <c r="F60" s="5">
        <v>42631</v>
      </c>
      <c r="G60">
        <v>1.86080551711196</v>
      </c>
      <c r="M60">
        <v>3737</v>
      </c>
      <c r="N60">
        <v>3174</v>
      </c>
      <c r="O60">
        <v>2769</v>
      </c>
      <c r="P60">
        <v>2726</v>
      </c>
      <c r="Q60">
        <v>4317</v>
      </c>
      <c r="R60">
        <v>6999</v>
      </c>
      <c r="S60">
        <v>6999</v>
      </c>
      <c r="T60">
        <v>6849</v>
      </c>
      <c r="U60">
        <v>6706</v>
      </c>
      <c r="V60">
        <v>6866</v>
      </c>
      <c r="W60">
        <v>5276</v>
      </c>
      <c r="X60">
        <v>4464</v>
      </c>
      <c r="Y60">
        <v>3338</v>
      </c>
      <c r="Z60">
        <v>3340</v>
      </c>
      <c r="AA60">
        <v>3910</v>
      </c>
      <c r="AB60">
        <v>3025</v>
      </c>
      <c r="AC60">
        <v>2308</v>
      </c>
      <c r="AD60">
        <v>2525</v>
      </c>
      <c r="AE60" s="7">
        <v>1901</v>
      </c>
      <c r="AF60" s="7">
        <v>1615</v>
      </c>
      <c r="AG60" s="7">
        <v>1423</v>
      </c>
      <c r="AH60" s="7">
        <v>1290</v>
      </c>
      <c r="AI60" s="7">
        <v>1966</v>
      </c>
      <c r="AJ60" s="7">
        <v>3363</v>
      </c>
      <c r="AK60" s="7">
        <v>3279</v>
      </c>
      <c r="AL60" s="7">
        <v>3282</v>
      </c>
      <c r="AM60" s="7">
        <v>3270</v>
      </c>
      <c r="AN60" s="7">
        <v>3433</v>
      </c>
      <c r="AO60" s="7">
        <v>2682</v>
      </c>
      <c r="AP60" s="7">
        <v>2234</v>
      </c>
      <c r="AQ60" s="7">
        <v>1664</v>
      </c>
      <c r="AR60" s="7">
        <v>1584</v>
      </c>
      <c r="AS60" s="7">
        <v>1748</v>
      </c>
      <c r="AT60" s="7">
        <v>1291</v>
      </c>
      <c r="AU60" s="7">
        <v>876</v>
      </c>
      <c r="AV60" s="7">
        <v>732</v>
      </c>
      <c r="AW60" s="8">
        <v>2106</v>
      </c>
      <c r="AX60" s="8">
        <v>1789</v>
      </c>
      <c r="AY60" s="8">
        <v>1577</v>
      </c>
      <c r="AZ60" s="8">
        <v>1429</v>
      </c>
      <c r="BA60" s="8">
        <v>2178</v>
      </c>
      <c r="BB60" s="8">
        <v>3726</v>
      </c>
      <c r="BC60" s="8">
        <v>3633</v>
      </c>
      <c r="BD60" s="8">
        <v>3636</v>
      </c>
      <c r="BE60" s="8">
        <v>3623</v>
      </c>
      <c r="BF60" s="8">
        <v>3804</v>
      </c>
      <c r="BG60" s="8">
        <v>2971</v>
      </c>
      <c r="BH60" s="8">
        <v>2475</v>
      </c>
      <c r="BI60" s="8">
        <v>1844</v>
      </c>
      <c r="BJ60" s="8">
        <v>1755</v>
      </c>
      <c r="BK60" s="8">
        <v>1937</v>
      </c>
      <c r="BL60" s="8">
        <v>1430</v>
      </c>
      <c r="BM60" s="8">
        <v>971</v>
      </c>
      <c r="BN60" s="8">
        <v>811</v>
      </c>
      <c r="BO60" s="9">
        <v>9680</v>
      </c>
      <c r="BP60" s="9">
        <v>54540</v>
      </c>
      <c r="BQ60" s="9">
        <v>15108</v>
      </c>
      <c r="BR60">
        <v>4592</v>
      </c>
      <c r="BS60">
        <v>25874</v>
      </c>
      <c r="BT60">
        <v>7167</v>
      </c>
      <c r="BU60">
        <v>5088</v>
      </c>
      <c r="BV60">
        <v>28666</v>
      </c>
      <c r="BW60">
        <v>7941</v>
      </c>
    </row>
    <row r="61" spans="1:75">
      <c r="A61" t="s">
        <v>191</v>
      </c>
      <c r="B61" t="s">
        <v>132</v>
      </c>
      <c r="C61" s="5">
        <v>79319</v>
      </c>
      <c r="D61" s="5">
        <v>37611</v>
      </c>
      <c r="E61" s="5">
        <v>41708</v>
      </c>
      <c r="F61" s="5">
        <v>42630</v>
      </c>
      <c r="G61">
        <v>1.86063804832278</v>
      </c>
      <c r="H61" s="6">
        <v>51</v>
      </c>
      <c r="I61" s="6">
        <v>24</v>
      </c>
      <c r="J61" s="6">
        <v>74</v>
      </c>
      <c r="K61" s="6">
        <v>50</v>
      </c>
      <c r="L61" s="6">
        <v>27</v>
      </c>
      <c r="M61">
        <v>3707</v>
      </c>
      <c r="N61">
        <v>3108</v>
      </c>
      <c r="O61">
        <v>2743</v>
      </c>
      <c r="P61">
        <v>2605</v>
      </c>
      <c r="Q61">
        <v>4485</v>
      </c>
      <c r="R61">
        <v>6728</v>
      </c>
      <c r="S61">
        <v>6981</v>
      </c>
      <c r="T61">
        <v>6931</v>
      </c>
      <c r="U61">
        <v>6775</v>
      </c>
      <c r="V61">
        <v>6654</v>
      </c>
      <c r="W61">
        <v>5372</v>
      </c>
      <c r="X61">
        <v>4427</v>
      </c>
      <c r="Y61">
        <v>3510</v>
      </c>
      <c r="Z61">
        <v>3534</v>
      </c>
      <c r="AA61">
        <v>3799</v>
      </c>
      <c r="AB61">
        <v>3071</v>
      </c>
      <c r="AC61">
        <v>2334</v>
      </c>
      <c r="AD61">
        <v>2558</v>
      </c>
      <c r="AE61" s="7">
        <v>1890</v>
      </c>
      <c r="AF61" s="7">
        <v>1569</v>
      </c>
      <c r="AG61" s="7">
        <v>1411</v>
      </c>
      <c r="AH61" s="7">
        <v>1288</v>
      </c>
      <c r="AI61" s="7">
        <v>2082</v>
      </c>
      <c r="AJ61" s="7">
        <v>3210</v>
      </c>
      <c r="AK61" s="7">
        <v>3264</v>
      </c>
      <c r="AL61" s="7">
        <v>3333</v>
      </c>
      <c r="AM61" s="7">
        <v>3281</v>
      </c>
      <c r="AN61" s="7">
        <v>3298</v>
      </c>
      <c r="AO61" s="7">
        <v>2704</v>
      </c>
      <c r="AP61" s="7">
        <v>2220</v>
      </c>
      <c r="AQ61" s="7">
        <v>1747</v>
      </c>
      <c r="AR61" s="7">
        <v>1655</v>
      </c>
      <c r="AS61" s="7">
        <v>1691</v>
      </c>
      <c r="AT61" s="7">
        <v>1296</v>
      </c>
      <c r="AU61" s="7">
        <v>880</v>
      </c>
      <c r="AV61" s="7">
        <v>794</v>
      </c>
      <c r="AW61" s="8">
        <v>2095</v>
      </c>
      <c r="AX61" s="8">
        <v>1740</v>
      </c>
      <c r="AY61" s="8">
        <v>1564</v>
      </c>
      <c r="AZ61" s="8">
        <v>1428</v>
      </c>
      <c r="BA61" s="8">
        <v>2308</v>
      </c>
      <c r="BB61" s="8">
        <v>3560</v>
      </c>
      <c r="BC61" s="8">
        <v>3620</v>
      </c>
      <c r="BD61" s="8">
        <v>3696</v>
      </c>
      <c r="BE61" s="8">
        <v>3639</v>
      </c>
      <c r="BF61" s="8">
        <v>3658</v>
      </c>
      <c r="BG61" s="8">
        <v>2999</v>
      </c>
      <c r="BH61" s="8">
        <v>2461</v>
      </c>
      <c r="BI61" s="8">
        <v>1937</v>
      </c>
      <c r="BJ61" s="8">
        <v>1835</v>
      </c>
      <c r="BK61" s="8">
        <v>1875</v>
      </c>
      <c r="BL61" s="8">
        <v>1437</v>
      </c>
      <c r="BM61" s="8">
        <v>976</v>
      </c>
      <c r="BN61" s="8">
        <v>880</v>
      </c>
      <c r="BO61" s="9">
        <v>9558</v>
      </c>
      <c r="BP61" s="9">
        <v>54467</v>
      </c>
      <c r="BQ61" s="9">
        <v>15296</v>
      </c>
      <c r="BR61">
        <v>4532</v>
      </c>
      <c r="BS61">
        <v>25827</v>
      </c>
      <c r="BT61">
        <v>7253</v>
      </c>
      <c r="BU61">
        <v>5026</v>
      </c>
      <c r="BV61">
        <v>28640</v>
      </c>
      <c r="BW61">
        <v>8043</v>
      </c>
    </row>
    <row r="62" spans="1:75" s="10" customFormat="1">
      <c r="A62" s="10" t="s">
        <v>192</v>
      </c>
      <c r="B62" s="10" t="s">
        <v>132</v>
      </c>
      <c r="C62" s="10">
        <v>79271</v>
      </c>
      <c r="D62" s="10">
        <v>37579</v>
      </c>
      <c r="E62" s="10">
        <v>41692</v>
      </c>
      <c r="F62" s="10">
        <v>42611</v>
      </c>
      <c r="G62" s="10">
        <v>1.8603412264438799</v>
      </c>
      <c r="H62" s="10">
        <v>3</v>
      </c>
      <c r="I62" s="10">
        <v>5</v>
      </c>
      <c r="J62" s="10">
        <v>53</v>
      </c>
      <c r="K62" s="10">
        <v>48</v>
      </c>
      <c r="L62" s="10">
        <v>-2</v>
      </c>
      <c r="M62" s="10">
        <v>3704</v>
      </c>
      <c r="N62" s="10">
        <v>3099</v>
      </c>
      <c r="O62" s="10">
        <v>2738</v>
      </c>
      <c r="P62" s="10">
        <v>2602</v>
      </c>
      <c r="Q62" s="10">
        <v>4492</v>
      </c>
      <c r="R62" s="10">
        <v>6709</v>
      </c>
      <c r="S62" s="10">
        <v>7021</v>
      </c>
      <c r="T62" s="10">
        <v>6948</v>
      </c>
      <c r="U62" s="10">
        <v>6773</v>
      </c>
      <c r="V62" s="10">
        <v>6641</v>
      </c>
      <c r="W62" s="10">
        <v>5347</v>
      </c>
      <c r="X62" s="10">
        <v>4411</v>
      </c>
      <c r="Y62" s="10">
        <v>3503</v>
      </c>
      <c r="Z62" s="10">
        <v>3547</v>
      </c>
      <c r="AA62" s="10">
        <v>3805</v>
      </c>
      <c r="AB62" s="10">
        <v>3065</v>
      </c>
      <c r="AC62" s="10">
        <v>2324</v>
      </c>
      <c r="AD62" s="10">
        <v>2544</v>
      </c>
      <c r="AE62" s="10">
        <v>1891</v>
      </c>
      <c r="AF62" s="10">
        <v>1565</v>
      </c>
      <c r="AG62" s="10">
        <v>1407</v>
      </c>
      <c r="AH62" s="10">
        <v>1285</v>
      </c>
      <c r="AI62" s="10">
        <v>2078</v>
      </c>
      <c r="AJ62" s="10">
        <v>3190</v>
      </c>
      <c r="AK62" s="10">
        <v>3288</v>
      </c>
      <c r="AL62" s="10">
        <v>3341</v>
      </c>
      <c r="AM62" s="10">
        <v>3284</v>
      </c>
      <c r="AN62" s="10">
        <v>3289</v>
      </c>
      <c r="AO62" s="10">
        <v>2692</v>
      </c>
      <c r="AP62" s="10">
        <v>2211</v>
      </c>
      <c r="AQ62" s="10">
        <v>1742</v>
      </c>
      <c r="AR62" s="10">
        <v>1661</v>
      </c>
      <c r="AS62" s="10">
        <v>1697</v>
      </c>
      <c r="AT62" s="10">
        <v>1292</v>
      </c>
      <c r="AU62" s="10">
        <v>874</v>
      </c>
      <c r="AV62" s="10">
        <v>793</v>
      </c>
      <c r="AW62" s="10">
        <v>2098</v>
      </c>
      <c r="AX62" s="10">
        <v>1736</v>
      </c>
      <c r="AY62" s="10">
        <v>1561</v>
      </c>
      <c r="AZ62" s="10">
        <v>1425</v>
      </c>
      <c r="BA62" s="10">
        <v>2305</v>
      </c>
      <c r="BB62" s="10">
        <v>3539</v>
      </c>
      <c r="BC62" s="10">
        <v>3648</v>
      </c>
      <c r="BD62" s="10">
        <v>3707</v>
      </c>
      <c r="BE62" s="10">
        <v>3644</v>
      </c>
      <c r="BF62" s="10">
        <v>3649</v>
      </c>
      <c r="BG62" s="10">
        <v>2987</v>
      </c>
      <c r="BH62" s="10">
        <v>2452</v>
      </c>
      <c r="BI62" s="10">
        <v>1932</v>
      </c>
      <c r="BJ62" s="10">
        <v>1842</v>
      </c>
      <c r="BK62" s="10">
        <v>1882</v>
      </c>
      <c r="BL62" s="10">
        <v>1433</v>
      </c>
      <c r="BM62" s="10">
        <v>969</v>
      </c>
      <c r="BN62" s="10">
        <v>880</v>
      </c>
      <c r="BO62" s="10">
        <v>9540</v>
      </c>
      <c r="BP62" s="10">
        <v>54447</v>
      </c>
      <c r="BQ62" s="10">
        <v>15285</v>
      </c>
      <c r="BR62" s="10">
        <v>4523</v>
      </c>
      <c r="BS62" s="10">
        <v>25811</v>
      </c>
      <c r="BT62" s="10">
        <v>7246</v>
      </c>
      <c r="BU62" s="10">
        <v>5018</v>
      </c>
      <c r="BV62" s="10">
        <v>28636</v>
      </c>
      <c r="BW62" s="10">
        <v>8039</v>
      </c>
    </row>
    <row r="63" spans="1:75">
      <c r="A63" t="s">
        <v>193</v>
      </c>
      <c r="B63" t="s">
        <v>132</v>
      </c>
      <c r="C63" s="5">
        <v>79271</v>
      </c>
      <c r="D63" s="5">
        <v>37575</v>
      </c>
      <c r="E63" s="5">
        <v>41696</v>
      </c>
      <c r="F63" s="5">
        <v>42578</v>
      </c>
      <c r="G63">
        <v>1.86178308046409</v>
      </c>
      <c r="H63" s="6">
        <v>94</v>
      </c>
      <c r="I63" s="6">
        <v>46</v>
      </c>
      <c r="J63" s="6">
        <v>82</v>
      </c>
      <c r="K63" s="6">
        <v>36</v>
      </c>
      <c r="L63" s="6">
        <v>48</v>
      </c>
      <c r="M63">
        <v>3728</v>
      </c>
      <c r="N63">
        <v>3097</v>
      </c>
      <c r="O63">
        <v>2739</v>
      </c>
      <c r="P63">
        <v>2609</v>
      </c>
      <c r="Q63">
        <v>4502</v>
      </c>
      <c r="R63">
        <v>6720</v>
      </c>
      <c r="S63">
        <v>7040</v>
      </c>
      <c r="T63">
        <v>6935</v>
      </c>
      <c r="U63">
        <v>6789</v>
      </c>
      <c r="V63">
        <v>6639</v>
      </c>
      <c r="W63">
        <v>5312</v>
      </c>
      <c r="X63">
        <v>4395</v>
      </c>
      <c r="Y63">
        <v>3491</v>
      </c>
      <c r="Z63">
        <v>3561</v>
      </c>
      <c r="AA63">
        <v>3806</v>
      </c>
      <c r="AB63">
        <v>3060</v>
      </c>
      <c r="AC63">
        <v>2317</v>
      </c>
      <c r="AD63">
        <v>2531</v>
      </c>
      <c r="AE63" s="7">
        <v>1899</v>
      </c>
      <c r="AF63" s="7">
        <v>1566</v>
      </c>
      <c r="AG63" s="7">
        <v>1408</v>
      </c>
      <c r="AH63" s="7">
        <v>1285</v>
      </c>
      <c r="AI63" s="7">
        <v>2074</v>
      </c>
      <c r="AJ63" s="7">
        <v>3210</v>
      </c>
      <c r="AK63" s="7">
        <v>3307</v>
      </c>
      <c r="AL63" s="7">
        <v>3328</v>
      </c>
      <c r="AM63" s="7">
        <v>3292</v>
      </c>
      <c r="AN63" s="7">
        <v>3284</v>
      </c>
      <c r="AO63" s="7">
        <v>2674</v>
      </c>
      <c r="AP63" s="7">
        <v>2205</v>
      </c>
      <c r="AQ63" s="7">
        <v>1734</v>
      </c>
      <c r="AR63" s="7">
        <v>1666</v>
      </c>
      <c r="AS63" s="7">
        <v>1699</v>
      </c>
      <c r="AT63" s="7">
        <v>1291</v>
      </c>
      <c r="AU63" s="7">
        <v>870</v>
      </c>
      <c r="AV63" s="7">
        <v>787</v>
      </c>
      <c r="AW63" s="8">
        <v>2107</v>
      </c>
      <c r="AX63" s="8">
        <v>1737</v>
      </c>
      <c r="AY63" s="8">
        <v>1562</v>
      </c>
      <c r="AZ63" s="8">
        <v>1426</v>
      </c>
      <c r="BA63" s="8">
        <v>2301</v>
      </c>
      <c r="BB63" s="8">
        <v>3562</v>
      </c>
      <c r="BC63" s="8">
        <v>3670</v>
      </c>
      <c r="BD63" s="8">
        <v>3693</v>
      </c>
      <c r="BE63" s="8">
        <v>3653</v>
      </c>
      <c r="BF63" s="8">
        <v>3645</v>
      </c>
      <c r="BG63" s="8">
        <v>2968</v>
      </c>
      <c r="BH63" s="8">
        <v>2446</v>
      </c>
      <c r="BI63" s="8">
        <v>1924</v>
      </c>
      <c r="BJ63" s="8">
        <v>1848</v>
      </c>
      <c r="BK63" s="8">
        <v>1885</v>
      </c>
      <c r="BL63" s="8">
        <v>1432</v>
      </c>
      <c r="BM63" s="8">
        <v>965</v>
      </c>
      <c r="BN63" s="8">
        <v>873</v>
      </c>
      <c r="BO63" s="9">
        <v>9564</v>
      </c>
      <c r="BP63" s="9">
        <v>54433</v>
      </c>
      <c r="BQ63" s="9">
        <v>15275</v>
      </c>
      <c r="BR63">
        <v>4533</v>
      </c>
      <c r="BS63">
        <v>25802</v>
      </c>
      <c r="BT63">
        <v>7240</v>
      </c>
      <c r="BU63">
        <v>5030</v>
      </c>
      <c r="BV63">
        <v>28631</v>
      </c>
      <c r="BW63">
        <v>8035</v>
      </c>
    </row>
    <row r="64" spans="1:75">
      <c r="A64" t="s">
        <v>194</v>
      </c>
      <c r="B64" t="s">
        <v>132</v>
      </c>
      <c r="C64" s="5">
        <v>79181</v>
      </c>
      <c r="D64" s="5">
        <v>37535</v>
      </c>
      <c r="E64" s="5">
        <v>41646</v>
      </c>
      <c r="F64" s="5">
        <v>42494</v>
      </c>
      <c r="G64">
        <v>1.8633454134701399</v>
      </c>
      <c r="H64" s="6">
        <v>153</v>
      </c>
      <c r="I64" s="6">
        <v>27</v>
      </c>
      <c r="J64" s="6">
        <v>65</v>
      </c>
      <c r="K64" s="6">
        <v>38</v>
      </c>
      <c r="L64" s="6">
        <v>126</v>
      </c>
      <c r="M64">
        <v>3713</v>
      </c>
      <c r="N64">
        <v>3093</v>
      </c>
      <c r="O64">
        <v>2733</v>
      </c>
      <c r="P64">
        <v>2601</v>
      </c>
      <c r="Q64">
        <v>4503</v>
      </c>
      <c r="R64">
        <v>6704</v>
      </c>
      <c r="S64">
        <v>7039</v>
      </c>
      <c r="T64">
        <v>6952</v>
      </c>
      <c r="U64">
        <v>6791</v>
      </c>
      <c r="V64">
        <v>6633</v>
      </c>
      <c r="W64">
        <v>5295</v>
      </c>
      <c r="X64">
        <v>4386</v>
      </c>
      <c r="Y64">
        <v>3482</v>
      </c>
      <c r="Z64">
        <v>3578</v>
      </c>
      <c r="AA64">
        <v>3803</v>
      </c>
      <c r="AB64">
        <v>3053</v>
      </c>
      <c r="AC64">
        <v>2308</v>
      </c>
      <c r="AD64">
        <v>2513</v>
      </c>
      <c r="AE64" s="7">
        <v>1889</v>
      </c>
      <c r="AF64" s="7">
        <v>1566</v>
      </c>
      <c r="AG64" s="7">
        <v>1404</v>
      </c>
      <c r="AH64" s="7">
        <v>1282</v>
      </c>
      <c r="AI64" s="7">
        <v>2068</v>
      </c>
      <c r="AJ64" s="7">
        <v>3199</v>
      </c>
      <c r="AK64" s="7">
        <v>3312</v>
      </c>
      <c r="AL64" s="7">
        <v>3337</v>
      </c>
      <c r="AM64" s="7">
        <v>3296</v>
      </c>
      <c r="AN64" s="7">
        <v>3280</v>
      </c>
      <c r="AO64" s="7">
        <v>2668</v>
      </c>
      <c r="AP64" s="7">
        <v>2201</v>
      </c>
      <c r="AQ64" s="7">
        <v>1730</v>
      </c>
      <c r="AR64" s="7">
        <v>1674</v>
      </c>
      <c r="AS64" s="7">
        <v>1696</v>
      </c>
      <c r="AT64" s="7">
        <v>1287</v>
      </c>
      <c r="AU64" s="7">
        <v>866</v>
      </c>
      <c r="AV64" s="7">
        <v>781</v>
      </c>
      <c r="AW64" s="8">
        <v>2096</v>
      </c>
      <c r="AX64" s="8">
        <v>1737</v>
      </c>
      <c r="AY64" s="8">
        <v>1557</v>
      </c>
      <c r="AZ64" s="8">
        <v>1422</v>
      </c>
      <c r="BA64" s="8">
        <v>2294</v>
      </c>
      <c r="BB64" s="8">
        <v>3550</v>
      </c>
      <c r="BC64" s="8">
        <v>3675</v>
      </c>
      <c r="BD64" s="8">
        <v>3703</v>
      </c>
      <c r="BE64" s="8">
        <v>3657</v>
      </c>
      <c r="BF64" s="8">
        <v>3640</v>
      </c>
      <c r="BG64" s="8">
        <v>2960</v>
      </c>
      <c r="BH64" s="8">
        <v>2442</v>
      </c>
      <c r="BI64" s="8">
        <v>1919</v>
      </c>
      <c r="BJ64" s="8">
        <v>1857</v>
      </c>
      <c r="BK64" s="8">
        <v>1881</v>
      </c>
      <c r="BL64" s="8">
        <v>1428</v>
      </c>
      <c r="BM64" s="8">
        <v>961</v>
      </c>
      <c r="BN64" s="8">
        <v>866</v>
      </c>
      <c r="BO64" s="9">
        <v>9539</v>
      </c>
      <c r="BP64" s="9">
        <v>54388</v>
      </c>
      <c r="BQ64" s="9">
        <v>15255</v>
      </c>
      <c r="BR64">
        <v>4522</v>
      </c>
      <c r="BS64">
        <v>25782</v>
      </c>
      <c r="BT64">
        <v>7231</v>
      </c>
      <c r="BU64">
        <v>5017</v>
      </c>
      <c r="BV64">
        <v>28606</v>
      </c>
      <c r="BW64">
        <v>8023</v>
      </c>
    </row>
    <row r="65" spans="1:75">
      <c r="A65" t="s">
        <v>195</v>
      </c>
      <c r="B65" t="s">
        <v>132</v>
      </c>
      <c r="C65" s="5">
        <v>79031</v>
      </c>
      <c r="D65" s="5">
        <v>37450</v>
      </c>
      <c r="E65" s="5">
        <v>41581</v>
      </c>
      <c r="F65" s="5">
        <v>42387</v>
      </c>
      <c r="G65">
        <v>1.8645103451529901</v>
      </c>
      <c r="H65" s="6">
        <v>113</v>
      </c>
      <c r="I65" s="6">
        <v>34</v>
      </c>
      <c r="J65" s="6">
        <v>87</v>
      </c>
      <c r="K65" s="6">
        <v>53</v>
      </c>
      <c r="L65" s="6">
        <v>79</v>
      </c>
      <c r="M65">
        <v>3717</v>
      </c>
      <c r="N65">
        <v>3085</v>
      </c>
      <c r="O65">
        <v>2730</v>
      </c>
      <c r="P65">
        <v>2595</v>
      </c>
      <c r="Q65">
        <v>4486</v>
      </c>
      <c r="R65">
        <v>6682</v>
      </c>
      <c r="S65">
        <v>7035</v>
      </c>
      <c r="T65">
        <v>6943</v>
      </c>
      <c r="U65">
        <v>6794</v>
      </c>
      <c r="V65">
        <v>6611</v>
      </c>
      <c r="W65">
        <v>5272</v>
      </c>
      <c r="X65">
        <v>4375</v>
      </c>
      <c r="Y65">
        <v>3478</v>
      </c>
      <c r="Z65">
        <v>3593</v>
      </c>
      <c r="AA65">
        <v>3800</v>
      </c>
      <c r="AB65">
        <v>3040</v>
      </c>
      <c r="AC65">
        <v>2301</v>
      </c>
      <c r="AD65">
        <v>2493</v>
      </c>
      <c r="AE65" s="7">
        <v>1889</v>
      </c>
      <c r="AF65" s="7">
        <v>1564</v>
      </c>
      <c r="AG65" s="7">
        <v>1402</v>
      </c>
      <c r="AH65" s="7">
        <v>1275</v>
      </c>
      <c r="AI65" s="7">
        <v>2045</v>
      </c>
      <c r="AJ65" s="7">
        <v>3181</v>
      </c>
      <c r="AK65" s="7">
        <v>3315</v>
      </c>
      <c r="AL65" s="7">
        <v>3332</v>
      </c>
      <c r="AM65" s="7">
        <v>3300</v>
      </c>
      <c r="AN65" s="7">
        <v>3272</v>
      </c>
      <c r="AO65" s="7">
        <v>2660</v>
      </c>
      <c r="AP65" s="7">
        <v>2196</v>
      </c>
      <c r="AQ65" s="7">
        <v>1727</v>
      </c>
      <c r="AR65" s="7">
        <v>1676</v>
      </c>
      <c r="AS65" s="7">
        <v>1698</v>
      </c>
      <c r="AT65" s="7">
        <v>1279</v>
      </c>
      <c r="AU65" s="7">
        <v>861</v>
      </c>
      <c r="AV65" s="7">
        <v>780</v>
      </c>
      <c r="AW65" s="8">
        <v>2097</v>
      </c>
      <c r="AX65" s="8">
        <v>1736</v>
      </c>
      <c r="AY65" s="8">
        <v>1556</v>
      </c>
      <c r="AZ65" s="8">
        <v>1415</v>
      </c>
      <c r="BA65" s="8">
        <v>2270</v>
      </c>
      <c r="BB65" s="8">
        <v>3532</v>
      </c>
      <c r="BC65" s="8">
        <v>3681</v>
      </c>
      <c r="BD65" s="8">
        <v>3700</v>
      </c>
      <c r="BE65" s="8">
        <v>3664</v>
      </c>
      <c r="BF65" s="8">
        <v>3633</v>
      </c>
      <c r="BG65" s="8">
        <v>2953</v>
      </c>
      <c r="BH65" s="8">
        <v>2438</v>
      </c>
      <c r="BI65" s="8">
        <v>1917</v>
      </c>
      <c r="BJ65" s="8">
        <v>1861</v>
      </c>
      <c r="BK65" s="8">
        <v>1885</v>
      </c>
      <c r="BL65" s="8">
        <v>1420</v>
      </c>
      <c r="BM65" s="8">
        <v>956</v>
      </c>
      <c r="BN65" s="8">
        <v>866</v>
      </c>
      <c r="BO65" s="9">
        <v>9533</v>
      </c>
      <c r="BP65" s="9">
        <v>54271</v>
      </c>
      <c r="BQ65" s="9">
        <v>15227</v>
      </c>
      <c r="BR65">
        <v>4517</v>
      </c>
      <c r="BS65">
        <v>25717</v>
      </c>
      <c r="BT65">
        <v>7216</v>
      </c>
      <c r="BU65">
        <v>5015</v>
      </c>
      <c r="BV65">
        <v>28554</v>
      </c>
      <c r="BW65">
        <v>8012</v>
      </c>
    </row>
    <row r="66" spans="1:75">
      <c r="A66" t="s">
        <v>196</v>
      </c>
      <c r="B66" t="s">
        <v>132</v>
      </c>
      <c r="C66" s="5">
        <v>78921</v>
      </c>
      <c r="D66" s="5">
        <v>37416</v>
      </c>
      <c r="E66" s="5">
        <v>41505</v>
      </c>
      <c r="F66" s="5">
        <v>42222</v>
      </c>
      <c r="G66">
        <v>1.8691914167969299</v>
      </c>
      <c r="H66" s="6">
        <v>182</v>
      </c>
      <c r="I66" s="6">
        <v>19</v>
      </c>
      <c r="J66" s="6">
        <v>73</v>
      </c>
      <c r="K66" s="6">
        <v>54</v>
      </c>
      <c r="L66" s="6">
        <v>163</v>
      </c>
      <c r="M66">
        <v>3706</v>
      </c>
      <c r="N66">
        <v>3074</v>
      </c>
      <c r="O66">
        <v>2721</v>
      </c>
      <c r="P66">
        <v>2599</v>
      </c>
      <c r="Q66">
        <v>4435</v>
      </c>
      <c r="R66">
        <v>6693</v>
      </c>
      <c r="S66">
        <v>7055</v>
      </c>
      <c r="T66">
        <v>6928</v>
      </c>
      <c r="U66">
        <v>6790</v>
      </c>
      <c r="V66">
        <v>6605</v>
      </c>
      <c r="W66">
        <v>5257</v>
      </c>
      <c r="X66">
        <v>4355</v>
      </c>
      <c r="Y66">
        <v>3474</v>
      </c>
      <c r="Z66">
        <v>3609</v>
      </c>
      <c r="AA66">
        <v>3800</v>
      </c>
      <c r="AB66">
        <v>3031</v>
      </c>
      <c r="AC66">
        <v>2304</v>
      </c>
      <c r="AD66">
        <v>2486</v>
      </c>
      <c r="AE66" s="7">
        <v>1885</v>
      </c>
      <c r="AF66" s="7">
        <v>1556</v>
      </c>
      <c r="AG66" s="7">
        <v>1393</v>
      </c>
      <c r="AH66" s="7">
        <v>1282</v>
      </c>
      <c r="AI66" s="7">
        <v>2020</v>
      </c>
      <c r="AJ66" s="7">
        <v>3192</v>
      </c>
      <c r="AK66" s="7">
        <v>3330</v>
      </c>
      <c r="AL66" s="7">
        <v>3320</v>
      </c>
      <c r="AM66" s="7">
        <v>3304</v>
      </c>
      <c r="AN66" s="7">
        <v>3273</v>
      </c>
      <c r="AO66" s="7">
        <v>2648</v>
      </c>
      <c r="AP66" s="7">
        <v>2189</v>
      </c>
      <c r="AQ66" s="7">
        <v>1729</v>
      </c>
      <c r="AR66" s="7">
        <v>1684</v>
      </c>
      <c r="AS66" s="7">
        <v>1698</v>
      </c>
      <c r="AT66" s="7">
        <v>1274</v>
      </c>
      <c r="AU66" s="7">
        <v>863</v>
      </c>
      <c r="AV66" s="7">
        <v>778</v>
      </c>
      <c r="AW66" s="8">
        <v>2091</v>
      </c>
      <c r="AX66" s="8">
        <v>1726</v>
      </c>
      <c r="AY66" s="8">
        <v>1545</v>
      </c>
      <c r="AZ66" s="8">
        <v>1422</v>
      </c>
      <c r="BA66" s="8">
        <v>2240</v>
      </c>
      <c r="BB66" s="8">
        <v>3541</v>
      </c>
      <c r="BC66" s="8">
        <v>3694</v>
      </c>
      <c r="BD66" s="8">
        <v>3683</v>
      </c>
      <c r="BE66" s="8">
        <v>3666</v>
      </c>
      <c r="BF66" s="8">
        <v>3631</v>
      </c>
      <c r="BG66" s="8">
        <v>2937</v>
      </c>
      <c r="BH66" s="8">
        <v>2428</v>
      </c>
      <c r="BI66" s="8">
        <v>1918</v>
      </c>
      <c r="BJ66" s="8">
        <v>1868</v>
      </c>
      <c r="BK66" s="8">
        <v>1883</v>
      </c>
      <c r="BL66" s="8">
        <v>1413</v>
      </c>
      <c r="BM66" s="8">
        <v>957</v>
      </c>
      <c r="BN66" s="8">
        <v>863</v>
      </c>
      <c r="BO66" s="9">
        <v>9501</v>
      </c>
      <c r="BP66" s="9">
        <v>54190</v>
      </c>
      <c r="BQ66" s="9">
        <v>15230</v>
      </c>
      <c r="BR66">
        <v>4504</v>
      </c>
      <c r="BS66">
        <v>25691</v>
      </c>
      <c r="BT66">
        <v>7220</v>
      </c>
      <c r="BU66">
        <v>4997</v>
      </c>
      <c r="BV66">
        <v>28499</v>
      </c>
      <c r="BW66">
        <v>8010</v>
      </c>
    </row>
    <row r="67" spans="1:75">
      <c r="A67" t="s">
        <v>197</v>
      </c>
      <c r="B67" t="s">
        <v>132</v>
      </c>
      <c r="C67" s="5">
        <v>78742</v>
      </c>
      <c r="D67" s="5">
        <v>37396</v>
      </c>
      <c r="E67" s="5">
        <v>41346</v>
      </c>
      <c r="F67" s="5">
        <v>42017</v>
      </c>
      <c r="G67">
        <v>1.87405097936549</v>
      </c>
      <c r="H67" s="6">
        <v>139</v>
      </c>
      <c r="I67" s="6">
        <v>27</v>
      </c>
      <c r="J67" s="6">
        <v>68</v>
      </c>
      <c r="K67" s="6">
        <v>41</v>
      </c>
      <c r="L67" s="6">
        <v>112</v>
      </c>
      <c r="M67">
        <v>3708</v>
      </c>
      <c r="N67">
        <v>3062</v>
      </c>
      <c r="O67">
        <v>2708</v>
      </c>
      <c r="P67">
        <v>2571</v>
      </c>
      <c r="Q67">
        <v>4309</v>
      </c>
      <c r="R67">
        <v>6710</v>
      </c>
      <c r="S67">
        <v>7084</v>
      </c>
      <c r="T67">
        <v>6930</v>
      </c>
      <c r="U67">
        <v>6799</v>
      </c>
      <c r="V67">
        <v>6586</v>
      </c>
      <c r="W67">
        <v>5228</v>
      </c>
      <c r="X67">
        <v>4342</v>
      </c>
      <c r="Y67">
        <v>3473</v>
      </c>
      <c r="Z67">
        <v>3630</v>
      </c>
      <c r="AA67">
        <v>3789</v>
      </c>
      <c r="AB67">
        <v>3026</v>
      </c>
      <c r="AC67">
        <v>2304</v>
      </c>
      <c r="AD67">
        <v>2482</v>
      </c>
      <c r="AE67" s="7">
        <v>1886</v>
      </c>
      <c r="AF67" s="7">
        <v>1563</v>
      </c>
      <c r="AG67" s="7">
        <v>1389</v>
      </c>
      <c r="AH67" s="7">
        <v>1274</v>
      </c>
      <c r="AI67" s="7">
        <v>1974</v>
      </c>
      <c r="AJ67" s="7">
        <v>3208</v>
      </c>
      <c r="AK67" s="7">
        <v>3357</v>
      </c>
      <c r="AL67" s="7">
        <v>3317</v>
      </c>
      <c r="AM67" s="7">
        <v>3315</v>
      </c>
      <c r="AN67" s="7">
        <v>3271</v>
      </c>
      <c r="AO67" s="7">
        <v>2636</v>
      </c>
      <c r="AP67" s="7">
        <v>2186</v>
      </c>
      <c r="AQ67" s="7">
        <v>1730</v>
      </c>
      <c r="AR67" s="7">
        <v>1690</v>
      </c>
      <c r="AS67" s="7">
        <v>1693</v>
      </c>
      <c r="AT67" s="7">
        <v>1269</v>
      </c>
      <c r="AU67" s="7">
        <v>863</v>
      </c>
      <c r="AV67" s="7">
        <v>778</v>
      </c>
      <c r="AW67" s="8">
        <v>2085</v>
      </c>
      <c r="AX67" s="8">
        <v>1728</v>
      </c>
      <c r="AY67" s="8">
        <v>1535</v>
      </c>
      <c r="AZ67" s="8">
        <v>1408</v>
      </c>
      <c r="BA67" s="8">
        <v>2182</v>
      </c>
      <c r="BB67" s="8">
        <v>3547</v>
      </c>
      <c r="BC67" s="8">
        <v>3712</v>
      </c>
      <c r="BD67" s="8">
        <v>3668</v>
      </c>
      <c r="BE67" s="8">
        <v>3666</v>
      </c>
      <c r="BF67" s="8">
        <v>3617</v>
      </c>
      <c r="BG67" s="8">
        <v>2914</v>
      </c>
      <c r="BH67" s="8">
        <v>2416</v>
      </c>
      <c r="BI67" s="8">
        <v>1912</v>
      </c>
      <c r="BJ67" s="8">
        <v>1868</v>
      </c>
      <c r="BK67" s="8">
        <v>1871</v>
      </c>
      <c r="BL67" s="8">
        <v>1403</v>
      </c>
      <c r="BM67" s="8">
        <v>954</v>
      </c>
      <c r="BN67" s="8">
        <v>860</v>
      </c>
      <c r="BO67" s="9">
        <v>9478</v>
      </c>
      <c r="BP67" s="9">
        <v>54032</v>
      </c>
      <c r="BQ67" s="9">
        <v>15231</v>
      </c>
      <c r="BR67">
        <v>4501</v>
      </c>
      <c r="BS67">
        <v>25661</v>
      </c>
      <c r="BT67">
        <v>7234</v>
      </c>
      <c r="BU67">
        <v>4977</v>
      </c>
      <c r="BV67">
        <v>28371</v>
      </c>
      <c r="BW67">
        <v>7998</v>
      </c>
    </row>
    <row r="68" spans="1:75">
      <c r="A68" t="s">
        <v>198</v>
      </c>
      <c r="B68" t="s">
        <v>132</v>
      </c>
      <c r="C68" s="5">
        <v>78606</v>
      </c>
      <c r="D68" s="5">
        <v>37325</v>
      </c>
      <c r="E68" s="5">
        <v>41281</v>
      </c>
      <c r="F68" s="5">
        <v>41984</v>
      </c>
      <c r="G68">
        <v>1.8722846798780499</v>
      </c>
      <c r="H68" s="6">
        <v>93</v>
      </c>
      <c r="I68" s="6">
        <v>31</v>
      </c>
      <c r="J68" s="6">
        <v>82</v>
      </c>
      <c r="K68" s="6">
        <v>51</v>
      </c>
      <c r="L68" s="6">
        <v>62</v>
      </c>
      <c r="M68">
        <v>3697</v>
      </c>
      <c r="N68">
        <v>3054</v>
      </c>
      <c r="O68">
        <v>2705</v>
      </c>
      <c r="P68">
        <v>2569</v>
      </c>
      <c r="Q68">
        <v>4328</v>
      </c>
      <c r="R68">
        <v>6699</v>
      </c>
      <c r="S68">
        <v>7072</v>
      </c>
      <c r="T68">
        <v>6907</v>
      </c>
      <c r="U68">
        <v>6802</v>
      </c>
      <c r="V68">
        <v>6581</v>
      </c>
      <c r="W68">
        <v>5204</v>
      </c>
      <c r="X68">
        <v>4324</v>
      </c>
      <c r="Y68">
        <v>3459</v>
      </c>
      <c r="Z68">
        <v>3645</v>
      </c>
      <c r="AA68">
        <v>3779</v>
      </c>
      <c r="AB68">
        <v>3019</v>
      </c>
      <c r="AC68">
        <v>2295</v>
      </c>
      <c r="AD68">
        <v>2468</v>
      </c>
      <c r="AE68" s="7">
        <v>1880</v>
      </c>
      <c r="AF68" s="7">
        <v>1560</v>
      </c>
      <c r="AG68" s="7">
        <v>1388</v>
      </c>
      <c r="AH68" s="7">
        <v>1273</v>
      </c>
      <c r="AI68" s="7">
        <v>1994</v>
      </c>
      <c r="AJ68" s="7">
        <v>3194</v>
      </c>
      <c r="AK68" s="7">
        <v>3358</v>
      </c>
      <c r="AL68" s="7">
        <v>3300</v>
      </c>
      <c r="AM68" s="7">
        <v>3309</v>
      </c>
      <c r="AN68" s="7">
        <v>3270</v>
      </c>
      <c r="AO68" s="7">
        <v>2625</v>
      </c>
      <c r="AP68" s="7">
        <v>2176</v>
      </c>
      <c r="AQ68" s="7">
        <v>1722</v>
      </c>
      <c r="AR68" s="7">
        <v>1692</v>
      </c>
      <c r="AS68" s="7">
        <v>1690</v>
      </c>
      <c r="AT68" s="7">
        <v>1265</v>
      </c>
      <c r="AU68" s="7">
        <v>857</v>
      </c>
      <c r="AV68" s="7">
        <v>774</v>
      </c>
      <c r="AW68" s="8">
        <v>2079</v>
      </c>
      <c r="AX68" s="8">
        <v>1725</v>
      </c>
      <c r="AY68" s="8">
        <v>1535</v>
      </c>
      <c r="AZ68" s="8">
        <v>1408</v>
      </c>
      <c r="BA68" s="8">
        <v>2205</v>
      </c>
      <c r="BB68" s="8">
        <v>3533</v>
      </c>
      <c r="BC68" s="8">
        <v>3714</v>
      </c>
      <c r="BD68" s="8">
        <v>3650</v>
      </c>
      <c r="BE68" s="8">
        <v>3660</v>
      </c>
      <c r="BF68" s="8">
        <v>3617</v>
      </c>
      <c r="BG68" s="8">
        <v>2903</v>
      </c>
      <c r="BH68" s="8">
        <v>2406</v>
      </c>
      <c r="BI68" s="8">
        <v>1904</v>
      </c>
      <c r="BJ68" s="8">
        <v>1871</v>
      </c>
      <c r="BK68" s="8">
        <v>1869</v>
      </c>
      <c r="BL68" s="8">
        <v>1399</v>
      </c>
      <c r="BM68" s="8">
        <v>948</v>
      </c>
      <c r="BN68" s="8">
        <v>856</v>
      </c>
      <c r="BO68" s="9">
        <v>9457</v>
      </c>
      <c r="BP68" s="9">
        <v>53945</v>
      </c>
      <c r="BQ68" s="9">
        <v>15206</v>
      </c>
      <c r="BR68">
        <v>4490</v>
      </c>
      <c r="BS68">
        <v>25615</v>
      </c>
      <c r="BT68">
        <v>7220</v>
      </c>
      <c r="BU68">
        <v>4966</v>
      </c>
      <c r="BV68">
        <v>28330</v>
      </c>
      <c r="BW68">
        <v>7986</v>
      </c>
    </row>
    <row r="69" spans="1:75">
      <c r="A69" t="s">
        <v>199</v>
      </c>
      <c r="B69" t="s">
        <v>132</v>
      </c>
      <c r="C69" s="5">
        <v>78516</v>
      </c>
      <c r="D69" s="5">
        <v>37269</v>
      </c>
      <c r="E69" s="5">
        <v>41247</v>
      </c>
      <c r="F69" s="5">
        <v>41946</v>
      </c>
      <c r="G69">
        <v>1.8718352167071901</v>
      </c>
      <c r="H69" s="6">
        <v>325</v>
      </c>
      <c r="I69" s="6">
        <v>24</v>
      </c>
      <c r="J69" s="6">
        <v>72</v>
      </c>
      <c r="K69" s="6">
        <v>48</v>
      </c>
      <c r="L69" s="6">
        <v>301</v>
      </c>
      <c r="M69">
        <v>3687</v>
      </c>
      <c r="N69">
        <v>3044</v>
      </c>
      <c r="O69">
        <v>2699</v>
      </c>
      <c r="P69">
        <v>2568</v>
      </c>
      <c r="Q69">
        <v>4352</v>
      </c>
      <c r="R69">
        <v>6675</v>
      </c>
      <c r="S69">
        <v>7090</v>
      </c>
      <c r="T69">
        <v>6910</v>
      </c>
      <c r="U69">
        <v>6807</v>
      </c>
      <c r="V69">
        <v>6552</v>
      </c>
      <c r="W69">
        <v>5182</v>
      </c>
      <c r="X69">
        <v>4305</v>
      </c>
      <c r="Y69">
        <v>3449</v>
      </c>
      <c r="Z69">
        <v>3664</v>
      </c>
      <c r="AA69">
        <v>3770</v>
      </c>
      <c r="AB69">
        <v>3008</v>
      </c>
      <c r="AC69">
        <v>2288</v>
      </c>
      <c r="AD69">
        <v>2467</v>
      </c>
      <c r="AE69" s="7">
        <v>1875</v>
      </c>
      <c r="AF69" s="7">
        <v>1555</v>
      </c>
      <c r="AG69" s="7">
        <v>1385</v>
      </c>
      <c r="AH69" s="7">
        <v>1269</v>
      </c>
      <c r="AI69" s="7">
        <v>2004</v>
      </c>
      <c r="AJ69" s="7">
        <v>3176</v>
      </c>
      <c r="AK69" s="7">
        <v>3364</v>
      </c>
      <c r="AL69" s="7">
        <v>3305</v>
      </c>
      <c r="AM69" s="7">
        <v>3309</v>
      </c>
      <c r="AN69" s="7">
        <v>3258</v>
      </c>
      <c r="AO69" s="7">
        <v>2615</v>
      </c>
      <c r="AP69" s="7">
        <v>2167</v>
      </c>
      <c r="AQ69" s="7">
        <v>1715</v>
      </c>
      <c r="AR69" s="7">
        <v>1701</v>
      </c>
      <c r="AS69" s="7">
        <v>1687</v>
      </c>
      <c r="AT69" s="7">
        <v>1260</v>
      </c>
      <c r="AU69" s="7">
        <v>853</v>
      </c>
      <c r="AV69" s="7">
        <v>775</v>
      </c>
      <c r="AW69" s="8">
        <v>2075</v>
      </c>
      <c r="AX69" s="8">
        <v>1721</v>
      </c>
      <c r="AY69" s="8">
        <v>1533</v>
      </c>
      <c r="AZ69" s="8">
        <v>1404</v>
      </c>
      <c r="BA69" s="8">
        <v>2217</v>
      </c>
      <c r="BB69" s="8">
        <v>3515</v>
      </c>
      <c r="BC69" s="8">
        <v>3723</v>
      </c>
      <c r="BD69" s="8">
        <v>3658</v>
      </c>
      <c r="BE69" s="8">
        <v>3663</v>
      </c>
      <c r="BF69" s="8">
        <v>3606</v>
      </c>
      <c r="BG69" s="8">
        <v>2894</v>
      </c>
      <c r="BH69" s="8">
        <v>2398</v>
      </c>
      <c r="BI69" s="8">
        <v>1898</v>
      </c>
      <c r="BJ69" s="8">
        <v>1882</v>
      </c>
      <c r="BK69" s="8">
        <v>1867</v>
      </c>
      <c r="BL69" s="8">
        <v>1394</v>
      </c>
      <c r="BM69" s="8">
        <v>944</v>
      </c>
      <c r="BN69" s="8">
        <v>858</v>
      </c>
      <c r="BO69" s="9">
        <v>9429</v>
      </c>
      <c r="BP69" s="9">
        <v>53890</v>
      </c>
      <c r="BQ69" s="9">
        <v>15198</v>
      </c>
      <c r="BR69">
        <v>4476</v>
      </c>
      <c r="BS69">
        <v>25580</v>
      </c>
      <c r="BT69">
        <v>7214</v>
      </c>
      <c r="BU69">
        <v>4953</v>
      </c>
      <c r="BV69">
        <v>28310</v>
      </c>
      <c r="BW69">
        <v>7984</v>
      </c>
    </row>
    <row r="70" spans="1:75">
      <c r="A70" t="s">
        <v>200</v>
      </c>
      <c r="B70" t="s">
        <v>132</v>
      </c>
      <c r="C70" s="5">
        <v>78193</v>
      </c>
      <c r="D70" s="5">
        <v>37114</v>
      </c>
      <c r="E70" s="5">
        <v>41079</v>
      </c>
      <c r="F70" s="5">
        <v>41806</v>
      </c>
      <c r="G70">
        <v>1.87037745778118</v>
      </c>
      <c r="H70" s="6">
        <v>237</v>
      </c>
      <c r="I70" s="6">
        <v>8</v>
      </c>
      <c r="J70" s="6">
        <v>59</v>
      </c>
      <c r="K70" s="6">
        <v>51</v>
      </c>
      <c r="L70" s="6">
        <v>229</v>
      </c>
      <c r="M70">
        <v>3629</v>
      </c>
      <c r="N70">
        <v>3023</v>
      </c>
      <c r="O70">
        <v>2680</v>
      </c>
      <c r="P70">
        <v>2563</v>
      </c>
      <c r="Q70">
        <v>4388</v>
      </c>
      <c r="R70">
        <v>6629</v>
      </c>
      <c r="S70">
        <v>7044</v>
      </c>
      <c r="T70">
        <v>6873</v>
      </c>
      <c r="U70">
        <v>6789</v>
      </c>
      <c r="V70">
        <v>6523</v>
      </c>
      <c r="W70">
        <v>5155</v>
      </c>
      <c r="X70">
        <v>4282</v>
      </c>
      <c r="Y70">
        <v>3426</v>
      </c>
      <c r="Z70">
        <v>3685</v>
      </c>
      <c r="AA70">
        <v>3767</v>
      </c>
      <c r="AB70">
        <v>3002</v>
      </c>
      <c r="AC70">
        <v>2284</v>
      </c>
      <c r="AD70">
        <v>2451</v>
      </c>
      <c r="AE70" s="7">
        <v>1846</v>
      </c>
      <c r="AF70" s="7">
        <v>1545</v>
      </c>
      <c r="AG70" s="7">
        <v>1374</v>
      </c>
      <c r="AH70" s="7">
        <v>1265</v>
      </c>
      <c r="AI70" s="7">
        <v>2017</v>
      </c>
      <c r="AJ70" s="7">
        <v>3163</v>
      </c>
      <c r="AK70" s="7">
        <v>3342</v>
      </c>
      <c r="AL70" s="7">
        <v>3277</v>
      </c>
      <c r="AM70" s="7">
        <v>3301</v>
      </c>
      <c r="AN70" s="7">
        <v>3239</v>
      </c>
      <c r="AO70" s="7">
        <v>2600</v>
      </c>
      <c r="AP70" s="7">
        <v>2158</v>
      </c>
      <c r="AQ70" s="7">
        <v>1706</v>
      </c>
      <c r="AR70" s="7">
        <v>1708</v>
      </c>
      <c r="AS70" s="7">
        <v>1690</v>
      </c>
      <c r="AT70" s="7">
        <v>1257</v>
      </c>
      <c r="AU70" s="7">
        <v>857</v>
      </c>
      <c r="AV70" s="7">
        <v>772</v>
      </c>
      <c r="AW70" s="8">
        <v>2043</v>
      </c>
      <c r="AX70" s="8">
        <v>1710</v>
      </c>
      <c r="AY70" s="8">
        <v>1521</v>
      </c>
      <c r="AZ70" s="8">
        <v>1400</v>
      </c>
      <c r="BA70" s="8">
        <v>2232</v>
      </c>
      <c r="BB70" s="8">
        <v>3501</v>
      </c>
      <c r="BC70" s="8">
        <v>3699</v>
      </c>
      <c r="BD70" s="8">
        <v>3628</v>
      </c>
      <c r="BE70" s="8">
        <v>3654</v>
      </c>
      <c r="BF70" s="8">
        <v>3585</v>
      </c>
      <c r="BG70" s="8">
        <v>2877</v>
      </c>
      <c r="BH70" s="8">
        <v>2388</v>
      </c>
      <c r="BI70" s="8">
        <v>1888</v>
      </c>
      <c r="BJ70" s="8">
        <v>1890</v>
      </c>
      <c r="BK70" s="8">
        <v>1870</v>
      </c>
      <c r="BL70" s="8">
        <v>1391</v>
      </c>
      <c r="BM70" s="8">
        <v>948</v>
      </c>
      <c r="BN70" s="8">
        <v>854</v>
      </c>
      <c r="BO70" s="9">
        <v>9332</v>
      </c>
      <c r="BP70" s="9">
        <v>53672</v>
      </c>
      <c r="BQ70" s="9">
        <v>15189</v>
      </c>
      <c r="BR70">
        <v>4429</v>
      </c>
      <c r="BS70">
        <v>25475</v>
      </c>
      <c r="BT70">
        <v>7209</v>
      </c>
      <c r="BU70">
        <v>4902</v>
      </c>
      <c r="BV70">
        <v>28197</v>
      </c>
      <c r="BW70">
        <v>7980</v>
      </c>
    </row>
    <row r="71" spans="1:75">
      <c r="A71" t="s">
        <v>201</v>
      </c>
      <c r="B71" t="s">
        <v>132</v>
      </c>
      <c r="C71" s="5">
        <v>77959</v>
      </c>
      <c r="D71" s="5">
        <v>37000</v>
      </c>
      <c r="E71" s="5">
        <v>40959</v>
      </c>
      <c r="F71" s="5">
        <v>41736</v>
      </c>
      <c r="G71">
        <v>1.86790780141844</v>
      </c>
      <c r="H71" s="6">
        <v>475</v>
      </c>
      <c r="I71" s="6">
        <v>2</v>
      </c>
      <c r="J71" s="6">
        <v>60</v>
      </c>
      <c r="K71" s="6">
        <v>58</v>
      </c>
      <c r="L71" s="6">
        <v>473</v>
      </c>
      <c r="M71">
        <v>3603</v>
      </c>
      <c r="N71">
        <v>3011</v>
      </c>
      <c r="O71">
        <v>2672</v>
      </c>
      <c r="P71">
        <v>2556</v>
      </c>
      <c r="Q71">
        <v>4390</v>
      </c>
      <c r="R71">
        <v>6603</v>
      </c>
      <c r="S71">
        <v>7024</v>
      </c>
      <c r="T71">
        <v>6839</v>
      </c>
      <c r="U71">
        <v>6782</v>
      </c>
      <c r="V71">
        <v>6504</v>
      </c>
      <c r="W71">
        <v>5128</v>
      </c>
      <c r="X71">
        <v>4255</v>
      </c>
      <c r="Y71">
        <v>3416</v>
      </c>
      <c r="Z71">
        <v>3695</v>
      </c>
      <c r="AA71">
        <v>3759</v>
      </c>
      <c r="AB71">
        <v>2999</v>
      </c>
      <c r="AC71">
        <v>2288</v>
      </c>
      <c r="AD71">
        <v>2435</v>
      </c>
      <c r="AE71" s="7">
        <v>1830</v>
      </c>
      <c r="AF71" s="7">
        <v>1538</v>
      </c>
      <c r="AG71" s="7">
        <v>1370</v>
      </c>
      <c r="AH71" s="7">
        <v>1259</v>
      </c>
      <c r="AI71" s="7">
        <v>2020</v>
      </c>
      <c r="AJ71" s="7">
        <v>3148</v>
      </c>
      <c r="AK71" s="7">
        <v>3333</v>
      </c>
      <c r="AL71" s="7">
        <v>3267</v>
      </c>
      <c r="AM71" s="7">
        <v>3297</v>
      </c>
      <c r="AN71" s="7">
        <v>3232</v>
      </c>
      <c r="AO71" s="7">
        <v>2590</v>
      </c>
      <c r="AP71" s="7">
        <v>2146</v>
      </c>
      <c r="AQ71" s="7">
        <v>1700</v>
      </c>
      <c r="AR71" s="7">
        <v>1709</v>
      </c>
      <c r="AS71" s="7">
        <v>1686</v>
      </c>
      <c r="AT71" s="7">
        <v>1256</v>
      </c>
      <c r="AU71" s="7">
        <v>858</v>
      </c>
      <c r="AV71" s="7">
        <v>761</v>
      </c>
      <c r="AW71" s="8">
        <v>2025</v>
      </c>
      <c r="AX71" s="8">
        <v>1702</v>
      </c>
      <c r="AY71" s="8">
        <v>1516</v>
      </c>
      <c r="AZ71" s="8">
        <v>1393</v>
      </c>
      <c r="BA71" s="8">
        <v>2236</v>
      </c>
      <c r="BB71" s="8">
        <v>3485</v>
      </c>
      <c r="BC71" s="8">
        <v>3690</v>
      </c>
      <c r="BD71" s="8">
        <v>3617</v>
      </c>
      <c r="BE71" s="8">
        <v>3650</v>
      </c>
      <c r="BF71" s="8">
        <v>3578</v>
      </c>
      <c r="BG71" s="8">
        <v>2867</v>
      </c>
      <c r="BH71" s="8">
        <v>2375</v>
      </c>
      <c r="BI71" s="8">
        <v>1882</v>
      </c>
      <c r="BJ71" s="8">
        <v>1892</v>
      </c>
      <c r="BK71" s="8">
        <v>1866</v>
      </c>
      <c r="BL71" s="8">
        <v>1390</v>
      </c>
      <c r="BM71" s="8">
        <v>950</v>
      </c>
      <c r="BN71" s="8">
        <v>842</v>
      </c>
      <c r="BO71" s="9">
        <v>9286</v>
      </c>
      <c r="BP71" s="9">
        <v>53498</v>
      </c>
      <c r="BQ71" s="9">
        <v>15175</v>
      </c>
      <c r="BR71">
        <v>4407</v>
      </c>
      <c r="BS71">
        <v>25390</v>
      </c>
      <c r="BT71">
        <v>7202</v>
      </c>
      <c r="BU71">
        <v>4879</v>
      </c>
      <c r="BV71">
        <v>28107</v>
      </c>
      <c r="BW71">
        <v>7973</v>
      </c>
    </row>
    <row r="72" spans="1:75">
      <c r="A72" t="s">
        <v>202</v>
      </c>
      <c r="B72" t="s">
        <v>132</v>
      </c>
      <c r="C72" s="5">
        <v>77488</v>
      </c>
      <c r="D72" s="5">
        <v>36767</v>
      </c>
      <c r="E72" s="5">
        <v>40721</v>
      </c>
      <c r="F72" s="5">
        <v>41453</v>
      </c>
      <c r="G72">
        <v>1.86929775890768</v>
      </c>
      <c r="H72" s="6">
        <v>272</v>
      </c>
      <c r="I72" s="6">
        <v>27</v>
      </c>
      <c r="J72" s="6">
        <v>74</v>
      </c>
      <c r="K72" s="6">
        <v>47</v>
      </c>
      <c r="L72" s="6">
        <v>245</v>
      </c>
      <c r="M72">
        <v>3561</v>
      </c>
      <c r="N72">
        <v>2991</v>
      </c>
      <c r="O72">
        <v>2666</v>
      </c>
      <c r="P72">
        <v>2560</v>
      </c>
      <c r="Q72">
        <v>4410</v>
      </c>
      <c r="R72">
        <v>6525</v>
      </c>
      <c r="S72">
        <v>6957</v>
      </c>
      <c r="T72">
        <v>6770</v>
      </c>
      <c r="U72">
        <v>6744</v>
      </c>
      <c r="V72">
        <v>6453</v>
      </c>
      <c r="W72">
        <v>5089</v>
      </c>
      <c r="X72">
        <v>4223</v>
      </c>
      <c r="Y72">
        <v>3390</v>
      </c>
      <c r="Z72">
        <v>3708</v>
      </c>
      <c r="AA72">
        <v>3749</v>
      </c>
      <c r="AB72">
        <v>2988</v>
      </c>
      <c r="AC72">
        <v>2279</v>
      </c>
      <c r="AD72">
        <v>2427</v>
      </c>
      <c r="AE72" s="7">
        <v>1801</v>
      </c>
      <c r="AF72" s="7">
        <v>1528</v>
      </c>
      <c r="AG72" s="7">
        <v>1368</v>
      </c>
      <c r="AH72" s="7">
        <v>1264</v>
      </c>
      <c r="AI72" s="7">
        <v>2018</v>
      </c>
      <c r="AJ72" s="7">
        <v>3110</v>
      </c>
      <c r="AK72" s="7">
        <v>3301</v>
      </c>
      <c r="AL72" s="7">
        <v>3239</v>
      </c>
      <c r="AM72" s="7">
        <v>3289</v>
      </c>
      <c r="AN72" s="7">
        <v>3201</v>
      </c>
      <c r="AO72" s="7">
        <v>2566</v>
      </c>
      <c r="AP72" s="7">
        <v>2131</v>
      </c>
      <c r="AQ72" s="7">
        <v>1685</v>
      </c>
      <c r="AR72" s="7">
        <v>1717</v>
      </c>
      <c r="AS72" s="7">
        <v>1683</v>
      </c>
      <c r="AT72" s="7">
        <v>1251</v>
      </c>
      <c r="AU72" s="7">
        <v>855</v>
      </c>
      <c r="AV72" s="7">
        <v>759</v>
      </c>
      <c r="AW72" s="8">
        <v>1994</v>
      </c>
      <c r="AX72" s="8">
        <v>1692</v>
      </c>
      <c r="AY72" s="8">
        <v>1515</v>
      </c>
      <c r="AZ72" s="8">
        <v>1400</v>
      </c>
      <c r="BA72" s="8">
        <v>2235</v>
      </c>
      <c r="BB72" s="8">
        <v>3445</v>
      </c>
      <c r="BC72" s="8">
        <v>3657</v>
      </c>
      <c r="BD72" s="8">
        <v>3588</v>
      </c>
      <c r="BE72" s="8">
        <v>3643</v>
      </c>
      <c r="BF72" s="8">
        <v>3546</v>
      </c>
      <c r="BG72" s="8">
        <v>2841</v>
      </c>
      <c r="BH72" s="8">
        <v>2360</v>
      </c>
      <c r="BI72" s="8">
        <v>1866</v>
      </c>
      <c r="BJ72" s="8">
        <v>1901</v>
      </c>
      <c r="BK72" s="8">
        <v>1864</v>
      </c>
      <c r="BL72" s="8">
        <v>1385</v>
      </c>
      <c r="BM72" s="8">
        <v>947</v>
      </c>
      <c r="BN72" s="8">
        <v>840</v>
      </c>
      <c r="BO72" s="9">
        <v>9218</v>
      </c>
      <c r="BP72" s="9">
        <v>53120</v>
      </c>
      <c r="BQ72" s="9">
        <v>15151</v>
      </c>
      <c r="BR72">
        <v>4374</v>
      </c>
      <c r="BS72">
        <v>25204</v>
      </c>
      <c r="BT72">
        <v>7189</v>
      </c>
      <c r="BU72">
        <v>4844</v>
      </c>
      <c r="BV72">
        <v>27915</v>
      </c>
      <c r="BW72">
        <v>7962</v>
      </c>
    </row>
    <row r="73" spans="1:75">
      <c r="A73" t="s">
        <v>203</v>
      </c>
      <c r="B73" t="s">
        <v>132</v>
      </c>
      <c r="C73" s="5">
        <v>77219</v>
      </c>
      <c r="D73" s="5">
        <v>36628</v>
      </c>
      <c r="E73" s="5">
        <v>40591</v>
      </c>
      <c r="F73" s="5">
        <v>41346</v>
      </c>
      <c r="G73">
        <v>1.8676292748996299</v>
      </c>
      <c r="H73" s="6">
        <v>73</v>
      </c>
      <c r="I73" s="6">
        <v>27</v>
      </c>
      <c r="J73" s="6">
        <v>69</v>
      </c>
      <c r="K73" s="6">
        <v>42</v>
      </c>
      <c r="L73" s="6">
        <v>46</v>
      </c>
      <c r="M73">
        <v>3512</v>
      </c>
      <c r="N73">
        <v>2977</v>
      </c>
      <c r="O73">
        <v>2657</v>
      </c>
      <c r="P73">
        <v>2553</v>
      </c>
      <c r="Q73">
        <v>4435</v>
      </c>
      <c r="R73">
        <v>6523</v>
      </c>
      <c r="S73">
        <v>6907</v>
      </c>
      <c r="T73">
        <v>6706</v>
      </c>
      <c r="U73">
        <v>6735</v>
      </c>
      <c r="V73">
        <v>6419</v>
      </c>
      <c r="W73">
        <v>5052</v>
      </c>
      <c r="X73">
        <v>4204</v>
      </c>
      <c r="Y73">
        <v>3382</v>
      </c>
      <c r="Z73">
        <v>3730</v>
      </c>
      <c r="AA73">
        <v>3742</v>
      </c>
      <c r="AB73">
        <v>2986</v>
      </c>
      <c r="AC73">
        <v>2278</v>
      </c>
      <c r="AD73">
        <v>2420</v>
      </c>
      <c r="AE73" s="7">
        <v>1770</v>
      </c>
      <c r="AF73" s="7">
        <v>1525</v>
      </c>
      <c r="AG73" s="7">
        <v>1365</v>
      </c>
      <c r="AH73" s="7">
        <v>1262</v>
      </c>
      <c r="AI73" s="7">
        <v>2029</v>
      </c>
      <c r="AJ73" s="7">
        <v>3106</v>
      </c>
      <c r="AK73" s="7">
        <v>3284</v>
      </c>
      <c r="AL73" s="7">
        <v>3210</v>
      </c>
      <c r="AM73" s="7">
        <v>3279</v>
      </c>
      <c r="AN73" s="7">
        <v>3188</v>
      </c>
      <c r="AO73" s="7">
        <v>2550</v>
      </c>
      <c r="AP73" s="7">
        <v>2114</v>
      </c>
      <c r="AQ73" s="7">
        <v>1678</v>
      </c>
      <c r="AR73" s="7">
        <v>1727</v>
      </c>
      <c r="AS73" s="7">
        <v>1680</v>
      </c>
      <c r="AT73" s="7">
        <v>1250</v>
      </c>
      <c r="AU73" s="7">
        <v>855</v>
      </c>
      <c r="AV73" s="7">
        <v>755</v>
      </c>
      <c r="AW73" s="8">
        <v>1961</v>
      </c>
      <c r="AX73" s="8">
        <v>1690</v>
      </c>
      <c r="AY73" s="8">
        <v>1512</v>
      </c>
      <c r="AZ73" s="8">
        <v>1398</v>
      </c>
      <c r="BA73" s="8">
        <v>2248</v>
      </c>
      <c r="BB73" s="8">
        <v>3443</v>
      </c>
      <c r="BC73" s="8">
        <v>3640</v>
      </c>
      <c r="BD73" s="8">
        <v>3558</v>
      </c>
      <c r="BE73" s="8">
        <v>3634</v>
      </c>
      <c r="BF73" s="8">
        <v>3533</v>
      </c>
      <c r="BG73" s="8">
        <v>2825</v>
      </c>
      <c r="BH73" s="8">
        <v>2342</v>
      </c>
      <c r="BI73" s="8">
        <v>1859</v>
      </c>
      <c r="BJ73" s="8">
        <v>1914</v>
      </c>
      <c r="BK73" s="8">
        <v>1861</v>
      </c>
      <c r="BL73" s="8">
        <v>1385</v>
      </c>
      <c r="BM73" s="8">
        <v>947</v>
      </c>
      <c r="BN73" s="8">
        <v>837</v>
      </c>
      <c r="BO73" s="9">
        <v>9147</v>
      </c>
      <c r="BP73" s="9">
        <v>52916</v>
      </c>
      <c r="BQ73" s="9">
        <v>15157</v>
      </c>
      <c r="BR73">
        <v>4339</v>
      </c>
      <c r="BS73">
        <v>25100</v>
      </c>
      <c r="BT73">
        <v>7189</v>
      </c>
      <c r="BU73">
        <v>4808</v>
      </c>
      <c r="BV73">
        <v>27816</v>
      </c>
      <c r="BW73">
        <v>7967</v>
      </c>
    </row>
    <row r="74" spans="1:75" s="10" customFormat="1">
      <c r="A74" s="10" t="s">
        <v>204</v>
      </c>
      <c r="B74" s="10" t="s">
        <v>132</v>
      </c>
      <c r="C74" s="10">
        <v>77149</v>
      </c>
      <c r="D74" s="10">
        <v>36610</v>
      </c>
      <c r="E74" s="10">
        <v>40539</v>
      </c>
      <c r="F74" s="10">
        <v>41302</v>
      </c>
      <c r="G74" s="10">
        <v>1.8679240714735399</v>
      </c>
      <c r="H74" s="10">
        <v>125</v>
      </c>
      <c r="I74" s="10">
        <v>-2</v>
      </c>
      <c r="J74" s="10">
        <v>66</v>
      </c>
      <c r="K74" s="10">
        <v>68</v>
      </c>
      <c r="L74" s="10">
        <v>127</v>
      </c>
      <c r="M74" s="10">
        <v>3515</v>
      </c>
      <c r="N74" s="10">
        <v>2980</v>
      </c>
      <c r="O74" s="10">
        <v>2653</v>
      </c>
      <c r="P74" s="10">
        <v>2554</v>
      </c>
      <c r="Q74" s="10">
        <v>4458</v>
      </c>
      <c r="R74" s="10">
        <v>6490</v>
      </c>
      <c r="S74" s="10">
        <v>6889</v>
      </c>
      <c r="T74" s="10">
        <v>6723</v>
      </c>
      <c r="U74" s="10">
        <v>6750</v>
      </c>
      <c r="V74" s="10">
        <v>6385</v>
      </c>
      <c r="W74" s="10">
        <v>5030</v>
      </c>
      <c r="X74" s="10">
        <v>4192</v>
      </c>
      <c r="Y74" s="10">
        <v>3375</v>
      </c>
      <c r="Z74" s="10">
        <v>3749</v>
      </c>
      <c r="AA74" s="10">
        <v>3738</v>
      </c>
      <c r="AB74" s="10">
        <v>2976</v>
      </c>
      <c r="AC74" s="10">
        <v>2278</v>
      </c>
      <c r="AD74" s="10">
        <v>2416</v>
      </c>
      <c r="AE74" s="10">
        <v>1776</v>
      </c>
      <c r="AF74" s="10">
        <v>1525</v>
      </c>
      <c r="AG74" s="10">
        <v>1363</v>
      </c>
      <c r="AH74" s="10">
        <v>1265</v>
      </c>
      <c r="AI74" s="10">
        <v>2034</v>
      </c>
      <c r="AJ74" s="10">
        <v>3087</v>
      </c>
      <c r="AK74" s="10">
        <v>3287</v>
      </c>
      <c r="AL74" s="10">
        <v>3219</v>
      </c>
      <c r="AM74" s="10">
        <v>3284</v>
      </c>
      <c r="AN74" s="10">
        <v>3179</v>
      </c>
      <c r="AO74" s="10">
        <v>2540</v>
      </c>
      <c r="AP74" s="10">
        <v>2109</v>
      </c>
      <c r="AQ74" s="10">
        <v>1674</v>
      </c>
      <c r="AR74" s="10">
        <v>1736</v>
      </c>
      <c r="AS74" s="10">
        <v>1680</v>
      </c>
      <c r="AT74" s="10">
        <v>1243</v>
      </c>
      <c r="AU74" s="10">
        <v>857</v>
      </c>
      <c r="AV74" s="10">
        <v>751</v>
      </c>
      <c r="AW74" s="10">
        <v>1966</v>
      </c>
      <c r="AX74" s="10">
        <v>1688</v>
      </c>
      <c r="AY74" s="10">
        <v>1509</v>
      </c>
      <c r="AZ74" s="10">
        <v>1401</v>
      </c>
      <c r="BA74" s="10">
        <v>2252</v>
      </c>
      <c r="BB74" s="10">
        <v>3419</v>
      </c>
      <c r="BC74" s="10">
        <v>3640</v>
      </c>
      <c r="BD74" s="10">
        <v>3565</v>
      </c>
      <c r="BE74" s="10">
        <v>3637</v>
      </c>
      <c r="BF74" s="10">
        <v>3521</v>
      </c>
      <c r="BG74" s="10">
        <v>2812</v>
      </c>
      <c r="BH74" s="10">
        <v>2335</v>
      </c>
      <c r="BI74" s="10">
        <v>1853</v>
      </c>
      <c r="BJ74" s="10">
        <v>1922</v>
      </c>
      <c r="BK74" s="10">
        <v>1860</v>
      </c>
      <c r="BL74" s="10">
        <v>1376</v>
      </c>
      <c r="BM74" s="10">
        <v>949</v>
      </c>
      <c r="BN74" s="10">
        <v>831</v>
      </c>
      <c r="BO74" s="10">
        <v>9147</v>
      </c>
      <c r="BP74" s="10">
        <v>52846</v>
      </c>
      <c r="BQ74" s="10">
        <v>15156</v>
      </c>
      <c r="BR74" s="10">
        <v>4341</v>
      </c>
      <c r="BS74" s="10">
        <v>25077</v>
      </c>
      <c r="BT74" s="10">
        <v>7192</v>
      </c>
      <c r="BU74" s="10">
        <v>4807</v>
      </c>
      <c r="BV74" s="10">
        <v>27769</v>
      </c>
      <c r="BW74" s="10">
        <v>7964</v>
      </c>
    </row>
    <row r="75" spans="1:75">
      <c r="A75" t="s">
        <v>205</v>
      </c>
      <c r="B75" t="s">
        <v>132</v>
      </c>
      <c r="C75" s="5">
        <v>77027</v>
      </c>
      <c r="D75" s="5">
        <v>36533</v>
      </c>
      <c r="E75" s="5">
        <v>40494</v>
      </c>
      <c r="F75" s="5">
        <v>41174</v>
      </c>
      <c r="G75">
        <v>1.87076796036334</v>
      </c>
      <c r="H75" s="6">
        <v>112</v>
      </c>
      <c r="I75" s="6">
        <v>20</v>
      </c>
      <c r="J75" s="6">
        <v>63</v>
      </c>
      <c r="K75" s="6">
        <v>43</v>
      </c>
      <c r="L75" s="6">
        <v>92</v>
      </c>
      <c r="M75">
        <v>3509</v>
      </c>
      <c r="N75">
        <v>2977</v>
      </c>
      <c r="O75">
        <v>2642</v>
      </c>
      <c r="P75">
        <v>2552</v>
      </c>
      <c r="Q75">
        <v>4445</v>
      </c>
      <c r="R75">
        <v>6460</v>
      </c>
      <c r="S75">
        <v>6886</v>
      </c>
      <c r="T75">
        <v>6709</v>
      </c>
      <c r="U75">
        <v>6749</v>
      </c>
      <c r="V75">
        <v>6366</v>
      </c>
      <c r="W75">
        <v>5017</v>
      </c>
      <c r="X75">
        <v>4174</v>
      </c>
      <c r="Y75">
        <v>3363</v>
      </c>
      <c r="Z75">
        <v>3766</v>
      </c>
      <c r="AA75">
        <v>3735</v>
      </c>
      <c r="AB75">
        <v>2974</v>
      </c>
      <c r="AC75">
        <v>2285</v>
      </c>
      <c r="AD75">
        <v>2419</v>
      </c>
      <c r="AE75" s="7">
        <v>1778</v>
      </c>
      <c r="AF75" s="7">
        <v>1523</v>
      </c>
      <c r="AG75" s="7">
        <v>1355</v>
      </c>
      <c r="AH75" s="7">
        <v>1263</v>
      </c>
      <c r="AI75" s="7">
        <v>2028</v>
      </c>
      <c r="AJ75" s="7">
        <v>3070</v>
      </c>
      <c r="AK75" s="7">
        <v>3276</v>
      </c>
      <c r="AL75" s="7">
        <v>3214</v>
      </c>
      <c r="AM75" s="7">
        <v>3281</v>
      </c>
      <c r="AN75" s="7">
        <v>3168</v>
      </c>
      <c r="AO75" s="7">
        <v>2538</v>
      </c>
      <c r="AP75" s="7">
        <v>2098</v>
      </c>
      <c r="AQ75" s="7">
        <v>1665</v>
      </c>
      <c r="AR75" s="7">
        <v>1744</v>
      </c>
      <c r="AS75" s="7">
        <v>1678</v>
      </c>
      <c r="AT75" s="7">
        <v>1242</v>
      </c>
      <c r="AU75" s="7">
        <v>858</v>
      </c>
      <c r="AV75" s="7">
        <v>753</v>
      </c>
      <c r="AW75" s="8">
        <v>1970</v>
      </c>
      <c r="AX75" s="8">
        <v>1688</v>
      </c>
      <c r="AY75" s="8">
        <v>1502</v>
      </c>
      <c r="AZ75" s="8">
        <v>1400</v>
      </c>
      <c r="BA75" s="8">
        <v>2248</v>
      </c>
      <c r="BB75" s="8">
        <v>3403</v>
      </c>
      <c r="BC75" s="8">
        <v>3632</v>
      </c>
      <c r="BD75" s="8">
        <v>3563</v>
      </c>
      <c r="BE75" s="8">
        <v>3637</v>
      </c>
      <c r="BF75" s="8">
        <v>3512</v>
      </c>
      <c r="BG75" s="8">
        <v>2813</v>
      </c>
      <c r="BH75" s="8">
        <v>2325</v>
      </c>
      <c r="BI75" s="8">
        <v>1845</v>
      </c>
      <c r="BJ75" s="8">
        <v>1933</v>
      </c>
      <c r="BK75" s="8">
        <v>1860</v>
      </c>
      <c r="BL75" s="8">
        <v>1376</v>
      </c>
      <c r="BM75" s="8">
        <v>951</v>
      </c>
      <c r="BN75" s="8">
        <v>835</v>
      </c>
      <c r="BO75" s="9">
        <v>9128</v>
      </c>
      <c r="BP75" s="9">
        <v>52721</v>
      </c>
      <c r="BQ75" s="9">
        <v>15179</v>
      </c>
      <c r="BR75">
        <v>4329</v>
      </c>
      <c r="BS75">
        <v>25005</v>
      </c>
      <c r="BT75">
        <v>7199</v>
      </c>
      <c r="BU75">
        <v>4798</v>
      </c>
      <c r="BV75">
        <v>27716</v>
      </c>
      <c r="BW75">
        <v>7980</v>
      </c>
    </row>
    <row r="76" spans="1:75">
      <c r="A76" t="s">
        <v>206</v>
      </c>
      <c r="B76" t="s">
        <v>132</v>
      </c>
      <c r="C76" s="5">
        <v>76918</v>
      </c>
      <c r="D76" s="5">
        <v>36482</v>
      </c>
      <c r="E76" s="5">
        <v>40436</v>
      </c>
      <c r="F76" s="5">
        <v>41111</v>
      </c>
      <c r="G76">
        <v>1.87098343509037</v>
      </c>
      <c r="H76" s="6">
        <v>57</v>
      </c>
      <c r="I76" s="6">
        <v>20</v>
      </c>
      <c r="J76" s="6">
        <v>72</v>
      </c>
      <c r="K76" s="6">
        <v>52</v>
      </c>
      <c r="L76" s="6">
        <v>37</v>
      </c>
      <c r="M76">
        <v>3509</v>
      </c>
      <c r="N76">
        <v>2973</v>
      </c>
      <c r="O76">
        <v>2639</v>
      </c>
      <c r="P76">
        <v>2550</v>
      </c>
      <c r="Q76">
        <v>4457</v>
      </c>
      <c r="R76">
        <v>6429</v>
      </c>
      <c r="S76">
        <v>6880</v>
      </c>
      <c r="T76">
        <v>6701</v>
      </c>
      <c r="U76">
        <v>6748</v>
      </c>
      <c r="V76">
        <v>6359</v>
      </c>
      <c r="W76">
        <v>4998</v>
      </c>
      <c r="X76">
        <v>4163</v>
      </c>
      <c r="Y76">
        <v>3348</v>
      </c>
      <c r="Z76">
        <v>3774</v>
      </c>
      <c r="AA76">
        <v>3723</v>
      </c>
      <c r="AB76">
        <v>2980</v>
      </c>
      <c r="AC76">
        <v>2282</v>
      </c>
      <c r="AD76">
        <v>2405</v>
      </c>
      <c r="AE76" s="7">
        <v>1781</v>
      </c>
      <c r="AF76" s="7">
        <v>1521</v>
      </c>
      <c r="AG76" s="7">
        <v>1354</v>
      </c>
      <c r="AH76" s="7">
        <v>1264</v>
      </c>
      <c r="AI76" s="7">
        <v>2037</v>
      </c>
      <c r="AJ76" s="7">
        <v>3060</v>
      </c>
      <c r="AK76" s="7">
        <v>3266</v>
      </c>
      <c r="AL76" s="7">
        <v>3208</v>
      </c>
      <c r="AM76" s="7">
        <v>3279</v>
      </c>
      <c r="AN76" s="7">
        <v>3163</v>
      </c>
      <c r="AO76" s="7">
        <v>2530</v>
      </c>
      <c r="AP76" s="7">
        <v>2095</v>
      </c>
      <c r="AQ76" s="7">
        <v>1658</v>
      </c>
      <c r="AR76" s="7">
        <v>1745</v>
      </c>
      <c r="AS76" s="7">
        <v>1674</v>
      </c>
      <c r="AT76" s="7">
        <v>1245</v>
      </c>
      <c r="AU76" s="7">
        <v>856</v>
      </c>
      <c r="AV76" s="7">
        <v>748</v>
      </c>
      <c r="AW76" s="8">
        <v>1974</v>
      </c>
      <c r="AX76" s="8">
        <v>1686</v>
      </c>
      <c r="AY76" s="8">
        <v>1501</v>
      </c>
      <c r="AZ76" s="8">
        <v>1401</v>
      </c>
      <c r="BA76" s="8">
        <v>2257</v>
      </c>
      <c r="BB76" s="8">
        <v>3392</v>
      </c>
      <c r="BC76" s="8">
        <v>3620</v>
      </c>
      <c r="BD76" s="8">
        <v>3556</v>
      </c>
      <c r="BE76" s="8">
        <v>3635</v>
      </c>
      <c r="BF76" s="8">
        <v>3506</v>
      </c>
      <c r="BG76" s="8">
        <v>2804</v>
      </c>
      <c r="BH76" s="8">
        <v>2322</v>
      </c>
      <c r="BI76" s="8">
        <v>1837</v>
      </c>
      <c r="BJ76" s="8">
        <v>1934</v>
      </c>
      <c r="BK76" s="8">
        <v>1855</v>
      </c>
      <c r="BL76" s="8">
        <v>1380</v>
      </c>
      <c r="BM76" s="8">
        <v>949</v>
      </c>
      <c r="BN76" s="8">
        <v>829</v>
      </c>
      <c r="BO76" s="9">
        <v>9121</v>
      </c>
      <c r="BP76" s="9">
        <v>52633</v>
      </c>
      <c r="BQ76" s="9">
        <v>15164</v>
      </c>
      <c r="BR76">
        <v>4326</v>
      </c>
      <c r="BS76">
        <v>24964</v>
      </c>
      <c r="BT76">
        <v>7192</v>
      </c>
      <c r="BU76">
        <v>4795</v>
      </c>
      <c r="BV76">
        <v>27669</v>
      </c>
      <c r="BW76">
        <v>7972</v>
      </c>
    </row>
    <row r="77" spans="1:75">
      <c r="A77" t="s">
        <v>207</v>
      </c>
      <c r="B77" t="s">
        <v>132</v>
      </c>
      <c r="C77" s="5">
        <v>76864</v>
      </c>
      <c r="D77" s="5">
        <v>36440</v>
      </c>
      <c r="E77" s="5">
        <v>40424</v>
      </c>
      <c r="F77" s="5">
        <v>41025</v>
      </c>
      <c r="G77">
        <v>1.8735892748324201</v>
      </c>
      <c r="H77" s="6">
        <v>236</v>
      </c>
      <c r="I77" s="6">
        <v>36</v>
      </c>
      <c r="J77" s="6">
        <v>69</v>
      </c>
      <c r="K77" s="6">
        <v>33</v>
      </c>
      <c r="L77" s="6">
        <v>200</v>
      </c>
      <c r="M77">
        <v>3514</v>
      </c>
      <c r="N77">
        <v>2965</v>
      </c>
      <c r="O77">
        <v>2630</v>
      </c>
      <c r="P77">
        <v>2552</v>
      </c>
      <c r="Q77">
        <v>4439</v>
      </c>
      <c r="R77">
        <v>6444</v>
      </c>
      <c r="S77">
        <v>6898</v>
      </c>
      <c r="T77">
        <v>6706</v>
      </c>
      <c r="U77">
        <v>6759</v>
      </c>
      <c r="V77">
        <v>6340</v>
      </c>
      <c r="W77">
        <v>4973</v>
      </c>
      <c r="X77">
        <v>4151</v>
      </c>
      <c r="Y77">
        <v>3337</v>
      </c>
      <c r="Z77">
        <v>3794</v>
      </c>
      <c r="AA77">
        <v>3711</v>
      </c>
      <c r="AB77">
        <v>2975</v>
      </c>
      <c r="AC77">
        <v>2276</v>
      </c>
      <c r="AD77">
        <v>2398</v>
      </c>
      <c r="AE77" s="7">
        <v>1783</v>
      </c>
      <c r="AF77" s="7">
        <v>1519</v>
      </c>
      <c r="AG77" s="7">
        <v>1351</v>
      </c>
      <c r="AH77" s="7">
        <v>1262</v>
      </c>
      <c r="AI77" s="7">
        <v>2010</v>
      </c>
      <c r="AJ77" s="7">
        <v>3057</v>
      </c>
      <c r="AK77" s="7">
        <v>3276</v>
      </c>
      <c r="AL77" s="7">
        <v>3208</v>
      </c>
      <c r="AM77" s="7">
        <v>3285</v>
      </c>
      <c r="AN77" s="7">
        <v>3160</v>
      </c>
      <c r="AO77" s="7">
        <v>2517</v>
      </c>
      <c r="AP77" s="7">
        <v>2090</v>
      </c>
      <c r="AQ77" s="7">
        <v>1653</v>
      </c>
      <c r="AR77" s="7">
        <v>1751</v>
      </c>
      <c r="AS77" s="7">
        <v>1670</v>
      </c>
      <c r="AT77" s="7">
        <v>1244</v>
      </c>
      <c r="AU77" s="7">
        <v>854</v>
      </c>
      <c r="AV77" s="7">
        <v>752</v>
      </c>
      <c r="AW77" s="8">
        <v>1978</v>
      </c>
      <c r="AX77" s="8">
        <v>1685</v>
      </c>
      <c r="AY77" s="8">
        <v>1498</v>
      </c>
      <c r="AZ77" s="8">
        <v>1400</v>
      </c>
      <c r="BA77" s="8">
        <v>2229</v>
      </c>
      <c r="BB77" s="8">
        <v>3392</v>
      </c>
      <c r="BC77" s="8">
        <v>3635</v>
      </c>
      <c r="BD77" s="8">
        <v>3559</v>
      </c>
      <c r="BE77" s="8">
        <v>3645</v>
      </c>
      <c r="BF77" s="8">
        <v>3506</v>
      </c>
      <c r="BG77" s="8">
        <v>2792</v>
      </c>
      <c r="BH77" s="8">
        <v>2318</v>
      </c>
      <c r="BI77" s="8">
        <v>1833</v>
      </c>
      <c r="BJ77" s="8">
        <v>1942</v>
      </c>
      <c r="BK77" s="8">
        <v>1852</v>
      </c>
      <c r="BL77" s="8">
        <v>1380</v>
      </c>
      <c r="BM77" s="8">
        <v>947</v>
      </c>
      <c r="BN77" s="8">
        <v>834</v>
      </c>
      <c r="BO77" s="9">
        <v>9109</v>
      </c>
      <c r="BP77" s="9">
        <v>52600</v>
      </c>
      <c r="BQ77" s="9">
        <v>15154</v>
      </c>
      <c r="BR77">
        <v>4319</v>
      </c>
      <c r="BS77">
        <v>24937</v>
      </c>
      <c r="BT77">
        <v>7184</v>
      </c>
      <c r="BU77">
        <v>4791</v>
      </c>
      <c r="BV77">
        <v>27663</v>
      </c>
      <c r="BW77">
        <v>7970</v>
      </c>
    </row>
    <row r="78" spans="1:75">
      <c r="A78" t="s">
        <v>208</v>
      </c>
      <c r="B78" t="s">
        <v>132</v>
      </c>
      <c r="C78" s="5">
        <v>76631</v>
      </c>
      <c r="D78" s="5">
        <v>36332</v>
      </c>
      <c r="E78" s="5">
        <v>40299</v>
      </c>
      <c r="F78" s="5">
        <v>40893</v>
      </c>
      <c r="G78">
        <v>1.87393930501553</v>
      </c>
      <c r="H78" s="6">
        <v>457</v>
      </c>
      <c r="I78" s="6">
        <v>0</v>
      </c>
      <c r="J78" s="6">
        <v>60</v>
      </c>
      <c r="K78" s="6">
        <v>60</v>
      </c>
      <c r="L78" s="6">
        <v>457</v>
      </c>
      <c r="M78">
        <v>3496</v>
      </c>
      <c r="N78">
        <v>2956</v>
      </c>
      <c r="O78">
        <v>2617</v>
      </c>
      <c r="P78">
        <v>2520</v>
      </c>
      <c r="Q78">
        <v>4447</v>
      </c>
      <c r="R78">
        <v>6435</v>
      </c>
      <c r="S78">
        <v>6880</v>
      </c>
      <c r="T78">
        <v>6688</v>
      </c>
      <c r="U78">
        <v>6748</v>
      </c>
      <c r="V78">
        <v>6306</v>
      </c>
      <c r="W78">
        <v>4956</v>
      </c>
      <c r="X78">
        <v>4127</v>
      </c>
      <c r="Y78">
        <v>3327</v>
      </c>
      <c r="Z78">
        <v>3816</v>
      </c>
      <c r="AA78">
        <v>3696</v>
      </c>
      <c r="AB78">
        <v>2968</v>
      </c>
      <c r="AC78">
        <v>2270</v>
      </c>
      <c r="AD78">
        <v>2378</v>
      </c>
      <c r="AE78" s="7">
        <v>1782</v>
      </c>
      <c r="AF78" s="7">
        <v>1516</v>
      </c>
      <c r="AG78" s="7">
        <v>1346</v>
      </c>
      <c r="AH78" s="7">
        <v>1244</v>
      </c>
      <c r="AI78" s="7">
        <v>2017</v>
      </c>
      <c r="AJ78" s="7">
        <v>3051</v>
      </c>
      <c r="AK78" s="7">
        <v>3265</v>
      </c>
      <c r="AL78" s="7">
        <v>3194</v>
      </c>
      <c r="AM78" s="7">
        <v>3280</v>
      </c>
      <c r="AN78" s="7">
        <v>3141</v>
      </c>
      <c r="AO78" s="7">
        <v>2511</v>
      </c>
      <c r="AP78" s="7">
        <v>2079</v>
      </c>
      <c r="AQ78" s="7">
        <v>1646</v>
      </c>
      <c r="AR78" s="7">
        <v>1760</v>
      </c>
      <c r="AS78" s="7">
        <v>1662</v>
      </c>
      <c r="AT78" s="7">
        <v>1241</v>
      </c>
      <c r="AU78" s="7">
        <v>854</v>
      </c>
      <c r="AV78" s="7">
        <v>744</v>
      </c>
      <c r="AW78" s="8">
        <v>1976</v>
      </c>
      <c r="AX78" s="8">
        <v>1681</v>
      </c>
      <c r="AY78" s="8">
        <v>1493</v>
      </c>
      <c r="AZ78" s="8">
        <v>1380</v>
      </c>
      <c r="BA78" s="8">
        <v>2237</v>
      </c>
      <c r="BB78" s="8">
        <v>3385</v>
      </c>
      <c r="BC78" s="8">
        <v>3622</v>
      </c>
      <c r="BD78" s="8">
        <v>3543</v>
      </c>
      <c r="BE78" s="8">
        <v>3639</v>
      </c>
      <c r="BF78" s="8">
        <v>3484</v>
      </c>
      <c r="BG78" s="8">
        <v>2785</v>
      </c>
      <c r="BH78" s="8">
        <v>2306</v>
      </c>
      <c r="BI78" s="8">
        <v>1825</v>
      </c>
      <c r="BJ78" s="8">
        <v>1952</v>
      </c>
      <c r="BK78" s="8">
        <v>1843</v>
      </c>
      <c r="BL78" s="8">
        <v>1376</v>
      </c>
      <c r="BM78" s="8">
        <v>947</v>
      </c>
      <c r="BN78" s="8">
        <v>825</v>
      </c>
      <c r="BO78" s="9">
        <v>9069</v>
      </c>
      <c r="BP78" s="9">
        <v>52434</v>
      </c>
      <c r="BQ78" s="9">
        <v>15127</v>
      </c>
      <c r="BR78">
        <v>4300</v>
      </c>
      <c r="BS78">
        <v>24860</v>
      </c>
      <c r="BT78">
        <v>7172</v>
      </c>
      <c r="BU78">
        <v>4769</v>
      </c>
      <c r="BV78">
        <v>27574</v>
      </c>
      <c r="BW78">
        <v>7955</v>
      </c>
    </row>
    <row r="79" spans="1:75">
      <c r="A79" t="s">
        <v>209</v>
      </c>
      <c r="B79" t="s">
        <v>132</v>
      </c>
      <c r="C79" s="5">
        <v>76178</v>
      </c>
      <c r="D79" s="5">
        <v>36139</v>
      </c>
      <c r="E79" s="5">
        <v>40039</v>
      </c>
      <c r="F79" s="5">
        <v>40573</v>
      </c>
      <c r="G79">
        <v>1.8775540383999201</v>
      </c>
      <c r="H79" s="6">
        <v>2</v>
      </c>
      <c r="I79" s="6">
        <v>5</v>
      </c>
      <c r="J79" s="6">
        <v>54</v>
      </c>
      <c r="K79" s="6">
        <v>49</v>
      </c>
      <c r="L79" s="6">
        <v>-3</v>
      </c>
      <c r="M79">
        <v>3443</v>
      </c>
      <c r="N79">
        <v>2946</v>
      </c>
      <c r="O79">
        <v>2613</v>
      </c>
      <c r="P79">
        <v>2509</v>
      </c>
      <c r="Q79">
        <v>4342</v>
      </c>
      <c r="R79">
        <v>6397</v>
      </c>
      <c r="S79">
        <v>6801</v>
      </c>
      <c r="T79">
        <v>6650</v>
      </c>
      <c r="U79">
        <v>6718</v>
      </c>
      <c r="V79">
        <v>6300</v>
      </c>
      <c r="W79">
        <v>4935</v>
      </c>
      <c r="X79">
        <v>4110</v>
      </c>
      <c r="Y79">
        <v>3313</v>
      </c>
      <c r="Z79">
        <v>3826</v>
      </c>
      <c r="AA79">
        <v>3682</v>
      </c>
      <c r="AB79">
        <v>2955</v>
      </c>
      <c r="AC79">
        <v>2267</v>
      </c>
      <c r="AD79">
        <v>2373</v>
      </c>
      <c r="AE79" s="7">
        <v>1742</v>
      </c>
      <c r="AF79" s="7">
        <v>1517</v>
      </c>
      <c r="AG79" s="7">
        <v>1340</v>
      </c>
      <c r="AH79" s="7">
        <v>1241</v>
      </c>
      <c r="AI79" s="7">
        <v>1980</v>
      </c>
      <c r="AJ79" s="7">
        <v>3048</v>
      </c>
      <c r="AK79" s="7">
        <v>3231</v>
      </c>
      <c r="AL79" s="7">
        <v>3177</v>
      </c>
      <c r="AM79" s="7">
        <v>3269</v>
      </c>
      <c r="AN79" s="7">
        <v>3142</v>
      </c>
      <c r="AO79" s="7">
        <v>2496</v>
      </c>
      <c r="AP79" s="7">
        <v>2074</v>
      </c>
      <c r="AQ79" s="7">
        <v>1639</v>
      </c>
      <c r="AR79" s="7">
        <v>1764</v>
      </c>
      <c r="AS79" s="7">
        <v>1655</v>
      </c>
      <c r="AT79" s="7">
        <v>1233</v>
      </c>
      <c r="AU79" s="7">
        <v>852</v>
      </c>
      <c r="AV79" s="7">
        <v>744</v>
      </c>
      <c r="AW79" s="8">
        <v>1930</v>
      </c>
      <c r="AX79" s="8">
        <v>1680</v>
      </c>
      <c r="AY79" s="8">
        <v>1484</v>
      </c>
      <c r="AZ79" s="8">
        <v>1375</v>
      </c>
      <c r="BA79" s="8">
        <v>2193</v>
      </c>
      <c r="BB79" s="8">
        <v>3376</v>
      </c>
      <c r="BC79" s="8">
        <v>3579</v>
      </c>
      <c r="BD79" s="8">
        <v>3519</v>
      </c>
      <c r="BE79" s="8">
        <v>3621</v>
      </c>
      <c r="BF79" s="8">
        <v>3481</v>
      </c>
      <c r="BG79" s="8">
        <v>2765</v>
      </c>
      <c r="BH79" s="8">
        <v>2298</v>
      </c>
      <c r="BI79" s="8">
        <v>1816</v>
      </c>
      <c r="BJ79" s="8">
        <v>1954</v>
      </c>
      <c r="BK79" s="8">
        <v>1833</v>
      </c>
      <c r="BL79" s="8">
        <v>1366</v>
      </c>
      <c r="BM79" s="8">
        <v>944</v>
      </c>
      <c r="BN79" s="8">
        <v>824</v>
      </c>
      <c r="BO79" s="9">
        <v>9002</v>
      </c>
      <c r="BP79" s="9">
        <v>52074</v>
      </c>
      <c r="BQ79" s="9">
        <v>15103</v>
      </c>
      <c r="BR79">
        <v>4271</v>
      </c>
      <c r="BS79">
        <v>24704</v>
      </c>
      <c r="BT79">
        <v>7165</v>
      </c>
      <c r="BU79">
        <v>4731</v>
      </c>
      <c r="BV79">
        <v>27370</v>
      </c>
      <c r="BW79">
        <v>7938</v>
      </c>
    </row>
    <row r="80" spans="1:75">
      <c r="A80" t="s">
        <v>210</v>
      </c>
      <c r="B80" t="s">
        <v>132</v>
      </c>
      <c r="C80" s="5">
        <v>76179</v>
      </c>
      <c r="D80" s="5">
        <v>36134</v>
      </c>
      <c r="E80" s="5">
        <v>40045</v>
      </c>
      <c r="F80" s="5">
        <v>40519</v>
      </c>
      <c r="G80">
        <v>1.88008094967793</v>
      </c>
      <c r="H80" s="6">
        <v>63</v>
      </c>
      <c r="I80" s="6">
        <v>-3</v>
      </c>
      <c r="J80" s="6">
        <v>62</v>
      </c>
      <c r="K80" s="6">
        <v>65</v>
      </c>
      <c r="L80" s="6">
        <v>66</v>
      </c>
      <c r="M80">
        <v>3470</v>
      </c>
      <c r="N80">
        <v>2939</v>
      </c>
      <c r="O80">
        <v>2610</v>
      </c>
      <c r="P80">
        <v>2517</v>
      </c>
      <c r="Q80">
        <v>4340</v>
      </c>
      <c r="R80">
        <v>6388</v>
      </c>
      <c r="S80">
        <v>6827</v>
      </c>
      <c r="T80">
        <v>6661</v>
      </c>
      <c r="U80">
        <v>6725</v>
      </c>
      <c r="V80">
        <v>6278</v>
      </c>
      <c r="W80">
        <v>4918</v>
      </c>
      <c r="X80">
        <v>4098</v>
      </c>
      <c r="Y80">
        <v>3311</v>
      </c>
      <c r="Z80">
        <v>3858</v>
      </c>
      <c r="AA80">
        <v>3666</v>
      </c>
      <c r="AB80">
        <v>2949</v>
      </c>
      <c r="AC80">
        <v>2266</v>
      </c>
      <c r="AD80">
        <v>2358</v>
      </c>
      <c r="AE80" s="7">
        <v>1752</v>
      </c>
      <c r="AF80" s="7">
        <v>1516</v>
      </c>
      <c r="AG80" s="7">
        <v>1337</v>
      </c>
      <c r="AH80" s="7">
        <v>1242</v>
      </c>
      <c r="AI80" s="7">
        <v>1979</v>
      </c>
      <c r="AJ80" s="7">
        <v>3040</v>
      </c>
      <c r="AK80" s="7">
        <v>3248</v>
      </c>
      <c r="AL80" s="7">
        <v>3181</v>
      </c>
      <c r="AM80" s="7">
        <v>3271</v>
      </c>
      <c r="AN80" s="7">
        <v>3131</v>
      </c>
      <c r="AO80" s="7">
        <v>2491</v>
      </c>
      <c r="AP80" s="7">
        <v>2069</v>
      </c>
      <c r="AQ80" s="7">
        <v>1636</v>
      </c>
      <c r="AR80" s="7">
        <v>1780</v>
      </c>
      <c r="AS80" s="7">
        <v>1647</v>
      </c>
      <c r="AT80" s="7">
        <v>1227</v>
      </c>
      <c r="AU80" s="7">
        <v>852</v>
      </c>
      <c r="AV80" s="7">
        <v>739</v>
      </c>
      <c r="AW80" s="8">
        <v>1941</v>
      </c>
      <c r="AX80" s="8">
        <v>1680</v>
      </c>
      <c r="AY80" s="8">
        <v>1482</v>
      </c>
      <c r="AZ80" s="8">
        <v>1376</v>
      </c>
      <c r="BA80" s="8">
        <v>2193</v>
      </c>
      <c r="BB80" s="8">
        <v>3369</v>
      </c>
      <c r="BC80" s="8">
        <v>3599</v>
      </c>
      <c r="BD80" s="8">
        <v>3525</v>
      </c>
      <c r="BE80" s="8">
        <v>3625</v>
      </c>
      <c r="BF80" s="8">
        <v>3469</v>
      </c>
      <c r="BG80" s="8">
        <v>2760</v>
      </c>
      <c r="BH80" s="8">
        <v>2293</v>
      </c>
      <c r="BI80" s="8">
        <v>1813</v>
      </c>
      <c r="BJ80" s="8">
        <v>1972</v>
      </c>
      <c r="BK80" s="8">
        <v>1825</v>
      </c>
      <c r="BL80" s="8">
        <v>1360</v>
      </c>
      <c r="BM80" s="8">
        <v>944</v>
      </c>
      <c r="BN80" s="8">
        <v>819</v>
      </c>
      <c r="BO80" s="9">
        <v>9019</v>
      </c>
      <c r="BP80" s="9">
        <v>52063</v>
      </c>
      <c r="BQ80" s="9">
        <v>15098</v>
      </c>
      <c r="BR80">
        <v>4278</v>
      </c>
      <c r="BS80">
        <v>24695</v>
      </c>
      <c r="BT80">
        <v>7161</v>
      </c>
      <c r="BU80">
        <v>4741</v>
      </c>
      <c r="BV80">
        <v>27368</v>
      </c>
      <c r="BW80">
        <v>7936</v>
      </c>
    </row>
    <row r="81" spans="1:75">
      <c r="A81" t="s">
        <v>211</v>
      </c>
      <c r="B81" t="s">
        <v>132</v>
      </c>
      <c r="C81" s="5">
        <v>76119</v>
      </c>
      <c r="D81" s="5">
        <v>36104</v>
      </c>
      <c r="E81" s="5">
        <v>40015</v>
      </c>
      <c r="F81" s="5">
        <v>40456</v>
      </c>
      <c r="G81">
        <v>1.8815256080680201</v>
      </c>
      <c r="H81" s="6">
        <v>125</v>
      </c>
      <c r="I81" s="6">
        <v>36</v>
      </c>
      <c r="J81" s="6">
        <v>73</v>
      </c>
      <c r="K81" s="6">
        <v>37</v>
      </c>
      <c r="L81" s="6">
        <v>89</v>
      </c>
      <c r="M81">
        <v>3462</v>
      </c>
      <c r="N81">
        <v>2933</v>
      </c>
      <c r="O81">
        <v>2608</v>
      </c>
      <c r="P81">
        <v>2516</v>
      </c>
      <c r="Q81">
        <v>4364</v>
      </c>
      <c r="R81">
        <v>6381</v>
      </c>
      <c r="S81">
        <v>6813</v>
      </c>
      <c r="T81">
        <v>6662</v>
      </c>
      <c r="U81">
        <v>6719</v>
      </c>
      <c r="V81">
        <v>6265</v>
      </c>
      <c r="W81">
        <v>4910</v>
      </c>
      <c r="X81">
        <v>4085</v>
      </c>
      <c r="Y81">
        <v>3309</v>
      </c>
      <c r="Z81">
        <v>3884</v>
      </c>
      <c r="AA81">
        <v>3652</v>
      </c>
      <c r="AB81">
        <v>2947</v>
      </c>
      <c r="AC81">
        <v>2261</v>
      </c>
      <c r="AD81">
        <v>2347</v>
      </c>
      <c r="AE81" s="7">
        <v>1743</v>
      </c>
      <c r="AF81" s="7">
        <v>1514</v>
      </c>
      <c r="AG81" s="7">
        <v>1334</v>
      </c>
      <c r="AH81" s="7">
        <v>1238</v>
      </c>
      <c r="AI81" s="7">
        <v>1995</v>
      </c>
      <c r="AJ81" s="7">
        <v>3035</v>
      </c>
      <c r="AK81" s="7">
        <v>3254</v>
      </c>
      <c r="AL81" s="7">
        <v>3184</v>
      </c>
      <c r="AM81" s="7">
        <v>3263</v>
      </c>
      <c r="AN81" s="7">
        <v>3124</v>
      </c>
      <c r="AO81" s="7">
        <v>2487</v>
      </c>
      <c r="AP81" s="7">
        <v>2060</v>
      </c>
      <c r="AQ81" s="7">
        <v>1639</v>
      </c>
      <c r="AR81" s="7">
        <v>1791</v>
      </c>
      <c r="AS81" s="7">
        <v>1643</v>
      </c>
      <c r="AT81" s="7">
        <v>1224</v>
      </c>
      <c r="AU81" s="7">
        <v>849</v>
      </c>
      <c r="AV81" s="7">
        <v>732</v>
      </c>
      <c r="AW81" s="8">
        <v>1932</v>
      </c>
      <c r="AX81" s="8">
        <v>1678</v>
      </c>
      <c r="AY81" s="8">
        <v>1478</v>
      </c>
      <c r="AZ81" s="8">
        <v>1372</v>
      </c>
      <c r="BA81" s="8">
        <v>2211</v>
      </c>
      <c r="BB81" s="8">
        <v>3363</v>
      </c>
      <c r="BC81" s="8">
        <v>3606</v>
      </c>
      <c r="BD81" s="8">
        <v>3528</v>
      </c>
      <c r="BE81" s="8">
        <v>3616</v>
      </c>
      <c r="BF81" s="8">
        <v>3462</v>
      </c>
      <c r="BG81" s="8">
        <v>2756</v>
      </c>
      <c r="BH81" s="8">
        <v>2283</v>
      </c>
      <c r="BI81" s="8">
        <v>1816</v>
      </c>
      <c r="BJ81" s="8">
        <v>1985</v>
      </c>
      <c r="BK81" s="8">
        <v>1821</v>
      </c>
      <c r="BL81" s="8">
        <v>1356</v>
      </c>
      <c r="BM81" s="8">
        <v>941</v>
      </c>
      <c r="BN81" s="8">
        <v>811</v>
      </c>
      <c r="BO81" s="9">
        <v>9003</v>
      </c>
      <c r="BP81" s="9">
        <v>52025</v>
      </c>
      <c r="BQ81" s="9">
        <v>15092</v>
      </c>
      <c r="BR81">
        <v>4270</v>
      </c>
      <c r="BS81">
        <v>24676</v>
      </c>
      <c r="BT81">
        <v>7158</v>
      </c>
      <c r="BU81">
        <v>4733</v>
      </c>
      <c r="BV81">
        <v>27349</v>
      </c>
      <c r="BW81">
        <v>7934</v>
      </c>
    </row>
    <row r="82" spans="1:75">
      <c r="A82" t="s">
        <v>212</v>
      </c>
      <c r="B82" t="s">
        <v>132</v>
      </c>
      <c r="C82" s="5">
        <v>75997</v>
      </c>
      <c r="D82" s="5">
        <v>36047</v>
      </c>
      <c r="E82" s="5">
        <v>39950</v>
      </c>
      <c r="F82" s="5">
        <v>40367</v>
      </c>
      <c r="G82">
        <v>1.88265167091932</v>
      </c>
      <c r="H82" s="6">
        <v>108</v>
      </c>
      <c r="I82" s="6">
        <v>29</v>
      </c>
      <c r="J82" s="6">
        <v>81</v>
      </c>
      <c r="K82" s="6">
        <v>52</v>
      </c>
      <c r="L82" s="6">
        <v>79</v>
      </c>
      <c r="M82">
        <v>3454</v>
      </c>
      <c r="N82">
        <v>2934</v>
      </c>
      <c r="O82">
        <v>2600</v>
      </c>
      <c r="P82">
        <v>2520</v>
      </c>
      <c r="Q82">
        <v>4380</v>
      </c>
      <c r="R82">
        <v>6339</v>
      </c>
      <c r="S82">
        <v>6792</v>
      </c>
      <c r="T82">
        <v>6665</v>
      </c>
      <c r="U82">
        <v>6722</v>
      </c>
      <c r="V82">
        <v>6247</v>
      </c>
      <c r="W82">
        <v>4890</v>
      </c>
      <c r="X82">
        <v>4068</v>
      </c>
      <c r="Y82">
        <v>3311</v>
      </c>
      <c r="Z82">
        <v>3908</v>
      </c>
      <c r="AA82">
        <v>3639</v>
      </c>
      <c r="AB82">
        <v>2949</v>
      </c>
      <c r="AC82">
        <v>2256</v>
      </c>
      <c r="AD82">
        <v>2324</v>
      </c>
      <c r="AE82" s="7">
        <v>1736</v>
      </c>
      <c r="AF82" s="7">
        <v>1516</v>
      </c>
      <c r="AG82" s="7">
        <v>1327</v>
      </c>
      <c r="AH82" s="7">
        <v>1242</v>
      </c>
      <c r="AI82" s="7">
        <v>2008</v>
      </c>
      <c r="AJ82" s="7">
        <v>3016</v>
      </c>
      <c r="AK82" s="7">
        <v>3234</v>
      </c>
      <c r="AL82" s="7">
        <v>3185</v>
      </c>
      <c r="AM82" s="7">
        <v>3265</v>
      </c>
      <c r="AN82" s="7">
        <v>3117</v>
      </c>
      <c r="AO82" s="7">
        <v>2481</v>
      </c>
      <c r="AP82" s="7">
        <v>2051</v>
      </c>
      <c r="AQ82" s="7">
        <v>1638</v>
      </c>
      <c r="AR82" s="7">
        <v>1803</v>
      </c>
      <c r="AS82" s="7">
        <v>1637</v>
      </c>
      <c r="AT82" s="7">
        <v>1224</v>
      </c>
      <c r="AU82" s="7">
        <v>845</v>
      </c>
      <c r="AV82" s="7">
        <v>725</v>
      </c>
      <c r="AW82" s="8">
        <v>1924</v>
      </c>
      <c r="AX82" s="8">
        <v>1680</v>
      </c>
      <c r="AY82" s="8">
        <v>1470</v>
      </c>
      <c r="AZ82" s="8">
        <v>1376</v>
      </c>
      <c r="BA82" s="8">
        <v>2225</v>
      </c>
      <c r="BB82" s="8">
        <v>3342</v>
      </c>
      <c r="BC82" s="8">
        <v>3584</v>
      </c>
      <c r="BD82" s="8">
        <v>3529</v>
      </c>
      <c r="BE82" s="8">
        <v>3618</v>
      </c>
      <c r="BF82" s="8">
        <v>3454</v>
      </c>
      <c r="BG82" s="8">
        <v>2749</v>
      </c>
      <c r="BH82" s="8">
        <v>2273</v>
      </c>
      <c r="BI82" s="8">
        <v>1815</v>
      </c>
      <c r="BJ82" s="8">
        <v>1998</v>
      </c>
      <c r="BK82" s="8">
        <v>1814</v>
      </c>
      <c r="BL82" s="8">
        <v>1356</v>
      </c>
      <c r="BM82" s="8">
        <v>936</v>
      </c>
      <c r="BN82" s="8">
        <v>803</v>
      </c>
      <c r="BO82" s="9">
        <v>8988</v>
      </c>
      <c r="BP82" s="9">
        <v>51934</v>
      </c>
      <c r="BQ82" s="9">
        <v>15077</v>
      </c>
      <c r="BR82">
        <v>4263</v>
      </c>
      <c r="BS82">
        <v>24633</v>
      </c>
      <c r="BT82">
        <v>7151</v>
      </c>
      <c r="BU82">
        <v>4725</v>
      </c>
      <c r="BV82">
        <v>27301</v>
      </c>
      <c r="BW82">
        <v>7926</v>
      </c>
    </row>
    <row r="83" spans="1:75">
      <c r="A83" t="s">
        <v>213</v>
      </c>
      <c r="B83" t="s">
        <v>132</v>
      </c>
      <c r="C83" s="5">
        <v>75892</v>
      </c>
      <c r="D83" s="5">
        <v>35976</v>
      </c>
      <c r="E83" s="5">
        <v>39916</v>
      </c>
      <c r="F83" s="5">
        <v>40296</v>
      </c>
      <c r="G83">
        <v>1.88336311296407</v>
      </c>
      <c r="H83" s="6">
        <v>110</v>
      </c>
      <c r="I83" s="6">
        <v>26</v>
      </c>
      <c r="J83" s="6">
        <v>83</v>
      </c>
      <c r="K83" s="6">
        <v>57</v>
      </c>
      <c r="L83" s="6">
        <v>84</v>
      </c>
      <c r="M83">
        <v>3431</v>
      </c>
      <c r="N83">
        <v>2929</v>
      </c>
      <c r="O83">
        <v>2598</v>
      </c>
      <c r="P83">
        <v>2522</v>
      </c>
      <c r="Q83">
        <v>4424</v>
      </c>
      <c r="R83">
        <v>6312</v>
      </c>
      <c r="S83">
        <v>6757</v>
      </c>
      <c r="T83">
        <v>6659</v>
      </c>
      <c r="U83">
        <v>6721</v>
      </c>
      <c r="V83">
        <v>6236</v>
      </c>
      <c r="W83">
        <v>4872</v>
      </c>
      <c r="X83">
        <v>4052</v>
      </c>
      <c r="Y83">
        <v>3311</v>
      </c>
      <c r="Z83">
        <v>3928</v>
      </c>
      <c r="AA83">
        <v>3628</v>
      </c>
      <c r="AB83">
        <v>2944</v>
      </c>
      <c r="AC83">
        <v>2257</v>
      </c>
      <c r="AD83">
        <v>2317</v>
      </c>
      <c r="AE83" s="7">
        <v>1719</v>
      </c>
      <c r="AF83" s="7">
        <v>1515</v>
      </c>
      <c r="AG83" s="7">
        <v>1325</v>
      </c>
      <c r="AH83" s="7">
        <v>1240</v>
      </c>
      <c r="AI83" s="7">
        <v>2036</v>
      </c>
      <c r="AJ83" s="7">
        <v>2997</v>
      </c>
      <c r="AK83" s="7">
        <v>3208</v>
      </c>
      <c r="AL83" s="7">
        <v>3183</v>
      </c>
      <c r="AM83" s="7">
        <v>3269</v>
      </c>
      <c r="AN83" s="7">
        <v>3113</v>
      </c>
      <c r="AO83" s="7">
        <v>2466</v>
      </c>
      <c r="AP83" s="7">
        <v>2042</v>
      </c>
      <c r="AQ83" s="7">
        <v>1639</v>
      </c>
      <c r="AR83" s="7">
        <v>1812</v>
      </c>
      <c r="AS83" s="7">
        <v>1632</v>
      </c>
      <c r="AT83" s="7">
        <v>1222</v>
      </c>
      <c r="AU83" s="7">
        <v>844</v>
      </c>
      <c r="AV83" s="7">
        <v>720</v>
      </c>
      <c r="AW83" s="8">
        <v>1907</v>
      </c>
      <c r="AX83" s="8">
        <v>1681</v>
      </c>
      <c r="AY83" s="8">
        <v>1470</v>
      </c>
      <c r="AZ83" s="8">
        <v>1376</v>
      </c>
      <c r="BA83" s="8">
        <v>2259</v>
      </c>
      <c r="BB83" s="8">
        <v>3325</v>
      </c>
      <c r="BC83" s="8">
        <v>3559</v>
      </c>
      <c r="BD83" s="8">
        <v>3531</v>
      </c>
      <c r="BE83" s="8">
        <v>3627</v>
      </c>
      <c r="BF83" s="8">
        <v>3453</v>
      </c>
      <c r="BG83" s="8">
        <v>2736</v>
      </c>
      <c r="BH83" s="8">
        <v>2265</v>
      </c>
      <c r="BI83" s="8">
        <v>1818</v>
      </c>
      <c r="BJ83" s="8">
        <v>2010</v>
      </c>
      <c r="BK83" s="8">
        <v>1810</v>
      </c>
      <c r="BL83" s="8">
        <v>1356</v>
      </c>
      <c r="BM83" s="8">
        <v>936</v>
      </c>
      <c r="BN83" s="8">
        <v>799</v>
      </c>
      <c r="BO83" s="9">
        <v>8958</v>
      </c>
      <c r="BP83" s="9">
        <v>51865</v>
      </c>
      <c r="BQ83" s="9">
        <v>15072</v>
      </c>
      <c r="BR83">
        <v>4246</v>
      </c>
      <c r="BS83">
        <v>24586</v>
      </c>
      <c r="BT83">
        <v>7145</v>
      </c>
      <c r="BU83">
        <v>4711</v>
      </c>
      <c r="BV83">
        <v>27279</v>
      </c>
      <c r="BW83">
        <v>7927</v>
      </c>
    </row>
    <row r="84" spans="1:75">
      <c r="A84" t="s">
        <v>214</v>
      </c>
      <c r="B84" t="s">
        <v>132</v>
      </c>
      <c r="C84" s="5">
        <v>75785</v>
      </c>
      <c r="D84" s="5">
        <v>35903</v>
      </c>
      <c r="E84" s="5">
        <v>39882</v>
      </c>
      <c r="F84" s="5">
        <v>40204</v>
      </c>
      <c r="G84">
        <v>1.8850114416476</v>
      </c>
      <c r="H84" s="6">
        <v>386</v>
      </c>
      <c r="I84" s="6">
        <v>21</v>
      </c>
      <c r="J84" s="6">
        <v>73</v>
      </c>
      <c r="K84" s="6">
        <v>52</v>
      </c>
      <c r="L84" s="6">
        <v>365</v>
      </c>
      <c r="M84">
        <v>3406</v>
      </c>
      <c r="N84">
        <v>2924</v>
      </c>
      <c r="O84">
        <v>2592</v>
      </c>
      <c r="P84">
        <v>2522</v>
      </c>
      <c r="Q84">
        <v>4418</v>
      </c>
      <c r="R84">
        <v>6308</v>
      </c>
      <c r="S84">
        <v>6751</v>
      </c>
      <c r="T84">
        <v>6632</v>
      </c>
      <c r="U84">
        <v>6729</v>
      </c>
      <c r="V84">
        <v>6219</v>
      </c>
      <c r="W84">
        <v>4850</v>
      </c>
      <c r="X84">
        <v>4040</v>
      </c>
      <c r="Y84">
        <v>3317</v>
      </c>
      <c r="Z84">
        <v>3951</v>
      </c>
      <c r="AA84">
        <v>3623</v>
      </c>
      <c r="AB84">
        <v>2941</v>
      </c>
      <c r="AC84">
        <v>2256</v>
      </c>
      <c r="AD84">
        <v>2305</v>
      </c>
      <c r="AE84" s="7">
        <v>1702</v>
      </c>
      <c r="AF84" s="7">
        <v>1514</v>
      </c>
      <c r="AG84" s="7">
        <v>1322</v>
      </c>
      <c r="AH84" s="7">
        <v>1239</v>
      </c>
      <c r="AI84" s="7">
        <v>2032</v>
      </c>
      <c r="AJ84" s="7">
        <v>2990</v>
      </c>
      <c r="AK84" s="7">
        <v>3191</v>
      </c>
      <c r="AL84" s="7">
        <v>3177</v>
      </c>
      <c r="AM84" s="7">
        <v>3269</v>
      </c>
      <c r="AN84" s="7">
        <v>3110</v>
      </c>
      <c r="AO84" s="7">
        <v>2454</v>
      </c>
      <c r="AP84" s="7">
        <v>2034</v>
      </c>
      <c r="AQ84" s="7">
        <v>1642</v>
      </c>
      <c r="AR84" s="7">
        <v>1825</v>
      </c>
      <c r="AS84" s="7">
        <v>1627</v>
      </c>
      <c r="AT84" s="7">
        <v>1220</v>
      </c>
      <c r="AU84" s="7">
        <v>845</v>
      </c>
      <c r="AV84" s="7">
        <v>715</v>
      </c>
      <c r="AW84" s="8">
        <v>1890</v>
      </c>
      <c r="AX84" s="8">
        <v>1682</v>
      </c>
      <c r="AY84" s="8">
        <v>1468</v>
      </c>
      <c r="AZ84" s="8">
        <v>1376</v>
      </c>
      <c r="BA84" s="8">
        <v>2257</v>
      </c>
      <c r="BB84" s="8">
        <v>3321</v>
      </c>
      <c r="BC84" s="8">
        <v>3544</v>
      </c>
      <c r="BD84" s="8">
        <v>3529</v>
      </c>
      <c r="BE84" s="8">
        <v>3631</v>
      </c>
      <c r="BF84" s="8">
        <v>3454</v>
      </c>
      <c r="BG84" s="8">
        <v>2726</v>
      </c>
      <c r="BH84" s="8">
        <v>2259</v>
      </c>
      <c r="BI84" s="8">
        <v>1824</v>
      </c>
      <c r="BJ84" s="8">
        <v>2027</v>
      </c>
      <c r="BK84" s="8">
        <v>1807</v>
      </c>
      <c r="BL84" s="8">
        <v>1355</v>
      </c>
      <c r="BM84" s="8">
        <v>939</v>
      </c>
      <c r="BN84" s="8">
        <v>794</v>
      </c>
      <c r="BO84" s="9">
        <v>8922</v>
      </c>
      <c r="BP84" s="9">
        <v>51786</v>
      </c>
      <c r="BQ84" s="9">
        <v>15075</v>
      </c>
      <c r="BR84">
        <v>4227</v>
      </c>
      <c r="BS84">
        <v>24534</v>
      </c>
      <c r="BT84">
        <v>7142</v>
      </c>
      <c r="BU84">
        <v>4695</v>
      </c>
      <c r="BV84">
        <v>27253</v>
      </c>
      <c r="BW84">
        <v>7933</v>
      </c>
    </row>
    <row r="85" spans="1:75">
      <c r="A85" t="s">
        <v>215</v>
      </c>
      <c r="B85" t="s">
        <v>132</v>
      </c>
      <c r="C85" s="5">
        <v>75402</v>
      </c>
      <c r="D85" s="5">
        <v>35708</v>
      </c>
      <c r="E85" s="5">
        <v>39694</v>
      </c>
      <c r="F85" s="5">
        <v>40074</v>
      </c>
      <c r="G85">
        <v>1.8815690971702399</v>
      </c>
      <c r="H85" s="6">
        <v>173</v>
      </c>
      <c r="I85" s="6">
        <v>24</v>
      </c>
      <c r="J85" s="6">
        <v>66</v>
      </c>
      <c r="K85" s="6">
        <v>42</v>
      </c>
      <c r="L85" s="6">
        <v>149</v>
      </c>
      <c r="M85">
        <v>3306</v>
      </c>
      <c r="N85">
        <v>2918</v>
      </c>
      <c r="O85">
        <v>2590</v>
      </c>
      <c r="P85">
        <v>2514</v>
      </c>
      <c r="Q85">
        <v>4434</v>
      </c>
      <c r="R85">
        <v>6308</v>
      </c>
      <c r="S85">
        <v>6653</v>
      </c>
      <c r="T85">
        <v>6557</v>
      </c>
      <c r="U85">
        <v>6703</v>
      </c>
      <c r="V85">
        <v>6201</v>
      </c>
      <c r="W85">
        <v>4823</v>
      </c>
      <c r="X85">
        <v>4023</v>
      </c>
      <c r="Y85">
        <v>3302</v>
      </c>
      <c r="Z85">
        <v>3972</v>
      </c>
      <c r="AA85">
        <v>3615</v>
      </c>
      <c r="AB85">
        <v>2929</v>
      </c>
      <c r="AC85">
        <v>2261</v>
      </c>
      <c r="AD85">
        <v>2293</v>
      </c>
      <c r="AE85" s="7">
        <v>1653</v>
      </c>
      <c r="AF85" s="7">
        <v>1511</v>
      </c>
      <c r="AG85" s="7">
        <v>1322</v>
      </c>
      <c r="AH85" s="7">
        <v>1236</v>
      </c>
      <c r="AI85" s="7">
        <v>2037</v>
      </c>
      <c r="AJ85" s="7">
        <v>2991</v>
      </c>
      <c r="AK85" s="7">
        <v>3140</v>
      </c>
      <c r="AL85" s="7">
        <v>3134</v>
      </c>
      <c r="AM85" s="7">
        <v>3254</v>
      </c>
      <c r="AN85" s="7">
        <v>3106</v>
      </c>
      <c r="AO85" s="7">
        <v>2443</v>
      </c>
      <c r="AP85" s="7">
        <v>2027</v>
      </c>
      <c r="AQ85" s="7">
        <v>1632</v>
      </c>
      <c r="AR85" s="7">
        <v>1833</v>
      </c>
      <c r="AS85" s="7">
        <v>1623</v>
      </c>
      <c r="AT85" s="7">
        <v>1215</v>
      </c>
      <c r="AU85" s="7">
        <v>848</v>
      </c>
      <c r="AV85" s="7">
        <v>708</v>
      </c>
      <c r="AW85" s="8">
        <v>1837</v>
      </c>
      <c r="AX85" s="8">
        <v>1679</v>
      </c>
      <c r="AY85" s="8">
        <v>1469</v>
      </c>
      <c r="AZ85" s="8">
        <v>1374</v>
      </c>
      <c r="BA85" s="8">
        <v>2264</v>
      </c>
      <c r="BB85" s="8">
        <v>3324</v>
      </c>
      <c r="BC85" s="8">
        <v>3490</v>
      </c>
      <c r="BD85" s="8">
        <v>3483</v>
      </c>
      <c r="BE85" s="8">
        <v>3617</v>
      </c>
      <c r="BF85" s="8">
        <v>3452</v>
      </c>
      <c r="BG85" s="8">
        <v>2715</v>
      </c>
      <c r="BH85" s="8">
        <v>2253</v>
      </c>
      <c r="BI85" s="8">
        <v>1814</v>
      </c>
      <c r="BJ85" s="8">
        <v>2037</v>
      </c>
      <c r="BK85" s="8">
        <v>1804</v>
      </c>
      <c r="BL85" s="8">
        <v>1350</v>
      </c>
      <c r="BM85" s="8">
        <v>943</v>
      </c>
      <c r="BN85" s="8">
        <v>787</v>
      </c>
      <c r="BO85" s="9">
        <v>8814</v>
      </c>
      <c r="BP85" s="9">
        <v>51519</v>
      </c>
      <c r="BQ85" s="9">
        <v>15069</v>
      </c>
      <c r="BR85">
        <v>4174</v>
      </c>
      <c r="BS85">
        <v>24398</v>
      </c>
      <c r="BT85">
        <v>7136</v>
      </c>
      <c r="BU85">
        <v>4640</v>
      </c>
      <c r="BV85">
        <v>27121</v>
      </c>
      <c r="BW85">
        <v>7933</v>
      </c>
    </row>
    <row r="86" spans="1:75">
      <c r="A86" t="s">
        <v>216</v>
      </c>
      <c r="B86" t="s">
        <v>132</v>
      </c>
      <c r="C86" s="5">
        <v>75232</v>
      </c>
      <c r="D86" s="5">
        <v>35600</v>
      </c>
      <c r="E86" s="5">
        <v>39632</v>
      </c>
      <c r="F86" s="5">
        <v>39950</v>
      </c>
      <c r="G86">
        <v>1.8831539424280399</v>
      </c>
      <c r="H86" s="6">
        <v>104</v>
      </c>
      <c r="I86" s="6">
        <v>16</v>
      </c>
      <c r="J86" s="6">
        <v>71</v>
      </c>
      <c r="K86" s="6">
        <v>55</v>
      </c>
      <c r="L86" s="6">
        <v>88</v>
      </c>
      <c r="M86">
        <v>3293</v>
      </c>
      <c r="N86">
        <v>2918</v>
      </c>
      <c r="O86">
        <v>2590</v>
      </c>
      <c r="P86">
        <v>2511</v>
      </c>
      <c r="Q86">
        <v>4426</v>
      </c>
      <c r="R86">
        <v>6268</v>
      </c>
      <c r="S86">
        <v>6626</v>
      </c>
      <c r="T86">
        <v>6535</v>
      </c>
      <c r="U86">
        <v>6716</v>
      </c>
      <c r="V86">
        <v>6179</v>
      </c>
      <c r="W86">
        <v>4800</v>
      </c>
      <c r="X86">
        <v>4010</v>
      </c>
      <c r="Y86">
        <v>3294</v>
      </c>
      <c r="Z86">
        <v>3998</v>
      </c>
      <c r="AA86">
        <v>3597</v>
      </c>
      <c r="AB86">
        <v>2926</v>
      </c>
      <c r="AC86">
        <v>2260</v>
      </c>
      <c r="AD86">
        <v>2283</v>
      </c>
      <c r="AE86" s="7">
        <v>1649</v>
      </c>
      <c r="AF86" s="7">
        <v>1512</v>
      </c>
      <c r="AG86" s="7">
        <v>1321</v>
      </c>
      <c r="AH86" s="7">
        <v>1234</v>
      </c>
      <c r="AI86" s="7">
        <v>2032</v>
      </c>
      <c r="AJ86" s="7">
        <v>2966</v>
      </c>
      <c r="AK86" s="7">
        <v>3124</v>
      </c>
      <c r="AL86" s="7">
        <v>3118</v>
      </c>
      <c r="AM86" s="7">
        <v>3257</v>
      </c>
      <c r="AN86" s="7">
        <v>3086</v>
      </c>
      <c r="AO86" s="7">
        <v>2431</v>
      </c>
      <c r="AP86" s="7">
        <v>2022</v>
      </c>
      <c r="AQ86" s="7">
        <v>1627</v>
      </c>
      <c r="AR86" s="7">
        <v>1849</v>
      </c>
      <c r="AS86" s="7">
        <v>1615</v>
      </c>
      <c r="AT86" s="7">
        <v>1213</v>
      </c>
      <c r="AU86" s="7">
        <v>846</v>
      </c>
      <c r="AV86" s="7">
        <v>704</v>
      </c>
      <c r="AW86" s="8">
        <v>1836</v>
      </c>
      <c r="AX86" s="8">
        <v>1683</v>
      </c>
      <c r="AY86" s="8">
        <v>1470</v>
      </c>
      <c r="AZ86" s="8">
        <v>1374</v>
      </c>
      <c r="BA86" s="8">
        <v>2262</v>
      </c>
      <c r="BB86" s="8">
        <v>3301</v>
      </c>
      <c r="BC86" s="8">
        <v>3477</v>
      </c>
      <c r="BD86" s="8">
        <v>3471</v>
      </c>
      <c r="BE86" s="8">
        <v>3625</v>
      </c>
      <c r="BF86" s="8">
        <v>3435</v>
      </c>
      <c r="BG86" s="8">
        <v>2706</v>
      </c>
      <c r="BH86" s="8">
        <v>2251</v>
      </c>
      <c r="BI86" s="8">
        <v>1811</v>
      </c>
      <c r="BJ86" s="8">
        <v>2058</v>
      </c>
      <c r="BK86" s="8">
        <v>1798</v>
      </c>
      <c r="BL86" s="8">
        <v>1350</v>
      </c>
      <c r="BM86" s="8">
        <v>942</v>
      </c>
      <c r="BN86" s="8">
        <v>784</v>
      </c>
      <c r="BO86" s="9">
        <v>8802</v>
      </c>
      <c r="BP86" s="9">
        <v>51366</v>
      </c>
      <c r="BQ86" s="9">
        <v>15064</v>
      </c>
      <c r="BR86">
        <v>4165</v>
      </c>
      <c r="BS86">
        <v>24307</v>
      </c>
      <c r="BT86">
        <v>7128</v>
      </c>
      <c r="BU86">
        <v>4637</v>
      </c>
      <c r="BV86">
        <v>27060</v>
      </c>
      <c r="BW86">
        <v>7936</v>
      </c>
    </row>
    <row r="87" spans="1:75">
      <c r="A87" t="s">
        <v>217</v>
      </c>
      <c r="B87" t="s">
        <v>132</v>
      </c>
      <c r="C87" s="5">
        <v>75132</v>
      </c>
      <c r="D87" s="5">
        <v>35551</v>
      </c>
      <c r="E87" s="5">
        <v>39581</v>
      </c>
      <c r="F87" s="5">
        <v>39889</v>
      </c>
      <c r="G87">
        <v>1.88352678683346</v>
      </c>
      <c r="H87" s="6">
        <v>55</v>
      </c>
      <c r="I87" s="6">
        <v>3</v>
      </c>
      <c r="J87" s="6">
        <v>53</v>
      </c>
      <c r="K87" s="6">
        <v>50</v>
      </c>
      <c r="L87" s="6">
        <v>52</v>
      </c>
      <c r="M87">
        <v>3289</v>
      </c>
      <c r="N87">
        <v>2914</v>
      </c>
      <c r="O87">
        <v>2588</v>
      </c>
      <c r="P87">
        <v>2507</v>
      </c>
      <c r="Q87">
        <v>4417</v>
      </c>
      <c r="R87">
        <v>6247</v>
      </c>
      <c r="S87">
        <v>6615</v>
      </c>
      <c r="T87">
        <v>6536</v>
      </c>
      <c r="U87">
        <v>6731</v>
      </c>
      <c r="V87">
        <v>6156</v>
      </c>
      <c r="W87">
        <v>4782</v>
      </c>
      <c r="X87">
        <v>3995</v>
      </c>
      <c r="Y87">
        <v>3292</v>
      </c>
      <c r="Z87">
        <v>4027</v>
      </c>
      <c r="AA87">
        <v>3589</v>
      </c>
      <c r="AB87">
        <v>2916</v>
      </c>
      <c r="AC87">
        <v>2258</v>
      </c>
      <c r="AD87">
        <v>2277</v>
      </c>
      <c r="AE87" s="7">
        <v>1644</v>
      </c>
      <c r="AF87" s="7">
        <v>1509</v>
      </c>
      <c r="AG87" s="7">
        <v>1316</v>
      </c>
      <c r="AH87" s="7">
        <v>1227</v>
      </c>
      <c r="AI87" s="7">
        <v>2036</v>
      </c>
      <c r="AJ87" s="7">
        <v>2970</v>
      </c>
      <c r="AK87" s="7">
        <v>3106</v>
      </c>
      <c r="AL87" s="7">
        <v>3123</v>
      </c>
      <c r="AM87" s="7">
        <v>3262</v>
      </c>
      <c r="AN87" s="7">
        <v>3077</v>
      </c>
      <c r="AO87" s="7">
        <v>2423</v>
      </c>
      <c r="AP87" s="7">
        <v>2012</v>
      </c>
      <c r="AQ87" s="7">
        <v>1622</v>
      </c>
      <c r="AR87" s="7">
        <v>1860</v>
      </c>
      <c r="AS87" s="7">
        <v>1614</v>
      </c>
      <c r="AT87" s="7">
        <v>1207</v>
      </c>
      <c r="AU87" s="7">
        <v>843</v>
      </c>
      <c r="AV87" s="7">
        <v>704</v>
      </c>
      <c r="AW87" s="8">
        <v>1830</v>
      </c>
      <c r="AX87" s="8">
        <v>1680</v>
      </c>
      <c r="AY87" s="8">
        <v>1465</v>
      </c>
      <c r="AZ87" s="8">
        <v>1366</v>
      </c>
      <c r="BA87" s="8">
        <v>2267</v>
      </c>
      <c r="BB87" s="8">
        <v>3306</v>
      </c>
      <c r="BC87" s="8">
        <v>3458</v>
      </c>
      <c r="BD87" s="8">
        <v>3477</v>
      </c>
      <c r="BE87" s="8">
        <v>3631</v>
      </c>
      <c r="BF87" s="8">
        <v>3425</v>
      </c>
      <c r="BG87" s="8">
        <v>2697</v>
      </c>
      <c r="BH87" s="8">
        <v>2240</v>
      </c>
      <c r="BI87" s="8">
        <v>1806</v>
      </c>
      <c r="BJ87" s="8">
        <v>2071</v>
      </c>
      <c r="BK87" s="8">
        <v>1797</v>
      </c>
      <c r="BL87" s="8">
        <v>1344</v>
      </c>
      <c r="BM87" s="8">
        <v>938</v>
      </c>
      <c r="BN87" s="8">
        <v>784</v>
      </c>
      <c r="BO87" s="9">
        <v>8790</v>
      </c>
      <c r="BP87" s="9">
        <v>51276</v>
      </c>
      <c r="BQ87" s="9">
        <v>15067</v>
      </c>
      <c r="BR87">
        <v>4159</v>
      </c>
      <c r="BS87">
        <v>24263</v>
      </c>
      <c r="BT87">
        <v>7129</v>
      </c>
      <c r="BU87">
        <v>4631</v>
      </c>
      <c r="BV87">
        <v>27013</v>
      </c>
      <c r="BW87">
        <v>7937</v>
      </c>
    </row>
    <row r="88" spans="1:75">
      <c r="A88" t="s">
        <v>218</v>
      </c>
      <c r="B88" t="s">
        <v>132</v>
      </c>
      <c r="C88" s="5">
        <v>75080</v>
      </c>
      <c r="D88" s="5">
        <v>35521</v>
      </c>
      <c r="E88" s="5">
        <v>39559</v>
      </c>
      <c r="F88" s="5">
        <v>39880</v>
      </c>
      <c r="G88">
        <v>1.88264794383149</v>
      </c>
      <c r="H88" s="6">
        <v>172</v>
      </c>
      <c r="I88" s="6">
        <v>17</v>
      </c>
      <c r="J88" s="6">
        <v>69</v>
      </c>
      <c r="K88" s="6">
        <v>52</v>
      </c>
      <c r="L88" s="6">
        <v>155</v>
      </c>
      <c r="M88">
        <v>3298</v>
      </c>
      <c r="N88">
        <v>2908</v>
      </c>
      <c r="O88">
        <v>2585</v>
      </c>
      <c r="P88">
        <v>2507</v>
      </c>
      <c r="Q88">
        <v>4432</v>
      </c>
      <c r="R88">
        <v>6244</v>
      </c>
      <c r="S88">
        <v>6618</v>
      </c>
      <c r="T88">
        <v>6548</v>
      </c>
      <c r="U88">
        <v>6729</v>
      </c>
      <c r="V88">
        <v>6131</v>
      </c>
      <c r="W88">
        <v>4753</v>
      </c>
      <c r="X88">
        <v>3983</v>
      </c>
      <c r="Y88">
        <v>3290</v>
      </c>
      <c r="Z88">
        <v>4054</v>
      </c>
      <c r="AA88">
        <v>3567</v>
      </c>
      <c r="AB88">
        <v>2910</v>
      </c>
      <c r="AC88">
        <v>2256</v>
      </c>
      <c r="AD88">
        <v>2266</v>
      </c>
      <c r="AE88" s="7">
        <v>1656</v>
      </c>
      <c r="AF88" s="7">
        <v>1505</v>
      </c>
      <c r="AG88" s="7">
        <v>1313</v>
      </c>
      <c r="AH88" s="7">
        <v>1226</v>
      </c>
      <c r="AI88" s="7">
        <v>2043</v>
      </c>
      <c r="AJ88" s="7">
        <v>2969</v>
      </c>
      <c r="AK88" s="7">
        <v>3104</v>
      </c>
      <c r="AL88" s="7">
        <v>3135</v>
      </c>
      <c r="AM88" s="7">
        <v>3260</v>
      </c>
      <c r="AN88" s="7">
        <v>3064</v>
      </c>
      <c r="AO88" s="7">
        <v>2401</v>
      </c>
      <c r="AP88" s="7">
        <v>2004</v>
      </c>
      <c r="AQ88" s="7">
        <v>1621</v>
      </c>
      <c r="AR88" s="7">
        <v>1874</v>
      </c>
      <c r="AS88" s="7">
        <v>1603</v>
      </c>
      <c r="AT88" s="7">
        <v>1207</v>
      </c>
      <c r="AU88" s="7">
        <v>840</v>
      </c>
      <c r="AV88" s="7">
        <v>699</v>
      </c>
      <c r="AW88" s="8">
        <v>1844</v>
      </c>
      <c r="AX88" s="8">
        <v>1676</v>
      </c>
      <c r="AY88" s="8">
        <v>1462</v>
      </c>
      <c r="AZ88" s="8">
        <v>1365</v>
      </c>
      <c r="BA88" s="8">
        <v>2275</v>
      </c>
      <c r="BB88" s="8">
        <v>3306</v>
      </c>
      <c r="BC88" s="8">
        <v>3456</v>
      </c>
      <c r="BD88" s="8">
        <v>3491</v>
      </c>
      <c r="BE88" s="8">
        <v>3630</v>
      </c>
      <c r="BF88" s="8">
        <v>3412</v>
      </c>
      <c r="BG88" s="8">
        <v>2674</v>
      </c>
      <c r="BH88" s="8">
        <v>2232</v>
      </c>
      <c r="BI88" s="8">
        <v>1805</v>
      </c>
      <c r="BJ88" s="8">
        <v>2087</v>
      </c>
      <c r="BK88" s="8">
        <v>1785</v>
      </c>
      <c r="BL88" s="8">
        <v>1344</v>
      </c>
      <c r="BM88" s="8">
        <v>935</v>
      </c>
      <c r="BN88" s="8">
        <v>778</v>
      </c>
      <c r="BO88" s="9">
        <v>8791</v>
      </c>
      <c r="BP88" s="9">
        <v>51235</v>
      </c>
      <c r="BQ88" s="9">
        <v>15053</v>
      </c>
      <c r="BR88">
        <v>4159</v>
      </c>
      <c r="BS88">
        <v>24240</v>
      </c>
      <c r="BT88">
        <v>7122</v>
      </c>
      <c r="BU88">
        <v>4632</v>
      </c>
      <c r="BV88">
        <v>26995</v>
      </c>
      <c r="BW88">
        <v>7931</v>
      </c>
    </row>
    <row r="89" spans="1:75">
      <c r="A89" t="s">
        <v>219</v>
      </c>
      <c r="B89" t="s">
        <v>132</v>
      </c>
      <c r="C89" s="5">
        <v>74911</v>
      </c>
      <c r="D89" s="5">
        <v>35417</v>
      </c>
      <c r="E89" s="5">
        <v>39494</v>
      </c>
      <c r="F89" s="5">
        <v>39738</v>
      </c>
      <c r="G89">
        <v>1.8851225527203199</v>
      </c>
      <c r="H89" s="6">
        <v>104</v>
      </c>
      <c r="I89" s="6">
        <v>1</v>
      </c>
      <c r="J89" s="6">
        <v>55</v>
      </c>
      <c r="K89" s="6">
        <v>54</v>
      </c>
      <c r="L89" s="6">
        <v>103</v>
      </c>
      <c r="M89">
        <v>3289</v>
      </c>
      <c r="N89">
        <v>2905</v>
      </c>
      <c r="O89">
        <v>2575</v>
      </c>
      <c r="P89">
        <v>2497</v>
      </c>
      <c r="Q89">
        <v>4392</v>
      </c>
      <c r="R89">
        <v>6197</v>
      </c>
      <c r="S89">
        <v>6620</v>
      </c>
      <c r="T89">
        <v>6553</v>
      </c>
      <c r="U89">
        <v>6739</v>
      </c>
      <c r="V89">
        <v>6114</v>
      </c>
      <c r="W89">
        <v>4732</v>
      </c>
      <c r="X89">
        <v>3956</v>
      </c>
      <c r="Y89">
        <v>3294</v>
      </c>
      <c r="Z89">
        <v>4076</v>
      </c>
      <c r="AA89">
        <v>3552</v>
      </c>
      <c r="AB89">
        <v>2914</v>
      </c>
      <c r="AC89">
        <v>2253</v>
      </c>
      <c r="AD89">
        <v>2255</v>
      </c>
      <c r="AE89" s="7">
        <v>1648</v>
      </c>
      <c r="AF89" s="7">
        <v>1504</v>
      </c>
      <c r="AG89" s="7">
        <v>1306</v>
      </c>
      <c r="AH89" s="7">
        <v>1220</v>
      </c>
      <c r="AI89" s="7">
        <v>2003</v>
      </c>
      <c r="AJ89" s="7">
        <v>2949</v>
      </c>
      <c r="AK89" s="7">
        <v>3102</v>
      </c>
      <c r="AL89" s="7">
        <v>3141</v>
      </c>
      <c r="AM89" s="7">
        <v>3265</v>
      </c>
      <c r="AN89" s="7">
        <v>3064</v>
      </c>
      <c r="AO89" s="7">
        <v>2388</v>
      </c>
      <c r="AP89" s="7">
        <v>1991</v>
      </c>
      <c r="AQ89" s="7">
        <v>1622</v>
      </c>
      <c r="AR89" s="7">
        <v>1886</v>
      </c>
      <c r="AS89" s="7">
        <v>1593</v>
      </c>
      <c r="AT89" s="7">
        <v>1211</v>
      </c>
      <c r="AU89" s="7">
        <v>836</v>
      </c>
      <c r="AV89" s="7">
        <v>693</v>
      </c>
      <c r="AW89" s="8">
        <v>1838</v>
      </c>
      <c r="AX89" s="8">
        <v>1677</v>
      </c>
      <c r="AY89" s="8">
        <v>1456</v>
      </c>
      <c r="AZ89" s="8">
        <v>1360</v>
      </c>
      <c r="BA89" s="8">
        <v>2233</v>
      </c>
      <c r="BB89" s="8">
        <v>3288</v>
      </c>
      <c r="BC89" s="8">
        <v>3459</v>
      </c>
      <c r="BD89" s="8">
        <v>3502</v>
      </c>
      <c r="BE89" s="8">
        <v>3640</v>
      </c>
      <c r="BF89" s="8">
        <v>3416</v>
      </c>
      <c r="BG89" s="8">
        <v>2663</v>
      </c>
      <c r="BH89" s="8">
        <v>2220</v>
      </c>
      <c r="BI89" s="8">
        <v>1809</v>
      </c>
      <c r="BJ89" s="8">
        <v>2103</v>
      </c>
      <c r="BK89" s="8">
        <v>1776</v>
      </c>
      <c r="BL89" s="8">
        <v>1350</v>
      </c>
      <c r="BM89" s="8">
        <v>932</v>
      </c>
      <c r="BN89" s="8">
        <v>773</v>
      </c>
      <c r="BO89" s="9">
        <v>8769</v>
      </c>
      <c r="BP89" s="9">
        <v>51094</v>
      </c>
      <c r="BQ89" s="9">
        <v>15051</v>
      </c>
      <c r="BR89">
        <v>4146</v>
      </c>
      <c r="BS89">
        <v>24157</v>
      </c>
      <c r="BT89">
        <v>7116</v>
      </c>
      <c r="BU89">
        <v>4623</v>
      </c>
      <c r="BV89">
        <v>26937</v>
      </c>
      <c r="BW89">
        <v>7935</v>
      </c>
    </row>
    <row r="90" spans="1:75">
      <c r="A90" t="s">
        <v>220</v>
      </c>
      <c r="B90" t="s">
        <v>132</v>
      </c>
      <c r="C90" s="5">
        <v>74809</v>
      </c>
      <c r="D90" s="5">
        <v>35336</v>
      </c>
      <c r="E90" s="5">
        <v>39473</v>
      </c>
      <c r="F90" s="5">
        <v>39568</v>
      </c>
      <c r="G90">
        <v>1.89064395471088</v>
      </c>
      <c r="H90" s="6">
        <v>82</v>
      </c>
      <c r="I90" s="6">
        <v>10</v>
      </c>
      <c r="J90" s="6">
        <v>67</v>
      </c>
      <c r="K90" s="6">
        <v>57</v>
      </c>
      <c r="L90" s="6">
        <v>72</v>
      </c>
      <c r="M90">
        <v>3307</v>
      </c>
      <c r="N90">
        <v>2895</v>
      </c>
      <c r="O90">
        <v>2568</v>
      </c>
      <c r="P90">
        <v>2483</v>
      </c>
      <c r="Q90">
        <v>4337</v>
      </c>
      <c r="R90">
        <v>6174</v>
      </c>
      <c r="S90">
        <v>6641</v>
      </c>
      <c r="T90">
        <v>6569</v>
      </c>
      <c r="U90">
        <v>6746</v>
      </c>
      <c r="V90">
        <v>6081</v>
      </c>
      <c r="W90">
        <v>4721</v>
      </c>
      <c r="X90">
        <v>3939</v>
      </c>
      <c r="Y90">
        <v>3302</v>
      </c>
      <c r="Z90">
        <v>4100</v>
      </c>
      <c r="AA90">
        <v>3539</v>
      </c>
      <c r="AB90">
        <v>2902</v>
      </c>
      <c r="AC90">
        <v>2260</v>
      </c>
      <c r="AD90">
        <v>2247</v>
      </c>
      <c r="AE90" s="7">
        <v>1658</v>
      </c>
      <c r="AF90" s="7">
        <v>1498</v>
      </c>
      <c r="AG90" s="7">
        <v>1304</v>
      </c>
      <c r="AH90" s="7">
        <v>1215</v>
      </c>
      <c r="AI90" s="7">
        <v>1969</v>
      </c>
      <c r="AJ90" s="7">
        <v>2929</v>
      </c>
      <c r="AK90" s="7">
        <v>3112</v>
      </c>
      <c r="AL90" s="7">
        <v>3145</v>
      </c>
      <c r="AM90" s="7">
        <v>3259</v>
      </c>
      <c r="AN90" s="7">
        <v>3045</v>
      </c>
      <c r="AO90" s="7">
        <v>2376</v>
      </c>
      <c r="AP90" s="7">
        <v>1979</v>
      </c>
      <c r="AQ90" s="7">
        <v>1625</v>
      </c>
      <c r="AR90" s="7">
        <v>1900</v>
      </c>
      <c r="AS90" s="7">
        <v>1586</v>
      </c>
      <c r="AT90" s="7">
        <v>1207</v>
      </c>
      <c r="AU90" s="7">
        <v>843</v>
      </c>
      <c r="AV90" s="7">
        <v>689</v>
      </c>
      <c r="AW90" s="8">
        <v>1852</v>
      </c>
      <c r="AX90" s="8">
        <v>1673</v>
      </c>
      <c r="AY90" s="8">
        <v>1457</v>
      </c>
      <c r="AZ90" s="8">
        <v>1357</v>
      </c>
      <c r="BA90" s="8">
        <v>2199</v>
      </c>
      <c r="BB90" s="8">
        <v>3272</v>
      </c>
      <c r="BC90" s="8">
        <v>3476</v>
      </c>
      <c r="BD90" s="8">
        <v>3513</v>
      </c>
      <c r="BE90" s="8">
        <v>3640</v>
      </c>
      <c r="BF90" s="8">
        <v>3401</v>
      </c>
      <c r="BG90" s="8">
        <v>2654</v>
      </c>
      <c r="BH90" s="8">
        <v>2210</v>
      </c>
      <c r="BI90" s="8">
        <v>1815</v>
      </c>
      <c r="BJ90" s="8">
        <v>2122</v>
      </c>
      <c r="BK90" s="8">
        <v>1771</v>
      </c>
      <c r="BL90" s="8">
        <v>1348</v>
      </c>
      <c r="BM90" s="8">
        <v>942</v>
      </c>
      <c r="BN90" s="8">
        <v>770</v>
      </c>
      <c r="BO90" s="9">
        <v>8770</v>
      </c>
      <c r="BP90" s="9">
        <v>50993</v>
      </c>
      <c r="BQ90" s="9">
        <v>15048</v>
      </c>
      <c r="BR90">
        <v>4143</v>
      </c>
      <c r="BS90">
        <v>24086</v>
      </c>
      <c r="BT90">
        <v>7108</v>
      </c>
      <c r="BU90">
        <v>4628</v>
      </c>
      <c r="BV90">
        <v>26906</v>
      </c>
      <c r="BW90">
        <v>7940</v>
      </c>
    </row>
    <row r="91" spans="1:75">
      <c r="A91" t="s">
        <v>221</v>
      </c>
      <c r="B91" t="s">
        <v>132</v>
      </c>
      <c r="C91" s="5">
        <v>74730</v>
      </c>
      <c r="D91" s="5">
        <v>35299</v>
      </c>
      <c r="E91" s="5">
        <v>39431</v>
      </c>
      <c r="F91" s="5">
        <v>39368</v>
      </c>
      <c r="G91">
        <v>1.8982422271896</v>
      </c>
      <c r="H91" s="6">
        <v>70</v>
      </c>
      <c r="I91" s="6">
        <v>24</v>
      </c>
      <c r="J91" s="6">
        <v>69</v>
      </c>
      <c r="K91" s="6">
        <v>45</v>
      </c>
      <c r="L91" s="6">
        <v>46</v>
      </c>
      <c r="M91">
        <v>3343</v>
      </c>
      <c r="N91">
        <v>2908</v>
      </c>
      <c r="O91">
        <v>2574</v>
      </c>
      <c r="P91">
        <v>2471</v>
      </c>
      <c r="Q91">
        <v>4129</v>
      </c>
      <c r="R91">
        <v>6137</v>
      </c>
      <c r="S91">
        <v>6682</v>
      </c>
      <c r="T91">
        <v>6616</v>
      </c>
      <c r="U91">
        <v>6793</v>
      </c>
      <c r="V91">
        <v>6069</v>
      </c>
      <c r="W91">
        <v>4709</v>
      </c>
      <c r="X91">
        <v>3934</v>
      </c>
      <c r="Y91">
        <v>3306</v>
      </c>
      <c r="Z91">
        <v>4126</v>
      </c>
      <c r="AA91">
        <v>3526</v>
      </c>
      <c r="AB91">
        <v>2898</v>
      </c>
      <c r="AC91">
        <v>2258</v>
      </c>
      <c r="AD91">
        <v>2251</v>
      </c>
      <c r="AE91" s="7">
        <v>1681</v>
      </c>
      <c r="AF91" s="7">
        <v>1505</v>
      </c>
      <c r="AG91" s="7">
        <v>1305</v>
      </c>
      <c r="AH91" s="7">
        <v>1203</v>
      </c>
      <c r="AI91" s="7">
        <v>1874</v>
      </c>
      <c r="AJ91" s="7">
        <v>2912</v>
      </c>
      <c r="AK91" s="7">
        <v>3124</v>
      </c>
      <c r="AL91" s="7">
        <v>3168</v>
      </c>
      <c r="AM91" s="7">
        <v>3292</v>
      </c>
      <c r="AN91" s="7">
        <v>3034</v>
      </c>
      <c r="AO91" s="7">
        <v>2371</v>
      </c>
      <c r="AP91" s="7">
        <v>1977</v>
      </c>
      <c r="AQ91" s="7">
        <v>1625</v>
      </c>
      <c r="AR91" s="7">
        <v>1913</v>
      </c>
      <c r="AS91" s="7">
        <v>1577</v>
      </c>
      <c r="AT91" s="7">
        <v>1205</v>
      </c>
      <c r="AU91" s="7">
        <v>842</v>
      </c>
      <c r="AV91" s="7">
        <v>693</v>
      </c>
      <c r="AW91" s="8">
        <v>1878</v>
      </c>
      <c r="AX91" s="8">
        <v>1681</v>
      </c>
      <c r="AY91" s="8">
        <v>1458</v>
      </c>
      <c r="AZ91" s="8">
        <v>1344</v>
      </c>
      <c r="BA91" s="8">
        <v>2093</v>
      </c>
      <c r="BB91" s="8">
        <v>3253</v>
      </c>
      <c r="BC91" s="8">
        <v>3489</v>
      </c>
      <c r="BD91" s="8">
        <v>3538</v>
      </c>
      <c r="BE91" s="8">
        <v>3677</v>
      </c>
      <c r="BF91" s="8">
        <v>3389</v>
      </c>
      <c r="BG91" s="8">
        <v>2648</v>
      </c>
      <c r="BH91" s="8">
        <v>2208</v>
      </c>
      <c r="BI91" s="8">
        <v>1815</v>
      </c>
      <c r="BJ91" s="8">
        <v>2137</v>
      </c>
      <c r="BK91" s="8">
        <v>1761</v>
      </c>
      <c r="BL91" s="8">
        <v>1346</v>
      </c>
      <c r="BM91" s="8">
        <v>940</v>
      </c>
      <c r="BN91" s="8">
        <v>774</v>
      </c>
      <c r="BO91" s="9">
        <v>8825</v>
      </c>
      <c r="BP91" s="9">
        <v>50846</v>
      </c>
      <c r="BQ91" s="9">
        <v>15059</v>
      </c>
      <c r="BR91">
        <v>4169</v>
      </c>
      <c r="BS91">
        <v>24017</v>
      </c>
      <c r="BT91">
        <v>7113</v>
      </c>
      <c r="BU91">
        <v>4657</v>
      </c>
      <c r="BV91">
        <v>26829</v>
      </c>
      <c r="BW91">
        <v>7946</v>
      </c>
    </row>
    <row r="92" spans="1:75">
      <c r="A92" t="s">
        <v>222</v>
      </c>
      <c r="B92" t="s">
        <v>132</v>
      </c>
      <c r="C92" s="5">
        <v>74663</v>
      </c>
      <c r="D92" s="5">
        <v>35251</v>
      </c>
      <c r="E92" s="5">
        <v>39412</v>
      </c>
      <c r="F92" s="5">
        <v>39297</v>
      </c>
      <c r="G92">
        <v>1.89996691859429</v>
      </c>
      <c r="H92" s="6">
        <v>121</v>
      </c>
      <c r="I92" s="6">
        <v>4</v>
      </c>
      <c r="J92" s="6">
        <v>64</v>
      </c>
      <c r="K92" s="6">
        <v>60</v>
      </c>
      <c r="L92" s="6">
        <v>117</v>
      </c>
      <c r="M92">
        <v>3347</v>
      </c>
      <c r="N92">
        <v>2905</v>
      </c>
      <c r="O92">
        <v>2570</v>
      </c>
      <c r="P92">
        <v>2474</v>
      </c>
      <c r="Q92">
        <v>4116</v>
      </c>
      <c r="R92">
        <v>6116</v>
      </c>
      <c r="S92">
        <v>6699</v>
      </c>
      <c r="T92">
        <v>6630</v>
      </c>
      <c r="U92">
        <v>6793</v>
      </c>
      <c r="V92">
        <v>6037</v>
      </c>
      <c r="W92">
        <v>4705</v>
      </c>
      <c r="X92">
        <v>3916</v>
      </c>
      <c r="Y92">
        <v>3311</v>
      </c>
      <c r="Z92">
        <v>4146</v>
      </c>
      <c r="AA92">
        <v>3507</v>
      </c>
      <c r="AB92">
        <v>2892</v>
      </c>
      <c r="AC92">
        <v>2257</v>
      </c>
      <c r="AD92">
        <v>2240</v>
      </c>
      <c r="AE92" s="7">
        <v>1674</v>
      </c>
      <c r="AF92" s="7">
        <v>1504</v>
      </c>
      <c r="AG92" s="7">
        <v>1304</v>
      </c>
      <c r="AH92" s="7">
        <v>1208</v>
      </c>
      <c r="AI92" s="7">
        <v>1870</v>
      </c>
      <c r="AJ92" s="7">
        <v>2890</v>
      </c>
      <c r="AK92" s="7">
        <v>3130</v>
      </c>
      <c r="AL92" s="7">
        <v>3177</v>
      </c>
      <c r="AM92" s="7">
        <v>3294</v>
      </c>
      <c r="AN92" s="7">
        <v>3022</v>
      </c>
      <c r="AO92" s="7">
        <v>2369</v>
      </c>
      <c r="AP92" s="7">
        <v>1970</v>
      </c>
      <c r="AQ92" s="7">
        <v>1624</v>
      </c>
      <c r="AR92" s="7">
        <v>1919</v>
      </c>
      <c r="AS92" s="7">
        <v>1568</v>
      </c>
      <c r="AT92" s="7">
        <v>1202</v>
      </c>
      <c r="AU92" s="7">
        <v>844</v>
      </c>
      <c r="AV92" s="7">
        <v>685</v>
      </c>
      <c r="AW92" s="8">
        <v>1871</v>
      </c>
      <c r="AX92" s="8">
        <v>1681</v>
      </c>
      <c r="AY92" s="8">
        <v>1458</v>
      </c>
      <c r="AZ92" s="8">
        <v>1350</v>
      </c>
      <c r="BA92" s="8">
        <v>2090</v>
      </c>
      <c r="BB92" s="8">
        <v>3231</v>
      </c>
      <c r="BC92" s="8">
        <v>3499</v>
      </c>
      <c r="BD92" s="8">
        <v>3552</v>
      </c>
      <c r="BE92" s="8">
        <v>3682</v>
      </c>
      <c r="BF92" s="8">
        <v>3378</v>
      </c>
      <c r="BG92" s="8">
        <v>2648</v>
      </c>
      <c r="BH92" s="8">
        <v>2202</v>
      </c>
      <c r="BI92" s="8">
        <v>1815</v>
      </c>
      <c r="BJ92" s="8">
        <v>2145</v>
      </c>
      <c r="BK92" s="8">
        <v>1753</v>
      </c>
      <c r="BL92" s="8">
        <v>1344</v>
      </c>
      <c r="BM92" s="8">
        <v>944</v>
      </c>
      <c r="BN92" s="8">
        <v>766</v>
      </c>
      <c r="BO92" s="9">
        <v>8822</v>
      </c>
      <c r="BP92" s="9">
        <v>50798</v>
      </c>
      <c r="BQ92" s="9">
        <v>15042</v>
      </c>
      <c r="BR92">
        <v>4165</v>
      </c>
      <c r="BS92">
        <v>23983</v>
      </c>
      <c r="BT92">
        <v>7102</v>
      </c>
      <c r="BU92">
        <v>4657</v>
      </c>
      <c r="BV92">
        <v>26814</v>
      </c>
      <c r="BW92">
        <v>7940</v>
      </c>
    </row>
    <row r="93" spans="1:75">
      <c r="A93" t="s">
        <v>223</v>
      </c>
      <c r="B93" t="s">
        <v>132</v>
      </c>
      <c r="C93" s="5">
        <v>74545</v>
      </c>
      <c r="D93" s="5">
        <v>35196</v>
      </c>
      <c r="E93" s="5">
        <v>39349</v>
      </c>
      <c r="F93" s="5">
        <v>39238</v>
      </c>
      <c r="G93">
        <v>1.8998165044089901</v>
      </c>
      <c r="H93" s="6">
        <v>125</v>
      </c>
      <c r="I93" s="6">
        <v>2</v>
      </c>
      <c r="J93" s="6">
        <v>53</v>
      </c>
      <c r="K93" s="6">
        <v>51</v>
      </c>
      <c r="L93" s="6">
        <v>123</v>
      </c>
      <c r="M93">
        <v>3332</v>
      </c>
      <c r="N93">
        <v>2894</v>
      </c>
      <c r="O93">
        <v>2566</v>
      </c>
      <c r="P93">
        <v>2477</v>
      </c>
      <c r="Q93">
        <v>4141</v>
      </c>
      <c r="R93">
        <v>6089</v>
      </c>
      <c r="S93">
        <v>6692</v>
      </c>
      <c r="T93">
        <v>6607</v>
      </c>
      <c r="U93">
        <v>6793</v>
      </c>
      <c r="V93">
        <v>6010</v>
      </c>
      <c r="W93">
        <v>4698</v>
      </c>
      <c r="X93">
        <v>3898</v>
      </c>
      <c r="Y93">
        <v>3310</v>
      </c>
      <c r="Z93">
        <v>4170</v>
      </c>
      <c r="AA93">
        <v>3488</v>
      </c>
      <c r="AB93">
        <v>2883</v>
      </c>
      <c r="AC93">
        <v>2262</v>
      </c>
      <c r="AD93">
        <v>2232</v>
      </c>
      <c r="AE93" s="7">
        <v>1673</v>
      </c>
      <c r="AF93" s="7">
        <v>1498</v>
      </c>
      <c r="AG93" s="7">
        <v>1299</v>
      </c>
      <c r="AH93" s="7">
        <v>1210</v>
      </c>
      <c r="AI93" s="7">
        <v>1879</v>
      </c>
      <c r="AJ93" s="7">
        <v>2875</v>
      </c>
      <c r="AK93" s="7">
        <v>3130</v>
      </c>
      <c r="AL93" s="7">
        <v>3169</v>
      </c>
      <c r="AM93" s="7">
        <v>3296</v>
      </c>
      <c r="AN93" s="7">
        <v>3009</v>
      </c>
      <c r="AO93" s="7">
        <v>2364</v>
      </c>
      <c r="AP93" s="7">
        <v>1965</v>
      </c>
      <c r="AQ93" s="7">
        <v>1620</v>
      </c>
      <c r="AR93" s="7">
        <v>1929</v>
      </c>
      <c r="AS93" s="7">
        <v>1555</v>
      </c>
      <c r="AT93" s="7">
        <v>1198</v>
      </c>
      <c r="AU93" s="7">
        <v>848</v>
      </c>
      <c r="AV93" s="7">
        <v>684</v>
      </c>
      <c r="AW93" s="8">
        <v>1870</v>
      </c>
      <c r="AX93" s="8">
        <v>1675</v>
      </c>
      <c r="AY93" s="8">
        <v>1452</v>
      </c>
      <c r="AZ93" s="8">
        <v>1353</v>
      </c>
      <c r="BA93" s="8">
        <v>2100</v>
      </c>
      <c r="BB93" s="8">
        <v>3214</v>
      </c>
      <c r="BC93" s="8">
        <v>3499</v>
      </c>
      <c r="BD93" s="8">
        <v>3543</v>
      </c>
      <c r="BE93" s="8">
        <v>3684</v>
      </c>
      <c r="BF93" s="8">
        <v>3364</v>
      </c>
      <c r="BG93" s="8">
        <v>2643</v>
      </c>
      <c r="BH93" s="8">
        <v>2197</v>
      </c>
      <c r="BI93" s="8">
        <v>1811</v>
      </c>
      <c r="BJ93" s="8">
        <v>2156</v>
      </c>
      <c r="BK93" s="8">
        <v>1738</v>
      </c>
      <c r="BL93" s="8">
        <v>1339</v>
      </c>
      <c r="BM93" s="8">
        <v>948</v>
      </c>
      <c r="BN93" s="8">
        <v>765</v>
      </c>
      <c r="BO93" s="9">
        <v>8792</v>
      </c>
      <c r="BP93" s="9">
        <v>50716</v>
      </c>
      <c r="BQ93" s="9">
        <v>15036</v>
      </c>
      <c r="BR93">
        <v>4151</v>
      </c>
      <c r="BS93">
        <v>23945</v>
      </c>
      <c r="BT93">
        <v>7099</v>
      </c>
      <c r="BU93">
        <v>4641</v>
      </c>
      <c r="BV93">
        <v>26771</v>
      </c>
      <c r="BW93">
        <v>7937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report</vt:lpstr>
      <vt:lpstr>t_data</vt:lpstr>
      <vt:lpstr>g_data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福田俊介</dc:creator>
  <cp:lastModifiedBy>俊介 福田</cp:lastModifiedBy>
  <cp:lastPrinted>2025-09-22T02:18:06Z</cp:lastPrinted>
  <dcterms:created xsi:type="dcterms:W3CDTF">2015-06-05T18:19:34Z</dcterms:created>
  <dcterms:modified xsi:type="dcterms:W3CDTF">2025-09-22T04:54:49Z</dcterms:modified>
</cp:coreProperties>
</file>