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10</v>
      </c>
    </row>
    <row r="4">
      <c r="A4" s="2" t="inlineStr">
        <is>
          <t>Tables</t>
        </is>
      </c>
      <c r="B4" s="2" t="n">
        <v>5</v>
      </c>
    </row>
    <row r="5">
      <c r="A5" s="2" t="inlineStr">
        <is>
          <t>Rounds</t>
        </is>
      </c>
      <c r="B5" s="2" t="n">
        <v>9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18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PH53</t>
        </is>
      </c>
      <c r="C2" t="inlineStr">
        <is>
          <t>PH42</t>
        </is>
      </c>
      <c r="D2" s="4">
        <f>SUMIF('By Board'!$D$3:$D$92,"=1",'By Board'!$L$3:$L$92)+SUMIF('By Board'!$E$3:$E$92,"=1",'By Board'!$M$3:$M$92)</f>
        <v/>
      </c>
    </row>
    <row r="3">
      <c r="A3" t="n">
        <v>2</v>
      </c>
      <c r="B3" t="inlineStr">
        <is>
          <t>PH54</t>
        </is>
      </c>
      <c r="C3" t="inlineStr">
        <is>
          <t>PH22</t>
        </is>
      </c>
      <c r="D3" s="4">
        <f>SUMIF('By Board'!$D$3:$D$92,"=2",'By Board'!$L$3:$L$92)+SUMIF('By Board'!$E$3:$E$92,"=2",'By Board'!$M$3:$M$92)</f>
        <v/>
      </c>
    </row>
    <row r="4">
      <c r="A4" t="n">
        <v>3</v>
      </c>
      <c r="B4" t="inlineStr">
        <is>
          <t>PH26</t>
        </is>
      </c>
      <c r="C4" t="inlineStr">
        <is>
          <t>PH73</t>
        </is>
      </c>
      <c r="D4" s="4">
        <f>SUMIF('By Board'!$D$3:$D$92,"=3",'By Board'!$L$3:$L$92)+SUMIF('By Board'!$E$3:$E$92,"=3",'By Board'!$M$3:$M$92)</f>
        <v/>
      </c>
    </row>
    <row r="5">
      <c r="A5" t="n">
        <v>4</v>
      </c>
      <c r="B5" t="inlineStr">
        <is>
          <t>PH96</t>
        </is>
      </c>
      <c r="C5" t="inlineStr">
        <is>
          <t>PH78</t>
        </is>
      </c>
      <c r="D5" s="4">
        <f>SUMIF('By Board'!$D$3:$D$92,"=4",'By Board'!$L$3:$L$92)+SUMIF('By Board'!$E$3:$E$92,"=4",'By Board'!$M$3:$M$92)</f>
        <v/>
      </c>
    </row>
    <row r="6">
      <c r="A6" t="n">
        <v>5</v>
      </c>
      <c r="B6" t="inlineStr">
        <is>
          <t>PH73</t>
        </is>
      </c>
      <c r="C6" t="inlineStr">
        <is>
          <t>PH15</t>
        </is>
      </c>
      <c r="D6" s="4">
        <f>SUMIF('By Board'!$D$3:$D$92,"=5",'By Board'!$L$3:$L$92)+SUMIF('By Board'!$E$3:$E$92,"=5",'By Board'!$M$3:$M$92)</f>
        <v/>
      </c>
    </row>
    <row r="7">
      <c r="A7" t="n">
        <v>6</v>
      </c>
      <c r="B7" t="inlineStr">
        <is>
          <t>PH19</t>
        </is>
      </c>
      <c r="C7" t="inlineStr">
        <is>
          <t>PH47</t>
        </is>
      </c>
      <c r="D7" s="4">
        <f>SUMIF('By Board'!$D$3:$D$92,"=6",'By Board'!$L$3:$L$92)+SUMIF('By Board'!$E$3:$E$92,"=6",'By Board'!$M$3:$M$92)</f>
        <v/>
      </c>
    </row>
    <row r="8">
      <c r="A8" t="n">
        <v>7</v>
      </c>
      <c r="B8" t="inlineStr">
        <is>
          <t>PH82</t>
        </is>
      </c>
      <c r="C8" t="inlineStr">
        <is>
          <t>PH71</t>
        </is>
      </c>
      <c r="D8" s="4">
        <f>SUMIF('By Board'!$D$3:$D$92,"=7",'By Board'!$L$3:$L$92)+SUMIF('By Board'!$E$3:$E$92,"=7",'By Board'!$M$3:$M$92)</f>
        <v/>
      </c>
    </row>
    <row r="9">
      <c r="A9" t="n">
        <v>8</v>
      </c>
      <c r="B9" t="inlineStr">
        <is>
          <t>PH74</t>
        </is>
      </c>
      <c r="C9" t="inlineStr">
        <is>
          <t>PH32</t>
        </is>
      </c>
      <c r="D9" s="4">
        <f>SUMIF('By Board'!$D$3:$D$92,"=8",'By Board'!$L$3:$L$92)+SUMIF('By Board'!$E$3:$E$92,"=8",'By Board'!$M$3:$M$92)</f>
        <v/>
      </c>
    </row>
    <row r="10">
      <c r="A10" t="n">
        <v>9</v>
      </c>
      <c r="B10" t="inlineStr">
        <is>
          <t>PH96</t>
        </is>
      </c>
      <c r="C10" t="inlineStr">
        <is>
          <t>PH28</t>
        </is>
      </c>
      <c r="D10" s="4">
        <f>SUMIF('By Board'!$D$3:$D$92,"=9",'By Board'!$L$3:$L$92)+SUMIF('By Board'!$E$3:$E$92,"=9",'By Board'!$M$3:$M$92)</f>
        <v/>
      </c>
    </row>
    <row r="11">
      <c r="A11" t="n">
        <v>10</v>
      </c>
      <c r="B11" t="inlineStr">
        <is>
          <t>PH80</t>
        </is>
      </c>
      <c r="C11" t="inlineStr">
        <is>
          <t>PH77</t>
        </is>
      </c>
      <c r="D11" s="4">
        <f>SUMIF('By Board'!$D$3:$D$92,"=10",'By Board'!$L$3:$L$92)+0</f>
        <v/>
      </c>
    </row>
    <row r="12">
      <c r="C12" s="5" t="inlineStr">
        <is>
          <t>Sum to Zero</t>
        </is>
      </c>
      <c r="D12" s="6">
        <f>SUM(D2:D11)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2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T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IFERROR(AVERAGE(P3:S3),"")</f>
        <v/>
      </c>
      <c r="M3" s="4">
        <f>IFERROR(AVERAGE(T3:W3),"")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IF(AND(ISNUMBER(O3),ISNUMBER(O4)),VLOOKUP(ABS(O3-O4),'IMP Table'!$A$2:$C$26,3)*SIGN(O3-O4),"")</f>
        <v/>
      </c>
      <c r="U3">
        <f>IF(AND(ISNUMBER(O3),ISNUMBER(O5)),VLOOKUP(ABS(O3-O5),'IMP Table'!$A$2:$C$26,3)*SIGN(O3-O5),"")</f>
        <v/>
      </c>
      <c r="V3">
        <f>IF(AND(ISNUMBER(O3),ISNUMBER(O6)),VLOOKUP(ABS(O3-O6),'IMP Table'!$A$2:$C$26,3)*SIGN(O3-O6),"")</f>
        <v/>
      </c>
      <c r="W3">
        <f>IF(AND(ISNUMBER(O3),ISNUMBER(O7)),VLOOKUP(ABS(O3-O7),'IMP Table'!$A$2:$C$26,3)*SIGN(O3-O7),"")</f>
        <v/>
      </c>
    </row>
    <row r="4">
      <c r="B4">
        <f>'By Round'!A7</f>
        <v/>
      </c>
      <c r="C4">
        <f>'By Round'!B11</f>
        <v/>
      </c>
      <c r="D4">
        <f>'By Round'!C11</f>
        <v/>
      </c>
      <c r="E4">
        <f>'By Round'!D11</f>
        <v/>
      </c>
      <c r="F4" s="10" t="inlineStr">
        <is>
          <t>None</t>
        </is>
      </c>
      <c r="L4" s="11">
        <f>IFERROR(AVERAGE(P4:S4),"")</f>
        <v/>
      </c>
      <c r="M4" s="4">
        <f>IFERROR(AVERAGE(T4:W4),"")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IF(AND(ISNUMBER(O4),ISNUMBER(O3)),VLOOKUP(ABS(O4-O3),'IMP Table'!$A$2:$C$26,3)*SIGN(O4-O3),"")</f>
        <v/>
      </c>
      <c r="U4">
        <f>IF(AND(ISNUMBER(O4),ISNUMBER(O5)),VLOOKUP(ABS(O4-O5),'IMP Table'!$A$2:$C$26,3)*SIGN(O4-O5),"")</f>
        <v/>
      </c>
      <c r="V4">
        <f>IF(AND(ISNUMBER(O4),ISNUMBER(O6)),VLOOKUP(ABS(O4-O6),'IMP Table'!$A$2:$C$26,3)*SIGN(O4-O6),"")</f>
        <v/>
      </c>
      <c r="W4">
        <f>IF(AND(ISNUMBER(O4),ISNUMBER(O7)),VLOOKUP(ABS(O4-O7),'IMP Table'!$A$2:$C$26,3)*SIGN(O4-O7),"")</f>
        <v/>
      </c>
    </row>
    <row r="5">
      <c r="B5">
        <f>'By Round'!A12</f>
        <v/>
      </c>
      <c r="C5">
        <f>'By Round'!B15</f>
        <v/>
      </c>
      <c r="D5">
        <f>'By Round'!C15</f>
        <v/>
      </c>
      <c r="E5">
        <f>'By Round'!D15</f>
        <v/>
      </c>
      <c r="F5" s="10" t="inlineStr">
        <is>
          <t>None</t>
        </is>
      </c>
      <c r="L5" s="11">
        <f>IFERROR(AVERAGE(P5:S5),"")</f>
        <v/>
      </c>
      <c r="M5" s="4">
        <f>IFERROR(AVERAGE(T5:W5),"")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IF(AND(ISNUMBER(O5),ISNUMBER(O3)),VLOOKUP(ABS(O5-O3),'IMP Table'!$A$2:$C$26,3)*SIGN(O5-O3),"")</f>
        <v/>
      </c>
      <c r="U5">
        <f>IF(AND(ISNUMBER(O5),ISNUMBER(O4)),VLOOKUP(ABS(O5-O4),'IMP Table'!$A$2:$C$26,3)*SIGN(O5-O4),"")</f>
        <v/>
      </c>
      <c r="V5">
        <f>IF(AND(ISNUMBER(O5),ISNUMBER(O6)),VLOOKUP(ABS(O5-O6),'IMP Table'!$A$2:$C$26,3)*SIGN(O5-O6),"")</f>
        <v/>
      </c>
      <c r="W5">
        <f>IF(AND(ISNUMBER(O5),ISNUMBER(O7)),VLOOKUP(ABS(O5-O7),'IMP Table'!$A$2:$C$26,3)*SIGN(O5-O7),"")</f>
        <v/>
      </c>
    </row>
    <row r="6">
      <c r="B6">
        <f>'By Round'!A37</f>
        <v/>
      </c>
      <c r="C6">
        <f>'By Round'!B39</f>
        <v/>
      </c>
      <c r="D6">
        <f>'By Round'!C39</f>
        <v/>
      </c>
      <c r="E6">
        <f>'By Round'!D39</f>
        <v/>
      </c>
      <c r="F6" s="10" t="inlineStr">
        <is>
          <t>None</t>
        </is>
      </c>
      <c r="L6" s="11">
        <f>IFERROR(AVERAGE(P6:S6),"")</f>
        <v/>
      </c>
      <c r="M6" s="4">
        <f>IFERROR(AVERAGE(T6:W6),"")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IF(AND(ISNUMBER(O6),ISNUMBER(O3)),VLOOKUP(ABS(O6-O3),'IMP Table'!$A$2:$C$26,3)*SIGN(O6-O3),"")</f>
        <v/>
      </c>
      <c r="U6">
        <f>IF(AND(ISNUMBER(O6),ISNUMBER(O4)),VLOOKUP(ABS(O6-O4),'IMP Table'!$A$2:$C$26,3)*SIGN(O6-O4),"")</f>
        <v/>
      </c>
      <c r="V6">
        <f>IF(AND(ISNUMBER(O6),ISNUMBER(O5)),VLOOKUP(ABS(O6-O5),'IMP Table'!$A$2:$C$26,3)*SIGN(O6-O5),"")</f>
        <v/>
      </c>
      <c r="W6">
        <f>IF(AND(ISNUMBER(O6),ISNUMBER(O7)),VLOOKUP(ABS(O6-O7),'IMP Table'!$A$2:$C$26,3)*SIGN(O6-O7),"")</f>
        <v/>
      </c>
    </row>
    <row r="7">
      <c r="B7">
        <f>'By Round'!A42</f>
        <v/>
      </c>
      <c r="C7">
        <f>'By Round'!B43</f>
        <v/>
      </c>
      <c r="D7">
        <f>'By Round'!C43</f>
        <v/>
      </c>
      <c r="E7">
        <f>'By Round'!D43</f>
        <v/>
      </c>
      <c r="F7" s="10" t="inlineStr">
        <is>
          <t>None</t>
        </is>
      </c>
      <c r="L7" s="11">
        <f>IFERROR(AVERAGE(P7:S7),"")</f>
        <v/>
      </c>
      <c r="M7" s="4">
        <f>IFERROR(AVERAGE(T7:W7),"")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IF(AND(ISNUMBER(O7),ISNUMBER(O3)),VLOOKUP(ABS(O7-O3),'IMP Table'!$A$2:$C$26,3)*SIGN(O7-O3),"")</f>
        <v/>
      </c>
      <c r="U7">
        <f>IF(AND(ISNUMBER(O7),ISNUMBER(O4)),VLOOKUP(ABS(O7-O4),'IMP Table'!$A$2:$C$26,3)*SIGN(O7-O4),"")</f>
        <v/>
      </c>
      <c r="V7">
        <f>IF(AND(ISNUMBER(O7),ISNUMBER(O5)),VLOOKUP(ABS(O7-O5),'IMP Table'!$A$2:$C$26,3)*SIGN(O7-O5),"")</f>
        <v/>
      </c>
      <c r="W7">
        <f>IF(AND(ISNUMBER(O7),ISNUMBER(O6)),VLOOKUP(ABS(O7-O6),'IMP Table'!$A$2:$C$26,3)*SIGN(O7-O6),"")</f>
        <v/>
      </c>
    </row>
    <row r="8">
      <c r="A8" t="n">
        <v>2</v>
      </c>
      <c r="B8">
        <f>'By Round'!A2</f>
        <v/>
      </c>
      <c r="C8">
        <f>'By Round'!B2</f>
        <v/>
      </c>
      <c r="D8">
        <f>'By Round'!C2</f>
        <v/>
      </c>
      <c r="E8">
        <f>'By Round'!D2</f>
        <v/>
      </c>
      <c r="F8" s="10" t="inlineStr">
        <is>
          <t>NS</t>
        </is>
      </c>
      <c r="L8" s="11">
        <f>IFERROR(AVERAGE(P8:S8),"")</f>
        <v/>
      </c>
      <c r="M8" s="4">
        <f>IFERROR(AVERAGE(T8:W8),"")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IF(AND(ISNUMBER(N8),ISNUMBER(N9)),VLOOKUP(ABS(N8-N9),'IMP Table'!$A$2:$C$26,3)*SIGN(N8-N9),"")</f>
        <v/>
      </c>
      <c r="Q8">
        <f>IF(AND(ISNUMBER(N8),ISNUMBER(N10)),VLOOKUP(ABS(N8-N10),'IMP Table'!$A$2:$C$26,3)*SIGN(N8-N10),"")</f>
        <v/>
      </c>
      <c r="R8">
        <f>IF(AND(ISNUMBER(N8),ISNUMBER(N11)),VLOOKUP(ABS(N8-N11),'IMP Table'!$A$2:$C$26,3)*SIGN(N8-N11),"")</f>
        <v/>
      </c>
      <c r="S8">
        <f>IF(AND(ISNUMBER(N8),ISNUMBER(N12)),VLOOKUP(ABS(N8-N12),'IMP Table'!$A$2:$C$26,3)*SIGN(N8-N12),"")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  <c r="V8">
        <f>IF(AND(ISNUMBER(O8),ISNUMBER(O11)),VLOOKUP(ABS(O8-O11),'IMP Table'!$A$2:$C$26,3)*SIGN(O8-O11),"")</f>
        <v/>
      </c>
      <c r="W8">
        <f>IF(AND(ISNUMBER(O8),ISNUMBER(O12)),VLOOKUP(ABS(O8-O12),'IMP Table'!$A$2:$C$26,3)*SIGN(O8-O12),"")</f>
        <v/>
      </c>
    </row>
    <row r="9">
      <c r="B9">
        <f>'By Round'!A7</f>
        <v/>
      </c>
      <c r="C9">
        <f>'By Round'!B11</f>
        <v/>
      </c>
      <c r="D9">
        <f>'By Round'!C11</f>
        <v/>
      </c>
      <c r="E9">
        <f>'By Round'!D11</f>
        <v/>
      </c>
      <c r="F9" s="10" t="inlineStr">
        <is>
          <t>NS</t>
        </is>
      </c>
      <c r="L9" s="11">
        <f>IFERROR(AVERAGE(P9:S9),"")</f>
        <v/>
      </c>
      <c r="M9" s="4">
        <f>IFERROR(AVERAGE(T9:W9),"")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IF(AND(ISNUMBER(N9),ISNUMBER(N8)),VLOOKUP(ABS(N9-N8),'IMP Table'!$A$2:$C$26,3)*SIGN(N9-N8),"")</f>
        <v/>
      </c>
      <c r="Q9">
        <f>IF(AND(ISNUMBER(N9),ISNUMBER(N10)),VLOOKUP(ABS(N9-N10),'IMP Table'!$A$2:$C$26,3)*SIGN(N9-N10),"")</f>
        <v/>
      </c>
      <c r="R9">
        <f>IF(AND(ISNUMBER(N9),ISNUMBER(N11)),VLOOKUP(ABS(N9-N11),'IMP Table'!$A$2:$C$26,3)*SIGN(N9-N11),"")</f>
        <v/>
      </c>
      <c r="S9">
        <f>IF(AND(ISNUMBER(N9),ISNUMBER(N12)),VLOOKUP(ABS(N9-N12),'IMP Table'!$A$2:$C$26,3)*SIGN(N9-N12),"")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</row>
    <row r="10">
      <c r="B10">
        <f>'By Round'!A12</f>
        <v/>
      </c>
      <c r="C10">
        <f>'By Round'!B15</f>
        <v/>
      </c>
      <c r="D10">
        <f>'By Round'!C15</f>
        <v/>
      </c>
      <c r="E10">
        <f>'By Round'!D15</f>
        <v/>
      </c>
      <c r="F10" s="10" t="inlineStr">
        <is>
          <t>NS</t>
        </is>
      </c>
      <c r="L10" s="11">
        <f>IFERROR(AVERAGE(P10:S10),"")</f>
        <v/>
      </c>
      <c r="M10" s="4">
        <f>IFERROR(AVERAGE(T10:W10),"")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IF(AND(ISNUMBER(N10),ISNUMBER(N8)),VLOOKUP(ABS(N10-N8),'IMP Table'!$A$2:$C$26,3)*SIGN(N10-N8),"")</f>
        <v/>
      </c>
      <c r="Q10">
        <f>IF(AND(ISNUMBER(N10),ISNUMBER(N9)),VLOOKUP(ABS(N10-N9),'IMP Table'!$A$2:$C$26,3)*SIGN(N10-N9),"")</f>
        <v/>
      </c>
      <c r="R10">
        <f>IF(AND(ISNUMBER(N10),ISNUMBER(N11)),VLOOKUP(ABS(N10-N11),'IMP Table'!$A$2:$C$26,3)*SIGN(N10-N11),"")</f>
        <v/>
      </c>
      <c r="S10">
        <f>IF(AND(ISNUMBER(N10),ISNUMBER(N12)),VLOOKUP(ABS(N10-N12),'IMP Table'!$A$2:$C$26,3)*SIGN(N10-N12),"")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</row>
    <row r="11">
      <c r="B11">
        <f>'By Round'!A37</f>
        <v/>
      </c>
      <c r="C11">
        <f>'By Round'!B39</f>
        <v/>
      </c>
      <c r="D11">
        <f>'By Round'!C39</f>
        <v/>
      </c>
      <c r="E11">
        <f>'By Round'!D39</f>
        <v/>
      </c>
      <c r="F11" s="10" t="inlineStr">
        <is>
          <t>NS</t>
        </is>
      </c>
      <c r="L11" s="11">
        <f>IFERROR(AVERAGE(P11:S11),"")</f>
        <v/>
      </c>
      <c r="M11" s="4">
        <f>IFERROR(AVERAGE(T11:W11),"")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IF(AND(ISNUMBER(N11),ISNUMBER(N8)),VLOOKUP(ABS(N11-N8),'IMP Table'!$A$2:$C$26,3)*SIGN(N11-N8),"")</f>
        <v/>
      </c>
      <c r="Q11">
        <f>IF(AND(ISNUMBER(N11),ISNUMBER(N9)),VLOOKUP(ABS(N11-N9),'IMP Table'!$A$2:$C$26,3)*SIGN(N11-N9),"")</f>
        <v/>
      </c>
      <c r="R11">
        <f>IF(AND(ISNUMBER(N11),ISNUMBER(N10)),VLOOKUP(ABS(N11-N10),'IMP Table'!$A$2:$C$26,3)*SIGN(N11-N10),"")</f>
        <v/>
      </c>
      <c r="S11">
        <f>IF(AND(ISNUMBER(N11),ISNUMBER(N12)),VLOOKUP(ABS(N11-N12),'IMP Table'!$A$2:$C$26,3)*SIGN(N11-N12),"")</f>
        <v/>
      </c>
      <c r="T11">
        <f>IF(AND(ISNUMBER(O11),ISNUMBER(O8)),VLOOKUP(ABS(O11-O8),'IMP Table'!$A$2:$C$26,3)*SIGN(O11-O8),"")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</row>
    <row r="12">
      <c r="B12">
        <f>'By Round'!A42</f>
        <v/>
      </c>
      <c r="C12">
        <f>'By Round'!B43</f>
        <v/>
      </c>
      <c r="D12">
        <f>'By Round'!C43</f>
        <v/>
      </c>
      <c r="E12">
        <f>'By Round'!D43</f>
        <v/>
      </c>
      <c r="F12" s="10" t="inlineStr">
        <is>
          <t>NS</t>
        </is>
      </c>
      <c r="L12" s="11">
        <f>IFERROR(AVERAGE(P12:S12),"")</f>
        <v/>
      </c>
      <c r="M12" s="4">
        <f>IFERROR(AVERAGE(T12:W12),"")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IF(AND(ISNUMBER(N12),ISNUMBER(N8)),VLOOKUP(ABS(N12-N8),'IMP Table'!$A$2:$C$26,3)*SIGN(N12-N8),"")</f>
        <v/>
      </c>
      <c r="Q12">
        <f>IF(AND(ISNUMBER(N12),ISNUMBER(N9)),VLOOKUP(ABS(N12-N9),'IMP Table'!$A$2:$C$26,3)*SIGN(N12-N9),"")</f>
        <v/>
      </c>
      <c r="R12">
        <f>IF(AND(ISNUMBER(N12),ISNUMBER(N10)),VLOOKUP(ABS(N12-N10),'IMP Table'!$A$2:$C$26,3)*SIGN(N12-N10),"")</f>
        <v/>
      </c>
      <c r="S12">
        <f>IF(AND(ISNUMBER(N12),ISNUMBER(N11)),VLOOKUP(ABS(N12-N11),'IMP Table'!$A$2:$C$26,3)*SIGN(N12-N11),"")</f>
        <v/>
      </c>
      <c r="T12">
        <f>IF(AND(ISNUMBER(O12),ISNUMBER(O8)),VLOOKUP(ABS(O12-O8),'IMP Table'!$A$2:$C$26,3)*SIGN(O12-O8),"")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</row>
    <row r="13">
      <c r="A13" t="n">
        <v>3</v>
      </c>
      <c r="B13">
        <f>'By Round'!A2</f>
        <v/>
      </c>
      <c r="C13">
        <f>'By Round'!B3</f>
        <v/>
      </c>
      <c r="D13">
        <f>'By Round'!C3</f>
        <v/>
      </c>
      <c r="E13">
        <f>'By Round'!D3</f>
        <v/>
      </c>
      <c r="F13" s="10" t="inlineStr">
        <is>
          <t>EW</t>
        </is>
      </c>
      <c r="L13" s="11">
        <f>IFERROR(AVERAGE(P13:S13),"")</f>
        <v/>
      </c>
      <c r="M13" s="4">
        <f>IFERROR(AVERAGE(T13:W13),"")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IF(AND(ISNUMBER(N13),ISNUMBER(N14)),VLOOKUP(ABS(N13-N14),'IMP Table'!$A$2:$C$26,3)*SIGN(N13-N14),"")</f>
        <v/>
      </c>
      <c r="Q13">
        <f>IF(AND(ISNUMBER(N13),ISNUMBER(N15)),VLOOKUP(ABS(N13-N15),'IMP Table'!$A$2:$C$26,3)*SIGN(N13-N15),"")</f>
        <v/>
      </c>
      <c r="R13">
        <f>IF(AND(ISNUMBER(N13),ISNUMBER(N16)),VLOOKUP(ABS(N13-N16),'IMP Table'!$A$2:$C$26,3)*SIGN(N13-N16),"")</f>
        <v/>
      </c>
      <c r="S13">
        <f>IF(AND(ISNUMBER(N13),ISNUMBER(N17)),VLOOKUP(ABS(N13-N17),'IMP Table'!$A$2:$C$26,3)*SIGN(N13-N17),"")</f>
        <v/>
      </c>
      <c r="T13">
        <f>IF(AND(ISNUMBER(O13),ISNUMBER(O14)),VLOOKUP(ABS(O13-O14),'IMP Table'!$A$2:$C$26,3)*SIGN(O13-O14),"")</f>
        <v/>
      </c>
      <c r="U13">
        <f>IF(AND(ISNUMBER(O13),ISNUMBER(O15)),VLOOKUP(ABS(O13-O15),'IMP Table'!$A$2:$C$26,3)*SIGN(O13-O15),"")</f>
        <v/>
      </c>
      <c r="V13">
        <f>IF(AND(ISNUMBER(O13),ISNUMBER(O16)),VLOOKUP(ABS(O13-O16),'IMP Table'!$A$2:$C$26,3)*SIGN(O13-O16),"")</f>
        <v/>
      </c>
      <c r="W13">
        <f>IF(AND(ISNUMBER(O13),ISNUMBER(O17)),VLOOKUP(ABS(O13-O17),'IMP Table'!$A$2:$C$26,3)*SIGN(O13-O17),"")</f>
        <v/>
      </c>
    </row>
    <row r="14">
      <c r="B14">
        <f>'By Round'!A7</f>
        <v/>
      </c>
      <c r="C14">
        <f>'By Round'!B7</f>
        <v/>
      </c>
      <c r="D14">
        <f>'By Round'!C7</f>
        <v/>
      </c>
      <c r="E14">
        <f>'By Round'!D7</f>
        <v/>
      </c>
      <c r="F14" s="10" t="inlineStr">
        <is>
          <t>EW</t>
        </is>
      </c>
      <c r="L14" s="11">
        <f>IFERROR(AVERAGE(P14:S14),"")</f>
        <v/>
      </c>
      <c r="M14" s="4">
        <f>IFERROR(AVERAGE(T14:W14),"")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IF(AND(ISNUMBER(N14),ISNUMBER(N13)),VLOOKUP(ABS(N14-N13),'IMP Table'!$A$2:$C$26,3)*SIGN(N14-N13),"")</f>
        <v/>
      </c>
      <c r="Q14">
        <f>IF(AND(ISNUMBER(N14),ISNUMBER(N15)),VLOOKUP(ABS(N14-N15),'IMP Table'!$A$2:$C$26,3)*SIGN(N14-N15),"")</f>
        <v/>
      </c>
      <c r="R14">
        <f>IF(AND(ISNUMBER(N14),ISNUMBER(N16)),VLOOKUP(ABS(N14-N16),'IMP Table'!$A$2:$C$26,3)*SIGN(N14-N16),"")</f>
        <v/>
      </c>
      <c r="S14">
        <f>IF(AND(ISNUMBER(N14),ISNUMBER(N17)),VLOOKUP(ABS(N14-N17),'IMP Table'!$A$2:$C$26,3)*SIGN(N14-N17),"")</f>
        <v/>
      </c>
      <c r="T14">
        <f>IF(AND(ISNUMBER(O14),ISNUMBER(O13)),VLOOKUP(ABS(O14-O13),'IMP Table'!$A$2:$C$26,3)*SIGN(O14-O13),"")</f>
        <v/>
      </c>
      <c r="U14">
        <f>IF(AND(ISNUMBER(O14),ISNUMBER(O15)),VLOOKUP(ABS(O14-O15),'IMP Table'!$A$2:$C$26,3)*SIGN(O14-O15),"")</f>
        <v/>
      </c>
      <c r="V14">
        <f>IF(AND(ISNUMBER(O14),ISNUMBER(O16)),VLOOKUP(ABS(O14-O16),'IMP Table'!$A$2:$C$26,3)*SIGN(O14-O16),"")</f>
        <v/>
      </c>
      <c r="W14">
        <f>IF(AND(ISNUMBER(O14),ISNUMBER(O17)),VLOOKUP(ABS(O14-O17),'IMP Table'!$A$2:$C$26,3)*SIGN(O14-O17),"")</f>
        <v/>
      </c>
    </row>
    <row r="15">
      <c r="B15">
        <f>'By Round'!A12</f>
        <v/>
      </c>
      <c r="C15">
        <f>'By Round'!B16</f>
        <v/>
      </c>
      <c r="D15">
        <f>'By Round'!C16</f>
        <v/>
      </c>
      <c r="E15">
        <f>'By Round'!D16</f>
        <v/>
      </c>
      <c r="F15" s="10" t="inlineStr">
        <is>
          <t>EW</t>
        </is>
      </c>
      <c r="L15" s="11">
        <f>IFERROR(AVERAGE(P15:S15),"")</f>
        <v/>
      </c>
      <c r="M15" s="4">
        <f>IFERROR(AVERAGE(T15:W15),"")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IF(AND(ISNUMBER(N15),ISNUMBER(N13)),VLOOKUP(ABS(N15-N13),'IMP Table'!$A$2:$C$26,3)*SIGN(N15-N13),"")</f>
        <v/>
      </c>
      <c r="Q15">
        <f>IF(AND(ISNUMBER(N15),ISNUMBER(N14)),VLOOKUP(ABS(N15-N14),'IMP Table'!$A$2:$C$26,3)*SIGN(N15-N14),"")</f>
        <v/>
      </c>
      <c r="R15">
        <f>IF(AND(ISNUMBER(N15),ISNUMBER(N16)),VLOOKUP(ABS(N15-N16),'IMP Table'!$A$2:$C$26,3)*SIGN(N15-N16),"")</f>
        <v/>
      </c>
      <c r="S15">
        <f>IF(AND(ISNUMBER(N15),ISNUMBER(N17)),VLOOKUP(ABS(N15-N17),'IMP Table'!$A$2:$C$26,3)*SIGN(N15-N17),"")</f>
        <v/>
      </c>
      <c r="T15">
        <f>IF(AND(ISNUMBER(O15),ISNUMBER(O13)),VLOOKUP(ABS(O15-O13),'IMP Table'!$A$2:$C$26,3)*SIGN(O15-O13),"")</f>
        <v/>
      </c>
      <c r="U15">
        <f>IF(AND(ISNUMBER(O15),ISNUMBER(O14)),VLOOKUP(ABS(O15-O14),'IMP Table'!$A$2:$C$26,3)*SIGN(O15-O14),"")</f>
        <v/>
      </c>
      <c r="V15">
        <f>IF(AND(ISNUMBER(O15),ISNUMBER(O16)),VLOOKUP(ABS(O15-O16),'IMP Table'!$A$2:$C$26,3)*SIGN(O15-O16),"")</f>
        <v/>
      </c>
      <c r="W15">
        <f>IF(AND(ISNUMBER(O15),ISNUMBER(O17)),VLOOKUP(ABS(O15-O17),'IMP Table'!$A$2:$C$26,3)*SIGN(O15-O17),"")</f>
        <v/>
      </c>
    </row>
    <row r="16">
      <c r="B16">
        <f>'By Round'!A17</f>
        <v/>
      </c>
      <c r="C16">
        <f>'By Round'!B20</f>
        <v/>
      </c>
      <c r="D16">
        <f>'By Round'!C20</f>
        <v/>
      </c>
      <c r="E16">
        <f>'By Round'!D20</f>
        <v/>
      </c>
      <c r="F16" s="10" t="inlineStr">
        <is>
          <t>EW</t>
        </is>
      </c>
      <c r="L16" s="11">
        <f>IFERROR(AVERAGE(P16:S16),"")</f>
        <v/>
      </c>
      <c r="M16" s="4">
        <f>IFERROR(AVERAGE(T16:W16),"")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IF(AND(ISNUMBER(N16),ISNUMBER(N13)),VLOOKUP(ABS(N16-N13),'IMP Table'!$A$2:$C$26,3)*SIGN(N16-N13),"")</f>
        <v/>
      </c>
      <c r="Q16">
        <f>IF(AND(ISNUMBER(N16),ISNUMBER(N14)),VLOOKUP(ABS(N16-N14),'IMP Table'!$A$2:$C$26,3)*SIGN(N16-N14),"")</f>
        <v/>
      </c>
      <c r="R16">
        <f>IF(AND(ISNUMBER(N16),ISNUMBER(N15)),VLOOKUP(ABS(N16-N15),'IMP Table'!$A$2:$C$26,3)*SIGN(N16-N15),"")</f>
        <v/>
      </c>
      <c r="S16">
        <f>IF(AND(ISNUMBER(N16),ISNUMBER(N17)),VLOOKUP(ABS(N16-N17),'IMP Table'!$A$2:$C$26,3)*SIGN(N16-N17),"")</f>
        <v/>
      </c>
      <c r="T16">
        <f>IF(AND(ISNUMBER(O16),ISNUMBER(O13)),VLOOKUP(ABS(O16-O13),'IMP Table'!$A$2:$C$26,3)*SIGN(O16-O13),"")</f>
        <v/>
      </c>
      <c r="U16">
        <f>IF(AND(ISNUMBER(O16),ISNUMBER(O14)),VLOOKUP(ABS(O16-O14),'IMP Table'!$A$2:$C$26,3)*SIGN(O16-O14),"")</f>
        <v/>
      </c>
      <c r="V16">
        <f>IF(AND(ISNUMBER(O16),ISNUMBER(O15)),VLOOKUP(ABS(O16-O15),'IMP Table'!$A$2:$C$26,3)*SIGN(O16-O15),"")</f>
        <v/>
      </c>
      <c r="W16">
        <f>IF(AND(ISNUMBER(O16),ISNUMBER(O17)),VLOOKUP(ABS(O16-O17),'IMP Table'!$A$2:$C$26,3)*SIGN(O16-O17),"")</f>
        <v/>
      </c>
    </row>
    <row r="17">
      <c r="B17">
        <f>'By Round'!A42</f>
        <v/>
      </c>
      <c r="C17">
        <f>'By Round'!B44</f>
        <v/>
      </c>
      <c r="D17">
        <f>'By Round'!C44</f>
        <v/>
      </c>
      <c r="E17">
        <f>'By Round'!D44</f>
        <v/>
      </c>
      <c r="F17" s="10" t="inlineStr">
        <is>
          <t>EW</t>
        </is>
      </c>
      <c r="L17" s="11">
        <f>IFERROR(AVERAGE(P17:S17),"")</f>
        <v/>
      </c>
      <c r="M17" s="4">
        <f>IFERROR(AVERAGE(T17:W17),"")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IF(AND(ISNUMBER(N17),ISNUMBER(N13)),VLOOKUP(ABS(N17-N13),'IMP Table'!$A$2:$C$26,3)*SIGN(N17-N13),"")</f>
        <v/>
      </c>
      <c r="Q17">
        <f>IF(AND(ISNUMBER(N17),ISNUMBER(N14)),VLOOKUP(ABS(N17-N14),'IMP Table'!$A$2:$C$26,3)*SIGN(N17-N14),"")</f>
        <v/>
      </c>
      <c r="R17">
        <f>IF(AND(ISNUMBER(N17),ISNUMBER(N15)),VLOOKUP(ABS(N17-N15),'IMP Table'!$A$2:$C$26,3)*SIGN(N17-N15),"")</f>
        <v/>
      </c>
      <c r="S17">
        <f>IF(AND(ISNUMBER(N17),ISNUMBER(N16)),VLOOKUP(ABS(N17-N16),'IMP Table'!$A$2:$C$26,3)*SIGN(N17-N16),"")</f>
        <v/>
      </c>
      <c r="T17">
        <f>IF(AND(ISNUMBER(O17),ISNUMBER(O13)),VLOOKUP(ABS(O17-O13),'IMP Table'!$A$2:$C$26,3)*SIGN(O17-O13),"")</f>
        <v/>
      </c>
      <c r="U17">
        <f>IF(AND(ISNUMBER(O17),ISNUMBER(O14)),VLOOKUP(ABS(O17-O14),'IMP Table'!$A$2:$C$26,3)*SIGN(O17-O14),"")</f>
        <v/>
      </c>
      <c r="V17">
        <f>IF(AND(ISNUMBER(O17),ISNUMBER(O15)),VLOOKUP(ABS(O17-O15),'IMP Table'!$A$2:$C$26,3)*SIGN(O17-O15),"")</f>
        <v/>
      </c>
      <c r="W17">
        <f>IF(AND(ISNUMBER(O17),ISNUMBER(O16)),VLOOKUP(ABS(O17-O16),'IMP Table'!$A$2:$C$26,3)*SIGN(O17-O16),"")</f>
        <v/>
      </c>
    </row>
    <row r="18">
      <c r="A18" t="n">
        <v>4</v>
      </c>
      <c r="B18">
        <f>'By Round'!A2</f>
        <v/>
      </c>
      <c r="C18">
        <f>'By Round'!B3</f>
        <v/>
      </c>
      <c r="D18">
        <f>'By Round'!C3</f>
        <v/>
      </c>
      <c r="E18">
        <f>'By Round'!D3</f>
        <v/>
      </c>
      <c r="F18" s="10" t="inlineStr">
        <is>
          <t>Both</t>
        </is>
      </c>
      <c r="L18" s="11">
        <f>IFERROR(AVERAGE(P18:S18),"")</f>
        <v/>
      </c>
      <c r="M18" s="4">
        <f>IFERROR(AVERAGE(T18:W18),"")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IF(AND(ISNUMBER(N18),ISNUMBER(N19)),VLOOKUP(ABS(N18-N19),'IMP Table'!$A$2:$C$26,3)*SIGN(N18-N19),"")</f>
        <v/>
      </c>
      <c r="Q18">
        <f>IF(AND(ISNUMBER(N18),ISNUMBER(N20)),VLOOKUP(ABS(N18-N20),'IMP Table'!$A$2:$C$26,3)*SIGN(N18-N20),"")</f>
        <v/>
      </c>
      <c r="R18">
        <f>IF(AND(ISNUMBER(N18),ISNUMBER(N21)),VLOOKUP(ABS(N18-N21),'IMP Table'!$A$2:$C$26,3)*SIGN(N18-N21),"")</f>
        <v/>
      </c>
      <c r="S18">
        <f>IF(AND(ISNUMBER(N18),ISNUMBER(N22)),VLOOKUP(ABS(N18-N22),'IMP Table'!$A$2:$C$26,3)*SIGN(N18-N22),"")</f>
        <v/>
      </c>
      <c r="T18">
        <f>IF(AND(ISNUMBER(O18),ISNUMBER(O19)),VLOOKUP(ABS(O18-O19),'IMP Table'!$A$2:$C$26,3)*SIGN(O18-O19),"")</f>
        <v/>
      </c>
      <c r="U18">
        <f>IF(AND(ISNUMBER(O18),ISNUMBER(O20)),VLOOKUP(ABS(O18-O20),'IMP Table'!$A$2:$C$26,3)*SIGN(O18-O20),"")</f>
        <v/>
      </c>
      <c r="V18">
        <f>IF(AND(ISNUMBER(O18),ISNUMBER(O21)),VLOOKUP(ABS(O18-O21),'IMP Table'!$A$2:$C$26,3)*SIGN(O18-O21),"")</f>
        <v/>
      </c>
      <c r="W18">
        <f>IF(AND(ISNUMBER(O18),ISNUMBER(O22)),VLOOKUP(ABS(O18-O22),'IMP Table'!$A$2:$C$26,3)*SIGN(O18-O22),"")</f>
        <v/>
      </c>
    </row>
    <row r="19">
      <c r="B19">
        <f>'By Round'!A7</f>
        <v/>
      </c>
      <c r="C19">
        <f>'By Round'!B7</f>
        <v/>
      </c>
      <c r="D19">
        <f>'By Round'!C7</f>
        <v/>
      </c>
      <c r="E19">
        <f>'By Round'!D7</f>
        <v/>
      </c>
      <c r="F19" s="10" t="inlineStr">
        <is>
          <t>Both</t>
        </is>
      </c>
      <c r="L19" s="11">
        <f>IFERROR(AVERAGE(P19:S19),"")</f>
        <v/>
      </c>
      <c r="M19" s="4">
        <f>IFERROR(AVERAGE(T19:W19),"")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IF(AND(ISNUMBER(N19),ISNUMBER(N18)),VLOOKUP(ABS(N19-N18),'IMP Table'!$A$2:$C$26,3)*SIGN(N19-N18),"")</f>
        <v/>
      </c>
      <c r="Q19">
        <f>IF(AND(ISNUMBER(N19),ISNUMBER(N20)),VLOOKUP(ABS(N19-N20),'IMP Table'!$A$2:$C$26,3)*SIGN(N19-N20),"")</f>
        <v/>
      </c>
      <c r="R19">
        <f>IF(AND(ISNUMBER(N19),ISNUMBER(N21)),VLOOKUP(ABS(N19-N21),'IMP Table'!$A$2:$C$26,3)*SIGN(N19-N21),"")</f>
        <v/>
      </c>
      <c r="S19">
        <f>IF(AND(ISNUMBER(N19),ISNUMBER(N22)),VLOOKUP(ABS(N19-N22),'IMP Table'!$A$2:$C$26,3)*SIGN(N19-N22),"")</f>
        <v/>
      </c>
      <c r="T19">
        <f>IF(AND(ISNUMBER(O19),ISNUMBER(O18)),VLOOKUP(ABS(O19-O18),'IMP Table'!$A$2:$C$26,3)*SIGN(O19-O18),"")</f>
        <v/>
      </c>
      <c r="U19">
        <f>IF(AND(ISNUMBER(O19),ISNUMBER(O20)),VLOOKUP(ABS(O19-O20),'IMP Table'!$A$2:$C$26,3)*SIGN(O19-O20),"")</f>
        <v/>
      </c>
      <c r="V19">
        <f>IF(AND(ISNUMBER(O19),ISNUMBER(O21)),VLOOKUP(ABS(O19-O21),'IMP Table'!$A$2:$C$26,3)*SIGN(O19-O21),"")</f>
        <v/>
      </c>
      <c r="W19">
        <f>IF(AND(ISNUMBER(O19),ISNUMBER(O22)),VLOOKUP(ABS(O19-O22),'IMP Table'!$A$2:$C$26,3)*SIGN(O19-O22),"")</f>
        <v/>
      </c>
    </row>
    <row r="20">
      <c r="B20">
        <f>'By Round'!A12</f>
        <v/>
      </c>
      <c r="C20">
        <f>'By Round'!B16</f>
        <v/>
      </c>
      <c r="D20">
        <f>'By Round'!C16</f>
        <v/>
      </c>
      <c r="E20">
        <f>'By Round'!D16</f>
        <v/>
      </c>
      <c r="F20" s="10" t="inlineStr">
        <is>
          <t>Both</t>
        </is>
      </c>
      <c r="L20" s="11">
        <f>IFERROR(AVERAGE(P20:S20),"")</f>
        <v/>
      </c>
      <c r="M20" s="4">
        <f>IFERROR(AVERAGE(T20:W20),"")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IF(AND(ISNUMBER(N20),ISNUMBER(N18)),VLOOKUP(ABS(N20-N18),'IMP Table'!$A$2:$C$26,3)*SIGN(N20-N18),"")</f>
        <v/>
      </c>
      <c r="Q20">
        <f>IF(AND(ISNUMBER(N20),ISNUMBER(N19)),VLOOKUP(ABS(N20-N19),'IMP Table'!$A$2:$C$26,3)*SIGN(N20-N19),"")</f>
        <v/>
      </c>
      <c r="R20">
        <f>IF(AND(ISNUMBER(N20),ISNUMBER(N21)),VLOOKUP(ABS(N20-N21),'IMP Table'!$A$2:$C$26,3)*SIGN(N20-N21),"")</f>
        <v/>
      </c>
      <c r="S20">
        <f>IF(AND(ISNUMBER(N20),ISNUMBER(N22)),VLOOKUP(ABS(N20-N22),'IMP Table'!$A$2:$C$26,3)*SIGN(N20-N22),"")</f>
        <v/>
      </c>
      <c r="T20">
        <f>IF(AND(ISNUMBER(O20),ISNUMBER(O18)),VLOOKUP(ABS(O20-O18),'IMP Table'!$A$2:$C$26,3)*SIGN(O20-O18),"")</f>
        <v/>
      </c>
      <c r="U20">
        <f>IF(AND(ISNUMBER(O20),ISNUMBER(O19)),VLOOKUP(ABS(O20-O19),'IMP Table'!$A$2:$C$26,3)*SIGN(O20-O19),"")</f>
        <v/>
      </c>
      <c r="V20">
        <f>IF(AND(ISNUMBER(O20),ISNUMBER(O21)),VLOOKUP(ABS(O20-O21),'IMP Table'!$A$2:$C$26,3)*SIGN(O20-O21),"")</f>
        <v/>
      </c>
      <c r="W20">
        <f>IF(AND(ISNUMBER(O20),ISNUMBER(O22)),VLOOKUP(ABS(O20-O22),'IMP Table'!$A$2:$C$26,3)*SIGN(O20-O22),"")</f>
        <v/>
      </c>
    </row>
    <row r="21">
      <c r="B21">
        <f>'By Round'!A17</f>
        <v/>
      </c>
      <c r="C21">
        <f>'By Round'!B20</f>
        <v/>
      </c>
      <c r="D21">
        <f>'By Round'!C20</f>
        <v/>
      </c>
      <c r="E21">
        <f>'By Round'!D20</f>
        <v/>
      </c>
      <c r="F21" s="10" t="inlineStr">
        <is>
          <t>Both</t>
        </is>
      </c>
      <c r="L21" s="11">
        <f>IFERROR(AVERAGE(P21:S21),"")</f>
        <v/>
      </c>
      <c r="M21" s="4">
        <f>IFERROR(AVERAGE(T21:W21),"")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IF(AND(ISNUMBER(N21),ISNUMBER(N18)),VLOOKUP(ABS(N21-N18),'IMP Table'!$A$2:$C$26,3)*SIGN(N21-N18),"")</f>
        <v/>
      </c>
      <c r="Q21">
        <f>IF(AND(ISNUMBER(N21),ISNUMBER(N19)),VLOOKUP(ABS(N21-N19),'IMP Table'!$A$2:$C$26,3)*SIGN(N21-N19),"")</f>
        <v/>
      </c>
      <c r="R21">
        <f>IF(AND(ISNUMBER(N21),ISNUMBER(N20)),VLOOKUP(ABS(N21-N20),'IMP Table'!$A$2:$C$26,3)*SIGN(N21-N20),"")</f>
        <v/>
      </c>
      <c r="S21">
        <f>IF(AND(ISNUMBER(N21),ISNUMBER(N22)),VLOOKUP(ABS(N21-N22),'IMP Table'!$A$2:$C$26,3)*SIGN(N21-N22),"")</f>
        <v/>
      </c>
      <c r="T21">
        <f>IF(AND(ISNUMBER(O21),ISNUMBER(O18)),VLOOKUP(ABS(O21-O18),'IMP Table'!$A$2:$C$26,3)*SIGN(O21-O18),"")</f>
        <v/>
      </c>
      <c r="U21">
        <f>IF(AND(ISNUMBER(O21),ISNUMBER(O19)),VLOOKUP(ABS(O21-O19),'IMP Table'!$A$2:$C$26,3)*SIGN(O21-O19),"")</f>
        <v/>
      </c>
      <c r="V21">
        <f>IF(AND(ISNUMBER(O21),ISNUMBER(O20)),VLOOKUP(ABS(O21-O20),'IMP Table'!$A$2:$C$26,3)*SIGN(O21-O20),"")</f>
        <v/>
      </c>
      <c r="W21">
        <f>IF(AND(ISNUMBER(O21),ISNUMBER(O22)),VLOOKUP(ABS(O21-O22),'IMP Table'!$A$2:$C$26,3)*SIGN(O21-O22),"")</f>
        <v/>
      </c>
    </row>
    <row r="22">
      <c r="B22">
        <f>'By Round'!A42</f>
        <v/>
      </c>
      <c r="C22">
        <f>'By Round'!B44</f>
        <v/>
      </c>
      <c r="D22">
        <f>'By Round'!C44</f>
        <v/>
      </c>
      <c r="E22">
        <f>'By Round'!D44</f>
        <v/>
      </c>
      <c r="F22" s="10" t="inlineStr">
        <is>
          <t>Both</t>
        </is>
      </c>
      <c r="L22" s="11">
        <f>IFERROR(AVERAGE(P22:S22),"")</f>
        <v/>
      </c>
      <c r="M22" s="4">
        <f>IFERROR(AVERAGE(T22:W22),"")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IF(AND(ISNUMBER(N22),ISNUMBER(N18)),VLOOKUP(ABS(N22-N18),'IMP Table'!$A$2:$C$26,3)*SIGN(N22-N18),"")</f>
        <v/>
      </c>
      <c r="Q22">
        <f>IF(AND(ISNUMBER(N22),ISNUMBER(N19)),VLOOKUP(ABS(N22-N19),'IMP Table'!$A$2:$C$26,3)*SIGN(N22-N19),"")</f>
        <v/>
      </c>
      <c r="R22">
        <f>IF(AND(ISNUMBER(N22),ISNUMBER(N20)),VLOOKUP(ABS(N22-N20),'IMP Table'!$A$2:$C$26,3)*SIGN(N22-N20),"")</f>
        <v/>
      </c>
      <c r="S22">
        <f>IF(AND(ISNUMBER(N22),ISNUMBER(N21)),VLOOKUP(ABS(N22-N21),'IMP Table'!$A$2:$C$26,3)*SIGN(N22-N21),"")</f>
        <v/>
      </c>
      <c r="T22">
        <f>IF(AND(ISNUMBER(O22),ISNUMBER(O18)),VLOOKUP(ABS(O22-O18),'IMP Table'!$A$2:$C$26,3)*SIGN(O22-O18),"")</f>
        <v/>
      </c>
      <c r="U22">
        <f>IF(AND(ISNUMBER(O22),ISNUMBER(O19)),VLOOKUP(ABS(O22-O19),'IMP Table'!$A$2:$C$26,3)*SIGN(O22-O19),"")</f>
        <v/>
      </c>
      <c r="V22">
        <f>IF(AND(ISNUMBER(O22),ISNUMBER(O20)),VLOOKUP(ABS(O22-O20),'IMP Table'!$A$2:$C$26,3)*SIGN(O22-O20),"")</f>
        <v/>
      </c>
      <c r="W22">
        <f>IF(AND(ISNUMBER(O22),ISNUMBER(O21)),VLOOKUP(ABS(O22-O21),'IMP Table'!$A$2:$C$26,3)*SIGN(O22-O21),"")</f>
        <v/>
      </c>
    </row>
    <row r="23">
      <c r="A23" t="n">
        <v>5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NS</t>
        </is>
      </c>
      <c r="L23" s="11">
        <f>IFERROR(AVERAGE(P23:S23),"")</f>
        <v/>
      </c>
      <c r="M23" s="4">
        <f>IFERROR(AVERAGE(T23:W23),"")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IF(AND(ISNUMBER(N23),ISNUMBER(N27)),VLOOKUP(ABS(N23-N27),'IMP Table'!$A$2:$C$26,3)*SIGN(N23-N27),"")</f>
        <v/>
      </c>
      <c r="T23">
        <f>IF(AND(ISNUMBER(O23),ISNUMBER(O24)),VLOOKUP(ABS(O23-O24),'IMP Table'!$A$2:$C$26,3)*SIGN(O23-O24),"")</f>
        <v/>
      </c>
      <c r="U23">
        <f>IF(AND(ISNUMBER(O23),ISNUMBER(O25)),VLOOKUP(ABS(O23-O25),'IMP Table'!$A$2:$C$26,3)*SIGN(O23-O25),"")</f>
        <v/>
      </c>
      <c r="V23">
        <f>IF(AND(ISNUMBER(O23),ISNUMBER(O26)),VLOOKUP(ABS(O23-O26),'IMP Table'!$A$2:$C$26,3)*SIGN(O23-O26),"")</f>
        <v/>
      </c>
      <c r="W23">
        <f>IF(AND(ISNUMBER(O23),ISNUMBER(O27)),VLOOKUP(ABS(O23-O27),'IMP Table'!$A$2:$C$26,3)*SIGN(O23-O27),"")</f>
        <v/>
      </c>
    </row>
    <row r="24">
      <c r="B24">
        <f>'By Round'!A7</f>
        <v/>
      </c>
      <c r="C24">
        <f>'By Round'!B8</f>
        <v/>
      </c>
      <c r="D24">
        <f>'By Round'!C8</f>
        <v/>
      </c>
      <c r="E24">
        <f>'By Round'!D8</f>
        <v/>
      </c>
      <c r="F24" s="10" t="inlineStr">
        <is>
          <t>NS</t>
        </is>
      </c>
      <c r="L24" s="11">
        <f>IFERROR(AVERAGE(P24:S24),"")</f>
        <v/>
      </c>
      <c r="M24" s="4">
        <f>IFERROR(AVERAGE(T24:W24),"")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IF(AND(ISNUMBER(N24),ISNUMBER(N27)),VLOOKUP(ABS(N24-N27),'IMP Table'!$A$2:$C$26,3)*SIGN(N24-N27),"")</f>
        <v/>
      </c>
      <c r="T24">
        <f>IF(AND(ISNUMBER(O24),ISNUMBER(O23)),VLOOKUP(ABS(O24-O23),'IMP Table'!$A$2:$C$26,3)*SIGN(O24-O23),"")</f>
        <v/>
      </c>
      <c r="U24">
        <f>IF(AND(ISNUMBER(O24),ISNUMBER(O25)),VLOOKUP(ABS(O24-O25),'IMP Table'!$A$2:$C$26,3)*SIGN(O24-O25),"")</f>
        <v/>
      </c>
      <c r="V24">
        <f>IF(AND(ISNUMBER(O24),ISNUMBER(O26)),VLOOKUP(ABS(O24-O26),'IMP Table'!$A$2:$C$26,3)*SIGN(O24-O26),"")</f>
        <v/>
      </c>
      <c r="W24">
        <f>IF(AND(ISNUMBER(O24),ISNUMBER(O27)),VLOOKUP(ABS(O24-O27),'IMP Table'!$A$2:$C$26,3)*SIGN(O24-O27),"")</f>
        <v/>
      </c>
    </row>
    <row r="25">
      <c r="B25">
        <f>'By Round'!A12</f>
        <v/>
      </c>
      <c r="C25">
        <f>'By Round'!B12</f>
        <v/>
      </c>
      <c r="D25">
        <f>'By Round'!C12</f>
        <v/>
      </c>
      <c r="E25">
        <f>'By Round'!D12</f>
        <v/>
      </c>
      <c r="F25" s="10" t="inlineStr">
        <is>
          <t>NS</t>
        </is>
      </c>
      <c r="L25" s="11">
        <f>IFERROR(AVERAGE(P25:S25),"")</f>
        <v/>
      </c>
      <c r="M25" s="4">
        <f>IFERROR(AVERAGE(T25:W25),"")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IF(AND(ISNUMBER(N25),ISNUMBER(N27)),VLOOKUP(ABS(N25-N27),'IMP Table'!$A$2:$C$26,3)*SIGN(N25-N27),"")</f>
        <v/>
      </c>
      <c r="T25">
        <f>IF(AND(ISNUMBER(O25),ISNUMBER(O23)),VLOOKUP(ABS(O25-O23),'IMP Table'!$A$2:$C$26,3)*SIGN(O25-O23),"")</f>
        <v/>
      </c>
      <c r="U25">
        <f>IF(AND(ISNUMBER(O25),ISNUMBER(O24)),VLOOKUP(ABS(O25-O24),'IMP Table'!$A$2:$C$26,3)*SIGN(O25-O24),"")</f>
        <v/>
      </c>
      <c r="V25">
        <f>IF(AND(ISNUMBER(O25),ISNUMBER(O26)),VLOOKUP(ABS(O25-O26),'IMP Table'!$A$2:$C$26,3)*SIGN(O25-O26),"")</f>
        <v/>
      </c>
      <c r="W25">
        <f>IF(AND(ISNUMBER(O25),ISNUMBER(O27)),VLOOKUP(ABS(O25-O27),'IMP Table'!$A$2:$C$26,3)*SIGN(O25-O27),"")</f>
        <v/>
      </c>
    </row>
    <row r="26">
      <c r="B26">
        <f>'By Round'!A17</f>
        <v/>
      </c>
      <c r="C26">
        <f>'By Round'!B21</f>
        <v/>
      </c>
      <c r="D26">
        <f>'By Round'!C21</f>
        <v/>
      </c>
      <c r="E26">
        <f>'By Round'!D21</f>
        <v/>
      </c>
      <c r="F26" s="10" t="inlineStr">
        <is>
          <t>NS</t>
        </is>
      </c>
      <c r="L26" s="11">
        <f>IFERROR(AVERAGE(P26:S26),"")</f>
        <v/>
      </c>
      <c r="M26" s="4">
        <f>IFERROR(AVERAGE(T26:W26),"")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IF(AND(ISNUMBER(N26),ISNUMBER(N27)),VLOOKUP(ABS(N26-N27),'IMP Table'!$A$2:$C$26,3)*SIGN(N26-N27),"")</f>
        <v/>
      </c>
      <c r="T26">
        <f>IF(AND(ISNUMBER(O26),ISNUMBER(O23)),VLOOKUP(ABS(O26-O23),'IMP Table'!$A$2:$C$26,3)*SIGN(O26-O23),"")</f>
        <v/>
      </c>
      <c r="U26">
        <f>IF(AND(ISNUMBER(O26),ISNUMBER(O24)),VLOOKUP(ABS(O26-O24),'IMP Table'!$A$2:$C$26,3)*SIGN(O26-O24),"")</f>
        <v/>
      </c>
      <c r="V26">
        <f>IF(AND(ISNUMBER(O26),ISNUMBER(O25)),VLOOKUP(ABS(O26-O25),'IMP Table'!$A$2:$C$26,3)*SIGN(O26-O25),"")</f>
        <v/>
      </c>
      <c r="W26">
        <f>IF(AND(ISNUMBER(O26),ISNUMBER(O27)),VLOOKUP(ABS(O26-O27),'IMP Table'!$A$2:$C$26,3)*SIGN(O26-O27),"")</f>
        <v/>
      </c>
    </row>
    <row r="27">
      <c r="B27">
        <f>'By Round'!A22</f>
        <v/>
      </c>
      <c r="C27">
        <f>'By Round'!B25</f>
        <v/>
      </c>
      <c r="D27">
        <f>'By Round'!C25</f>
        <v/>
      </c>
      <c r="E27">
        <f>'By Round'!D25</f>
        <v/>
      </c>
      <c r="F27" s="10" t="inlineStr">
        <is>
          <t>NS</t>
        </is>
      </c>
      <c r="L27" s="11">
        <f>IFERROR(AVERAGE(P27:S27),"")</f>
        <v/>
      </c>
      <c r="M27" s="4">
        <f>IFERROR(AVERAGE(T27:W27),"")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IF(AND(ISNUMBER(N27),ISNUMBER(N23)),VLOOKUP(ABS(N27-N23),'IMP Table'!$A$2:$C$26,3)*SIGN(N27-N23),"")</f>
        <v/>
      </c>
      <c r="Q27">
        <f>IF(AND(ISNUMBER(N27),ISNUMBER(N24)),VLOOKUP(ABS(N27-N24),'IMP Table'!$A$2:$C$26,3)*SIGN(N27-N24),"")</f>
        <v/>
      </c>
      <c r="R27">
        <f>IF(AND(ISNUMBER(N27),ISNUMBER(N25)),VLOOKUP(ABS(N27-N25),'IMP Table'!$A$2:$C$26,3)*SIGN(N27-N25),"")</f>
        <v/>
      </c>
      <c r="S27">
        <f>IF(AND(ISNUMBER(N27),ISNUMBER(N26)),VLOOKUP(ABS(N27-N26),'IMP Table'!$A$2:$C$26,3)*SIGN(N27-N26),"")</f>
        <v/>
      </c>
      <c r="T27">
        <f>IF(AND(ISNUMBER(O27),ISNUMBER(O23)),VLOOKUP(ABS(O27-O23),'IMP Table'!$A$2:$C$26,3)*SIGN(O27-O23),"")</f>
        <v/>
      </c>
      <c r="U27">
        <f>IF(AND(ISNUMBER(O27),ISNUMBER(O24)),VLOOKUP(ABS(O27-O24),'IMP Table'!$A$2:$C$26,3)*SIGN(O27-O24),"")</f>
        <v/>
      </c>
      <c r="V27">
        <f>IF(AND(ISNUMBER(O27),ISNUMBER(O25)),VLOOKUP(ABS(O27-O25),'IMP Table'!$A$2:$C$26,3)*SIGN(O27-O25),"")</f>
        <v/>
      </c>
      <c r="W27">
        <f>IF(AND(ISNUMBER(O27),ISNUMBER(O26)),VLOOKUP(ABS(O27-O26),'IMP Table'!$A$2:$C$26,3)*SIGN(O27-O26),"")</f>
        <v/>
      </c>
    </row>
    <row r="28">
      <c r="A28" t="n">
        <v>6</v>
      </c>
      <c r="B28">
        <f>'By Round'!A2</f>
        <v/>
      </c>
      <c r="C28">
        <f>'By Round'!B4</f>
        <v/>
      </c>
      <c r="D28">
        <f>'By Round'!C4</f>
        <v/>
      </c>
      <c r="E28">
        <f>'By Round'!D4</f>
        <v/>
      </c>
      <c r="F28" s="10" t="inlineStr">
        <is>
          <t>EW</t>
        </is>
      </c>
      <c r="L28" s="11">
        <f>IFERROR(AVERAGE(P28:S28),"")</f>
        <v/>
      </c>
      <c r="M28" s="4">
        <f>IFERROR(AVERAGE(T28:W28),"")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IF(AND(ISNUMBER(N28),ISNUMBER(N29)),VLOOKUP(ABS(N28-N29),'IMP Table'!$A$2:$C$26,3)*SIGN(N28-N29),"")</f>
        <v/>
      </c>
      <c r="Q28">
        <f>IF(AND(ISNUMBER(N28),ISNUMBER(N30)),VLOOKUP(ABS(N28-N30),'IMP Table'!$A$2:$C$26,3)*SIGN(N28-N30),"")</f>
        <v/>
      </c>
      <c r="R28">
        <f>IF(AND(ISNUMBER(N28),ISNUMBER(N31)),VLOOKUP(ABS(N28-N31),'IMP Table'!$A$2:$C$26,3)*SIGN(N28-N31),"")</f>
        <v/>
      </c>
      <c r="S28">
        <f>IF(AND(ISNUMBER(N28),ISNUMBER(N32)),VLOOKUP(ABS(N28-N32),'IMP Table'!$A$2:$C$26,3)*SIGN(N28-N32),"")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  <c r="V28">
        <f>IF(AND(ISNUMBER(O28),ISNUMBER(O31)),VLOOKUP(ABS(O28-O31),'IMP Table'!$A$2:$C$26,3)*SIGN(O28-O31),"")</f>
        <v/>
      </c>
      <c r="W28">
        <f>IF(AND(ISNUMBER(O28),ISNUMBER(O32)),VLOOKUP(ABS(O28-O32),'IMP Table'!$A$2:$C$26,3)*SIGN(O28-O32),"")</f>
        <v/>
      </c>
    </row>
    <row r="29">
      <c r="B29">
        <f>'By Round'!A7</f>
        <v/>
      </c>
      <c r="C29">
        <f>'By Round'!B8</f>
        <v/>
      </c>
      <c r="D29">
        <f>'By Round'!C8</f>
        <v/>
      </c>
      <c r="E29">
        <f>'By Round'!D8</f>
        <v/>
      </c>
      <c r="F29" s="10" t="inlineStr">
        <is>
          <t>EW</t>
        </is>
      </c>
      <c r="L29" s="11">
        <f>IFERROR(AVERAGE(P29:S29),"")</f>
        <v/>
      </c>
      <c r="M29" s="4">
        <f>IFERROR(AVERAGE(T29:W29),"")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IF(AND(ISNUMBER(N29),ISNUMBER(N28)),VLOOKUP(ABS(N29-N28),'IMP Table'!$A$2:$C$26,3)*SIGN(N29-N28),"")</f>
        <v/>
      </c>
      <c r="Q29">
        <f>IF(AND(ISNUMBER(N29),ISNUMBER(N30)),VLOOKUP(ABS(N29-N30),'IMP Table'!$A$2:$C$26,3)*SIGN(N29-N30),"")</f>
        <v/>
      </c>
      <c r="R29">
        <f>IF(AND(ISNUMBER(N29),ISNUMBER(N31)),VLOOKUP(ABS(N29-N31),'IMP Table'!$A$2:$C$26,3)*SIGN(N29-N31),"")</f>
        <v/>
      </c>
      <c r="S29">
        <f>IF(AND(ISNUMBER(N29),ISNUMBER(N32)),VLOOKUP(ABS(N29-N32),'IMP Table'!$A$2:$C$26,3)*SIGN(N29-N32),"")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  <c r="V29">
        <f>IF(AND(ISNUMBER(O29),ISNUMBER(O31)),VLOOKUP(ABS(O29-O31),'IMP Table'!$A$2:$C$26,3)*SIGN(O29-O31),"")</f>
        <v/>
      </c>
      <c r="W29">
        <f>IF(AND(ISNUMBER(O29),ISNUMBER(O32)),VLOOKUP(ABS(O29-O32),'IMP Table'!$A$2:$C$26,3)*SIGN(O29-O32),"")</f>
        <v/>
      </c>
    </row>
    <row r="30">
      <c r="B30">
        <f>'By Round'!A12</f>
        <v/>
      </c>
      <c r="C30">
        <f>'By Round'!B12</f>
        <v/>
      </c>
      <c r="D30">
        <f>'By Round'!C12</f>
        <v/>
      </c>
      <c r="E30">
        <f>'By Round'!D12</f>
        <v/>
      </c>
      <c r="F30" s="10" t="inlineStr">
        <is>
          <t>EW</t>
        </is>
      </c>
      <c r="L30" s="11">
        <f>IFERROR(AVERAGE(P30:S30),"")</f>
        <v/>
      </c>
      <c r="M30" s="4">
        <f>IFERROR(AVERAGE(T30:W30),"")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IF(AND(ISNUMBER(N30),ISNUMBER(N28)),VLOOKUP(ABS(N30-N28),'IMP Table'!$A$2:$C$26,3)*SIGN(N30-N28),"")</f>
        <v/>
      </c>
      <c r="Q30">
        <f>IF(AND(ISNUMBER(N30),ISNUMBER(N29)),VLOOKUP(ABS(N30-N29),'IMP Table'!$A$2:$C$26,3)*SIGN(N30-N29),"")</f>
        <v/>
      </c>
      <c r="R30">
        <f>IF(AND(ISNUMBER(N30),ISNUMBER(N31)),VLOOKUP(ABS(N30-N31),'IMP Table'!$A$2:$C$26,3)*SIGN(N30-N31),"")</f>
        <v/>
      </c>
      <c r="S30">
        <f>IF(AND(ISNUMBER(N30),ISNUMBER(N32)),VLOOKUP(ABS(N30-N32),'IMP Table'!$A$2:$C$26,3)*SIGN(N30-N32),"")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  <c r="V30">
        <f>IF(AND(ISNUMBER(O30),ISNUMBER(O31)),VLOOKUP(ABS(O30-O31),'IMP Table'!$A$2:$C$26,3)*SIGN(O30-O31),"")</f>
        <v/>
      </c>
      <c r="W30">
        <f>IF(AND(ISNUMBER(O30),ISNUMBER(O32)),VLOOKUP(ABS(O30-O32),'IMP Table'!$A$2:$C$26,3)*SIGN(O30-O32),"")</f>
        <v/>
      </c>
    </row>
    <row r="31">
      <c r="B31">
        <f>'By Round'!A17</f>
        <v/>
      </c>
      <c r="C31">
        <f>'By Round'!B21</f>
        <v/>
      </c>
      <c r="D31">
        <f>'By Round'!C21</f>
        <v/>
      </c>
      <c r="E31">
        <f>'By Round'!D21</f>
        <v/>
      </c>
      <c r="F31" s="10" t="inlineStr">
        <is>
          <t>EW</t>
        </is>
      </c>
      <c r="L31" s="11">
        <f>IFERROR(AVERAGE(P31:S31),"")</f>
        <v/>
      </c>
      <c r="M31" s="4">
        <f>IFERROR(AVERAGE(T31:W31),"")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IF(AND(ISNUMBER(N31),ISNUMBER(N28)),VLOOKUP(ABS(N31-N28),'IMP Table'!$A$2:$C$26,3)*SIGN(N31-N28),"")</f>
        <v/>
      </c>
      <c r="Q31">
        <f>IF(AND(ISNUMBER(N31),ISNUMBER(N29)),VLOOKUP(ABS(N31-N29),'IMP Table'!$A$2:$C$26,3)*SIGN(N31-N29),"")</f>
        <v/>
      </c>
      <c r="R31">
        <f>IF(AND(ISNUMBER(N31),ISNUMBER(N30)),VLOOKUP(ABS(N31-N30),'IMP Table'!$A$2:$C$26,3)*SIGN(N31-N30),"")</f>
        <v/>
      </c>
      <c r="S31">
        <f>IF(AND(ISNUMBER(N31),ISNUMBER(N32)),VLOOKUP(ABS(N31-N32),'IMP Table'!$A$2:$C$26,3)*SIGN(N31-N32),"")</f>
        <v/>
      </c>
      <c r="T31">
        <f>IF(AND(ISNUMBER(O31),ISNUMBER(O28)),VLOOKUP(ABS(O31-O28),'IMP Table'!$A$2:$C$26,3)*SIGN(O31-O28),"")</f>
        <v/>
      </c>
      <c r="U31">
        <f>IF(AND(ISNUMBER(O31),ISNUMBER(O29)),VLOOKUP(ABS(O31-O29),'IMP Table'!$A$2:$C$26,3)*SIGN(O31-O29),"")</f>
        <v/>
      </c>
      <c r="V31">
        <f>IF(AND(ISNUMBER(O31),ISNUMBER(O30)),VLOOKUP(ABS(O31-O30),'IMP Table'!$A$2:$C$26,3)*SIGN(O31-O30),"")</f>
        <v/>
      </c>
      <c r="W31">
        <f>IF(AND(ISNUMBER(O31),ISNUMBER(O32)),VLOOKUP(ABS(O31-O32),'IMP Table'!$A$2:$C$26,3)*SIGN(O31-O32),"")</f>
        <v/>
      </c>
    </row>
    <row r="32">
      <c r="B32">
        <f>'By Round'!A22</f>
        <v/>
      </c>
      <c r="C32">
        <f>'By Round'!B25</f>
        <v/>
      </c>
      <c r="D32">
        <f>'By Round'!C25</f>
        <v/>
      </c>
      <c r="E32">
        <f>'By Round'!D25</f>
        <v/>
      </c>
      <c r="F32" s="10" t="inlineStr">
        <is>
          <t>EW</t>
        </is>
      </c>
      <c r="L32" s="11">
        <f>IFERROR(AVERAGE(P32:S32),"")</f>
        <v/>
      </c>
      <c r="M32" s="4">
        <f>IFERROR(AVERAGE(T32:W32),"")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IF(AND(ISNUMBER(N32),ISNUMBER(N28)),VLOOKUP(ABS(N32-N28),'IMP Table'!$A$2:$C$26,3)*SIGN(N32-N28),"")</f>
        <v/>
      </c>
      <c r="Q32">
        <f>IF(AND(ISNUMBER(N32),ISNUMBER(N29)),VLOOKUP(ABS(N32-N29),'IMP Table'!$A$2:$C$26,3)*SIGN(N32-N29),"")</f>
        <v/>
      </c>
      <c r="R32">
        <f>IF(AND(ISNUMBER(N32),ISNUMBER(N30)),VLOOKUP(ABS(N32-N30),'IMP Table'!$A$2:$C$26,3)*SIGN(N32-N30),"")</f>
        <v/>
      </c>
      <c r="S32">
        <f>IF(AND(ISNUMBER(N32),ISNUMBER(N31)),VLOOKUP(ABS(N32-N31),'IMP Table'!$A$2:$C$26,3)*SIGN(N32-N31),"")</f>
        <v/>
      </c>
      <c r="T32">
        <f>IF(AND(ISNUMBER(O32),ISNUMBER(O28)),VLOOKUP(ABS(O32-O28),'IMP Table'!$A$2:$C$26,3)*SIGN(O32-O28),"")</f>
        <v/>
      </c>
      <c r="U32">
        <f>IF(AND(ISNUMBER(O32),ISNUMBER(O29)),VLOOKUP(ABS(O32-O29),'IMP Table'!$A$2:$C$26,3)*SIGN(O32-O29),"")</f>
        <v/>
      </c>
      <c r="V32">
        <f>IF(AND(ISNUMBER(O32),ISNUMBER(O30)),VLOOKUP(ABS(O32-O30),'IMP Table'!$A$2:$C$26,3)*SIGN(O32-O30),"")</f>
        <v/>
      </c>
      <c r="W32">
        <f>IF(AND(ISNUMBER(O32),ISNUMBER(O31)),VLOOKUP(ABS(O32-O31),'IMP Table'!$A$2:$C$26,3)*SIGN(O32-O31),"")</f>
        <v/>
      </c>
    </row>
    <row r="33">
      <c r="A33" t="n">
        <v>7</v>
      </c>
      <c r="B33">
        <f>'By Round'!A7</f>
        <v/>
      </c>
      <c r="C33">
        <f>'By Round'!B9</f>
        <v/>
      </c>
      <c r="D33">
        <f>'By Round'!C9</f>
        <v/>
      </c>
      <c r="E33">
        <f>'By Round'!D9</f>
        <v/>
      </c>
      <c r="F33" s="10" t="inlineStr">
        <is>
          <t>Both</t>
        </is>
      </c>
      <c r="L33" s="11">
        <f>IFERROR(AVERAGE(P33:S33),"")</f>
        <v/>
      </c>
      <c r="M33" s="4">
        <f>IFERROR(AVERAGE(T33:W33),"")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IF(AND(ISNUMBER(O33),ISNUMBER(O34)),VLOOKUP(ABS(O33-O34),'IMP Table'!$A$2:$C$26,3)*SIGN(O33-O34),"")</f>
        <v/>
      </c>
      <c r="U33">
        <f>IF(AND(ISNUMBER(O33),ISNUMBER(O35)),VLOOKUP(ABS(O33-O35),'IMP Table'!$A$2:$C$26,3)*SIGN(O33-O35),"")</f>
        <v/>
      </c>
      <c r="V33">
        <f>IF(AND(ISNUMBER(O33),ISNUMBER(O36)),VLOOKUP(ABS(O33-O36),'IMP Table'!$A$2:$C$26,3)*SIGN(O33-O36),"")</f>
        <v/>
      </c>
      <c r="W33">
        <f>IF(AND(ISNUMBER(O33),ISNUMBER(O37)),VLOOKUP(ABS(O33-O37),'IMP Table'!$A$2:$C$26,3)*SIGN(O33-O37),"")</f>
        <v/>
      </c>
    </row>
    <row r="34">
      <c r="B34">
        <f>'By Round'!A12</f>
        <v/>
      </c>
      <c r="C34">
        <f>'By Round'!B13</f>
        <v/>
      </c>
      <c r="D34">
        <f>'By Round'!C13</f>
        <v/>
      </c>
      <c r="E34">
        <f>'By Round'!D13</f>
        <v/>
      </c>
      <c r="F34" s="10" t="inlineStr">
        <is>
          <t>Both</t>
        </is>
      </c>
      <c r="L34" s="11">
        <f>IFERROR(AVERAGE(P34:S34),"")</f>
        <v/>
      </c>
      <c r="M34" s="4">
        <f>IFERROR(AVERAGE(T34:W34),"")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IF(AND(ISNUMBER(O34),ISNUMBER(O33)),VLOOKUP(ABS(O34-O33),'IMP Table'!$A$2:$C$26,3)*SIGN(O34-O33),"")</f>
        <v/>
      </c>
      <c r="U34">
        <f>IF(AND(ISNUMBER(O34),ISNUMBER(O35)),VLOOKUP(ABS(O34-O35),'IMP Table'!$A$2:$C$26,3)*SIGN(O34-O35),"")</f>
        <v/>
      </c>
      <c r="V34">
        <f>IF(AND(ISNUMBER(O34),ISNUMBER(O36)),VLOOKUP(ABS(O34-O36),'IMP Table'!$A$2:$C$26,3)*SIGN(O34-O36),"")</f>
        <v/>
      </c>
      <c r="W34">
        <f>IF(AND(ISNUMBER(O34),ISNUMBER(O37)),VLOOKUP(ABS(O34-O37),'IMP Table'!$A$2:$C$26,3)*SIGN(O34-O37),"")</f>
        <v/>
      </c>
    </row>
    <row r="35">
      <c r="B35">
        <f>'By Round'!A17</f>
        <v/>
      </c>
      <c r="C35">
        <f>'By Round'!B17</f>
        <v/>
      </c>
      <c r="D35">
        <f>'By Round'!C17</f>
        <v/>
      </c>
      <c r="E35">
        <f>'By Round'!D17</f>
        <v/>
      </c>
      <c r="F35" s="10" t="inlineStr">
        <is>
          <t>Both</t>
        </is>
      </c>
      <c r="L35" s="11">
        <f>IFERROR(AVERAGE(P35:S35),"")</f>
        <v/>
      </c>
      <c r="M35" s="4">
        <f>IFERROR(AVERAGE(T35:W35),"")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IF(AND(ISNUMBER(O35),ISNUMBER(O33)),VLOOKUP(ABS(O35-O33),'IMP Table'!$A$2:$C$26,3)*SIGN(O35-O33),"")</f>
        <v/>
      </c>
      <c r="U35">
        <f>IF(AND(ISNUMBER(O35),ISNUMBER(O34)),VLOOKUP(ABS(O35-O34),'IMP Table'!$A$2:$C$26,3)*SIGN(O35-O34),"")</f>
        <v/>
      </c>
      <c r="V35">
        <f>IF(AND(ISNUMBER(O35),ISNUMBER(O36)),VLOOKUP(ABS(O35-O36),'IMP Table'!$A$2:$C$26,3)*SIGN(O35-O36),"")</f>
        <v/>
      </c>
      <c r="W35">
        <f>IF(AND(ISNUMBER(O35),ISNUMBER(O37)),VLOOKUP(ABS(O35-O37),'IMP Table'!$A$2:$C$26,3)*SIGN(O35-O37),"")</f>
        <v/>
      </c>
    </row>
    <row r="36">
      <c r="B36">
        <f>'By Round'!A22</f>
        <v/>
      </c>
      <c r="C36">
        <f>'By Round'!B26</f>
        <v/>
      </c>
      <c r="D36">
        <f>'By Round'!C26</f>
        <v/>
      </c>
      <c r="E36">
        <f>'By Round'!D26</f>
        <v/>
      </c>
      <c r="F36" s="10" t="inlineStr">
        <is>
          <t>Both</t>
        </is>
      </c>
      <c r="L36" s="11">
        <f>IFERROR(AVERAGE(P36:S36),"")</f>
        <v/>
      </c>
      <c r="M36" s="4">
        <f>IFERROR(AVERAGE(T36:W36),"")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IF(AND(ISNUMBER(O36),ISNUMBER(O33)),VLOOKUP(ABS(O36-O33),'IMP Table'!$A$2:$C$26,3)*SIGN(O36-O33),"")</f>
        <v/>
      </c>
      <c r="U36">
        <f>IF(AND(ISNUMBER(O36),ISNUMBER(O34)),VLOOKUP(ABS(O36-O34),'IMP Table'!$A$2:$C$26,3)*SIGN(O36-O34),"")</f>
        <v/>
      </c>
      <c r="V36">
        <f>IF(AND(ISNUMBER(O36),ISNUMBER(O35)),VLOOKUP(ABS(O36-O35),'IMP Table'!$A$2:$C$26,3)*SIGN(O36-O35),"")</f>
        <v/>
      </c>
      <c r="W36">
        <f>IF(AND(ISNUMBER(O36),ISNUMBER(O37)),VLOOKUP(ABS(O36-O37),'IMP Table'!$A$2:$C$26,3)*SIGN(O36-O37),"")</f>
        <v/>
      </c>
    </row>
    <row r="37">
      <c r="B37">
        <f>'By Round'!A27</f>
        <v/>
      </c>
      <c r="C37">
        <f>'By Round'!B30</f>
        <v/>
      </c>
      <c r="D37">
        <f>'By Round'!C30</f>
        <v/>
      </c>
      <c r="E37">
        <f>'By Round'!D30</f>
        <v/>
      </c>
      <c r="F37" s="10" t="inlineStr">
        <is>
          <t>Both</t>
        </is>
      </c>
      <c r="L37" s="11">
        <f>IFERROR(AVERAGE(P37:S37),"")</f>
        <v/>
      </c>
      <c r="M37" s="4">
        <f>IFERROR(AVERAGE(T37:W37),"")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IF(AND(ISNUMBER(O37),ISNUMBER(O33)),VLOOKUP(ABS(O37-O33),'IMP Table'!$A$2:$C$26,3)*SIGN(O37-O33),"")</f>
        <v/>
      </c>
      <c r="U37">
        <f>IF(AND(ISNUMBER(O37),ISNUMBER(O34)),VLOOKUP(ABS(O37-O34),'IMP Table'!$A$2:$C$26,3)*SIGN(O37-O34),"")</f>
        <v/>
      </c>
      <c r="V37">
        <f>IF(AND(ISNUMBER(O37),ISNUMBER(O35)),VLOOKUP(ABS(O37-O35),'IMP Table'!$A$2:$C$26,3)*SIGN(O37-O35),"")</f>
        <v/>
      </c>
      <c r="W37">
        <f>IF(AND(ISNUMBER(O37),ISNUMBER(O36)),VLOOKUP(ABS(O37-O36),'IMP Table'!$A$2:$C$26,3)*SIGN(O37-O36),"")</f>
        <v/>
      </c>
    </row>
    <row r="38">
      <c r="A38" t="n">
        <v>8</v>
      </c>
      <c r="B38">
        <f>'By Round'!A7</f>
        <v/>
      </c>
      <c r="C38">
        <f>'By Round'!B9</f>
        <v/>
      </c>
      <c r="D38">
        <f>'By Round'!C9</f>
        <v/>
      </c>
      <c r="E38">
        <f>'By Round'!D9</f>
        <v/>
      </c>
      <c r="F38" s="10" t="inlineStr">
        <is>
          <t>None</t>
        </is>
      </c>
      <c r="L38" s="11">
        <f>IFERROR(AVERAGE(P38:S38),"")</f>
        <v/>
      </c>
      <c r="M38" s="4">
        <f>IFERROR(AVERAGE(T38:W38),"")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IF(AND(ISNUMBER(O38),ISNUMBER(O39)),VLOOKUP(ABS(O38-O39),'IMP Table'!$A$2:$C$26,3)*SIGN(O38-O39),"")</f>
        <v/>
      </c>
      <c r="U38">
        <f>IF(AND(ISNUMBER(O38),ISNUMBER(O40)),VLOOKUP(ABS(O38-O40),'IMP Table'!$A$2:$C$26,3)*SIGN(O38-O40),"")</f>
        <v/>
      </c>
      <c r="V38">
        <f>IF(AND(ISNUMBER(O38),ISNUMBER(O41)),VLOOKUP(ABS(O38-O41),'IMP Table'!$A$2:$C$26,3)*SIGN(O38-O41),"")</f>
        <v/>
      </c>
      <c r="W38">
        <f>IF(AND(ISNUMBER(O38),ISNUMBER(O42)),VLOOKUP(ABS(O38-O42),'IMP Table'!$A$2:$C$26,3)*SIGN(O38-O42),"")</f>
        <v/>
      </c>
    </row>
    <row r="39">
      <c r="B39">
        <f>'By Round'!A12</f>
        <v/>
      </c>
      <c r="C39">
        <f>'By Round'!B13</f>
        <v/>
      </c>
      <c r="D39">
        <f>'By Round'!C13</f>
        <v/>
      </c>
      <c r="E39">
        <f>'By Round'!D13</f>
        <v/>
      </c>
      <c r="F39" s="10" t="inlineStr">
        <is>
          <t>None</t>
        </is>
      </c>
      <c r="L39" s="11">
        <f>IFERROR(AVERAGE(P39:S39),"")</f>
        <v/>
      </c>
      <c r="M39" s="4">
        <f>IFERROR(AVERAGE(T39:W39),"")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IF(AND(ISNUMBER(O39),ISNUMBER(O38)),VLOOKUP(ABS(O39-O38),'IMP Table'!$A$2:$C$26,3)*SIGN(O39-O38),"")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</row>
    <row r="40">
      <c r="B40">
        <f>'By Round'!A17</f>
        <v/>
      </c>
      <c r="C40">
        <f>'By Round'!B17</f>
        <v/>
      </c>
      <c r="D40">
        <f>'By Round'!C17</f>
        <v/>
      </c>
      <c r="E40">
        <f>'By Round'!D17</f>
        <v/>
      </c>
      <c r="F40" s="10" t="inlineStr">
        <is>
          <t>None</t>
        </is>
      </c>
      <c r="L40" s="11">
        <f>IFERROR(AVERAGE(P40:S40),"")</f>
        <v/>
      </c>
      <c r="M40" s="4">
        <f>IFERROR(AVERAGE(T40:W40),"")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IF(AND(ISNUMBER(O40),ISNUMBER(O38)),VLOOKUP(ABS(O40-O38),'IMP Table'!$A$2:$C$26,3)*SIGN(O40-O38),"")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</row>
    <row r="41">
      <c r="B41">
        <f>'By Round'!A22</f>
        <v/>
      </c>
      <c r="C41">
        <f>'By Round'!B26</f>
        <v/>
      </c>
      <c r="D41">
        <f>'By Round'!C26</f>
        <v/>
      </c>
      <c r="E41">
        <f>'By Round'!D26</f>
        <v/>
      </c>
      <c r="F41" s="10" t="inlineStr">
        <is>
          <t>None</t>
        </is>
      </c>
      <c r="L41" s="11">
        <f>IFERROR(AVERAGE(P41:S41),"")</f>
        <v/>
      </c>
      <c r="M41" s="4">
        <f>IFERROR(AVERAGE(T41:W41),"")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IF(AND(ISNUMBER(O41),ISNUMBER(O38)),VLOOKUP(ABS(O41-O38),'IMP Table'!$A$2:$C$26,3)*SIGN(O41-O38),"")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</row>
    <row r="42">
      <c r="B42">
        <f>'By Round'!A27</f>
        <v/>
      </c>
      <c r="C42">
        <f>'By Round'!B30</f>
        <v/>
      </c>
      <c r="D42">
        <f>'By Round'!C30</f>
        <v/>
      </c>
      <c r="E42">
        <f>'By Round'!D30</f>
        <v/>
      </c>
      <c r="F42" s="10" t="inlineStr">
        <is>
          <t>None</t>
        </is>
      </c>
      <c r="L42" s="11">
        <f>IFERROR(AVERAGE(P42:S42),"")</f>
        <v/>
      </c>
      <c r="M42" s="4">
        <f>IFERROR(AVERAGE(T42:W42),"")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IF(AND(ISNUMBER(O42),ISNUMBER(O38)),VLOOKUP(ABS(O42-O38),'IMP Table'!$A$2:$C$26,3)*SIGN(O42-O38),"")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</row>
    <row r="43">
      <c r="A43" t="n">
        <v>9</v>
      </c>
      <c r="B43">
        <f>'By Round'!A12</f>
        <v/>
      </c>
      <c r="C43">
        <f>'By Round'!B14</f>
        <v/>
      </c>
      <c r="D43">
        <f>'By Round'!C14</f>
        <v/>
      </c>
      <c r="E43">
        <f>'By Round'!D14</f>
        <v/>
      </c>
      <c r="F43" s="10" t="inlineStr">
        <is>
          <t>EW</t>
        </is>
      </c>
      <c r="L43" s="11">
        <f>IFERROR(AVERAGE(P43:S43),"")</f>
        <v/>
      </c>
      <c r="M43" s="4">
        <f>IFERROR(AVERAGE(T43:W43),"")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IF(AND(ISNUMBER(N43),ISNUMBER(N47)),VLOOKUP(ABS(N43-N47),'IMP Table'!$A$2:$C$26,3)*SIGN(N43-N47),"")</f>
        <v/>
      </c>
      <c r="T43">
        <f>IF(AND(ISNUMBER(O43),ISNUMBER(O44)),VLOOKUP(ABS(O43-O44),'IMP Table'!$A$2:$C$26,3)*SIGN(O43-O44),"")</f>
        <v/>
      </c>
      <c r="U43">
        <f>IF(AND(ISNUMBER(O43),ISNUMBER(O45)),VLOOKUP(ABS(O43-O45),'IMP Table'!$A$2:$C$26,3)*SIGN(O43-O45),"")</f>
        <v/>
      </c>
      <c r="V43">
        <f>IF(AND(ISNUMBER(O43),ISNUMBER(O46)),VLOOKUP(ABS(O43-O46),'IMP Table'!$A$2:$C$26,3)*SIGN(O43-O46),"")</f>
        <v/>
      </c>
      <c r="W43">
        <f>IF(AND(ISNUMBER(O43),ISNUMBER(O47)),VLOOKUP(ABS(O43-O47),'IMP Table'!$A$2:$C$26,3)*SIGN(O43-O47),"")</f>
        <v/>
      </c>
    </row>
    <row r="44">
      <c r="B44">
        <f>'By Round'!A17</f>
        <v/>
      </c>
      <c r="C44">
        <f>'By Round'!B18</f>
        <v/>
      </c>
      <c r="D44">
        <f>'By Round'!C18</f>
        <v/>
      </c>
      <c r="E44">
        <f>'By Round'!D18</f>
        <v/>
      </c>
      <c r="F44" s="10" t="inlineStr">
        <is>
          <t>EW</t>
        </is>
      </c>
      <c r="L44" s="11">
        <f>IFERROR(AVERAGE(P44:S44),"")</f>
        <v/>
      </c>
      <c r="M44" s="4">
        <f>IFERROR(AVERAGE(T44:W44),"")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IF(AND(ISNUMBER(N44),ISNUMBER(N47)),VLOOKUP(ABS(N44-N47),'IMP Table'!$A$2:$C$26,3)*SIGN(N44-N47),"")</f>
        <v/>
      </c>
      <c r="T44">
        <f>IF(AND(ISNUMBER(O44),ISNUMBER(O43)),VLOOKUP(ABS(O44-O43),'IMP Table'!$A$2:$C$26,3)*SIGN(O44-O43),"")</f>
        <v/>
      </c>
      <c r="U44">
        <f>IF(AND(ISNUMBER(O44),ISNUMBER(O45)),VLOOKUP(ABS(O44-O45),'IMP Table'!$A$2:$C$26,3)*SIGN(O44-O45),"")</f>
        <v/>
      </c>
      <c r="V44">
        <f>IF(AND(ISNUMBER(O44),ISNUMBER(O46)),VLOOKUP(ABS(O44-O46),'IMP Table'!$A$2:$C$26,3)*SIGN(O44-O46),"")</f>
        <v/>
      </c>
      <c r="W44">
        <f>IF(AND(ISNUMBER(O44),ISNUMBER(O47)),VLOOKUP(ABS(O44-O47),'IMP Table'!$A$2:$C$26,3)*SIGN(O44-O47),"")</f>
        <v/>
      </c>
    </row>
    <row r="45">
      <c r="B45">
        <f>'By Round'!A22</f>
        <v/>
      </c>
      <c r="C45">
        <f>'By Round'!B22</f>
        <v/>
      </c>
      <c r="D45">
        <f>'By Round'!C22</f>
        <v/>
      </c>
      <c r="E45">
        <f>'By Round'!D22</f>
        <v/>
      </c>
      <c r="F45" s="10" t="inlineStr">
        <is>
          <t>EW</t>
        </is>
      </c>
      <c r="L45" s="11">
        <f>IFERROR(AVERAGE(P45:S45),"")</f>
        <v/>
      </c>
      <c r="M45" s="4">
        <f>IFERROR(AVERAGE(T45:W45),"")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IF(AND(ISNUMBER(N45),ISNUMBER(N47)),VLOOKUP(ABS(N45-N47),'IMP Table'!$A$2:$C$26,3)*SIGN(N45-N47),"")</f>
        <v/>
      </c>
      <c r="T45">
        <f>IF(AND(ISNUMBER(O45),ISNUMBER(O43)),VLOOKUP(ABS(O45-O43),'IMP Table'!$A$2:$C$26,3)*SIGN(O45-O43),"")</f>
        <v/>
      </c>
      <c r="U45">
        <f>IF(AND(ISNUMBER(O45),ISNUMBER(O44)),VLOOKUP(ABS(O45-O44),'IMP Table'!$A$2:$C$26,3)*SIGN(O45-O44),"")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</row>
    <row r="46">
      <c r="B46">
        <f>'By Round'!A27</f>
        <v/>
      </c>
      <c r="C46">
        <f>'By Round'!B31</f>
        <v/>
      </c>
      <c r="D46">
        <f>'By Round'!C31</f>
        <v/>
      </c>
      <c r="E46">
        <f>'By Round'!D31</f>
        <v/>
      </c>
      <c r="F46" s="10" t="inlineStr">
        <is>
          <t>EW</t>
        </is>
      </c>
      <c r="L46" s="11">
        <f>IFERROR(AVERAGE(P46:S46),"")</f>
        <v/>
      </c>
      <c r="M46" s="4">
        <f>IFERROR(AVERAGE(T46:W46),"")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IF(AND(ISNUMBER(N46),ISNUMBER(N47)),VLOOKUP(ABS(N46-N47),'IMP Table'!$A$2:$C$26,3)*SIGN(N46-N47),"")</f>
        <v/>
      </c>
      <c r="T46">
        <f>IF(AND(ISNUMBER(O46),ISNUMBER(O43)),VLOOKUP(ABS(O46-O43),'IMP Table'!$A$2:$C$26,3)*SIGN(O46-O43),"")</f>
        <v/>
      </c>
      <c r="U46">
        <f>IF(AND(ISNUMBER(O46),ISNUMBER(O44)),VLOOKUP(ABS(O46-O44),'IMP Table'!$A$2:$C$26,3)*SIGN(O46-O44),"")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</row>
    <row r="47">
      <c r="B47">
        <f>'By Round'!A32</f>
        <v/>
      </c>
      <c r="C47">
        <f>'By Round'!B35</f>
        <v/>
      </c>
      <c r="D47">
        <f>'By Round'!C35</f>
        <v/>
      </c>
      <c r="E47">
        <f>'By Round'!D35</f>
        <v/>
      </c>
      <c r="F47" s="10" t="inlineStr">
        <is>
          <t>EW</t>
        </is>
      </c>
      <c r="L47" s="11">
        <f>IFERROR(AVERAGE(P47:S47),"")</f>
        <v/>
      </c>
      <c r="M47" s="4">
        <f>IFERROR(AVERAGE(T47:W47),"")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IF(AND(ISNUMBER(N47),ISNUMBER(N43)),VLOOKUP(ABS(N47-N43),'IMP Table'!$A$2:$C$26,3)*SIGN(N47-N43),"")</f>
        <v/>
      </c>
      <c r="Q47">
        <f>IF(AND(ISNUMBER(N47),ISNUMBER(N44)),VLOOKUP(ABS(N47-N44),'IMP Table'!$A$2:$C$26,3)*SIGN(N47-N44),"")</f>
        <v/>
      </c>
      <c r="R47">
        <f>IF(AND(ISNUMBER(N47),ISNUMBER(N45)),VLOOKUP(ABS(N47-N45),'IMP Table'!$A$2:$C$26,3)*SIGN(N47-N45),"")</f>
        <v/>
      </c>
      <c r="S47">
        <f>IF(AND(ISNUMBER(N47),ISNUMBER(N46)),VLOOKUP(ABS(N47-N46),'IMP Table'!$A$2:$C$26,3)*SIGN(N47-N46),"")</f>
        <v/>
      </c>
      <c r="T47">
        <f>IF(AND(ISNUMBER(O47),ISNUMBER(O43)),VLOOKUP(ABS(O47-O43),'IMP Table'!$A$2:$C$26,3)*SIGN(O47-O43),"")</f>
        <v/>
      </c>
      <c r="U47">
        <f>IF(AND(ISNUMBER(O47),ISNUMBER(O44)),VLOOKUP(ABS(O47-O44),'IMP Table'!$A$2:$C$26,3)*SIGN(O47-O44),"")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</row>
    <row r="48">
      <c r="A48" t="n">
        <v>10</v>
      </c>
      <c r="B48">
        <f>'By Round'!A12</f>
        <v/>
      </c>
      <c r="C48">
        <f>'By Round'!B14</f>
        <v/>
      </c>
      <c r="D48">
        <f>'By Round'!C14</f>
        <v/>
      </c>
      <c r="E48">
        <f>'By Round'!D14</f>
        <v/>
      </c>
      <c r="F48" s="10" t="inlineStr">
        <is>
          <t>Both</t>
        </is>
      </c>
      <c r="L48" s="11">
        <f>IFERROR(AVERAGE(P48:S48),"")</f>
        <v/>
      </c>
      <c r="M48" s="4">
        <f>IFERROR(AVERAGE(T48:W48),"")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IF(AND(ISNUMBER(N48),ISNUMBER(N49)),VLOOKUP(ABS(N48-N49),'IMP Table'!$A$2:$C$26,3)*SIGN(N48-N49),"")</f>
        <v/>
      </c>
      <c r="Q48">
        <f>IF(AND(ISNUMBER(N48),ISNUMBER(N50)),VLOOKUP(ABS(N48-N50),'IMP Table'!$A$2:$C$26,3)*SIGN(N48-N50),"")</f>
        <v/>
      </c>
      <c r="R48">
        <f>IF(AND(ISNUMBER(N48),ISNUMBER(N51)),VLOOKUP(ABS(N48-N51),'IMP Table'!$A$2:$C$26,3)*SIGN(N48-N51),"")</f>
        <v/>
      </c>
      <c r="S48">
        <f>IF(AND(ISNUMBER(N48),ISNUMBER(N52)),VLOOKUP(ABS(N48-N52),'IMP Table'!$A$2:$C$26,3)*SIGN(N48-N52),"")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  <c r="V48">
        <f>IF(AND(ISNUMBER(O48),ISNUMBER(O51)),VLOOKUP(ABS(O48-O51),'IMP Table'!$A$2:$C$26,3)*SIGN(O48-O51),"")</f>
        <v/>
      </c>
      <c r="W48">
        <f>IF(AND(ISNUMBER(O48),ISNUMBER(O52)),VLOOKUP(ABS(O48-O52),'IMP Table'!$A$2:$C$26,3)*SIGN(O48-O52),"")</f>
        <v/>
      </c>
    </row>
    <row r="49">
      <c r="B49">
        <f>'By Round'!A17</f>
        <v/>
      </c>
      <c r="C49">
        <f>'By Round'!B18</f>
        <v/>
      </c>
      <c r="D49">
        <f>'By Round'!C18</f>
        <v/>
      </c>
      <c r="E49">
        <f>'By Round'!D18</f>
        <v/>
      </c>
      <c r="F49" s="10" t="inlineStr">
        <is>
          <t>Both</t>
        </is>
      </c>
      <c r="L49" s="11">
        <f>IFERROR(AVERAGE(P49:S49),"")</f>
        <v/>
      </c>
      <c r="M49" s="4">
        <f>IFERROR(AVERAGE(T49:W49),"")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IF(AND(ISNUMBER(N49),ISNUMBER(N48)),VLOOKUP(ABS(N49-N48),'IMP Table'!$A$2:$C$26,3)*SIGN(N49-N48),"")</f>
        <v/>
      </c>
      <c r="Q49">
        <f>IF(AND(ISNUMBER(N49),ISNUMBER(N50)),VLOOKUP(ABS(N49-N50),'IMP Table'!$A$2:$C$26,3)*SIGN(N49-N50),"")</f>
        <v/>
      </c>
      <c r="R49">
        <f>IF(AND(ISNUMBER(N49),ISNUMBER(N51)),VLOOKUP(ABS(N49-N51),'IMP Table'!$A$2:$C$26,3)*SIGN(N49-N51),"")</f>
        <v/>
      </c>
      <c r="S49">
        <f>IF(AND(ISNUMBER(N49),ISNUMBER(N52)),VLOOKUP(ABS(N49-N52),'IMP Table'!$A$2:$C$26,3)*SIGN(N49-N52),"")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  <c r="V49">
        <f>IF(AND(ISNUMBER(O49),ISNUMBER(O51)),VLOOKUP(ABS(O49-O51),'IMP Table'!$A$2:$C$26,3)*SIGN(O49-O51),"")</f>
        <v/>
      </c>
      <c r="W49">
        <f>IF(AND(ISNUMBER(O49),ISNUMBER(O52)),VLOOKUP(ABS(O49-O52),'IMP Table'!$A$2:$C$26,3)*SIGN(O49-O52),"")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Both</t>
        </is>
      </c>
      <c r="L50" s="11">
        <f>IFERROR(AVERAGE(P50:S50),"")</f>
        <v/>
      </c>
      <c r="M50" s="4">
        <f>IFERROR(AVERAGE(T50:W50),"")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IF(AND(ISNUMBER(N50),ISNUMBER(N48)),VLOOKUP(ABS(N50-N48),'IMP Table'!$A$2:$C$26,3)*SIGN(N50-N48),"")</f>
        <v/>
      </c>
      <c r="Q50">
        <f>IF(AND(ISNUMBER(N50),ISNUMBER(N49)),VLOOKUP(ABS(N50-N49),'IMP Table'!$A$2:$C$26,3)*SIGN(N50-N49),"")</f>
        <v/>
      </c>
      <c r="R50">
        <f>IF(AND(ISNUMBER(N50),ISNUMBER(N51)),VLOOKUP(ABS(N50-N51),'IMP Table'!$A$2:$C$26,3)*SIGN(N50-N51),"")</f>
        <v/>
      </c>
      <c r="S50">
        <f>IF(AND(ISNUMBER(N50),ISNUMBER(N52)),VLOOKUP(ABS(N50-N52),'IMP Table'!$A$2:$C$26,3)*SIGN(N50-N52),"")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  <c r="V50">
        <f>IF(AND(ISNUMBER(O50),ISNUMBER(O51)),VLOOKUP(ABS(O50-O51),'IMP Table'!$A$2:$C$26,3)*SIGN(O50-O51),"")</f>
        <v/>
      </c>
      <c r="W50">
        <f>IF(AND(ISNUMBER(O50),ISNUMBER(O52)),VLOOKUP(ABS(O50-O52),'IMP Table'!$A$2:$C$26,3)*SIGN(O50-O52),"")</f>
        <v/>
      </c>
    </row>
    <row r="51">
      <c r="B51">
        <f>'By Round'!A27</f>
        <v/>
      </c>
      <c r="C51">
        <f>'By Round'!B31</f>
        <v/>
      </c>
      <c r="D51">
        <f>'By Round'!C31</f>
        <v/>
      </c>
      <c r="E51">
        <f>'By Round'!D31</f>
        <v/>
      </c>
      <c r="F51" s="10" t="inlineStr">
        <is>
          <t>Both</t>
        </is>
      </c>
      <c r="L51" s="11">
        <f>IFERROR(AVERAGE(P51:S51),"")</f>
        <v/>
      </c>
      <c r="M51" s="4">
        <f>IFERROR(AVERAGE(T51:W51),"")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IF(AND(ISNUMBER(N51),ISNUMBER(N48)),VLOOKUP(ABS(N51-N48),'IMP Table'!$A$2:$C$26,3)*SIGN(N51-N48),"")</f>
        <v/>
      </c>
      <c r="Q51">
        <f>IF(AND(ISNUMBER(N51),ISNUMBER(N49)),VLOOKUP(ABS(N51-N49),'IMP Table'!$A$2:$C$26,3)*SIGN(N51-N49),"")</f>
        <v/>
      </c>
      <c r="R51">
        <f>IF(AND(ISNUMBER(N51),ISNUMBER(N50)),VLOOKUP(ABS(N51-N50),'IMP Table'!$A$2:$C$26,3)*SIGN(N51-N50),"")</f>
        <v/>
      </c>
      <c r="S51">
        <f>IF(AND(ISNUMBER(N51),ISNUMBER(N52)),VLOOKUP(ABS(N51-N52),'IMP Table'!$A$2:$C$26,3)*SIGN(N51-N52),"")</f>
        <v/>
      </c>
      <c r="T51">
        <f>IF(AND(ISNUMBER(O51),ISNUMBER(O48)),VLOOKUP(ABS(O51-O48),'IMP Table'!$A$2:$C$26,3)*SIGN(O51-O48),"")</f>
        <v/>
      </c>
      <c r="U51">
        <f>IF(AND(ISNUMBER(O51),ISNUMBER(O49)),VLOOKUP(ABS(O51-O49),'IMP Table'!$A$2:$C$26,3)*SIGN(O51-O49),"")</f>
        <v/>
      </c>
      <c r="V51">
        <f>IF(AND(ISNUMBER(O51),ISNUMBER(O50)),VLOOKUP(ABS(O51-O50),'IMP Table'!$A$2:$C$26,3)*SIGN(O51-O50),"")</f>
        <v/>
      </c>
      <c r="W51">
        <f>IF(AND(ISNUMBER(O51),ISNUMBER(O52)),VLOOKUP(ABS(O51-O52),'IMP Table'!$A$2:$C$26,3)*SIGN(O51-O52),"")</f>
        <v/>
      </c>
    </row>
    <row r="52">
      <c r="B52">
        <f>'By Round'!A32</f>
        <v/>
      </c>
      <c r="C52">
        <f>'By Round'!B35</f>
        <v/>
      </c>
      <c r="D52">
        <f>'By Round'!C35</f>
        <v/>
      </c>
      <c r="E52">
        <f>'By Round'!D35</f>
        <v/>
      </c>
      <c r="F52" s="10" t="inlineStr">
        <is>
          <t>Both</t>
        </is>
      </c>
      <c r="L52" s="11">
        <f>IFERROR(AVERAGE(P52:S52),"")</f>
        <v/>
      </c>
      <c r="M52" s="4">
        <f>IFERROR(AVERAGE(T52:W52),"")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IF(AND(ISNUMBER(N52),ISNUMBER(N48)),VLOOKUP(ABS(N52-N48),'IMP Table'!$A$2:$C$26,3)*SIGN(N52-N48),"")</f>
        <v/>
      </c>
      <c r="Q52">
        <f>IF(AND(ISNUMBER(N52),ISNUMBER(N49)),VLOOKUP(ABS(N52-N49),'IMP Table'!$A$2:$C$26,3)*SIGN(N52-N49),"")</f>
        <v/>
      </c>
      <c r="R52">
        <f>IF(AND(ISNUMBER(N52),ISNUMBER(N50)),VLOOKUP(ABS(N52-N50),'IMP Table'!$A$2:$C$26,3)*SIGN(N52-N50),"")</f>
        <v/>
      </c>
      <c r="S52">
        <f>IF(AND(ISNUMBER(N52),ISNUMBER(N51)),VLOOKUP(ABS(N52-N51),'IMP Table'!$A$2:$C$26,3)*SIGN(N52-N51),"")</f>
        <v/>
      </c>
      <c r="T52">
        <f>IF(AND(ISNUMBER(O52),ISNUMBER(O48)),VLOOKUP(ABS(O52-O48),'IMP Table'!$A$2:$C$26,3)*SIGN(O52-O48),"")</f>
        <v/>
      </c>
      <c r="U52">
        <f>IF(AND(ISNUMBER(O52),ISNUMBER(O49)),VLOOKUP(ABS(O52-O49),'IMP Table'!$A$2:$C$26,3)*SIGN(O52-O49),"")</f>
        <v/>
      </c>
      <c r="V52">
        <f>IF(AND(ISNUMBER(O52),ISNUMBER(O50)),VLOOKUP(ABS(O52-O50),'IMP Table'!$A$2:$C$26,3)*SIGN(O52-O50),"")</f>
        <v/>
      </c>
      <c r="W52">
        <f>IF(AND(ISNUMBER(O52),ISNUMBER(O51)),VLOOKUP(ABS(O52-O51),'IMP Table'!$A$2:$C$26,3)*SIGN(O52-O51),"")</f>
        <v/>
      </c>
    </row>
    <row r="53">
      <c r="A53" t="n">
        <v>11</v>
      </c>
      <c r="B53">
        <f>'By Round'!A17</f>
        <v/>
      </c>
      <c r="C53">
        <f>'By Round'!B19</f>
        <v/>
      </c>
      <c r="D53">
        <f>'By Round'!C19</f>
        <v/>
      </c>
      <c r="E53">
        <f>'By Round'!D19</f>
        <v/>
      </c>
      <c r="F53" s="10" t="inlineStr">
        <is>
          <t>None</t>
        </is>
      </c>
      <c r="L53" s="11">
        <f>IFERROR(AVERAGE(P53:S53),"")</f>
        <v/>
      </c>
      <c r="M53" s="4">
        <f>IFERROR(AVERAGE(T53:W53),"")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IF(AND(ISNUMBER(N53),ISNUMBER(N54)),VLOOKUP(ABS(N53-N54),'IMP Table'!$A$2:$C$26,3)*SIGN(N53-N54),"")</f>
        <v/>
      </c>
      <c r="Q53">
        <f>IF(AND(ISNUMBER(N53),ISNUMBER(N55)),VLOOKUP(ABS(N53-N55),'IMP Table'!$A$2:$C$26,3)*SIGN(N53-N55),"")</f>
        <v/>
      </c>
      <c r="R53">
        <f>IF(AND(ISNUMBER(N53),ISNUMBER(N56)),VLOOKUP(ABS(N53-N56),'IMP Table'!$A$2:$C$26,3)*SIGN(N53-N56),"")</f>
        <v/>
      </c>
      <c r="S53">
        <f>IF(AND(ISNUMBER(N53),ISNUMBER(N57)),VLOOKUP(ABS(N53-N57),'IMP Table'!$A$2:$C$26,3)*SIGN(N53-N57),"")</f>
        <v/>
      </c>
      <c r="T53">
        <f>IF(AND(ISNUMBER(O53),ISNUMBER(O54)),VLOOKUP(ABS(O53-O54),'IMP Table'!$A$2:$C$26,3)*SIGN(O53-O54),"")</f>
        <v/>
      </c>
      <c r="U53">
        <f>IF(AND(ISNUMBER(O53),ISNUMBER(O55)),VLOOKUP(ABS(O53-O55),'IMP Table'!$A$2:$C$26,3)*SIGN(O53-O55),"")</f>
        <v/>
      </c>
      <c r="V53">
        <f>IF(AND(ISNUMBER(O53),ISNUMBER(O56)),VLOOKUP(ABS(O53-O56),'IMP Table'!$A$2:$C$26,3)*SIGN(O53-O56),"")</f>
        <v/>
      </c>
      <c r="W53">
        <f>IF(AND(ISNUMBER(O53),ISNUMBER(O57)),VLOOKUP(ABS(O53-O57),'IMP Table'!$A$2:$C$26,3)*SIGN(O53-O57),"")</f>
        <v/>
      </c>
    </row>
    <row r="54">
      <c r="B54">
        <f>'By Round'!A22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IFERROR(AVERAGE(P54:S54),"")</f>
        <v/>
      </c>
      <c r="M54" s="4">
        <f>IFERROR(AVERAGE(T54:W54),"")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IF(AND(ISNUMBER(N54),ISNUMBER(N53)),VLOOKUP(ABS(N54-N53),'IMP Table'!$A$2:$C$26,3)*SIGN(N54-N53),"")</f>
        <v/>
      </c>
      <c r="Q54">
        <f>IF(AND(ISNUMBER(N54),ISNUMBER(N55)),VLOOKUP(ABS(N54-N55),'IMP Table'!$A$2:$C$26,3)*SIGN(N54-N55),"")</f>
        <v/>
      </c>
      <c r="R54">
        <f>IF(AND(ISNUMBER(N54),ISNUMBER(N56)),VLOOKUP(ABS(N54-N56),'IMP Table'!$A$2:$C$26,3)*SIGN(N54-N56),"")</f>
        <v/>
      </c>
      <c r="S54">
        <f>IF(AND(ISNUMBER(N54),ISNUMBER(N57)),VLOOKUP(ABS(N54-N57),'IMP Table'!$A$2:$C$26,3)*SIGN(N54-N57),"")</f>
        <v/>
      </c>
      <c r="T54">
        <f>IF(AND(ISNUMBER(O54),ISNUMBER(O53)),VLOOKUP(ABS(O54-O53),'IMP Table'!$A$2:$C$26,3)*SIGN(O54-O53),"")</f>
        <v/>
      </c>
      <c r="U54">
        <f>IF(AND(ISNUMBER(O54),ISNUMBER(O55)),VLOOKUP(ABS(O54-O55),'IMP Table'!$A$2:$C$26,3)*SIGN(O54-O55),"")</f>
        <v/>
      </c>
      <c r="V54">
        <f>IF(AND(ISNUMBER(O54),ISNUMBER(O56)),VLOOKUP(ABS(O54-O56),'IMP Table'!$A$2:$C$26,3)*SIGN(O54-O56),"")</f>
        <v/>
      </c>
      <c r="W54">
        <f>IF(AND(ISNUMBER(O54),ISNUMBER(O57)),VLOOKUP(ABS(O54-O57),'IMP Table'!$A$2:$C$26,3)*SIGN(O54-O57),"")</f>
        <v/>
      </c>
    </row>
    <row r="55">
      <c r="B55">
        <f>'By Round'!A27</f>
        <v/>
      </c>
      <c r="C55">
        <f>'By Round'!B27</f>
        <v/>
      </c>
      <c r="D55">
        <f>'By Round'!C27</f>
        <v/>
      </c>
      <c r="E55">
        <f>'By Round'!D27</f>
        <v/>
      </c>
      <c r="F55" s="10" t="inlineStr">
        <is>
          <t>None</t>
        </is>
      </c>
      <c r="L55" s="11">
        <f>IFERROR(AVERAGE(P55:S55),"")</f>
        <v/>
      </c>
      <c r="M55" s="4">
        <f>IFERROR(AVERAGE(T55:W55),"")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IF(AND(ISNUMBER(N55),ISNUMBER(N53)),VLOOKUP(ABS(N55-N53),'IMP Table'!$A$2:$C$26,3)*SIGN(N55-N53),"")</f>
        <v/>
      </c>
      <c r="Q55">
        <f>IF(AND(ISNUMBER(N55),ISNUMBER(N54)),VLOOKUP(ABS(N55-N54),'IMP Table'!$A$2:$C$26,3)*SIGN(N55-N54),"")</f>
        <v/>
      </c>
      <c r="R55">
        <f>IF(AND(ISNUMBER(N55),ISNUMBER(N56)),VLOOKUP(ABS(N55-N56),'IMP Table'!$A$2:$C$26,3)*SIGN(N55-N56),"")</f>
        <v/>
      </c>
      <c r="S55">
        <f>IF(AND(ISNUMBER(N55),ISNUMBER(N57)),VLOOKUP(ABS(N55-N57),'IMP Table'!$A$2:$C$26,3)*SIGN(N55-N57),"")</f>
        <v/>
      </c>
      <c r="T55">
        <f>IF(AND(ISNUMBER(O55),ISNUMBER(O53)),VLOOKUP(ABS(O55-O53),'IMP Table'!$A$2:$C$26,3)*SIGN(O55-O53),"")</f>
        <v/>
      </c>
      <c r="U55">
        <f>IF(AND(ISNUMBER(O55),ISNUMBER(O54)),VLOOKUP(ABS(O55-O54),'IMP Table'!$A$2:$C$26,3)*SIGN(O55-O54),"")</f>
        <v/>
      </c>
      <c r="V55">
        <f>IF(AND(ISNUMBER(O55),ISNUMBER(O56)),VLOOKUP(ABS(O55-O56),'IMP Table'!$A$2:$C$26,3)*SIGN(O55-O56),"")</f>
        <v/>
      </c>
      <c r="W55">
        <f>IF(AND(ISNUMBER(O55),ISNUMBER(O57)),VLOOKUP(ABS(O55-O57),'IMP Table'!$A$2:$C$26,3)*SIGN(O55-O57),"")</f>
        <v/>
      </c>
    </row>
    <row r="56">
      <c r="B56">
        <f>'By Round'!A32</f>
        <v/>
      </c>
      <c r="C56">
        <f>'By Round'!B36</f>
        <v/>
      </c>
      <c r="D56">
        <f>'By Round'!C36</f>
        <v/>
      </c>
      <c r="E56">
        <f>'By Round'!D36</f>
        <v/>
      </c>
      <c r="F56" s="10" t="inlineStr">
        <is>
          <t>None</t>
        </is>
      </c>
      <c r="L56" s="11">
        <f>IFERROR(AVERAGE(P56:S56),"")</f>
        <v/>
      </c>
      <c r="M56" s="4">
        <f>IFERROR(AVERAGE(T56:W56),"")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IF(AND(ISNUMBER(N56),ISNUMBER(N53)),VLOOKUP(ABS(N56-N53),'IMP Table'!$A$2:$C$26,3)*SIGN(N56-N53),"")</f>
        <v/>
      </c>
      <c r="Q56">
        <f>IF(AND(ISNUMBER(N56),ISNUMBER(N54)),VLOOKUP(ABS(N56-N54),'IMP Table'!$A$2:$C$26,3)*SIGN(N56-N54),"")</f>
        <v/>
      </c>
      <c r="R56">
        <f>IF(AND(ISNUMBER(N56),ISNUMBER(N55)),VLOOKUP(ABS(N56-N55),'IMP Table'!$A$2:$C$26,3)*SIGN(N56-N55),"")</f>
        <v/>
      </c>
      <c r="S56">
        <f>IF(AND(ISNUMBER(N56),ISNUMBER(N57)),VLOOKUP(ABS(N56-N57),'IMP Table'!$A$2:$C$26,3)*SIGN(N56-N57),"")</f>
        <v/>
      </c>
      <c r="T56">
        <f>IF(AND(ISNUMBER(O56),ISNUMBER(O53)),VLOOKUP(ABS(O56-O53),'IMP Table'!$A$2:$C$26,3)*SIGN(O56-O53),"")</f>
        <v/>
      </c>
      <c r="U56">
        <f>IF(AND(ISNUMBER(O56),ISNUMBER(O54)),VLOOKUP(ABS(O56-O54),'IMP Table'!$A$2:$C$26,3)*SIGN(O56-O54),"")</f>
        <v/>
      </c>
      <c r="V56">
        <f>IF(AND(ISNUMBER(O56),ISNUMBER(O55)),VLOOKUP(ABS(O56-O55),'IMP Table'!$A$2:$C$26,3)*SIGN(O56-O55),"")</f>
        <v/>
      </c>
      <c r="W56">
        <f>IF(AND(ISNUMBER(O56),ISNUMBER(O57)),VLOOKUP(ABS(O56-O57),'IMP Table'!$A$2:$C$26,3)*SIGN(O56-O57),"")</f>
        <v/>
      </c>
    </row>
    <row r="57">
      <c r="B57">
        <f>'By Round'!A37</f>
        <v/>
      </c>
      <c r="C57">
        <f>'By Round'!B40</f>
        <v/>
      </c>
      <c r="D57">
        <f>'By Round'!C40</f>
        <v/>
      </c>
      <c r="E57">
        <f>'By Round'!D40</f>
        <v/>
      </c>
      <c r="F57" s="10" t="inlineStr">
        <is>
          <t>None</t>
        </is>
      </c>
      <c r="L57" s="11">
        <f>IFERROR(AVERAGE(P57:S57),"")</f>
        <v/>
      </c>
      <c r="M57" s="4">
        <f>IFERROR(AVERAGE(T57:W57),"")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IF(AND(ISNUMBER(N57),ISNUMBER(N53)),VLOOKUP(ABS(N57-N53),'IMP Table'!$A$2:$C$26,3)*SIGN(N57-N53),"")</f>
        <v/>
      </c>
      <c r="Q57">
        <f>IF(AND(ISNUMBER(N57),ISNUMBER(N54)),VLOOKUP(ABS(N57-N54),'IMP Table'!$A$2:$C$26,3)*SIGN(N57-N54),"")</f>
        <v/>
      </c>
      <c r="R57">
        <f>IF(AND(ISNUMBER(N57),ISNUMBER(N55)),VLOOKUP(ABS(N57-N55),'IMP Table'!$A$2:$C$26,3)*SIGN(N57-N55),"")</f>
        <v/>
      </c>
      <c r="S57">
        <f>IF(AND(ISNUMBER(N57),ISNUMBER(N56)),VLOOKUP(ABS(N57-N56),'IMP Table'!$A$2:$C$26,3)*SIGN(N57-N56),"")</f>
        <v/>
      </c>
      <c r="T57">
        <f>IF(AND(ISNUMBER(O57),ISNUMBER(O53)),VLOOKUP(ABS(O57-O53),'IMP Table'!$A$2:$C$26,3)*SIGN(O57-O53),"")</f>
        <v/>
      </c>
      <c r="U57">
        <f>IF(AND(ISNUMBER(O57),ISNUMBER(O54)),VLOOKUP(ABS(O57-O54),'IMP Table'!$A$2:$C$26,3)*SIGN(O57-O54),"")</f>
        <v/>
      </c>
      <c r="V57">
        <f>IF(AND(ISNUMBER(O57),ISNUMBER(O55)),VLOOKUP(ABS(O57-O55),'IMP Table'!$A$2:$C$26,3)*SIGN(O57-O55),"")</f>
        <v/>
      </c>
      <c r="W57">
        <f>IF(AND(ISNUMBER(O57),ISNUMBER(O56)),VLOOKUP(ABS(O57-O56),'IMP Table'!$A$2:$C$26,3)*SIGN(O57-O56),"")</f>
        <v/>
      </c>
    </row>
    <row r="58">
      <c r="A58" t="n">
        <v>12</v>
      </c>
      <c r="B58">
        <f>'By Round'!A17</f>
        <v/>
      </c>
      <c r="C58">
        <f>'By Round'!B19</f>
        <v/>
      </c>
      <c r="D58">
        <f>'By Round'!C19</f>
        <v/>
      </c>
      <c r="E58">
        <f>'By Round'!D19</f>
        <v/>
      </c>
      <c r="F58" s="10" t="inlineStr">
        <is>
          <t>NS</t>
        </is>
      </c>
      <c r="L58" s="11">
        <f>IFERROR(AVERAGE(P58:S58),"")</f>
        <v/>
      </c>
      <c r="M58" s="4">
        <f>IFERROR(AVERAGE(T58:W58),"")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IF(AND(ISNUMBER(N58),ISNUMBER(N59)),VLOOKUP(ABS(N58-N59),'IMP Table'!$A$2:$C$26,3)*SIGN(N58-N59),"")</f>
        <v/>
      </c>
      <c r="Q58">
        <f>IF(AND(ISNUMBER(N58),ISNUMBER(N60)),VLOOKUP(ABS(N58-N60),'IMP Table'!$A$2:$C$26,3)*SIGN(N58-N60),"")</f>
        <v/>
      </c>
      <c r="R58">
        <f>IF(AND(ISNUMBER(N58),ISNUMBER(N61)),VLOOKUP(ABS(N58-N61),'IMP Table'!$A$2:$C$26,3)*SIGN(N58-N61),"")</f>
        <v/>
      </c>
      <c r="S58">
        <f>IF(AND(ISNUMBER(N58),ISNUMBER(N62)),VLOOKUP(ABS(N58-N62),'IMP Table'!$A$2:$C$26,3)*SIGN(N58-N62),"")</f>
        <v/>
      </c>
      <c r="T58">
        <f>IF(AND(ISNUMBER(O58),ISNUMBER(O59)),VLOOKUP(ABS(O58-O59),'IMP Table'!$A$2:$C$26,3)*SIGN(O58-O59),"")</f>
        <v/>
      </c>
      <c r="U58">
        <f>IF(AND(ISNUMBER(O58),ISNUMBER(O60)),VLOOKUP(ABS(O58-O60),'IMP Table'!$A$2:$C$26,3)*SIGN(O58-O60),"")</f>
        <v/>
      </c>
      <c r="V58">
        <f>IF(AND(ISNUMBER(O58),ISNUMBER(O61)),VLOOKUP(ABS(O58-O61),'IMP Table'!$A$2:$C$26,3)*SIGN(O58-O61),"")</f>
        <v/>
      </c>
      <c r="W58">
        <f>IF(AND(ISNUMBER(O58),ISNUMBER(O62)),VLOOKUP(ABS(O58-O62),'IMP Table'!$A$2:$C$26,3)*SIGN(O58-O62),"")</f>
        <v/>
      </c>
    </row>
    <row r="59">
      <c r="B59">
        <f>'By Round'!A22</f>
        <v/>
      </c>
      <c r="C59">
        <f>'By Round'!B23</f>
        <v/>
      </c>
      <c r="D59">
        <f>'By Round'!C23</f>
        <v/>
      </c>
      <c r="E59">
        <f>'By Round'!D23</f>
        <v/>
      </c>
      <c r="F59" s="10" t="inlineStr">
        <is>
          <t>NS</t>
        </is>
      </c>
      <c r="L59" s="11">
        <f>IFERROR(AVERAGE(P59:S59),"")</f>
        <v/>
      </c>
      <c r="M59" s="4">
        <f>IFERROR(AVERAGE(T59:W59),"")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IF(AND(ISNUMBER(N59),ISNUMBER(N58)),VLOOKUP(ABS(N59-N58),'IMP Table'!$A$2:$C$26,3)*SIGN(N59-N58),"")</f>
        <v/>
      </c>
      <c r="Q59">
        <f>IF(AND(ISNUMBER(N59),ISNUMBER(N60)),VLOOKUP(ABS(N59-N60),'IMP Table'!$A$2:$C$26,3)*SIGN(N59-N60),"")</f>
        <v/>
      </c>
      <c r="R59">
        <f>IF(AND(ISNUMBER(N59),ISNUMBER(N61)),VLOOKUP(ABS(N59-N61),'IMP Table'!$A$2:$C$26,3)*SIGN(N59-N61),"")</f>
        <v/>
      </c>
      <c r="S59">
        <f>IF(AND(ISNUMBER(N59),ISNUMBER(N62)),VLOOKUP(ABS(N59-N62),'IMP Table'!$A$2:$C$26,3)*SIGN(N59-N62),"")</f>
        <v/>
      </c>
      <c r="T59">
        <f>IF(AND(ISNUMBER(O59),ISNUMBER(O58)),VLOOKUP(ABS(O59-O58),'IMP Table'!$A$2:$C$26,3)*SIGN(O59-O58),"")</f>
        <v/>
      </c>
      <c r="U59">
        <f>IF(AND(ISNUMBER(O59),ISNUMBER(O60)),VLOOKUP(ABS(O59-O60),'IMP Table'!$A$2:$C$26,3)*SIGN(O59-O60),"")</f>
        <v/>
      </c>
      <c r="V59">
        <f>IF(AND(ISNUMBER(O59),ISNUMBER(O61)),VLOOKUP(ABS(O59-O61),'IMP Table'!$A$2:$C$26,3)*SIGN(O59-O61),"")</f>
        <v/>
      </c>
      <c r="W59">
        <f>IF(AND(ISNUMBER(O59),ISNUMBER(O62)),VLOOKUP(ABS(O59-O62),'IMP Table'!$A$2:$C$26,3)*SIGN(O59-O62),"")</f>
        <v/>
      </c>
    </row>
    <row r="60">
      <c r="B60">
        <f>'By Round'!A27</f>
        <v/>
      </c>
      <c r="C60">
        <f>'By Round'!B27</f>
        <v/>
      </c>
      <c r="D60">
        <f>'By Round'!C27</f>
        <v/>
      </c>
      <c r="E60">
        <f>'By Round'!D27</f>
        <v/>
      </c>
      <c r="F60" s="10" t="inlineStr">
        <is>
          <t>NS</t>
        </is>
      </c>
      <c r="L60" s="11">
        <f>IFERROR(AVERAGE(P60:S60),"")</f>
        <v/>
      </c>
      <c r="M60" s="4">
        <f>IFERROR(AVERAGE(T60:W60),"")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IF(AND(ISNUMBER(N60),ISNUMBER(N58)),VLOOKUP(ABS(N60-N58),'IMP Table'!$A$2:$C$26,3)*SIGN(N60-N58),"")</f>
        <v/>
      </c>
      <c r="Q60">
        <f>IF(AND(ISNUMBER(N60),ISNUMBER(N59)),VLOOKUP(ABS(N60-N59),'IMP Table'!$A$2:$C$26,3)*SIGN(N60-N59),"")</f>
        <v/>
      </c>
      <c r="R60">
        <f>IF(AND(ISNUMBER(N60),ISNUMBER(N61)),VLOOKUP(ABS(N60-N61),'IMP Table'!$A$2:$C$26,3)*SIGN(N60-N61),"")</f>
        <v/>
      </c>
      <c r="S60">
        <f>IF(AND(ISNUMBER(N60),ISNUMBER(N62)),VLOOKUP(ABS(N60-N62),'IMP Table'!$A$2:$C$26,3)*SIGN(N60-N62),"")</f>
        <v/>
      </c>
      <c r="T60">
        <f>IF(AND(ISNUMBER(O60),ISNUMBER(O58)),VLOOKUP(ABS(O60-O58),'IMP Table'!$A$2:$C$26,3)*SIGN(O60-O58),"")</f>
        <v/>
      </c>
      <c r="U60">
        <f>IF(AND(ISNUMBER(O60),ISNUMBER(O59)),VLOOKUP(ABS(O60-O59),'IMP Table'!$A$2:$C$26,3)*SIGN(O60-O59),"")</f>
        <v/>
      </c>
      <c r="V60">
        <f>IF(AND(ISNUMBER(O60),ISNUMBER(O61)),VLOOKUP(ABS(O60-O61),'IMP Table'!$A$2:$C$26,3)*SIGN(O60-O61),"")</f>
        <v/>
      </c>
      <c r="W60">
        <f>IF(AND(ISNUMBER(O60),ISNUMBER(O62)),VLOOKUP(ABS(O60-O62),'IMP Table'!$A$2:$C$26,3)*SIGN(O60-O62),"")</f>
        <v/>
      </c>
    </row>
    <row r="61">
      <c r="B61">
        <f>'By Round'!A32</f>
        <v/>
      </c>
      <c r="C61">
        <f>'By Round'!B36</f>
        <v/>
      </c>
      <c r="D61">
        <f>'By Round'!C36</f>
        <v/>
      </c>
      <c r="E61">
        <f>'By Round'!D36</f>
        <v/>
      </c>
      <c r="F61" s="10" t="inlineStr">
        <is>
          <t>NS</t>
        </is>
      </c>
      <c r="L61" s="11">
        <f>IFERROR(AVERAGE(P61:S61),"")</f>
        <v/>
      </c>
      <c r="M61" s="4">
        <f>IFERROR(AVERAGE(T61:W61),"")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IF(AND(ISNUMBER(N61),ISNUMBER(N58)),VLOOKUP(ABS(N61-N58),'IMP Table'!$A$2:$C$26,3)*SIGN(N61-N58),"")</f>
        <v/>
      </c>
      <c r="Q61">
        <f>IF(AND(ISNUMBER(N61),ISNUMBER(N59)),VLOOKUP(ABS(N61-N59),'IMP Table'!$A$2:$C$26,3)*SIGN(N61-N59),"")</f>
        <v/>
      </c>
      <c r="R61">
        <f>IF(AND(ISNUMBER(N61),ISNUMBER(N60)),VLOOKUP(ABS(N61-N60),'IMP Table'!$A$2:$C$26,3)*SIGN(N61-N60),"")</f>
        <v/>
      </c>
      <c r="S61">
        <f>IF(AND(ISNUMBER(N61),ISNUMBER(N62)),VLOOKUP(ABS(N61-N62),'IMP Table'!$A$2:$C$26,3)*SIGN(N61-N62),"")</f>
        <v/>
      </c>
      <c r="T61">
        <f>IF(AND(ISNUMBER(O61),ISNUMBER(O58)),VLOOKUP(ABS(O61-O58),'IMP Table'!$A$2:$C$26,3)*SIGN(O61-O58),"")</f>
        <v/>
      </c>
      <c r="U61">
        <f>IF(AND(ISNUMBER(O61),ISNUMBER(O59)),VLOOKUP(ABS(O61-O59),'IMP Table'!$A$2:$C$26,3)*SIGN(O61-O59),"")</f>
        <v/>
      </c>
      <c r="V61">
        <f>IF(AND(ISNUMBER(O61),ISNUMBER(O60)),VLOOKUP(ABS(O61-O60),'IMP Table'!$A$2:$C$26,3)*SIGN(O61-O60),"")</f>
        <v/>
      </c>
      <c r="W61">
        <f>IF(AND(ISNUMBER(O61),ISNUMBER(O62)),VLOOKUP(ABS(O61-O62),'IMP Table'!$A$2:$C$26,3)*SIGN(O61-O62),"")</f>
        <v/>
      </c>
    </row>
    <row r="62">
      <c r="B62">
        <f>'By Round'!A37</f>
        <v/>
      </c>
      <c r="C62">
        <f>'By Round'!B40</f>
        <v/>
      </c>
      <c r="D62">
        <f>'By Round'!C40</f>
        <v/>
      </c>
      <c r="E62">
        <f>'By Round'!D40</f>
        <v/>
      </c>
      <c r="F62" s="10" t="inlineStr">
        <is>
          <t>NS</t>
        </is>
      </c>
      <c r="L62" s="11">
        <f>IFERROR(AVERAGE(P62:S62),"")</f>
        <v/>
      </c>
      <c r="M62" s="4">
        <f>IFERROR(AVERAGE(T62:W62),"")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IF(AND(ISNUMBER(N62),ISNUMBER(N58)),VLOOKUP(ABS(N62-N58),'IMP Table'!$A$2:$C$26,3)*SIGN(N62-N58),"")</f>
        <v/>
      </c>
      <c r="Q62">
        <f>IF(AND(ISNUMBER(N62),ISNUMBER(N59)),VLOOKUP(ABS(N62-N59),'IMP Table'!$A$2:$C$26,3)*SIGN(N62-N59),"")</f>
        <v/>
      </c>
      <c r="R62">
        <f>IF(AND(ISNUMBER(N62),ISNUMBER(N60)),VLOOKUP(ABS(N62-N60),'IMP Table'!$A$2:$C$26,3)*SIGN(N62-N60),"")</f>
        <v/>
      </c>
      <c r="S62">
        <f>IF(AND(ISNUMBER(N62),ISNUMBER(N61)),VLOOKUP(ABS(N62-N61),'IMP Table'!$A$2:$C$26,3)*SIGN(N62-N61),"")</f>
        <v/>
      </c>
      <c r="T62">
        <f>IF(AND(ISNUMBER(O62),ISNUMBER(O58)),VLOOKUP(ABS(O62-O58),'IMP Table'!$A$2:$C$26,3)*SIGN(O62-O58),"")</f>
        <v/>
      </c>
      <c r="U62">
        <f>IF(AND(ISNUMBER(O62),ISNUMBER(O59)),VLOOKUP(ABS(O62-O59),'IMP Table'!$A$2:$C$26,3)*SIGN(O62-O59),"")</f>
        <v/>
      </c>
      <c r="V62">
        <f>IF(AND(ISNUMBER(O62),ISNUMBER(O60)),VLOOKUP(ABS(O62-O60),'IMP Table'!$A$2:$C$26,3)*SIGN(O62-O60),"")</f>
        <v/>
      </c>
      <c r="W62">
        <f>IF(AND(ISNUMBER(O62),ISNUMBER(O61)),VLOOKUP(ABS(O62-O61),'IMP Table'!$A$2:$C$26,3)*SIGN(O62-O61),"")</f>
        <v/>
      </c>
    </row>
    <row r="63">
      <c r="A63" t="n">
        <v>13</v>
      </c>
      <c r="B63">
        <f>'By Round'!A22</f>
        <v/>
      </c>
      <c r="C63">
        <f>'By Round'!B24</f>
        <v/>
      </c>
      <c r="D63">
        <f>'By Round'!C24</f>
        <v/>
      </c>
      <c r="E63">
        <f>'By Round'!D24</f>
        <v/>
      </c>
      <c r="F63" s="10" t="inlineStr">
        <is>
          <t>Both</t>
        </is>
      </c>
      <c r="L63" s="11">
        <f>IFERROR(AVERAGE(P63:S63),"")</f>
        <v/>
      </c>
      <c r="M63" s="4">
        <f>IFERROR(AVERAGE(T63:W63),"")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IF(AND(ISNUMBER(O63),ISNUMBER(O64)),VLOOKUP(ABS(O63-O64),'IMP Table'!$A$2:$C$26,3)*SIGN(O63-O64),"")</f>
        <v/>
      </c>
      <c r="U63">
        <f>IF(AND(ISNUMBER(O63),ISNUMBER(O65)),VLOOKUP(ABS(O63-O65),'IMP Table'!$A$2:$C$26,3)*SIGN(O63-O65),"")</f>
        <v/>
      </c>
      <c r="V63">
        <f>IF(AND(ISNUMBER(O63),ISNUMBER(O66)),VLOOKUP(ABS(O63-O66),'IMP Table'!$A$2:$C$26,3)*SIGN(O63-O66),"")</f>
        <v/>
      </c>
      <c r="W63">
        <f>IF(AND(ISNUMBER(O63),ISNUMBER(O67)),VLOOKUP(ABS(O63-O67),'IMP Table'!$A$2:$C$26,3)*SIGN(O63-O67),"")</f>
        <v/>
      </c>
    </row>
    <row r="64">
      <c r="B64">
        <f>'By Round'!A27</f>
        <v/>
      </c>
      <c r="C64">
        <f>'By Round'!B28</f>
        <v/>
      </c>
      <c r="D64">
        <f>'By Round'!C28</f>
        <v/>
      </c>
      <c r="E64">
        <f>'By Round'!D28</f>
        <v/>
      </c>
      <c r="F64" s="10" t="inlineStr">
        <is>
          <t>Both</t>
        </is>
      </c>
      <c r="L64" s="11">
        <f>IFERROR(AVERAGE(P64:S64),"")</f>
        <v/>
      </c>
      <c r="M64" s="4">
        <f>IFERROR(AVERAGE(T64:W64),"")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IF(AND(ISNUMBER(O64),ISNUMBER(O63)),VLOOKUP(ABS(O64-O63),'IMP Table'!$A$2:$C$26,3)*SIGN(O64-O63),"")</f>
        <v/>
      </c>
      <c r="U64">
        <f>IF(AND(ISNUMBER(O64),ISNUMBER(O65)),VLOOKUP(ABS(O64-O65),'IMP Table'!$A$2:$C$26,3)*SIGN(O64-O65),"")</f>
        <v/>
      </c>
      <c r="V64">
        <f>IF(AND(ISNUMBER(O64),ISNUMBER(O66)),VLOOKUP(ABS(O64-O66),'IMP Table'!$A$2:$C$26,3)*SIGN(O64-O66),"")</f>
        <v/>
      </c>
      <c r="W64">
        <f>IF(AND(ISNUMBER(O64),ISNUMBER(O67)),VLOOKUP(ABS(O64-O67),'IMP Table'!$A$2:$C$26,3)*SIGN(O64-O67),"")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Both</t>
        </is>
      </c>
      <c r="L65" s="11">
        <f>IFERROR(AVERAGE(P65:S65),"")</f>
        <v/>
      </c>
      <c r="M65" s="4">
        <f>IFERROR(AVERAGE(T65:W65),"")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IF(AND(ISNUMBER(O65),ISNUMBER(O63)),VLOOKUP(ABS(O65-O63),'IMP Table'!$A$2:$C$26,3)*SIGN(O65-O63),"")</f>
        <v/>
      </c>
      <c r="U65">
        <f>IF(AND(ISNUMBER(O65),ISNUMBER(O64)),VLOOKUP(ABS(O65-O64),'IMP Table'!$A$2:$C$26,3)*SIGN(O65-O64),"")</f>
        <v/>
      </c>
      <c r="V65">
        <f>IF(AND(ISNUMBER(O65),ISNUMBER(O66)),VLOOKUP(ABS(O65-O66),'IMP Table'!$A$2:$C$26,3)*SIGN(O65-O66),"")</f>
        <v/>
      </c>
      <c r="W65">
        <f>IF(AND(ISNUMBER(O65),ISNUMBER(O67)),VLOOKUP(ABS(O65-O67),'IMP Table'!$A$2:$C$26,3)*SIGN(O65-O67),"")</f>
        <v/>
      </c>
    </row>
    <row r="66">
      <c r="B66">
        <f>'By Round'!A37</f>
        <v/>
      </c>
      <c r="C66">
        <f>'By Round'!B41</f>
        <v/>
      </c>
      <c r="D66">
        <f>'By Round'!C41</f>
        <v/>
      </c>
      <c r="E66">
        <f>'By Round'!D41</f>
        <v/>
      </c>
      <c r="F66" s="10" t="inlineStr">
        <is>
          <t>Both</t>
        </is>
      </c>
      <c r="L66" s="11">
        <f>IFERROR(AVERAGE(P66:S66),"")</f>
        <v/>
      </c>
      <c r="M66" s="4">
        <f>IFERROR(AVERAGE(T66:W66),"")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IF(AND(ISNUMBER(O66),ISNUMBER(O63)),VLOOKUP(ABS(O66-O63),'IMP Table'!$A$2:$C$26,3)*SIGN(O66-O63),"")</f>
        <v/>
      </c>
      <c r="U66">
        <f>IF(AND(ISNUMBER(O66),ISNUMBER(O64)),VLOOKUP(ABS(O66-O64),'IMP Table'!$A$2:$C$26,3)*SIGN(O66-O64),"")</f>
        <v/>
      </c>
      <c r="V66">
        <f>IF(AND(ISNUMBER(O66),ISNUMBER(O65)),VLOOKUP(ABS(O66-O65),'IMP Table'!$A$2:$C$26,3)*SIGN(O66-O65),"")</f>
        <v/>
      </c>
      <c r="W66">
        <f>IF(AND(ISNUMBER(O66),ISNUMBER(O67)),VLOOKUP(ABS(O66-O67),'IMP Table'!$A$2:$C$26,3)*SIGN(O66-O67),"")</f>
        <v/>
      </c>
    </row>
    <row r="67">
      <c r="B67">
        <f>'By Round'!A42</f>
        <v/>
      </c>
      <c r="C67">
        <f>'By Round'!B45</f>
        <v/>
      </c>
      <c r="D67">
        <f>'By Round'!C45</f>
        <v/>
      </c>
      <c r="E67">
        <f>'By Round'!D45</f>
        <v/>
      </c>
      <c r="F67" s="10" t="inlineStr">
        <is>
          <t>Both</t>
        </is>
      </c>
      <c r="L67" s="11">
        <f>IFERROR(AVERAGE(P67:S67),"")</f>
        <v/>
      </c>
      <c r="M67" s="4">
        <f>IFERROR(AVERAGE(T67:W67),"")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IF(AND(ISNUMBER(O67),ISNUMBER(O63)),VLOOKUP(ABS(O67-O63),'IMP Table'!$A$2:$C$26,3)*SIGN(O67-O63),"")</f>
        <v/>
      </c>
      <c r="U67">
        <f>IF(AND(ISNUMBER(O67),ISNUMBER(O64)),VLOOKUP(ABS(O67-O64),'IMP Table'!$A$2:$C$26,3)*SIGN(O67-O64),"")</f>
        <v/>
      </c>
      <c r="V67">
        <f>IF(AND(ISNUMBER(O67),ISNUMBER(O65)),VLOOKUP(ABS(O67-O65),'IMP Table'!$A$2:$C$26,3)*SIGN(O67-O65),"")</f>
        <v/>
      </c>
      <c r="W67">
        <f>IF(AND(ISNUMBER(O67),ISNUMBER(O66)),VLOOKUP(ABS(O67-O66),'IMP Table'!$A$2:$C$26,3)*SIGN(O67-O66),"")</f>
        <v/>
      </c>
    </row>
    <row r="68">
      <c r="A68" t="n">
        <v>14</v>
      </c>
      <c r="B68">
        <f>'By Round'!A22</f>
        <v/>
      </c>
      <c r="C68">
        <f>'By Round'!B24</f>
        <v/>
      </c>
      <c r="D68">
        <f>'By Round'!C24</f>
        <v/>
      </c>
      <c r="E68">
        <f>'By Round'!D24</f>
        <v/>
      </c>
      <c r="F68" s="10" t="inlineStr">
        <is>
          <t>None</t>
        </is>
      </c>
      <c r="L68" s="11">
        <f>IFERROR(AVERAGE(P68:S68),"")</f>
        <v/>
      </c>
      <c r="M68" s="4">
        <f>IFERROR(AVERAGE(T68:W68),"")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IF(AND(ISNUMBER(N68),ISNUMBER(N69)),VLOOKUP(ABS(N68-N69),'IMP Table'!$A$2:$C$26,3)*SIGN(N68-N69),"")</f>
        <v/>
      </c>
      <c r="Q68">
        <f>IF(AND(ISNUMBER(N68),ISNUMBER(N70)),VLOOKUP(ABS(N68-N70),'IMP Table'!$A$2:$C$26,3)*SIGN(N68-N70),"")</f>
        <v/>
      </c>
      <c r="R68">
        <f>IF(AND(ISNUMBER(N68),ISNUMBER(N71)),VLOOKUP(ABS(N68-N71),'IMP Table'!$A$2:$C$26,3)*SIGN(N68-N71),"")</f>
        <v/>
      </c>
      <c r="S68">
        <f>IF(AND(ISNUMBER(N68),ISNUMBER(N72)),VLOOKUP(ABS(N68-N72),'IMP Table'!$A$2:$C$26,3)*SIGN(N68-N72),"")</f>
        <v/>
      </c>
      <c r="T68">
        <f>IF(AND(ISNUMBER(O68),ISNUMBER(O69)),VLOOKUP(ABS(O68-O69),'IMP Table'!$A$2:$C$26,3)*SIGN(O68-O69),"")</f>
        <v/>
      </c>
      <c r="U68">
        <f>IF(AND(ISNUMBER(O68),ISNUMBER(O70)),VLOOKUP(ABS(O68-O70),'IMP Table'!$A$2:$C$26,3)*SIGN(O68-O70),"")</f>
        <v/>
      </c>
      <c r="V68">
        <f>IF(AND(ISNUMBER(O68),ISNUMBER(O71)),VLOOKUP(ABS(O68-O71),'IMP Table'!$A$2:$C$26,3)*SIGN(O68-O71),"")</f>
        <v/>
      </c>
      <c r="W68">
        <f>IF(AND(ISNUMBER(O68),ISNUMBER(O72)),VLOOKUP(ABS(O68-O72),'IMP Table'!$A$2:$C$26,3)*SIGN(O68-O72),"")</f>
        <v/>
      </c>
    </row>
    <row r="69">
      <c r="B69">
        <f>'By Round'!A27</f>
        <v/>
      </c>
      <c r="C69">
        <f>'By Round'!B28</f>
        <v/>
      </c>
      <c r="D69">
        <f>'By Round'!C28</f>
        <v/>
      </c>
      <c r="E69">
        <f>'By Round'!D28</f>
        <v/>
      </c>
      <c r="F69" s="10" t="inlineStr">
        <is>
          <t>None</t>
        </is>
      </c>
      <c r="L69" s="11">
        <f>IFERROR(AVERAGE(P69:S69),"")</f>
        <v/>
      </c>
      <c r="M69" s="4">
        <f>IFERROR(AVERAGE(T69:W69),"")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IF(AND(ISNUMBER(N69),ISNUMBER(N68)),VLOOKUP(ABS(N69-N68),'IMP Table'!$A$2:$C$26,3)*SIGN(N69-N68),"")</f>
        <v/>
      </c>
      <c r="Q69">
        <f>IF(AND(ISNUMBER(N69),ISNUMBER(N70)),VLOOKUP(ABS(N69-N70),'IMP Table'!$A$2:$C$26,3)*SIGN(N69-N70),"")</f>
        <v/>
      </c>
      <c r="R69">
        <f>IF(AND(ISNUMBER(N69),ISNUMBER(N71)),VLOOKUP(ABS(N69-N71),'IMP Table'!$A$2:$C$26,3)*SIGN(N69-N71),"")</f>
        <v/>
      </c>
      <c r="S69">
        <f>IF(AND(ISNUMBER(N69),ISNUMBER(N72)),VLOOKUP(ABS(N69-N72),'IMP Table'!$A$2:$C$26,3)*SIGN(N69-N72),"")</f>
        <v/>
      </c>
      <c r="T69">
        <f>IF(AND(ISNUMBER(O69),ISNUMBER(O68)),VLOOKUP(ABS(O69-O68),'IMP Table'!$A$2:$C$26,3)*SIGN(O69-O68),"")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</row>
    <row r="70">
      <c r="B70">
        <f>'By Round'!A32</f>
        <v/>
      </c>
      <c r="C70">
        <f>'By Round'!B32</f>
        <v/>
      </c>
      <c r="D70">
        <f>'By Round'!C32</f>
        <v/>
      </c>
      <c r="E70">
        <f>'By Round'!D32</f>
        <v/>
      </c>
      <c r="F70" s="10" t="inlineStr">
        <is>
          <t>None</t>
        </is>
      </c>
      <c r="L70" s="11">
        <f>IFERROR(AVERAGE(P70:S70),"")</f>
        <v/>
      </c>
      <c r="M70" s="4">
        <f>IFERROR(AVERAGE(T70:W70),"")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IF(AND(ISNUMBER(N70),ISNUMBER(N68)),VLOOKUP(ABS(N70-N68),'IMP Table'!$A$2:$C$26,3)*SIGN(N70-N68),"")</f>
        <v/>
      </c>
      <c r="Q70">
        <f>IF(AND(ISNUMBER(N70),ISNUMBER(N69)),VLOOKUP(ABS(N70-N69),'IMP Table'!$A$2:$C$26,3)*SIGN(N70-N69),"")</f>
        <v/>
      </c>
      <c r="R70">
        <f>IF(AND(ISNUMBER(N70),ISNUMBER(N71)),VLOOKUP(ABS(N70-N71),'IMP Table'!$A$2:$C$26,3)*SIGN(N70-N71),"")</f>
        <v/>
      </c>
      <c r="S70">
        <f>IF(AND(ISNUMBER(N70),ISNUMBER(N72)),VLOOKUP(ABS(N70-N72),'IMP Table'!$A$2:$C$26,3)*SIGN(N70-N72),"")</f>
        <v/>
      </c>
      <c r="T70">
        <f>IF(AND(ISNUMBER(O70),ISNUMBER(O68)),VLOOKUP(ABS(O70-O68),'IMP Table'!$A$2:$C$26,3)*SIGN(O70-O68),"")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</row>
    <row r="71">
      <c r="B71">
        <f>'By Round'!A37</f>
        <v/>
      </c>
      <c r="C71">
        <f>'By Round'!B41</f>
        <v/>
      </c>
      <c r="D71">
        <f>'By Round'!C41</f>
        <v/>
      </c>
      <c r="E71">
        <f>'By Round'!D41</f>
        <v/>
      </c>
      <c r="F71" s="10" t="inlineStr">
        <is>
          <t>None</t>
        </is>
      </c>
      <c r="L71" s="11">
        <f>IFERROR(AVERAGE(P71:S71),"")</f>
        <v/>
      </c>
      <c r="M71" s="4">
        <f>IFERROR(AVERAGE(T71:W71),"")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IF(AND(ISNUMBER(N71),ISNUMBER(N68)),VLOOKUP(ABS(N71-N68),'IMP Table'!$A$2:$C$26,3)*SIGN(N71-N68),"")</f>
        <v/>
      </c>
      <c r="Q71">
        <f>IF(AND(ISNUMBER(N71),ISNUMBER(N69)),VLOOKUP(ABS(N71-N69),'IMP Table'!$A$2:$C$26,3)*SIGN(N71-N69),"")</f>
        <v/>
      </c>
      <c r="R71">
        <f>IF(AND(ISNUMBER(N71),ISNUMBER(N70)),VLOOKUP(ABS(N71-N70),'IMP Table'!$A$2:$C$26,3)*SIGN(N71-N70),"")</f>
        <v/>
      </c>
      <c r="S71">
        <f>IF(AND(ISNUMBER(N71),ISNUMBER(N72)),VLOOKUP(ABS(N71-N72),'IMP Table'!$A$2:$C$26,3)*SIGN(N71-N72),"")</f>
        <v/>
      </c>
      <c r="T71">
        <f>IF(AND(ISNUMBER(O71),ISNUMBER(O68)),VLOOKUP(ABS(O71-O68),'IMP Table'!$A$2:$C$26,3)*SIGN(O71-O68),"")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</row>
    <row r="72">
      <c r="B72">
        <f>'By Round'!A42</f>
        <v/>
      </c>
      <c r="C72">
        <f>'By Round'!B45</f>
        <v/>
      </c>
      <c r="D72">
        <f>'By Round'!C45</f>
        <v/>
      </c>
      <c r="E72">
        <f>'By Round'!D45</f>
        <v/>
      </c>
      <c r="F72" s="10" t="inlineStr">
        <is>
          <t>None</t>
        </is>
      </c>
      <c r="L72" s="11">
        <f>IFERROR(AVERAGE(P72:S72),"")</f>
        <v/>
      </c>
      <c r="M72" s="4">
        <f>IFERROR(AVERAGE(T72:W72),"")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IF(AND(ISNUMBER(N72),ISNUMBER(N68)),VLOOKUP(ABS(N72-N68),'IMP Table'!$A$2:$C$26,3)*SIGN(N72-N68),"")</f>
        <v/>
      </c>
      <c r="Q72">
        <f>IF(AND(ISNUMBER(N72),ISNUMBER(N69)),VLOOKUP(ABS(N72-N69),'IMP Table'!$A$2:$C$26,3)*SIGN(N72-N69),"")</f>
        <v/>
      </c>
      <c r="R72">
        <f>IF(AND(ISNUMBER(N72),ISNUMBER(N70)),VLOOKUP(ABS(N72-N70),'IMP Table'!$A$2:$C$26,3)*SIGN(N72-N70),"")</f>
        <v/>
      </c>
      <c r="S72">
        <f>IF(AND(ISNUMBER(N72),ISNUMBER(N71)),VLOOKUP(ABS(N72-N71),'IMP Table'!$A$2:$C$26,3)*SIGN(N72-N71),"")</f>
        <v/>
      </c>
      <c r="T72">
        <f>IF(AND(ISNUMBER(O72),ISNUMBER(O68)),VLOOKUP(ABS(O72-O68),'IMP Table'!$A$2:$C$26,3)*SIGN(O72-O68),"")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</row>
    <row r="73">
      <c r="A73" t="n">
        <v>15</v>
      </c>
      <c r="B73">
        <f>'By Round'!A2</f>
        <v/>
      </c>
      <c r="C73">
        <f>'By Round'!B5</f>
        <v/>
      </c>
      <c r="D73">
        <f>'By Round'!C5</f>
        <v/>
      </c>
      <c r="E73">
        <f>'By Round'!D5</f>
        <v/>
      </c>
      <c r="F73" s="10" t="inlineStr">
        <is>
          <t>NS</t>
        </is>
      </c>
      <c r="L73" s="11">
        <f>IFERROR(AVERAGE(P73:S73),"")</f>
        <v/>
      </c>
      <c r="M73" s="4">
        <f>IFERROR(AVERAGE(T73:W73),"")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IF(AND(ISNUMBER(O73),ISNUMBER(O74)),VLOOKUP(ABS(O73-O74),'IMP Table'!$A$2:$C$26,3)*SIGN(O73-O74),"")</f>
        <v/>
      </c>
      <c r="U73">
        <f>IF(AND(ISNUMBER(O73),ISNUMBER(O75)),VLOOKUP(ABS(O73-O75),'IMP Table'!$A$2:$C$26,3)*SIGN(O73-O75),"")</f>
        <v/>
      </c>
      <c r="V73">
        <f>IF(AND(ISNUMBER(O73),ISNUMBER(O76)),VLOOKUP(ABS(O73-O76),'IMP Table'!$A$2:$C$26,3)*SIGN(O73-O76),"")</f>
        <v/>
      </c>
      <c r="W73">
        <f>IF(AND(ISNUMBER(O73),ISNUMBER(O77)),VLOOKUP(ABS(O73-O77),'IMP Table'!$A$2:$C$26,3)*SIGN(O73-O77),"")</f>
        <v/>
      </c>
    </row>
    <row r="74">
      <c r="B74">
        <f>'By Round'!A27</f>
        <v/>
      </c>
      <c r="C74">
        <f>'By Round'!B29</f>
        <v/>
      </c>
      <c r="D74">
        <f>'By Round'!C29</f>
        <v/>
      </c>
      <c r="E74">
        <f>'By Round'!D29</f>
        <v/>
      </c>
      <c r="F74" s="10" t="inlineStr">
        <is>
          <t>NS</t>
        </is>
      </c>
      <c r="L74" s="11">
        <f>IFERROR(AVERAGE(P74:S74),"")</f>
        <v/>
      </c>
      <c r="M74" s="4">
        <f>IFERROR(AVERAGE(T74:W74),"")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IF(AND(ISNUMBER(O74),ISNUMBER(O73)),VLOOKUP(ABS(O74-O73),'IMP Table'!$A$2:$C$26,3)*SIGN(O74-O73),"")</f>
        <v/>
      </c>
      <c r="U74">
        <f>IF(AND(ISNUMBER(O74),ISNUMBER(O75)),VLOOKUP(ABS(O74-O75),'IMP Table'!$A$2:$C$26,3)*SIGN(O74-O75),"")</f>
        <v/>
      </c>
      <c r="V74">
        <f>IF(AND(ISNUMBER(O74),ISNUMBER(O76)),VLOOKUP(ABS(O74-O76),'IMP Table'!$A$2:$C$26,3)*SIGN(O74-O76),"")</f>
        <v/>
      </c>
      <c r="W74">
        <f>IF(AND(ISNUMBER(O74),ISNUMBER(O77)),VLOOKUP(ABS(O74-O77),'IMP Table'!$A$2:$C$26,3)*SIGN(O74-O77),"")</f>
        <v/>
      </c>
    </row>
    <row r="75">
      <c r="B75">
        <f>'By Round'!A32</f>
        <v/>
      </c>
      <c r="C75">
        <f>'By Round'!B33</f>
        <v/>
      </c>
      <c r="D75">
        <f>'By Round'!C33</f>
        <v/>
      </c>
      <c r="E75">
        <f>'By Round'!D33</f>
        <v/>
      </c>
      <c r="F75" s="10" t="inlineStr">
        <is>
          <t>NS</t>
        </is>
      </c>
      <c r="L75" s="11">
        <f>IFERROR(AVERAGE(P75:S75),"")</f>
        <v/>
      </c>
      <c r="M75" s="4">
        <f>IFERROR(AVERAGE(T75:W75),"")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IF(AND(ISNUMBER(O75),ISNUMBER(O73)),VLOOKUP(ABS(O75-O73),'IMP Table'!$A$2:$C$26,3)*SIGN(O75-O73),"")</f>
        <v/>
      </c>
      <c r="U75">
        <f>IF(AND(ISNUMBER(O75),ISNUMBER(O74)),VLOOKUP(ABS(O75-O74),'IMP Table'!$A$2:$C$26,3)*SIGN(O75-O74),"")</f>
        <v/>
      </c>
      <c r="V75">
        <f>IF(AND(ISNUMBER(O75),ISNUMBER(O76)),VLOOKUP(ABS(O75-O76),'IMP Table'!$A$2:$C$26,3)*SIGN(O75-O76),"")</f>
        <v/>
      </c>
      <c r="W75">
        <f>IF(AND(ISNUMBER(O75),ISNUMBER(O77)),VLOOKUP(ABS(O75-O77),'IMP Table'!$A$2:$C$26,3)*SIGN(O75-O77),"")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NS</t>
        </is>
      </c>
      <c r="L76" s="11">
        <f>IFERROR(AVERAGE(P76:S76),"")</f>
        <v/>
      </c>
      <c r="M76" s="4">
        <f>IFERROR(AVERAGE(T76:W76),"")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IF(AND(ISNUMBER(O76),ISNUMBER(O73)),VLOOKUP(ABS(O76-O73),'IMP Table'!$A$2:$C$26,3)*SIGN(O76-O73),"")</f>
        <v/>
      </c>
      <c r="U76">
        <f>IF(AND(ISNUMBER(O76),ISNUMBER(O74)),VLOOKUP(ABS(O76-O74),'IMP Table'!$A$2:$C$26,3)*SIGN(O76-O74),"")</f>
        <v/>
      </c>
      <c r="V76">
        <f>IF(AND(ISNUMBER(O76),ISNUMBER(O75)),VLOOKUP(ABS(O76-O75),'IMP Table'!$A$2:$C$26,3)*SIGN(O76-O75),"")</f>
        <v/>
      </c>
      <c r="W76">
        <f>IF(AND(ISNUMBER(O76),ISNUMBER(O77)),VLOOKUP(ABS(O76-O77),'IMP Table'!$A$2:$C$26,3)*SIGN(O76-O77),"")</f>
        <v/>
      </c>
    </row>
    <row r="77">
      <c r="B77">
        <f>'By Round'!A42</f>
        <v/>
      </c>
      <c r="C77">
        <f>'By Round'!B46</f>
        <v/>
      </c>
      <c r="D77">
        <f>'By Round'!C46</f>
        <v/>
      </c>
      <c r="E77">
        <f>'By Round'!D46</f>
        <v/>
      </c>
      <c r="F77" s="10" t="inlineStr">
        <is>
          <t>NS</t>
        </is>
      </c>
      <c r="L77" s="11">
        <f>IFERROR(AVERAGE(P77:S77),"")</f>
        <v/>
      </c>
      <c r="M77" s="4">
        <f>IFERROR(AVERAGE(T77:W77),"")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IF(AND(ISNUMBER(O77),ISNUMBER(O73)),VLOOKUP(ABS(O77-O73),'IMP Table'!$A$2:$C$26,3)*SIGN(O77-O73),"")</f>
        <v/>
      </c>
      <c r="U77">
        <f>IF(AND(ISNUMBER(O77),ISNUMBER(O74)),VLOOKUP(ABS(O77-O74),'IMP Table'!$A$2:$C$26,3)*SIGN(O77-O74),"")</f>
        <v/>
      </c>
      <c r="V77">
        <f>IF(AND(ISNUMBER(O77),ISNUMBER(O75)),VLOOKUP(ABS(O77-O75),'IMP Table'!$A$2:$C$26,3)*SIGN(O77-O75),"")</f>
        <v/>
      </c>
      <c r="W77">
        <f>IF(AND(ISNUMBER(O77),ISNUMBER(O76)),VLOOKUP(ABS(O77-O76),'IMP Table'!$A$2:$C$26,3)*SIGN(O77-O76),"")</f>
        <v/>
      </c>
    </row>
    <row r="78">
      <c r="A78" t="n">
        <v>16</v>
      </c>
      <c r="B78">
        <f>'By Round'!A2</f>
        <v/>
      </c>
      <c r="C78">
        <f>'By Round'!B5</f>
        <v/>
      </c>
      <c r="D78">
        <f>'By Round'!C5</f>
        <v/>
      </c>
      <c r="E78">
        <f>'By Round'!D5</f>
        <v/>
      </c>
      <c r="F78" s="10" t="inlineStr">
        <is>
          <t>EW</t>
        </is>
      </c>
      <c r="L78" s="11">
        <f>IFERROR(AVERAGE(P78:S78),"")</f>
        <v/>
      </c>
      <c r="M78" s="4">
        <f>IFERROR(AVERAGE(T78:W78),"")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IF(AND(ISNUMBER(N78),ISNUMBER(N79)),VLOOKUP(ABS(N78-N79),'IMP Table'!$A$2:$C$26,3)*SIGN(N78-N79),"")</f>
        <v/>
      </c>
      <c r="Q78">
        <f>IF(AND(ISNUMBER(N78),ISNUMBER(N80)),VLOOKUP(ABS(N78-N80),'IMP Table'!$A$2:$C$26,3)*SIGN(N78-N80),"")</f>
        <v/>
      </c>
      <c r="R78">
        <f>IF(AND(ISNUMBER(N78),ISNUMBER(N81)),VLOOKUP(ABS(N78-N81),'IMP Table'!$A$2:$C$26,3)*SIGN(N78-N81),"")</f>
        <v/>
      </c>
      <c r="S78">
        <f>IF(AND(ISNUMBER(N78),ISNUMBER(N82)),VLOOKUP(ABS(N78-N82),'IMP Table'!$A$2:$C$26,3)*SIGN(N78-N82),"")</f>
        <v/>
      </c>
      <c r="T78">
        <f>IF(AND(ISNUMBER(O78),ISNUMBER(O79)),VLOOKUP(ABS(O78-O79),'IMP Table'!$A$2:$C$26,3)*SIGN(O78-O79),"")</f>
        <v/>
      </c>
      <c r="U78">
        <f>IF(AND(ISNUMBER(O78),ISNUMBER(O80)),VLOOKUP(ABS(O78-O80),'IMP Table'!$A$2:$C$26,3)*SIGN(O78-O80),"")</f>
        <v/>
      </c>
      <c r="V78">
        <f>IF(AND(ISNUMBER(O78),ISNUMBER(O81)),VLOOKUP(ABS(O78-O81),'IMP Table'!$A$2:$C$26,3)*SIGN(O78-O81),"")</f>
        <v/>
      </c>
      <c r="W78">
        <f>IF(AND(ISNUMBER(O78),ISNUMBER(O82)),VLOOKUP(ABS(O78-O82),'IMP Table'!$A$2:$C$26,3)*SIGN(O78-O82),"")</f>
        <v/>
      </c>
    </row>
    <row r="79">
      <c r="B79">
        <f>'By Round'!A27</f>
        <v/>
      </c>
      <c r="C79">
        <f>'By Round'!B29</f>
        <v/>
      </c>
      <c r="D79">
        <f>'By Round'!C29</f>
        <v/>
      </c>
      <c r="E79">
        <f>'By Round'!D29</f>
        <v/>
      </c>
      <c r="F79" s="10" t="inlineStr">
        <is>
          <t>EW</t>
        </is>
      </c>
      <c r="L79" s="11">
        <f>IFERROR(AVERAGE(P79:S79),"")</f>
        <v/>
      </c>
      <c r="M79" s="4">
        <f>IFERROR(AVERAGE(T79:W79),"")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IF(AND(ISNUMBER(N79),ISNUMBER(N78)),VLOOKUP(ABS(N79-N78),'IMP Table'!$A$2:$C$26,3)*SIGN(N79-N78),"")</f>
        <v/>
      </c>
      <c r="Q79">
        <f>IF(AND(ISNUMBER(N79),ISNUMBER(N80)),VLOOKUP(ABS(N79-N80),'IMP Table'!$A$2:$C$26,3)*SIGN(N79-N80),"")</f>
        <v/>
      </c>
      <c r="R79">
        <f>IF(AND(ISNUMBER(N79),ISNUMBER(N81)),VLOOKUP(ABS(N79-N81),'IMP Table'!$A$2:$C$26,3)*SIGN(N79-N81),"")</f>
        <v/>
      </c>
      <c r="S79">
        <f>IF(AND(ISNUMBER(N79),ISNUMBER(N82)),VLOOKUP(ABS(N79-N82),'IMP Table'!$A$2:$C$26,3)*SIGN(N79-N82),"")</f>
        <v/>
      </c>
      <c r="T79">
        <f>IF(AND(ISNUMBER(O79),ISNUMBER(O78)),VLOOKUP(ABS(O79-O78),'IMP Table'!$A$2:$C$26,3)*SIGN(O79-O78),"")</f>
        <v/>
      </c>
      <c r="U79">
        <f>IF(AND(ISNUMBER(O79),ISNUMBER(O80)),VLOOKUP(ABS(O79-O80),'IMP Table'!$A$2:$C$26,3)*SIGN(O79-O80),"")</f>
        <v/>
      </c>
      <c r="V79">
        <f>IF(AND(ISNUMBER(O79),ISNUMBER(O81)),VLOOKUP(ABS(O79-O81),'IMP Table'!$A$2:$C$26,3)*SIGN(O79-O81),"")</f>
        <v/>
      </c>
      <c r="W79">
        <f>IF(AND(ISNUMBER(O79),ISNUMBER(O82)),VLOOKUP(ABS(O79-O82),'IMP Table'!$A$2:$C$26,3)*SIGN(O79-O82),"")</f>
        <v/>
      </c>
    </row>
    <row r="80">
      <c r="B80">
        <f>'By Round'!A32</f>
        <v/>
      </c>
      <c r="C80">
        <f>'By Round'!B33</f>
        <v/>
      </c>
      <c r="D80">
        <f>'By Round'!C33</f>
        <v/>
      </c>
      <c r="E80">
        <f>'By Round'!D33</f>
        <v/>
      </c>
      <c r="F80" s="10" t="inlineStr">
        <is>
          <t>EW</t>
        </is>
      </c>
      <c r="L80" s="11">
        <f>IFERROR(AVERAGE(P80:S80),"")</f>
        <v/>
      </c>
      <c r="M80" s="4">
        <f>IFERROR(AVERAGE(T80:W80),"")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IF(AND(ISNUMBER(N80),ISNUMBER(N78)),VLOOKUP(ABS(N80-N78),'IMP Table'!$A$2:$C$26,3)*SIGN(N80-N78),"")</f>
        <v/>
      </c>
      <c r="Q80">
        <f>IF(AND(ISNUMBER(N80),ISNUMBER(N79)),VLOOKUP(ABS(N80-N79),'IMP Table'!$A$2:$C$26,3)*SIGN(N80-N79),"")</f>
        <v/>
      </c>
      <c r="R80">
        <f>IF(AND(ISNUMBER(N80),ISNUMBER(N81)),VLOOKUP(ABS(N80-N81),'IMP Table'!$A$2:$C$26,3)*SIGN(N80-N81),"")</f>
        <v/>
      </c>
      <c r="S80">
        <f>IF(AND(ISNUMBER(N80),ISNUMBER(N82)),VLOOKUP(ABS(N80-N82),'IMP Table'!$A$2:$C$26,3)*SIGN(N80-N82),"")</f>
        <v/>
      </c>
      <c r="T80">
        <f>IF(AND(ISNUMBER(O80),ISNUMBER(O78)),VLOOKUP(ABS(O80-O78),'IMP Table'!$A$2:$C$26,3)*SIGN(O80-O78),"")</f>
        <v/>
      </c>
      <c r="U80">
        <f>IF(AND(ISNUMBER(O80),ISNUMBER(O79)),VLOOKUP(ABS(O80-O79),'IMP Table'!$A$2:$C$26,3)*SIGN(O80-O79),"")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</row>
    <row r="81">
      <c r="B81">
        <f>'By Round'!A37</f>
        <v/>
      </c>
      <c r="C81">
        <f>'By Round'!B37</f>
        <v/>
      </c>
      <c r="D81">
        <f>'By Round'!C37</f>
        <v/>
      </c>
      <c r="E81">
        <f>'By Round'!D37</f>
        <v/>
      </c>
      <c r="F81" s="10" t="inlineStr">
        <is>
          <t>EW</t>
        </is>
      </c>
      <c r="L81" s="11">
        <f>IFERROR(AVERAGE(P81:S81),"")</f>
        <v/>
      </c>
      <c r="M81" s="4">
        <f>IFERROR(AVERAGE(T81:W81),"")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IF(AND(ISNUMBER(N81),ISNUMBER(N78)),VLOOKUP(ABS(N81-N78),'IMP Table'!$A$2:$C$26,3)*SIGN(N81-N78),"")</f>
        <v/>
      </c>
      <c r="Q81">
        <f>IF(AND(ISNUMBER(N81),ISNUMBER(N79)),VLOOKUP(ABS(N81-N79),'IMP Table'!$A$2:$C$26,3)*SIGN(N81-N79),"")</f>
        <v/>
      </c>
      <c r="R81">
        <f>IF(AND(ISNUMBER(N81),ISNUMBER(N80)),VLOOKUP(ABS(N81-N80),'IMP Table'!$A$2:$C$26,3)*SIGN(N81-N80),"")</f>
        <v/>
      </c>
      <c r="S81">
        <f>IF(AND(ISNUMBER(N81),ISNUMBER(N82)),VLOOKUP(ABS(N81-N82),'IMP Table'!$A$2:$C$26,3)*SIGN(N81-N82),"")</f>
        <v/>
      </c>
      <c r="T81">
        <f>IF(AND(ISNUMBER(O81),ISNUMBER(O78)),VLOOKUP(ABS(O81-O78),'IMP Table'!$A$2:$C$26,3)*SIGN(O81-O78),"")</f>
        <v/>
      </c>
      <c r="U81">
        <f>IF(AND(ISNUMBER(O81),ISNUMBER(O79)),VLOOKUP(ABS(O81-O79),'IMP Table'!$A$2:$C$26,3)*SIGN(O81-O79),"")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</row>
    <row r="82">
      <c r="B82">
        <f>'By Round'!A42</f>
        <v/>
      </c>
      <c r="C82">
        <f>'By Round'!B46</f>
        <v/>
      </c>
      <c r="D82">
        <f>'By Round'!C46</f>
        <v/>
      </c>
      <c r="E82">
        <f>'By Round'!D46</f>
        <v/>
      </c>
      <c r="F82" s="10" t="inlineStr">
        <is>
          <t>EW</t>
        </is>
      </c>
      <c r="L82" s="11">
        <f>IFERROR(AVERAGE(P82:S82),"")</f>
        <v/>
      </c>
      <c r="M82" s="4">
        <f>IFERROR(AVERAGE(T82:W82),"")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IF(AND(ISNUMBER(N82),ISNUMBER(N78)),VLOOKUP(ABS(N82-N78),'IMP Table'!$A$2:$C$26,3)*SIGN(N82-N78),"")</f>
        <v/>
      </c>
      <c r="Q82">
        <f>IF(AND(ISNUMBER(N82),ISNUMBER(N79)),VLOOKUP(ABS(N82-N79),'IMP Table'!$A$2:$C$26,3)*SIGN(N82-N79),"")</f>
        <v/>
      </c>
      <c r="R82">
        <f>IF(AND(ISNUMBER(N82),ISNUMBER(N80)),VLOOKUP(ABS(N82-N80),'IMP Table'!$A$2:$C$26,3)*SIGN(N82-N80),"")</f>
        <v/>
      </c>
      <c r="S82">
        <f>IF(AND(ISNUMBER(N82),ISNUMBER(N81)),VLOOKUP(ABS(N82-N81),'IMP Table'!$A$2:$C$26,3)*SIGN(N82-N81),"")</f>
        <v/>
      </c>
      <c r="T82">
        <f>IF(AND(ISNUMBER(O82),ISNUMBER(O78)),VLOOKUP(ABS(O82-O78),'IMP Table'!$A$2:$C$26,3)*SIGN(O82-O78),"")</f>
        <v/>
      </c>
      <c r="U82">
        <f>IF(AND(ISNUMBER(O82),ISNUMBER(O79)),VLOOKUP(ABS(O82-O79),'IMP Table'!$A$2:$C$26,3)*SIGN(O82-O79),"")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</row>
    <row r="83">
      <c r="A83" t="n">
        <v>17</v>
      </c>
      <c r="B83">
        <f>'By Round'!A2</f>
        <v/>
      </c>
      <c r="C83">
        <f>'By Round'!B6</f>
        <v/>
      </c>
      <c r="D83">
        <f>'By Round'!C6</f>
        <v/>
      </c>
      <c r="E83">
        <f>'By Round'!D6</f>
        <v/>
      </c>
      <c r="F83" s="10" t="inlineStr">
        <is>
          <t>None</t>
        </is>
      </c>
      <c r="L83" s="11">
        <f>IFERROR(AVERAGE(P83:S83),"")</f>
        <v/>
      </c>
      <c r="M83" s="4">
        <f>IFERROR(AVERAGE(T83:W83),"")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IF(AND(ISNUMBER(N83),ISNUMBER(N84)),VLOOKUP(ABS(N83-N84),'IMP Table'!$A$2:$C$26,3)*SIGN(N83-N84),"")</f>
        <v/>
      </c>
      <c r="Q83">
        <f>IF(AND(ISNUMBER(N83),ISNUMBER(N85)),VLOOKUP(ABS(N83-N85),'IMP Table'!$A$2:$C$26,3)*SIGN(N83-N85),"")</f>
        <v/>
      </c>
      <c r="R83">
        <f>IF(AND(ISNUMBER(N83),ISNUMBER(N86)),VLOOKUP(ABS(N83-N86),'IMP Table'!$A$2:$C$26,3)*SIGN(N83-N86),"")</f>
        <v/>
      </c>
      <c r="S83">
        <f>IF(AND(ISNUMBER(N83),ISNUMBER(N87)),VLOOKUP(ABS(N83-N87),'IMP Table'!$A$2:$C$26,3)*SIGN(N83-N87),"")</f>
        <v/>
      </c>
      <c r="T83">
        <f>IF(AND(ISNUMBER(O83),ISNUMBER(O84)),VLOOKUP(ABS(O83-O84),'IMP Table'!$A$2:$C$26,3)*SIGN(O83-O84),"")</f>
        <v/>
      </c>
      <c r="U83">
        <f>IF(AND(ISNUMBER(O83),ISNUMBER(O85)),VLOOKUP(ABS(O83-O85),'IMP Table'!$A$2:$C$26,3)*SIGN(O83-O85),"")</f>
        <v/>
      </c>
      <c r="V83">
        <f>IF(AND(ISNUMBER(O83),ISNUMBER(O86)),VLOOKUP(ABS(O83-O86),'IMP Table'!$A$2:$C$26,3)*SIGN(O83-O86),"")</f>
        <v/>
      </c>
      <c r="W83">
        <f>IF(AND(ISNUMBER(O83),ISNUMBER(O87)),VLOOKUP(ABS(O83-O87),'IMP Table'!$A$2:$C$26,3)*SIGN(O83-O87),"")</f>
        <v/>
      </c>
    </row>
    <row r="84">
      <c r="B84">
        <f>'By Round'!A7</f>
        <v/>
      </c>
      <c r="C84">
        <f>'By Round'!B10</f>
        <v/>
      </c>
      <c r="D84">
        <f>'By Round'!C10</f>
        <v/>
      </c>
      <c r="E84">
        <f>'By Round'!D10</f>
        <v/>
      </c>
      <c r="F84" s="10" t="inlineStr">
        <is>
          <t>None</t>
        </is>
      </c>
      <c r="L84" s="11">
        <f>IFERROR(AVERAGE(P84:S84),"")</f>
        <v/>
      </c>
      <c r="M84" s="4">
        <f>IFERROR(AVERAGE(T84:W84),"")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IF(AND(ISNUMBER(N84),ISNUMBER(N83)),VLOOKUP(ABS(N84-N83),'IMP Table'!$A$2:$C$26,3)*SIGN(N84-N83),"")</f>
        <v/>
      </c>
      <c r="Q84">
        <f>IF(AND(ISNUMBER(N84),ISNUMBER(N85)),VLOOKUP(ABS(N84-N85),'IMP Table'!$A$2:$C$26,3)*SIGN(N84-N85),"")</f>
        <v/>
      </c>
      <c r="R84">
        <f>IF(AND(ISNUMBER(N84),ISNUMBER(N86)),VLOOKUP(ABS(N84-N86),'IMP Table'!$A$2:$C$26,3)*SIGN(N84-N86),"")</f>
        <v/>
      </c>
      <c r="S84">
        <f>IF(AND(ISNUMBER(N84),ISNUMBER(N87)),VLOOKUP(ABS(N84-N87),'IMP Table'!$A$2:$C$26,3)*SIGN(N84-N87),"")</f>
        <v/>
      </c>
      <c r="T84">
        <f>IF(AND(ISNUMBER(O84),ISNUMBER(O83)),VLOOKUP(ABS(O84-O83),'IMP Table'!$A$2:$C$26,3)*SIGN(O84-O83),"")</f>
        <v/>
      </c>
      <c r="U84">
        <f>IF(AND(ISNUMBER(O84),ISNUMBER(O85)),VLOOKUP(ABS(O84-O85),'IMP Table'!$A$2:$C$26,3)*SIGN(O84-O85),"")</f>
        <v/>
      </c>
      <c r="V84">
        <f>IF(AND(ISNUMBER(O84),ISNUMBER(O86)),VLOOKUP(ABS(O84-O86),'IMP Table'!$A$2:$C$26,3)*SIGN(O84-O86),"")</f>
        <v/>
      </c>
      <c r="W84">
        <f>IF(AND(ISNUMBER(O84),ISNUMBER(O87)),VLOOKUP(ABS(O84-O87),'IMP Table'!$A$2:$C$26,3)*SIGN(O84-O87),"")</f>
        <v/>
      </c>
    </row>
    <row r="85">
      <c r="B85">
        <f>'By Round'!A32</f>
        <v/>
      </c>
      <c r="C85">
        <f>'By Round'!B34</f>
        <v/>
      </c>
      <c r="D85">
        <f>'By Round'!C34</f>
        <v/>
      </c>
      <c r="E85">
        <f>'By Round'!D34</f>
        <v/>
      </c>
      <c r="F85" s="10" t="inlineStr">
        <is>
          <t>None</t>
        </is>
      </c>
      <c r="L85" s="11">
        <f>IFERROR(AVERAGE(P85:S85),"")</f>
        <v/>
      </c>
      <c r="M85" s="4">
        <f>IFERROR(AVERAGE(T85:W85),"")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IF(AND(ISNUMBER(N85),ISNUMBER(N83)),VLOOKUP(ABS(N85-N83),'IMP Table'!$A$2:$C$26,3)*SIGN(N85-N83),"")</f>
        <v/>
      </c>
      <c r="Q85">
        <f>IF(AND(ISNUMBER(N85),ISNUMBER(N84)),VLOOKUP(ABS(N85-N84),'IMP Table'!$A$2:$C$26,3)*SIGN(N85-N84),"")</f>
        <v/>
      </c>
      <c r="R85">
        <f>IF(AND(ISNUMBER(N85),ISNUMBER(N86)),VLOOKUP(ABS(N85-N86),'IMP Table'!$A$2:$C$26,3)*SIGN(N85-N86),"")</f>
        <v/>
      </c>
      <c r="S85">
        <f>IF(AND(ISNUMBER(N85),ISNUMBER(N87)),VLOOKUP(ABS(N85-N87),'IMP Table'!$A$2:$C$26,3)*SIGN(N85-N87),"")</f>
        <v/>
      </c>
      <c r="T85">
        <f>IF(AND(ISNUMBER(O85),ISNUMBER(O83)),VLOOKUP(ABS(O85-O83),'IMP Table'!$A$2:$C$26,3)*SIGN(O85-O83),"")</f>
        <v/>
      </c>
      <c r="U85">
        <f>IF(AND(ISNUMBER(O85),ISNUMBER(O84)),VLOOKUP(ABS(O85-O84),'IMP Table'!$A$2:$C$26,3)*SIGN(O85-O84),"")</f>
        <v/>
      </c>
      <c r="V85">
        <f>IF(AND(ISNUMBER(O85),ISNUMBER(O86)),VLOOKUP(ABS(O85-O86),'IMP Table'!$A$2:$C$26,3)*SIGN(O85-O86),"")</f>
        <v/>
      </c>
      <c r="W85">
        <f>IF(AND(ISNUMBER(O85),ISNUMBER(O87)),VLOOKUP(ABS(O85-O87),'IMP Table'!$A$2:$C$26,3)*SIGN(O85-O87),"")</f>
        <v/>
      </c>
    </row>
    <row r="86">
      <c r="B86">
        <f>'By Round'!A37</f>
        <v/>
      </c>
      <c r="C86">
        <f>'By Round'!B38</f>
        <v/>
      </c>
      <c r="D86">
        <f>'By Round'!C38</f>
        <v/>
      </c>
      <c r="E86">
        <f>'By Round'!D38</f>
        <v/>
      </c>
      <c r="F86" s="10" t="inlineStr">
        <is>
          <t>None</t>
        </is>
      </c>
      <c r="L86" s="11">
        <f>IFERROR(AVERAGE(P86:S86),"")</f>
        <v/>
      </c>
      <c r="M86" s="4">
        <f>IFERROR(AVERAGE(T86:W86),"")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IF(AND(ISNUMBER(N86),ISNUMBER(N83)),VLOOKUP(ABS(N86-N83),'IMP Table'!$A$2:$C$26,3)*SIGN(N86-N83),"")</f>
        <v/>
      </c>
      <c r="Q86">
        <f>IF(AND(ISNUMBER(N86),ISNUMBER(N84)),VLOOKUP(ABS(N86-N84),'IMP Table'!$A$2:$C$26,3)*SIGN(N86-N84),"")</f>
        <v/>
      </c>
      <c r="R86">
        <f>IF(AND(ISNUMBER(N86),ISNUMBER(N85)),VLOOKUP(ABS(N86-N85),'IMP Table'!$A$2:$C$26,3)*SIGN(N86-N85),"")</f>
        <v/>
      </c>
      <c r="S86">
        <f>IF(AND(ISNUMBER(N86),ISNUMBER(N87)),VLOOKUP(ABS(N86-N87),'IMP Table'!$A$2:$C$26,3)*SIGN(N86-N87),"")</f>
        <v/>
      </c>
      <c r="T86">
        <f>IF(AND(ISNUMBER(O86),ISNUMBER(O83)),VLOOKUP(ABS(O86-O83),'IMP Table'!$A$2:$C$26,3)*SIGN(O86-O83),"")</f>
        <v/>
      </c>
      <c r="U86">
        <f>IF(AND(ISNUMBER(O86),ISNUMBER(O84)),VLOOKUP(ABS(O86-O84),'IMP Table'!$A$2:$C$26,3)*SIGN(O86-O84),"")</f>
        <v/>
      </c>
      <c r="V86">
        <f>IF(AND(ISNUMBER(O86),ISNUMBER(O85)),VLOOKUP(ABS(O86-O85),'IMP Table'!$A$2:$C$26,3)*SIGN(O86-O85),"")</f>
        <v/>
      </c>
      <c r="W86">
        <f>IF(AND(ISNUMBER(O86),ISNUMBER(O87)),VLOOKUP(ABS(O86-O87),'IMP Table'!$A$2:$C$26,3)*SIGN(O86-O87),"")</f>
        <v/>
      </c>
    </row>
    <row r="87">
      <c r="B87">
        <f>'By Round'!A42</f>
        <v/>
      </c>
      <c r="C87">
        <f>'By Round'!B42</f>
        <v/>
      </c>
      <c r="D87">
        <f>'By Round'!C42</f>
        <v/>
      </c>
      <c r="E87">
        <f>'By Round'!D42</f>
        <v/>
      </c>
      <c r="F87" s="10" t="inlineStr">
        <is>
          <t>None</t>
        </is>
      </c>
      <c r="L87" s="11">
        <f>IFERROR(AVERAGE(P87:S87),"")</f>
        <v/>
      </c>
      <c r="M87" s="4">
        <f>IFERROR(AVERAGE(T87:W87),"")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IF(AND(ISNUMBER(N87),ISNUMBER(N83)),VLOOKUP(ABS(N87-N83),'IMP Table'!$A$2:$C$26,3)*SIGN(N87-N83),"")</f>
        <v/>
      </c>
      <c r="Q87">
        <f>IF(AND(ISNUMBER(N87),ISNUMBER(N84)),VLOOKUP(ABS(N87-N84),'IMP Table'!$A$2:$C$26,3)*SIGN(N87-N84),"")</f>
        <v/>
      </c>
      <c r="R87">
        <f>IF(AND(ISNUMBER(N87),ISNUMBER(N85)),VLOOKUP(ABS(N87-N85),'IMP Table'!$A$2:$C$26,3)*SIGN(N87-N85),"")</f>
        <v/>
      </c>
      <c r="S87">
        <f>IF(AND(ISNUMBER(N87),ISNUMBER(N86)),VLOOKUP(ABS(N87-N86),'IMP Table'!$A$2:$C$26,3)*SIGN(N87-N86),"")</f>
        <v/>
      </c>
      <c r="T87">
        <f>IF(AND(ISNUMBER(O87),ISNUMBER(O83)),VLOOKUP(ABS(O87-O83),'IMP Table'!$A$2:$C$26,3)*SIGN(O87-O83),"")</f>
        <v/>
      </c>
      <c r="U87">
        <f>IF(AND(ISNUMBER(O87),ISNUMBER(O84)),VLOOKUP(ABS(O87-O84),'IMP Table'!$A$2:$C$26,3)*SIGN(O87-O84),"")</f>
        <v/>
      </c>
      <c r="V87">
        <f>IF(AND(ISNUMBER(O87),ISNUMBER(O85)),VLOOKUP(ABS(O87-O85),'IMP Table'!$A$2:$C$26,3)*SIGN(O87-O85),"")</f>
        <v/>
      </c>
      <c r="W87">
        <f>IF(AND(ISNUMBER(O87),ISNUMBER(O86)),VLOOKUP(ABS(O87-O86),'IMP Table'!$A$2:$C$26,3)*SIGN(O87-O86),"")</f>
        <v/>
      </c>
    </row>
    <row r="88">
      <c r="A88" t="n">
        <v>18</v>
      </c>
      <c r="B88">
        <f>'By Round'!A2</f>
        <v/>
      </c>
      <c r="C88">
        <f>'By Round'!B6</f>
        <v/>
      </c>
      <c r="D88">
        <f>'By Round'!C6</f>
        <v/>
      </c>
      <c r="E88">
        <f>'By Round'!D6</f>
        <v/>
      </c>
      <c r="F88" s="10" t="inlineStr">
        <is>
          <t>NS</t>
        </is>
      </c>
      <c r="L88" s="11">
        <f>IFERROR(AVERAGE(P88:S88),"")</f>
        <v/>
      </c>
      <c r="M88" s="4">
        <f>IFERROR(AVERAGE(T88:W88),"")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IF(AND(ISNUMBER(N88),ISNUMBER(N89)),VLOOKUP(ABS(N88-N89),'IMP Table'!$A$2:$C$26,3)*SIGN(N88-N89),"")</f>
        <v/>
      </c>
      <c r="Q88">
        <f>IF(AND(ISNUMBER(N88),ISNUMBER(N90)),VLOOKUP(ABS(N88-N90),'IMP Table'!$A$2:$C$26,3)*SIGN(N88-N90),"")</f>
        <v/>
      </c>
      <c r="R88">
        <f>IF(AND(ISNUMBER(N88),ISNUMBER(N91)),VLOOKUP(ABS(N88-N91),'IMP Table'!$A$2:$C$26,3)*SIGN(N88-N91),"")</f>
        <v/>
      </c>
      <c r="S88">
        <f>IF(AND(ISNUMBER(N88),ISNUMBER(N92)),VLOOKUP(ABS(N88-N92),'IMP Table'!$A$2:$C$26,3)*SIGN(N88-N92),"")</f>
        <v/>
      </c>
      <c r="T88">
        <f>IF(AND(ISNUMBER(O88),ISNUMBER(O89)),VLOOKUP(ABS(O88-O89),'IMP Table'!$A$2:$C$26,3)*SIGN(O88-O89),"")</f>
        <v/>
      </c>
      <c r="U88">
        <f>IF(AND(ISNUMBER(O88),ISNUMBER(O90)),VLOOKUP(ABS(O88-O90),'IMP Table'!$A$2:$C$26,3)*SIGN(O88-O90),"")</f>
        <v/>
      </c>
      <c r="V88">
        <f>IF(AND(ISNUMBER(O88),ISNUMBER(O91)),VLOOKUP(ABS(O88-O91),'IMP Table'!$A$2:$C$26,3)*SIGN(O88-O91),"")</f>
        <v/>
      </c>
      <c r="W88">
        <f>IF(AND(ISNUMBER(O88),ISNUMBER(O92)),VLOOKUP(ABS(O88-O92),'IMP Table'!$A$2:$C$26,3)*SIGN(O88-O92),"")</f>
        <v/>
      </c>
    </row>
    <row r="89">
      <c r="B89">
        <f>'By Round'!A7</f>
        <v/>
      </c>
      <c r="C89">
        <f>'By Round'!B10</f>
        <v/>
      </c>
      <c r="D89">
        <f>'By Round'!C10</f>
        <v/>
      </c>
      <c r="E89">
        <f>'By Round'!D10</f>
        <v/>
      </c>
      <c r="F89" s="10" t="inlineStr">
        <is>
          <t>NS</t>
        </is>
      </c>
      <c r="L89" s="11">
        <f>IFERROR(AVERAGE(P89:S89),"")</f>
        <v/>
      </c>
      <c r="M89" s="4">
        <f>IFERROR(AVERAGE(T89:W89),"")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IF(AND(ISNUMBER(N89),ISNUMBER(N88)),VLOOKUP(ABS(N89-N88),'IMP Table'!$A$2:$C$26,3)*SIGN(N89-N88),"")</f>
        <v/>
      </c>
      <c r="Q89">
        <f>IF(AND(ISNUMBER(N89),ISNUMBER(N90)),VLOOKUP(ABS(N89-N90),'IMP Table'!$A$2:$C$26,3)*SIGN(N89-N90),"")</f>
        <v/>
      </c>
      <c r="R89">
        <f>IF(AND(ISNUMBER(N89),ISNUMBER(N91)),VLOOKUP(ABS(N89-N91),'IMP Table'!$A$2:$C$26,3)*SIGN(N89-N91),"")</f>
        <v/>
      </c>
      <c r="S89">
        <f>IF(AND(ISNUMBER(N89),ISNUMBER(N92)),VLOOKUP(ABS(N89-N92),'IMP Table'!$A$2:$C$26,3)*SIGN(N89-N92),"")</f>
        <v/>
      </c>
      <c r="T89">
        <f>IF(AND(ISNUMBER(O89),ISNUMBER(O88)),VLOOKUP(ABS(O89-O88),'IMP Table'!$A$2:$C$26,3)*SIGN(O89-O88),"")</f>
        <v/>
      </c>
      <c r="U89">
        <f>IF(AND(ISNUMBER(O89),ISNUMBER(O90)),VLOOKUP(ABS(O89-O90),'IMP Table'!$A$2:$C$26,3)*SIGN(O89-O90),"")</f>
        <v/>
      </c>
      <c r="V89">
        <f>IF(AND(ISNUMBER(O89),ISNUMBER(O91)),VLOOKUP(ABS(O89-O91),'IMP Table'!$A$2:$C$26,3)*SIGN(O89-O91),"")</f>
        <v/>
      </c>
      <c r="W89">
        <f>IF(AND(ISNUMBER(O89),ISNUMBER(O92)),VLOOKUP(ABS(O89-O92),'IMP Table'!$A$2:$C$26,3)*SIGN(O89-O92),"")</f>
        <v/>
      </c>
    </row>
    <row r="90">
      <c r="B90">
        <f>'By Round'!A32</f>
        <v/>
      </c>
      <c r="C90">
        <f>'By Round'!B34</f>
        <v/>
      </c>
      <c r="D90">
        <f>'By Round'!C34</f>
        <v/>
      </c>
      <c r="E90">
        <f>'By Round'!D34</f>
        <v/>
      </c>
      <c r="F90" s="10" t="inlineStr">
        <is>
          <t>NS</t>
        </is>
      </c>
      <c r="L90" s="11">
        <f>IFERROR(AVERAGE(P90:S90),"")</f>
        <v/>
      </c>
      <c r="M90" s="4">
        <f>IFERROR(AVERAGE(T90:W90),"")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IF(AND(ISNUMBER(N90),ISNUMBER(N88)),VLOOKUP(ABS(N90-N88),'IMP Table'!$A$2:$C$26,3)*SIGN(N90-N88),"")</f>
        <v/>
      </c>
      <c r="Q90">
        <f>IF(AND(ISNUMBER(N90),ISNUMBER(N89)),VLOOKUP(ABS(N90-N89),'IMP Table'!$A$2:$C$26,3)*SIGN(N90-N89),"")</f>
        <v/>
      </c>
      <c r="R90">
        <f>IF(AND(ISNUMBER(N90),ISNUMBER(N91)),VLOOKUP(ABS(N90-N91),'IMP Table'!$A$2:$C$26,3)*SIGN(N90-N91),"")</f>
        <v/>
      </c>
      <c r="S90">
        <f>IF(AND(ISNUMBER(N90),ISNUMBER(N92)),VLOOKUP(ABS(N90-N92),'IMP Table'!$A$2:$C$26,3)*SIGN(N90-N92),"")</f>
        <v/>
      </c>
      <c r="T90">
        <f>IF(AND(ISNUMBER(O90),ISNUMBER(O88)),VLOOKUP(ABS(O90-O88),'IMP Table'!$A$2:$C$26,3)*SIGN(O90-O88),"")</f>
        <v/>
      </c>
      <c r="U90">
        <f>IF(AND(ISNUMBER(O90),ISNUMBER(O89)),VLOOKUP(ABS(O90-O89),'IMP Table'!$A$2:$C$26,3)*SIGN(O90-O89),"")</f>
        <v/>
      </c>
      <c r="V90">
        <f>IF(AND(ISNUMBER(O90),ISNUMBER(O91)),VLOOKUP(ABS(O90-O91),'IMP Table'!$A$2:$C$26,3)*SIGN(O90-O91),"")</f>
        <v/>
      </c>
      <c r="W90">
        <f>IF(AND(ISNUMBER(O90),ISNUMBER(O92)),VLOOKUP(ABS(O90-O92),'IMP Table'!$A$2:$C$26,3)*SIGN(O90-O92),"")</f>
        <v/>
      </c>
    </row>
    <row r="91">
      <c r="B91">
        <f>'By Round'!A37</f>
        <v/>
      </c>
      <c r="C91">
        <f>'By Round'!B38</f>
        <v/>
      </c>
      <c r="D91">
        <f>'By Round'!C38</f>
        <v/>
      </c>
      <c r="E91">
        <f>'By Round'!D38</f>
        <v/>
      </c>
      <c r="F91" s="10" t="inlineStr">
        <is>
          <t>NS</t>
        </is>
      </c>
      <c r="L91" s="11">
        <f>IFERROR(AVERAGE(P91:S91),"")</f>
        <v/>
      </c>
      <c r="M91" s="4">
        <f>IFERROR(AVERAGE(T91:W91),"")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IF(AND(ISNUMBER(N91),ISNUMBER(N88)),VLOOKUP(ABS(N91-N88),'IMP Table'!$A$2:$C$26,3)*SIGN(N91-N88),"")</f>
        <v/>
      </c>
      <c r="Q91">
        <f>IF(AND(ISNUMBER(N91),ISNUMBER(N89)),VLOOKUP(ABS(N91-N89),'IMP Table'!$A$2:$C$26,3)*SIGN(N91-N89),"")</f>
        <v/>
      </c>
      <c r="R91">
        <f>IF(AND(ISNUMBER(N91),ISNUMBER(N90)),VLOOKUP(ABS(N91-N90),'IMP Table'!$A$2:$C$26,3)*SIGN(N91-N90),"")</f>
        <v/>
      </c>
      <c r="S91">
        <f>IF(AND(ISNUMBER(N91),ISNUMBER(N92)),VLOOKUP(ABS(N91-N92),'IMP Table'!$A$2:$C$26,3)*SIGN(N91-N92),"")</f>
        <v/>
      </c>
      <c r="T91">
        <f>IF(AND(ISNUMBER(O91),ISNUMBER(O88)),VLOOKUP(ABS(O91-O88),'IMP Table'!$A$2:$C$26,3)*SIGN(O91-O88),"")</f>
        <v/>
      </c>
      <c r="U91">
        <f>IF(AND(ISNUMBER(O91),ISNUMBER(O89)),VLOOKUP(ABS(O91-O89),'IMP Table'!$A$2:$C$26,3)*SIGN(O91-O89),"")</f>
        <v/>
      </c>
      <c r="V91">
        <f>IF(AND(ISNUMBER(O91),ISNUMBER(O90)),VLOOKUP(ABS(O91-O90),'IMP Table'!$A$2:$C$26,3)*SIGN(O91-O90),"")</f>
        <v/>
      </c>
      <c r="W91">
        <f>IF(AND(ISNUMBER(O91),ISNUMBER(O92)),VLOOKUP(ABS(O91-O92),'IMP Table'!$A$2:$C$26,3)*SIGN(O91-O92),"")</f>
        <v/>
      </c>
    </row>
    <row r="92">
      <c r="B92">
        <f>'By Round'!A42</f>
        <v/>
      </c>
      <c r="C92">
        <f>'By Round'!B42</f>
        <v/>
      </c>
      <c r="D92">
        <f>'By Round'!C42</f>
        <v/>
      </c>
      <c r="E92">
        <f>'By Round'!D42</f>
        <v/>
      </c>
      <c r="F92" s="10" t="inlineStr">
        <is>
          <t>NS</t>
        </is>
      </c>
      <c r="L92" s="11">
        <f>IFERROR(AVERAGE(P92:S92),"")</f>
        <v/>
      </c>
      <c r="M92" s="4">
        <f>IFERROR(AVERAGE(T92:W92),"")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IF(AND(ISNUMBER(N92),ISNUMBER(N88)),VLOOKUP(ABS(N92-N88),'IMP Table'!$A$2:$C$26,3)*SIGN(N92-N88),"")</f>
        <v/>
      </c>
      <c r="Q92">
        <f>IF(AND(ISNUMBER(N92),ISNUMBER(N89)),VLOOKUP(ABS(N92-N89),'IMP Table'!$A$2:$C$26,3)*SIGN(N92-N89),"")</f>
        <v/>
      </c>
      <c r="R92">
        <f>IF(AND(ISNUMBER(N92),ISNUMBER(N90)),VLOOKUP(ABS(N92-N90),'IMP Table'!$A$2:$C$26,3)*SIGN(N92-N90),"")</f>
        <v/>
      </c>
      <c r="S92">
        <f>IF(AND(ISNUMBER(N92),ISNUMBER(N91)),VLOOKUP(ABS(N92-N91),'IMP Table'!$A$2:$C$26,3)*SIGN(N92-N91),"")</f>
        <v/>
      </c>
      <c r="T92">
        <f>IF(AND(ISNUMBER(O92),ISNUMBER(O88)),VLOOKUP(ABS(O92-O88),'IMP Table'!$A$2:$C$26,3)*SIGN(O92-O88),"")</f>
        <v/>
      </c>
      <c r="U92">
        <f>IF(AND(ISNUMBER(O92),ISNUMBER(O89)),VLOOKUP(ABS(O92-O89),'IMP Table'!$A$2:$C$26,3)*SIGN(O92-O89),"")</f>
        <v/>
      </c>
      <c r="V92">
        <f>IF(AND(ISNUMBER(O92),ISNUMBER(O90)),VLOOKUP(ABS(O92-O90),'IMP Table'!$A$2:$C$26,3)*SIGN(O92-O90),"")</f>
        <v/>
      </c>
      <c r="W92">
        <f>IF(AND(ISNUMBER(O92),ISNUMBER(O91)),VLOOKUP(ABS(O92-O91),'IMP Table'!$A$2:$C$26,3)*SIGN(O92-O91),"")</f>
        <v/>
      </c>
    </row>
  </sheetData>
  <mergeCells count="5">
    <mergeCell ref="N1:W1"/>
    <mergeCell ref="L1:M1"/>
    <mergeCell ref="J1:K1"/>
    <mergeCell ref="T2:W2"/>
    <mergeCell ref="P2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6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10</v>
      </c>
      <c r="D2" t="n">
        <v>1</v>
      </c>
      <c r="E2" t="inlineStr">
        <is>
          <t>1 &amp; 2</t>
        </is>
      </c>
    </row>
    <row r="3">
      <c r="B3" t="n">
        <v>2</v>
      </c>
      <c r="C3" t="n">
        <v>9</v>
      </c>
      <c r="D3" t="n">
        <v>8</v>
      </c>
      <c r="E3" t="inlineStr">
        <is>
          <t>3 &amp; 4</t>
        </is>
      </c>
    </row>
    <row r="4">
      <c r="B4" t="n">
        <v>3</v>
      </c>
      <c r="C4" t="n">
        <v>6</v>
      </c>
      <c r="D4" t="n">
        <v>4</v>
      </c>
      <c r="E4" t="inlineStr">
        <is>
          <t>5 &amp; 6</t>
        </is>
      </c>
    </row>
    <row r="5">
      <c r="B5" t="n">
        <v>4</v>
      </c>
      <c r="C5" t="n">
        <v>3</v>
      </c>
      <c r="D5" t="n">
        <v>7</v>
      </c>
      <c r="E5" t="inlineStr">
        <is>
          <t>15 &amp; 16</t>
        </is>
      </c>
    </row>
    <row r="6">
      <c r="B6" t="n">
        <v>5</v>
      </c>
      <c r="C6" t="n">
        <v>5</v>
      </c>
      <c r="D6" t="n">
        <v>2</v>
      </c>
      <c r="E6" t="inlineStr">
        <is>
          <t>17 &amp; 18</t>
        </is>
      </c>
    </row>
    <row r="7">
      <c r="A7" t="n">
        <v>2</v>
      </c>
      <c r="B7" t="n">
        <v>1</v>
      </c>
      <c r="C7" t="n">
        <v>10</v>
      </c>
      <c r="D7" t="n">
        <v>2</v>
      </c>
      <c r="E7" t="inlineStr">
        <is>
          <t>3 &amp; 4</t>
        </is>
      </c>
    </row>
    <row r="8">
      <c r="B8" t="n">
        <v>2</v>
      </c>
      <c r="C8" t="n">
        <v>1</v>
      </c>
      <c r="D8" t="n">
        <v>9</v>
      </c>
      <c r="E8" t="inlineStr">
        <is>
          <t>5 &amp; 6</t>
        </is>
      </c>
    </row>
    <row r="9">
      <c r="B9" t="n">
        <v>3</v>
      </c>
      <c r="C9" t="n">
        <v>7</v>
      </c>
      <c r="D9" t="n">
        <v>5</v>
      </c>
      <c r="E9" t="inlineStr">
        <is>
          <t>7 &amp; 8</t>
        </is>
      </c>
    </row>
    <row r="10">
      <c r="B10" t="n">
        <v>4</v>
      </c>
      <c r="C10" t="n">
        <v>4</v>
      </c>
      <c r="D10" t="n">
        <v>8</v>
      </c>
      <c r="E10" t="inlineStr">
        <is>
          <t>17 &amp; 18</t>
        </is>
      </c>
    </row>
    <row r="11">
      <c r="B11" t="n">
        <v>5</v>
      </c>
      <c r="C11" t="n">
        <v>6</v>
      </c>
      <c r="D11" t="n">
        <v>3</v>
      </c>
      <c r="E11" t="inlineStr">
        <is>
          <t>1 &amp; 2</t>
        </is>
      </c>
    </row>
    <row r="12">
      <c r="A12" t="n">
        <v>3</v>
      </c>
      <c r="B12" t="n">
        <v>1</v>
      </c>
      <c r="C12" t="n">
        <v>10</v>
      </c>
      <c r="D12" t="n">
        <v>3</v>
      </c>
      <c r="E12" t="inlineStr">
        <is>
          <t>5 &amp; 6</t>
        </is>
      </c>
    </row>
    <row r="13">
      <c r="B13" t="n">
        <v>2</v>
      </c>
      <c r="C13" t="n">
        <v>2</v>
      </c>
      <c r="D13" t="n">
        <v>1</v>
      </c>
      <c r="E13" t="inlineStr">
        <is>
          <t>7 &amp; 8</t>
        </is>
      </c>
    </row>
    <row r="14">
      <c r="B14" t="n">
        <v>3</v>
      </c>
      <c r="C14" t="n">
        <v>8</v>
      </c>
      <c r="D14" t="n">
        <v>6</v>
      </c>
      <c r="E14" t="inlineStr">
        <is>
          <t>9 &amp; 10</t>
        </is>
      </c>
    </row>
    <row r="15">
      <c r="B15" t="n">
        <v>4</v>
      </c>
      <c r="C15" t="n">
        <v>5</v>
      </c>
      <c r="D15" t="n">
        <v>9</v>
      </c>
      <c r="E15" t="inlineStr">
        <is>
          <t>1 &amp; 2</t>
        </is>
      </c>
    </row>
    <row r="16">
      <c r="B16" t="n">
        <v>5</v>
      </c>
      <c r="C16" t="n">
        <v>7</v>
      </c>
      <c r="D16" t="n">
        <v>4</v>
      </c>
      <c r="E16" t="inlineStr">
        <is>
          <t>3 &amp; 4</t>
        </is>
      </c>
    </row>
    <row r="17">
      <c r="A17" t="n">
        <v>4</v>
      </c>
      <c r="B17" t="n">
        <v>1</v>
      </c>
      <c r="C17" t="n">
        <v>10</v>
      </c>
      <c r="D17" t="n">
        <v>4</v>
      </c>
      <c r="E17" t="inlineStr">
        <is>
          <t>7 &amp; 8</t>
        </is>
      </c>
    </row>
    <row r="18">
      <c r="B18" t="n">
        <v>2</v>
      </c>
      <c r="C18" t="n">
        <v>3</v>
      </c>
      <c r="D18" t="n">
        <v>2</v>
      </c>
      <c r="E18" t="inlineStr">
        <is>
          <t>9 &amp; 10</t>
        </is>
      </c>
    </row>
    <row r="19">
      <c r="B19" t="n">
        <v>3</v>
      </c>
      <c r="C19" t="n">
        <v>9</v>
      </c>
      <c r="D19" t="n">
        <v>7</v>
      </c>
      <c r="E19" t="inlineStr">
        <is>
          <t>11 &amp; 12</t>
        </is>
      </c>
    </row>
    <row r="20">
      <c r="B20" t="n">
        <v>4</v>
      </c>
      <c r="C20" t="n">
        <v>6</v>
      </c>
      <c r="D20" t="n">
        <v>1</v>
      </c>
      <c r="E20" t="inlineStr">
        <is>
          <t>3 &amp; 4</t>
        </is>
      </c>
    </row>
    <row r="21">
      <c r="B21" t="n">
        <v>5</v>
      </c>
      <c r="C21" t="n">
        <v>8</v>
      </c>
      <c r="D21" t="n">
        <v>5</v>
      </c>
      <c r="E21" t="inlineStr">
        <is>
          <t>5 &amp; 6</t>
        </is>
      </c>
    </row>
    <row r="22">
      <c r="A22" t="n">
        <v>5</v>
      </c>
      <c r="B22" t="n">
        <v>1</v>
      </c>
      <c r="C22" t="n">
        <v>10</v>
      </c>
      <c r="D22" t="n">
        <v>5</v>
      </c>
      <c r="E22" t="inlineStr">
        <is>
          <t>9 &amp; 10</t>
        </is>
      </c>
    </row>
    <row r="23">
      <c r="B23" t="n">
        <v>2</v>
      </c>
      <c r="C23" t="n">
        <v>4</v>
      </c>
      <c r="D23" t="n">
        <v>3</v>
      </c>
      <c r="E23" t="inlineStr">
        <is>
          <t>11 &amp; 12</t>
        </is>
      </c>
    </row>
    <row r="24">
      <c r="B24" t="n">
        <v>3</v>
      </c>
      <c r="C24" t="n">
        <v>1</v>
      </c>
      <c r="D24" t="n">
        <v>8</v>
      </c>
      <c r="E24" t="inlineStr">
        <is>
          <t>13 &amp; 14</t>
        </is>
      </c>
    </row>
    <row r="25">
      <c r="B25" t="n">
        <v>4</v>
      </c>
      <c r="C25" t="n">
        <v>7</v>
      </c>
      <c r="D25" t="n">
        <v>2</v>
      </c>
      <c r="E25" t="inlineStr">
        <is>
          <t>5 &amp; 6</t>
        </is>
      </c>
    </row>
    <row r="26">
      <c r="B26" t="n">
        <v>5</v>
      </c>
      <c r="C26" t="n">
        <v>9</v>
      </c>
      <c r="D26" t="n">
        <v>6</v>
      </c>
      <c r="E26" t="inlineStr">
        <is>
          <t>7 &amp; 8</t>
        </is>
      </c>
    </row>
    <row r="27">
      <c r="A27" t="n">
        <v>6</v>
      </c>
      <c r="B27" t="n">
        <v>1</v>
      </c>
      <c r="C27" t="n">
        <v>10</v>
      </c>
      <c r="D27" t="n">
        <v>6</v>
      </c>
      <c r="E27" t="inlineStr">
        <is>
          <t>11 &amp; 12</t>
        </is>
      </c>
    </row>
    <row r="28">
      <c r="B28" t="n">
        <v>2</v>
      </c>
      <c r="C28" t="n">
        <v>5</v>
      </c>
      <c r="D28" t="n">
        <v>4</v>
      </c>
      <c r="E28" t="inlineStr">
        <is>
          <t>13 &amp; 14</t>
        </is>
      </c>
    </row>
    <row r="29">
      <c r="B29" t="n">
        <v>3</v>
      </c>
      <c r="C29" t="n">
        <v>2</v>
      </c>
      <c r="D29" t="n">
        <v>9</v>
      </c>
      <c r="E29" t="inlineStr">
        <is>
          <t>15 &amp; 16</t>
        </is>
      </c>
    </row>
    <row r="30">
      <c r="B30" t="n">
        <v>4</v>
      </c>
      <c r="C30" t="n">
        <v>8</v>
      </c>
      <c r="D30" t="n">
        <v>3</v>
      </c>
      <c r="E30" t="inlineStr">
        <is>
          <t>7 &amp; 8</t>
        </is>
      </c>
    </row>
    <row r="31">
      <c r="B31" t="n">
        <v>5</v>
      </c>
      <c r="C31" t="n">
        <v>1</v>
      </c>
      <c r="D31" t="n">
        <v>7</v>
      </c>
      <c r="E31" t="inlineStr">
        <is>
          <t>9 &amp; 10</t>
        </is>
      </c>
    </row>
    <row r="32">
      <c r="A32" t="n">
        <v>7</v>
      </c>
      <c r="B32" t="n">
        <v>1</v>
      </c>
      <c r="C32" t="n">
        <v>10</v>
      </c>
      <c r="D32" t="n">
        <v>7</v>
      </c>
      <c r="E32" t="inlineStr">
        <is>
          <t>13 &amp; 14</t>
        </is>
      </c>
    </row>
    <row r="33">
      <c r="B33" t="n">
        <v>2</v>
      </c>
      <c r="C33" t="n">
        <v>6</v>
      </c>
      <c r="D33" t="n">
        <v>5</v>
      </c>
      <c r="E33" t="inlineStr">
        <is>
          <t>15 &amp; 16</t>
        </is>
      </c>
    </row>
    <row r="34">
      <c r="B34" t="n">
        <v>3</v>
      </c>
      <c r="C34" t="n">
        <v>3</v>
      </c>
      <c r="D34" t="n">
        <v>1</v>
      </c>
      <c r="E34" t="inlineStr">
        <is>
          <t>17 &amp; 18</t>
        </is>
      </c>
    </row>
    <row r="35">
      <c r="B35" t="n">
        <v>4</v>
      </c>
      <c r="C35" t="n">
        <v>9</v>
      </c>
      <c r="D35" t="n">
        <v>4</v>
      </c>
      <c r="E35" t="inlineStr">
        <is>
          <t>9 &amp; 10</t>
        </is>
      </c>
    </row>
    <row r="36">
      <c r="B36" t="n">
        <v>5</v>
      </c>
      <c r="C36" t="n">
        <v>2</v>
      </c>
      <c r="D36" t="n">
        <v>8</v>
      </c>
      <c r="E36" t="inlineStr">
        <is>
          <t>11 &amp; 12</t>
        </is>
      </c>
    </row>
    <row r="37">
      <c r="A37" t="n">
        <v>8</v>
      </c>
      <c r="B37" t="n">
        <v>1</v>
      </c>
      <c r="C37" t="n">
        <v>10</v>
      </c>
      <c r="D37" t="n">
        <v>8</v>
      </c>
      <c r="E37" t="inlineStr">
        <is>
          <t>15 &amp; 16</t>
        </is>
      </c>
    </row>
    <row r="38">
      <c r="B38" t="n">
        <v>2</v>
      </c>
      <c r="C38" t="n">
        <v>7</v>
      </c>
      <c r="D38" t="n">
        <v>6</v>
      </c>
      <c r="E38" t="inlineStr">
        <is>
          <t>17 &amp; 18</t>
        </is>
      </c>
    </row>
    <row r="39">
      <c r="B39" t="n">
        <v>3</v>
      </c>
      <c r="C39" t="n">
        <v>4</v>
      </c>
      <c r="D39" t="n">
        <v>2</v>
      </c>
      <c r="E39" t="inlineStr">
        <is>
          <t>1 &amp; 2</t>
        </is>
      </c>
    </row>
    <row r="40">
      <c r="B40" t="n">
        <v>4</v>
      </c>
      <c r="C40" t="n">
        <v>1</v>
      </c>
      <c r="D40" t="n">
        <v>5</v>
      </c>
      <c r="E40" t="inlineStr">
        <is>
          <t>11 &amp; 12</t>
        </is>
      </c>
    </row>
    <row r="41">
      <c r="B41" t="n">
        <v>5</v>
      </c>
      <c r="C41" t="n">
        <v>3</v>
      </c>
      <c r="D41" t="n">
        <v>9</v>
      </c>
      <c r="E41" t="inlineStr">
        <is>
          <t>13 &amp; 14</t>
        </is>
      </c>
    </row>
    <row r="42">
      <c r="A42" t="n">
        <v>9</v>
      </c>
      <c r="B42" t="n">
        <v>1</v>
      </c>
      <c r="C42" t="n">
        <v>10</v>
      </c>
      <c r="D42" t="n">
        <v>9</v>
      </c>
      <c r="E42" t="inlineStr">
        <is>
          <t>17 &amp; 18</t>
        </is>
      </c>
    </row>
    <row r="43">
      <c r="B43" t="n">
        <v>2</v>
      </c>
      <c r="C43" t="n">
        <v>8</v>
      </c>
      <c r="D43" t="n">
        <v>7</v>
      </c>
      <c r="E43" t="inlineStr">
        <is>
          <t>1 &amp; 2</t>
        </is>
      </c>
    </row>
    <row r="44">
      <c r="B44" t="n">
        <v>3</v>
      </c>
      <c r="C44" t="n">
        <v>5</v>
      </c>
      <c r="D44" t="n">
        <v>3</v>
      </c>
      <c r="E44" t="inlineStr">
        <is>
          <t>3 &amp; 4</t>
        </is>
      </c>
    </row>
    <row r="45">
      <c r="B45" t="n">
        <v>4</v>
      </c>
      <c r="C45" t="n">
        <v>2</v>
      </c>
      <c r="D45" t="n">
        <v>6</v>
      </c>
      <c r="E45" t="inlineStr">
        <is>
          <t>13 &amp; 14</t>
        </is>
      </c>
    </row>
    <row r="46">
      <c r="B46" t="n">
        <v>5</v>
      </c>
      <c r="C46" t="n">
        <v>4</v>
      </c>
      <c r="D46" t="n">
        <v>1</v>
      </c>
      <c r="E46" t="inlineStr">
        <is>
          <t>15 &amp; 16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2 NS</t>
        </is>
      </c>
    </row>
    <row r="3">
      <c r="B3">
        <f>'By Round'!A7</f>
        <v/>
      </c>
      <c r="C3">
        <f>'By Round'!C7</f>
        <v/>
      </c>
      <c r="D3">
        <f>'By Round'!D7</f>
        <v/>
      </c>
      <c r="E3">
        <f>'By Round'!E7</f>
        <v/>
      </c>
      <c r="F3" t="inlineStr">
        <is>
          <t>Table 1 NS</t>
        </is>
      </c>
      <c r="G3" t="inlineStr">
        <is>
          <t>Table 2 NS</t>
        </is>
      </c>
    </row>
    <row r="4">
      <c r="B4">
        <f>'By Round'!A12</f>
        <v/>
      </c>
      <c r="C4">
        <f>'By Round'!C12</f>
        <v/>
      </c>
      <c r="D4">
        <f>'By Round'!D12</f>
        <v/>
      </c>
      <c r="E4">
        <f>'By Round'!E12</f>
        <v/>
      </c>
      <c r="F4" t="inlineStr">
        <is>
          <t>Table 1 NS</t>
        </is>
      </c>
      <c r="G4" t="inlineStr">
        <is>
          <t>Table 2 NS</t>
        </is>
      </c>
    </row>
    <row r="5">
      <c r="B5">
        <f>'By Round'!A17</f>
        <v/>
      </c>
      <c r="C5">
        <f>'By Round'!C17</f>
        <v/>
      </c>
      <c r="D5">
        <f>'By Round'!D17</f>
        <v/>
      </c>
      <c r="E5">
        <f>'By Round'!E17</f>
        <v/>
      </c>
      <c r="F5" t="inlineStr">
        <is>
          <t>Table 1 NS</t>
        </is>
      </c>
      <c r="G5" t="inlineStr">
        <is>
          <t>Table 2 NS</t>
        </is>
      </c>
    </row>
    <row r="6">
      <c r="B6">
        <f>'By Round'!A22</f>
        <v/>
      </c>
      <c r="C6">
        <f>'By Round'!C22</f>
        <v/>
      </c>
      <c r="D6">
        <f>'By Round'!D22</f>
        <v/>
      </c>
      <c r="E6">
        <f>'By Round'!E22</f>
        <v/>
      </c>
      <c r="F6" t="inlineStr">
        <is>
          <t>Table 1 NS</t>
        </is>
      </c>
      <c r="G6" t="inlineStr">
        <is>
          <t>Table 2 NS</t>
        </is>
      </c>
    </row>
    <row r="7">
      <c r="B7">
        <f>'By Round'!A27</f>
        <v/>
      </c>
      <c r="C7">
        <f>'By Round'!C27</f>
        <v/>
      </c>
      <c r="D7">
        <f>'By Round'!D27</f>
        <v/>
      </c>
      <c r="E7">
        <f>'By Round'!E27</f>
        <v/>
      </c>
      <c r="F7" t="inlineStr">
        <is>
          <t>Table 1 NS</t>
        </is>
      </c>
      <c r="G7" t="inlineStr">
        <is>
          <t>Table 2 NS</t>
        </is>
      </c>
    </row>
    <row r="8">
      <c r="B8">
        <f>'By Round'!A32</f>
        <v/>
      </c>
      <c r="C8">
        <f>'By Round'!C32</f>
        <v/>
      </c>
      <c r="D8">
        <f>'By Round'!D32</f>
        <v/>
      </c>
      <c r="E8">
        <f>'By Round'!E32</f>
        <v/>
      </c>
      <c r="F8" t="inlineStr">
        <is>
          <t>Table 1 NS</t>
        </is>
      </c>
      <c r="G8" t="inlineStr">
        <is>
          <t>Table 2 NS</t>
        </is>
      </c>
    </row>
    <row r="9">
      <c r="B9">
        <f>'By Round'!A37</f>
        <v/>
      </c>
      <c r="C9">
        <f>'By Round'!C37</f>
        <v/>
      </c>
      <c r="D9">
        <f>'By Round'!D37</f>
        <v/>
      </c>
      <c r="E9">
        <f>'By Round'!E37</f>
        <v/>
      </c>
      <c r="F9" t="inlineStr">
        <is>
          <t>Table 1 NS</t>
        </is>
      </c>
      <c r="G9" t="inlineStr">
        <is>
          <t>Table 2 NS</t>
        </is>
      </c>
    </row>
    <row r="10">
      <c r="B10">
        <f>'By Round'!A42</f>
        <v/>
      </c>
      <c r="C10">
        <f>'By Round'!C42</f>
        <v/>
      </c>
      <c r="D10">
        <f>'By Round'!D42</f>
        <v/>
      </c>
      <c r="E10">
        <f>'By Round'!E42</f>
        <v/>
      </c>
    </row>
    <row r="11">
      <c r="A11" t="n">
        <v>2</v>
      </c>
      <c r="B11">
        <f>'By Round'!A2</f>
        <v/>
      </c>
      <c r="C11">
        <f>'By Round'!C3</f>
        <v/>
      </c>
      <c r="D11">
        <f>'By Round'!D3</f>
        <v/>
      </c>
      <c r="E11">
        <f>'By Round'!E3</f>
        <v/>
      </c>
      <c r="F11" t="inlineStr">
        <is>
          <t>Table 2 EW</t>
        </is>
      </c>
      <c r="G11" t="inlineStr">
        <is>
          <t>Table 4 EW</t>
        </is>
      </c>
    </row>
    <row r="12">
      <c r="B12">
        <f>'By Round'!A7</f>
        <v/>
      </c>
      <c r="C12">
        <f>'By Round'!C8</f>
        <v/>
      </c>
      <c r="D12">
        <f>'By Round'!D8</f>
        <v/>
      </c>
      <c r="E12">
        <f>'By Round'!E8</f>
        <v/>
      </c>
      <c r="F12" t="inlineStr">
        <is>
          <t>Table 2 EW</t>
        </is>
      </c>
      <c r="G12" t="inlineStr">
        <is>
          <t>Table 4 EW</t>
        </is>
      </c>
    </row>
    <row r="13">
      <c r="B13">
        <f>'By Round'!A12</f>
        <v/>
      </c>
      <c r="C13">
        <f>'By Round'!C13</f>
        <v/>
      </c>
      <c r="D13">
        <f>'By Round'!D13</f>
        <v/>
      </c>
      <c r="E13">
        <f>'By Round'!E13</f>
        <v/>
      </c>
      <c r="F13" t="inlineStr">
        <is>
          <t>Table 2 EW</t>
        </is>
      </c>
      <c r="G13" t="inlineStr">
        <is>
          <t>Table 4 EW</t>
        </is>
      </c>
    </row>
    <row r="14">
      <c r="B14">
        <f>'By Round'!A17</f>
        <v/>
      </c>
      <c r="C14">
        <f>'By Round'!C18</f>
        <v/>
      </c>
      <c r="D14">
        <f>'By Round'!D18</f>
        <v/>
      </c>
      <c r="E14">
        <f>'By Round'!E18</f>
        <v/>
      </c>
      <c r="F14" t="inlineStr">
        <is>
          <t>Table 2 EW</t>
        </is>
      </c>
      <c r="G14" t="inlineStr">
        <is>
          <t>Table 4 EW</t>
        </is>
      </c>
    </row>
    <row r="15">
      <c r="B15">
        <f>'By Round'!A22</f>
        <v/>
      </c>
      <c r="C15">
        <f>'By Round'!C23</f>
        <v/>
      </c>
      <c r="D15">
        <f>'By Round'!D23</f>
        <v/>
      </c>
      <c r="E15">
        <f>'By Round'!E23</f>
        <v/>
      </c>
      <c r="F15" t="inlineStr">
        <is>
          <t>Table 2 EW</t>
        </is>
      </c>
      <c r="G15" t="inlineStr">
        <is>
          <t>Table 4 EW</t>
        </is>
      </c>
    </row>
    <row r="16">
      <c r="B16">
        <f>'By Round'!A27</f>
        <v/>
      </c>
      <c r="C16">
        <f>'By Round'!C28</f>
        <v/>
      </c>
      <c r="D16">
        <f>'By Round'!D28</f>
        <v/>
      </c>
      <c r="E16">
        <f>'By Round'!E28</f>
        <v/>
      </c>
      <c r="F16" t="inlineStr">
        <is>
          <t>Table 2 EW</t>
        </is>
      </c>
      <c r="G16" t="inlineStr">
        <is>
          <t>Table 4 EW</t>
        </is>
      </c>
    </row>
    <row r="17">
      <c r="B17">
        <f>'By Round'!A32</f>
        <v/>
      </c>
      <c r="C17">
        <f>'By Round'!C33</f>
        <v/>
      </c>
      <c r="D17">
        <f>'By Round'!D33</f>
        <v/>
      </c>
      <c r="E17">
        <f>'By Round'!E33</f>
        <v/>
      </c>
      <c r="F17" t="inlineStr">
        <is>
          <t>Table 2 EW</t>
        </is>
      </c>
      <c r="G17" t="inlineStr">
        <is>
          <t>Table 4 EW</t>
        </is>
      </c>
    </row>
    <row r="18">
      <c r="B18">
        <f>'By Round'!A37</f>
        <v/>
      </c>
      <c r="C18">
        <f>'By Round'!C38</f>
        <v/>
      </c>
      <c r="D18">
        <f>'By Round'!D38</f>
        <v/>
      </c>
      <c r="E18">
        <f>'By Round'!E38</f>
        <v/>
      </c>
      <c r="F18" t="inlineStr">
        <is>
          <t>Table 2 EW</t>
        </is>
      </c>
      <c r="G18" t="inlineStr">
        <is>
          <t>Table 4 EW</t>
        </is>
      </c>
    </row>
    <row r="19">
      <c r="B19">
        <f>'By Round'!A42</f>
        <v/>
      </c>
      <c r="C19">
        <f>'By Round'!C43</f>
        <v/>
      </c>
      <c r="D19">
        <f>'By Round'!D43</f>
        <v/>
      </c>
      <c r="E19">
        <f>'By Round'!E43</f>
        <v/>
      </c>
    </row>
    <row r="20">
      <c r="A20" t="n">
        <v>3</v>
      </c>
      <c r="B20">
        <f>'By Round'!A2</f>
        <v/>
      </c>
      <c r="C20">
        <f>'By Round'!C4</f>
        <v/>
      </c>
      <c r="D20">
        <f>'By Round'!D4</f>
        <v/>
      </c>
      <c r="E20">
        <f>'By Round'!E4</f>
        <v/>
      </c>
      <c r="F20" t="inlineStr">
        <is>
          <t>Table 5 NS</t>
        </is>
      </c>
      <c r="G20" t="inlineStr">
        <is>
          <t>Table 4 NS</t>
        </is>
      </c>
    </row>
    <row r="21">
      <c r="B21">
        <f>'By Round'!A7</f>
        <v/>
      </c>
      <c r="C21">
        <f>'By Round'!C9</f>
        <v/>
      </c>
      <c r="D21">
        <f>'By Round'!D9</f>
        <v/>
      </c>
      <c r="E21">
        <f>'By Round'!E9</f>
        <v/>
      </c>
      <c r="F21" t="inlineStr">
        <is>
          <t>Table 5 NS</t>
        </is>
      </c>
      <c r="G21" t="inlineStr">
        <is>
          <t>Table 4 NS</t>
        </is>
      </c>
    </row>
    <row r="22">
      <c r="B22">
        <f>'By Round'!A12</f>
        <v/>
      </c>
      <c r="C22">
        <f>'By Round'!C14</f>
        <v/>
      </c>
      <c r="D22">
        <f>'By Round'!D14</f>
        <v/>
      </c>
      <c r="E22">
        <f>'By Round'!E14</f>
        <v/>
      </c>
      <c r="F22" t="inlineStr">
        <is>
          <t>Table 5 NS</t>
        </is>
      </c>
      <c r="G22" t="inlineStr">
        <is>
          <t>Table 4 NS</t>
        </is>
      </c>
    </row>
    <row r="23">
      <c r="B23">
        <f>'By Round'!A17</f>
        <v/>
      </c>
      <c r="C23">
        <f>'By Round'!C19</f>
        <v/>
      </c>
      <c r="D23">
        <f>'By Round'!D19</f>
        <v/>
      </c>
      <c r="E23">
        <f>'By Round'!E19</f>
        <v/>
      </c>
      <c r="F23" t="inlineStr">
        <is>
          <t>Table 5 NS</t>
        </is>
      </c>
      <c r="G23" t="inlineStr">
        <is>
          <t>Table 4 NS</t>
        </is>
      </c>
    </row>
    <row r="24">
      <c r="B24">
        <f>'By Round'!A22</f>
        <v/>
      </c>
      <c r="C24">
        <f>'By Round'!C24</f>
        <v/>
      </c>
      <c r="D24">
        <f>'By Round'!D24</f>
        <v/>
      </c>
      <c r="E24">
        <f>'By Round'!E24</f>
        <v/>
      </c>
      <c r="F24" t="inlineStr">
        <is>
          <t>Table 5 NS</t>
        </is>
      </c>
      <c r="G24" t="inlineStr">
        <is>
          <t>Table 4 NS</t>
        </is>
      </c>
    </row>
    <row r="25">
      <c r="B25">
        <f>'By Round'!A27</f>
        <v/>
      </c>
      <c r="C25">
        <f>'By Round'!C29</f>
        <v/>
      </c>
      <c r="D25">
        <f>'By Round'!D29</f>
        <v/>
      </c>
      <c r="E25">
        <f>'By Round'!E29</f>
        <v/>
      </c>
      <c r="F25" t="inlineStr">
        <is>
          <t>Table 5 NS</t>
        </is>
      </c>
      <c r="G25" t="inlineStr">
        <is>
          <t>Table 4 NS</t>
        </is>
      </c>
    </row>
    <row r="26">
      <c r="B26">
        <f>'By Round'!A32</f>
        <v/>
      </c>
      <c r="C26">
        <f>'By Round'!C34</f>
        <v/>
      </c>
      <c r="D26">
        <f>'By Round'!D34</f>
        <v/>
      </c>
      <c r="E26">
        <f>'By Round'!E34</f>
        <v/>
      </c>
      <c r="F26" t="inlineStr">
        <is>
          <t>Table 5 NS</t>
        </is>
      </c>
      <c r="G26" t="inlineStr">
        <is>
          <t>Table 4 NS</t>
        </is>
      </c>
    </row>
    <row r="27">
      <c r="B27">
        <f>'By Round'!A37</f>
        <v/>
      </c>
      <c r="C27">
        <f>'By Round'!C39</f>
        <v/>
      </c>
      <c r="D27">
        <f>'By Round'!D39</f>
        <v/>
      </c>
      <c r="E27">
        <f>'By Round'!E39</f>
        <v/>
      </c>
      <c r="F27" t="inlineStr">
        <is>
          <t>Table 5 NS</t>
        </is>
      </c>
      <c r="G27" t="inlineStr">
        <is>
          <t>Table 4 NS</t>
        </is>
      </c>
    </row>
    <row r="28">
      <c r="B28">
        <f>'By Round'!A42</f>
        <v/>
      </c>
      <c r="C28">
        <f>'By Round'!C44</f>
        <v/>
      </c>
      <c r="D28">
        <f>'By Round'!D44</f>
        <v/>
      </c>
      <c r="E28">
        <f>'By Round'!E44</f>
        <v/>
      </c>
    </row>
    <row r="29">
      <c r="A29" t="n">
        <v>4</v>
      </c>
      <c r="B29">
        <f>'By Round'!A2</f>
        <v/>
      </c>
      <c r="C29">
        <f>'By Round'!C5</f>
        <v/>
      </c>
      <c r="D29">
        <f>'By Round'!D5</f>
        <v/>
      </c>
      <c r="E29">
        <f>'By Round'!E5</f>
        <v/>
      </c>
      <c r="F29" t="inlineStr">
        <is>
          <t>Table 5 EW</t>
        </is>
      </c>
      <c r="G29" t="inlineStr">
        <is>
          <t>Table 3 NS</t>
        </is>
      </c>
    </row>
    <row r="30">
      <c r="B30">
        <f>'By Round'!A7</f>
        <v/>
      </c>
      <c r="C30">
        <f>'By Round'!C10</f>
        <v/>
      </c>
      <c r="D30">
        <f>'By Round'!D10</f>
        <v/>
      </c>
      <c r="E30">
        <f>'By Round'!E10</f>
        <v/>
      </c>
      <c r="F30" t="inlineStr">
        <is>
          <t>Table 5 EW</t>
        </is>
      </c>
      <c r="G30" t="inlineStr">
        <is>
          <t>Table 3 NS</t>
        </is>
      </c>
    </row>
    <row r="31">
      <c r="B31">
        <f>'By Round'!A12</f>
        <v/>
      </c>
      <c r="C31">
        <f>'By Round'!C15</f>
        <v/>
      </c>
      <c r="D31">
        <f>'By Round'!D15</f>
        <v/>
      </c>
      <c r="E31">
        <f>'By Round'!E15</f>
        <v/>
      </c>
      <c r="F31" t="inlineStr">
        <is>
          <t>Table 5 EW</t>
        </is>
      </c>
      <c r="G31" t="inlineStr">
        <is>
          <t>Table 3 NS</t>
        </is>
      </c>
    </row>
    <row r="32">
      <c r="B32">
        <f>'By Round'!A17</f>
        <v/>
      </c>
      <c r="C32">
        <f>'By Round'!C20</f>
        <v/>
      </c>
      <c r="D32">
        <f>'By Round'!D20</f>
        <v/>
      </c>
      <c r="E32">
        <f>'By Round'!E20</f>
        <v/>
      </c>
      <c r="F32" t="inlineStr">
        <is>
          <t>Table 5 EW</t>
        </is>
      </c>
      <c r="G32" t="inlineStr">
        <is>
          <t>Table 3 NS</t>
        </is>
      </c>
    </row>
    <row r="33">
      <c r="B33">
        <f>'By Round'!A22</f>
        <v/>
      </c>
      <c r="C33">
        <f>'By Round'!C25</f>
        <v/>
      </c>
      <c r="D33">
        <f>'By Round'!D25</f>
        <v/>
      </c>
      <c r="E33">
        <f>'By Round'!E25</f>
        <v/>
      </c>
      <c r="F33" t="inlineStr">
        <is>
          <t>Table 5 EW</t>
        </is>
      </c>
      <c r="G33" t="inlineStr">
        <is>
          <t>Table 3 NS</t>
        </is>
      </c>
    </row>
    <row r="34">
      <c r="B34">
        <f>'By Round'!A27</f>
        <v/>
      </c>
      <c r="C34">
        <f>'By Round'!C30</f>
        <v/>
      </c>
      <c r="D34">
        <f>'By Round'!D30</f>
        <v/>
      </c>
      <c r="E34">
        <f>'By Round'!E30</f>
        <v/>
      </c>
      <c r="F34" t="inlineStr">
        <is>
          <t>Table 5 EW</t>
        </is>
      </c>
      <c r="G34" t="inlineStr">
        <is>
          <t>Table 3 NS</t>
        </is>
      </c>
    </row>
    <row r="35">
      <c r="B35">
        <f>'By Round'!A32</f>
        <v/>
      </c>
      <c r="C35">
        <f>'By Round'!C35</f>
        <v/>
      </c>
      <c r="D35">
        <f>'By Round'!D35</f>
        <v/>
      </c>
      <c r="E35">
        <f>'By Round'!E35</f>
        <v/>
      </c>
      <c r="F35" t="inlineStr">
        <is>
          <t>Table 5 EW</t>
        </is>
      </c>
      <c r="G35" t="inlineStr">
        <is>
          <t>Table 3 NS</t>
        </is>
      </c>
    </row>
    <row r="36">
      <c r="B36">
        <f>'By Round'!A37</f>
        <v/>
      </c>
      <c r="C36">
        <f>'By Round'!C40</f>
        <v/>
      </c>
      <c r="D36">
        <f>'By Round'!D40</f>
        <v/>
      </c>
      <c r="E36">
        <f>'By Round'!E40</f>
        <v/>
      </c>
      <c r="F36" t="inlineStr">
        <is>
          <t>Table 5 EW</t>
        </is>
      </c>
      <c r="G36" t="inlineStr">
        <is>
          <t>Table 3 NS</t>
        </is>
      </c>
    </row>
    <row r="37">
      <c r="B37">
        <f>'By Round'!A42</f>
        <v/>
      </c>
      <c r="C37">
        <f>'By Round'!C45</f>
        <v/>
      </c>
      <c r="D37">
        <f>'By Round'!D45</f>
        <v/>
      </c>
      <c r="E37">
        <f>'By Round'!E45</f>
        <v/>
      </c>
    </row>
    <row r="38">
      <c r="A38" t="n">
        <v>5</v>
      </c>
      <c r="B38">
        <f>'By Round'!A2</f>
        <v/>
      </c>
      <c r="C38">
        <f>'By Round'!C6</f>
        <v/>
      </c>
      <c r="D38">
        <f>'By Round'!D6</f>
        <v/>
      </c>
      <c r="E38">
        <f>'By Round'!E6</f>
        <v/>
      </c>
      <c r="F38" t="inlineStr">
        <is>
          <t>Table 3 EW</t>
        </is>
      </c>
      <c r="G38" t="inlineStr">
        <is>
          <t>Table 1 EW</t>
        </is>
      </c>
    </row>
    <row r="39">
      <c r="B39">
        <f>'By Round'!A7</f>
        <v/>
      </c>
      <c r="C39">
        <f>'By Round'!C11</f>
        <v/>
      </c>
      <c r="D39">
        <f>'By Round'!D11</f>
        <v/>
      </c>
      <c r="E39">
        <f>'By Round'!E11</f>
        <v/>
      </c>
      <c r="F39" t="inlineStr">
        <is>
          <t>Table 3 EW</t>
        </is>
      </c>
      <c r="G39" t="inlineStr">
        <is>
          <t>Table 1 EW</t>
        </is>
      </c>
    </row>
    <row r="40">
      <c r="B40">
        <f>'By Round'!A12</f>
        <v/>
      </c>
      <c r="C40">
        <f>'By Round'!C16</f>
        <v/>
      </c>
      <c r="D40">
        <f>'By Round'!D16</f>
        <v/>
      </c>
      <c r="E40">
        <f>'By Round'!E16</f>
        <v/>
      </c>
      <c r="F40" t="inlineStr">
        <is>
          <t>Table 3 EW</t>
        </is>
      </c>
      <c r="G40" t="inlineStr">
        <is>
          <t>Table 1 EW</t>
        </is>
      </c>
    </row>
    <row r="41">
      <c r="B41">
        <f>'By Round'!A17</f>
        <v/>
      </c>
      <c r="C41">
        <f>'By Round'!C21</f>
        <v/>
      </c>
      <c r="D41">
        <f>'By Round'!D21</f>
        <v/>
      </c>
      <c r="E41">
        <f>'By Round'!E21</f>
        <v/>
      </c>
      <c r="F41" t="inlineStr">
        <is>
          <t>Table 3 EW</t>
        </is>
      </c>
      <c r="G41" t="inlineStr">
        <is>
          <t>Table 1 EW</t>
        </is>
      </c>
    </row>
    <row r="42">
      <c r="B42">
        <f>'By Round'!A22</f>
        <v/>
      </c>
      <c r="C42">
        <f>'By Round'!C26</f>
        <v/>
      </c>
      <c r="D42">
        <f>'By Round'!D26</f>
        <v/>
      </c>
      <c r="E42">
        <f>'By Round'!E26</f>
        <v/>
      </c>
      <c r="F42" t="inlineStr">
        <is>
          <t>Table 3 EW</t>
        </is>
      </c>
      <c r="G42" t="inlineStr">
        <is>
          <t>Table 1 EW</t>
        </is>
      </c>
    </row>
    <row r="43">
      <c r="B43">
        <f>'By Round'!A27</f>
        <v/>
      </c>
      <c r="C43">
        <f>'By Round'!C31</f>
        <v/>
      </c>
      <c r="D43">
        <f>'By Round'!D31</f>
        <v/>
      </c>
      <c r="E43">
        <f>'By Round'!E31</f>
        <v/>
      </c>
      <c r="F43" t="inlineStr">
        <is>
          <t>Table 3 EW</t>
        </is>
      </c>
      <c r="G43" t="inlineStr">
        <is>
          <t>Table 1 EW</t>
        </is>
      </c>
    </row>
    <row r="44">
      <c r="B44">
        <f>'By Round'!A32</f>
        <v/>
      </c>
      <c r="C44">
        <f>'By Round'!C36</f>
        <v/>
      </c>
      <c r="D44">
        <f>'By Round'!D36</f>
        <v/>
      </c>
      <c r="E44">
        <f>'By Round'!E36</f>
        <v/>
      </c>
      <c r="F44" t="inlineStr">
        <is>
          <t>Table 3 EW</t>
        </is>
      </c>
      <c r="G44" t="inlineStr">
        <is>
          <t>Table 1 EW</t>
        </is>
      </c>
    </row>
    <row r="45">
      <c r="B45">
        <f>'By Round'!A37</f>
        <v/>
      </c>
      <c r="C45">
        <f>'By Round'!C41</f>
        <v/>
      </c>
      <c r="D45">
        <f>'By Round'!D41</f>
        <v/>
      </c>
      <c r="E45">
        <f>'By Round'!E41</f>
        <v/>
      </c>
      <c r="F45" t="inlineStr">
        <is>
          <t>Table 3 EW</t>
        </is>
      </c>
      <c r="G45" t="inlineStr">
        <is>
          <t>Table 1 EW</t>
        </is>
      </c>
    </row>
    <row r="46">
      <c r="B46">
        <f>'By Round'!A42</f>
        <v/>
      </c>
      <c r="C46">
        <f>'By Round'!C46</f>
        <v/>
      </c>
      <c r="D46">
        <f>'By Round'!D46</f>
        <v/>
      </c>
      <c r="E46">
        <f>'By Round'!E46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91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Round'!A7</f>
        <v/>
      </c>
      <c r="C3" s="10">
        <f>'By Round'!B8</f>
        <v/>
      </c>
      <c r="D3" s="10" t="inlineStr">
        <is>
          <t>NS</t>
        </is>
      </c>
      <c r="E3" s="10">
        <f>'By Round'!D8</f>
        <v/>
      </c>
      <c r="F3" s="10">
        <f>'By Round'!E8</f>
        <v/>
      </c>
    </row>
    <row r="4">
      <c r="B4" s="10">
        <f>'By Round'!A12</f>
        <v/>
      </c>
      <c r="C4" s="10">
        <f>'By Round'!B13</f>
        <v/>
      </c>
      <c r="D4" s="10" t="inlineStr">
        <is>
          <t>EW</t>
        </is>
      </c>
      <c r="E4" s="10">
        <f>'By Round'!C13</f>
        <v/>
      </c>
      <c r="F4" s="10">
        <f>'By Round'!E13</f>
        <v/>
      </c>
    </row>
    <row r="5">
      <c r="B5" s="10">
        <f>'By Round'!A17</f>
        <v/>
      </c>
      <c r="C5" s="10">
        <f>'By Round'!B20</f>
        <v/>
      </c>
      <c r="D5" s="10" t="inlineStr">
        <is>
          <t>EW</t>
        </is>
      </c>
      <c r="E5" s="10">
        <f>'By Round'!C20</f>
        <v/>
      </c>
      <c r="F5" s="10">
        <f>'By Round'!E20</f>
        <v/>
      </c>
    </row>
    <row r="6">
      <c r="B6" s="10">
        <f>'By Round'!A22</f>
        <v/>
      </c>
      <c r="C6" s="10">
        <f>'By Round'!B24</f>
        <v/>
      </c>
      <c r="D6" s="10" t="inlineStr">
        <is>
          <t>NS</t>
        </is>
      </c>
      <c r="E6" s="10">
        <f>'By Round'!D24</f>
        <v/>
      </c>
      <c r="F6" s="10">
        <f>'By Round'!E24</f>
        <v/>
      </c>
    </row>
    <row r="7">
      <c r="B7" s="10">
        <f>'By Round'!A27</f>
        <v/>
      </c>
      <c r="C7" s="10">
        <f>'By Round'!B31</f>
        <v/>
      </c>
      <c r="D7" s="10" t="inlineStr">
        <is>
          <t>NS</t>
        </is>
      </c>
      <c r="E7" s="10">
        <f>'By Round'!D31</f>
        <v/>
      </c>
      <c r="F7" s="10">
        <f>'By Round'!E31</f>
        <v/>
      </c>
    </row>
    <row r="8">
      <c r="B8" s="10">
        <f>'By Round'!A32</f>
        <v/>
      </c>
      <c r="C8" s="10">
        <f>'By Round'!B34</f>
        <v/>
      </c>
      <c r="D8" s="10" t="inlineStr">
        <is>
          <t>EW</t>
        </is>
      </c>
      <c r="E8" s="10">
        <f>'By Round'!C34</f>
        <v/>
      </c>
      <c r="F8" s="10">
        <f>'By Round'!E34</f>
        <v/>
      </c>
    </row>
    <row r="9">
      <c r="B9" s="10">
        <f>'By Round'!A37</f>
        <v/>
      </c>
      <c r="C9" s="10">
        <f>'By Round'!B40</f>
        <v/>
      </c>
      <c r="D9" s="10" t="inlineStr">
        <is>
          <t>NS</t>
        </is>
      </c>
      <c r="E9" s="10">
        <f>'By Round'!D40</f>
        <v/>
      </c>
      <c r="F9" s="10">
        <f>'By Round'!E40</f>
        <v/>
      </c>
    </row>
    <row r="10">
      <c r="B10" s="10">
        <f>'By Round'!A42</f>
        <v/>
      </c>
      <c r="C10" s="10">
        <f>'By Round'!B46</f>
        <v/>
      </c>
      <c r="D10" s="10" t="inlineStr">
        <is>
          <t>EW</t>
        </is>
      </c>
      <c r="E10" s="10">
        <f>'By Round'!C46</f>
        <v/>
      </c>
      <c r="F10" s="10">
        <f>'By Round'!E46</f>
        <v/>
      </c>
    </row>
    <row r="11">
      <c r="A11" t="n">
        <v>2</v>
      </c>
      <c r="B11" s="10">
        <f>'By Round'!A2</f>
        <v/>
      </c>
      <c r="C11" s="10">
        <f>'By Round'!B6</f>
        <v/>
      </c>
      <c r="D11" s="10" t="inlineStr">
        <is>
          <t>EW</t>
        </is>
      </c>
      <c r="E11" s="10">
        <f>'By Round'!C6</f>
        <v/>
      </c>
      <c r="F11" s="10">
        <f>'By Round'!E6</f>
        <v/>
      </c>
    </row>
    <row r="12">
      <c r="B12" s="10">
        <f>'By Round'!A7</f>
        <v/>
      </c>
      <c r="C12" s="10">
        <f>'By Round'!B7</f>
        <v/>
      </c>
      <c r="D12" s="10" t="inlineStr">
        <is>
          <t>EW</t>
        </is>
      </c>
      <c r="E12" s="10">
        <f>'By Round'!C7</f>
        <v/>
      </c>
      <c r="F12" s="10">
        <f>'By Round'!E7</f>
        <v/>
      </c>
    </row>
    <row r="13">
      <c r="B13" s="10">
        <f>'By Round'!A12</f>
        <v/>
      </c>
      <c r="C13" s="10">
        <f>'By Round'!B13</f>
        <v/>
      </c>
      <c r="D13" s="10" t="inlineStr">
        <is>
          <t>NS</t>
        </is>
      </c>
      <c r="E13" s="10">
        <f>'By Round'!D13</f>
        <v/>
      </c>
      <c r="F13" s="10">
        <f>'By Round'!E13</f>
        <v/>
      </c>
    </row>
    <row r="14">
      <c r="B14" s="10">
        <f>'By Round'!A17</f>
        <v/>
      </c>
      <c r="C14" s="10">
        <f>'By Round'!B18</f>
        <v/>
      </c>
      <c r="D14" s="10" t="inlineStr">
        <is>
          <t>EW</t>
        </is>
      </c>
      <c r="E14" s="10">
        <f>'By Round'!C18</f>
        <v/>
      </c>
      <c r="F14" s="10">
        <f>'By Round'!E18</f>
        <v/>
      </c>
    </row>
    <row r="15">
      <c r="B15" s="10">
        <f>'By Round'!A22</f>
        <v/>
      </c>
      <c r="C15" s="10">
        <f>'By Round'!B25</f>
        <v/>
      </c>
      <c r="D15" s="10" t="inlineStr">
        <is>
          <t>EW</t>
        </is>
      </c>
      <c r="E15" s="10">
        <f>'By Round'!C25</f>
        <v/>
      </c>
      <c r="F15" s="10">
        <f>'By Round'!E25</f>
        <v/>
      </c>
    </row>
    <row r="16">
      <c r="B16" s="10">
        <f>'By Round'!A27</f>
        <v/>
      </c>
      <c r="C16" s="10">
        <f>'By Round'!B29</f>
        <v/>
      </c>
      <c r="D16" s="10" t="inlineStr">
        <is>
          <t>NS</t>
        </is>
      </c>
      <c r="E16" s="10">
        <f>'By Round'!D29</f>
        <v/>
      </c>
      <c r="F16" s="10">
        <f>'By Round'!E29</f>
        <v/>
      </c>
    </row>
    <row r="17">
      <c r="B17" s="10">
        <f>'By Round'!A32</f>
        <v/>
      </c>
      <c r="C17" s="10">
        <f>'By Round'!B36</f>
        <v/>
      </c>
      <c r="D17" s="10" t="inlineStr">
        <is>
          <t>NS</t>
        </is>
      </c>
      <c r="E17" s="10">
        <f>'By Round'!D36</f>
        <v/>
      </c>
      <c r="F17" s="10">
        <f>'By Round'!E36</f>
        <v/>
      </c>
    </row>
    <row r="18">
      <c r="B18" s="10">
        <f>'By Round'!A37</f>
        <v/>
      </c>
      <c r="C18" s="10">
        <f>'By Round'!B39</f>
        <v/>
      </c>
      <c r="D18" s="10" t="inlineStr">
        <is>
          <t>EW</t>
        </is>
      </c>
      <c r="E18" s="10">
        <f>'By Round'!C39</f>
        <v/>
      </c>
      <c r="F18" s="10">
        <f>'By Round'!E39</f>
        <v/>
      </c>
    </row>
    <row r="19">
      <c r="B19" s="10">
        <f>'By Round'!A42</f>
        <v/>
      </c>
      <c r="C19" s="10">
        <f>'By Round'!B45</f>
        <v/>
      </c>
      <c r="D19" s="10" t="inlineStr">
        <is>
          <t>NS</t>
        </is>
      </c>
      <c r="E19" s="10">
        <f>'By Round'!D45</f>
        <v/>
      </c>
      <c r="F19" s="10">
        <f>'By Round'!E45</f>
        <v/>
      </c>
    </row>
    <row r="20">
      <c r="A20" t="n">
        <v>3</v>
      </c>
      <c r="B20" s="10">
        <f>'By Round'!A2</f>
        <v/>
      </c>
      <c r="C20" s="10">
        <f>'By Round'!B5</f>
        <v/>
      </c>
      <c r="D20" s="10" t="inlineStr">
        <is>
          <t>NS</t>
        </is>
      </c>
      <c r="E20" s="10">
        <f>'By Round'!D5</f>
        <v/>
      </c>
      <c r="F20" s="10">
        <f>'By Round'!E5</f>
        <v/>
      </c>
    </row>
    <row r="21">
      <c r="B21" s="10">
        <f>'By Round'!A7</f>
        <v/>
      </c>
      <c r="C21" s="10">
        <f>'By Round'!B11</f>
        <v/>
      </c>
      <c r="D21" s="10" t="inlineStr">
        <is>
          <t>EW</t>
        </is>
      </c>
      <c r="E21" s="10">
        <f>'By Round'!C11</f>
        <v/>
      </c>
      <c r="F21" s="10">
        <f>'By Round'!E11</f>
        <v/>
      </c>
    </row>
    <row r="22">
      <c r="B22" s="10">
        <f>'By Round'!A12</f>
        <v/>
      </c>
      <c r="C22" s="10">
        <f>'By Round'!B12</f>
        <v/>
      </c>
      <c r="D22" s="10" t="inlineStr">
        <is>
          <t>EW</t>
        </is>
      </c>
      <c r="E22" s="10">
        <f>'By Round'!C12</f>
        <v/>
      </c>
      <c r="F22" s="10">
        <f>'By Round'!E12</f>
        <v/>
      </c>
    </row>
    <row r="23">
      <c r="B23" s="10">
        <f>'By Round'!A17</f>
        <v/>
      </c>
      <c r="C23" s="10">
        <f>'By Round'!B18</f>
        <v/>
      </c>
      <c r="D23" s="10" t="inlineStr">
        <is>
          <t>NS</t>
        </is>
      </c>
      <c r="E23" s="10">
        <f>'By Round'!D18</f>
        <v/>
      </c>
      <c r="F23" s="10">
        <f>'By Round'!E18</f>
        <v/>
      </c>
    </row>
    <row r="24">
      <c r="B24" s="10">
        <f>'By Round'!A22</f>
        <v/>
      </c>
      <c r="C24" s="10">
        <f>'By Round'!B23</f>
        <v/>
      </c>
      <c r="D24" s="10" t="inlineStr">
        <is>
          <t>EW</t>
        </is>
      </c>
      <c r="E24" s="10">
        <f>'By Round'!C23</f>
        <v/>
      </c>
      <c r="F24" s="10">
        <f>'By Round'!E23</f>
        <v/>
      </c>
    </row>
    <row r="25">
      <c r="B25" s="10">
        <f>'By Round'!A27</f>
        <v/>
      </c>
      <c r="C25" s="10">
        <f>'By Round'!B30</f>
        <v/>
      </c>
      <c r="D25" s="10" t="inlineStr">
        <is>
          <t>EW</t>
        </is>
      </c>
      <c r="E25" s="10">
        <f>'By Round'!C30</f>
        <v/>
      </c>
      <c r="F25" s="10">
        <f>'By Round'!E30</f>
        <v/>
      </c>
    </row>
    <row r="26">
      <c r="B26" s="10">
        <f>'By Round'!A32</f>
        <v/>
      </c>
      <c r="C26" s="10">
        <f>'By Round'!B34</f>
        <v/>
      </c>
      <c r="D26" s="10" t="inlineStr">
        <is>
          <t>NS</t>
        </is>
      </c>
      <c r="E26" s="10">
        <f>'By Round'!D34</f>
        <v/>
      </c>
      <c r="F26" s="10">
        <f>'By Round'!E34</f>
        <v/>
      </c>
    </row>
    <row r="27">
      <c r="B27" s="10">
        <f>'By Round'!A37</f>
        <v/>
      </c>
      <c r="C27" s="10">
        <f>'By Round'!B41</f>
        <v/>
      </c>
      <c r="D27" s="10" t="inlineStr">
        <is>
          <t>NS</t>
        </is>
      </c>
      <c r="E27" s="10">
        <f>'By Round'!D41</f>
        <v/>
      </c>
      <c r="F27" s="10">
        <f>'By Round'!E41</f>
        <v/>
      </c>
    </row>
    <row r="28">
      <c r="B28" s="10">
        <f>'By Round'!A42</f>
        <v/>
      </c>
      <c r="C28" s="10">
        <f>'By Round'!B44</f>
        <v/>
      </c>
      <c r="D28" s="10" t="inlineStr">
        <is>
          <t>EW</t>
        </is>
      </c>
      <c r="E28" s="10">
        <f>'By Round'!C44</f>
        <v/>
      </c>
      <c r="F28" s="10">
        <f>'By Round'!E44</f>
        <v/>
      </c>
    </row>
    <row r="29">
      <c r="A29" t="n">
        <v>4</v>
      </c>
      <c r="B29" s="10">
        <f>'By Round'!A2</f>
        <v/>
      </c>
      <c r="C29" s="10">
        <f>'By Round'!B4</f>
        <v/>
      </c>
      <c r="D29" s="10" t="inlineStr">
        <is>
          <t>EW</t>
        </is>
      </c>
      <c r="E29" s="10">
        <f>'By Round'!C4</f>
        <v/>
      </c>
      <c r="F29" s="10">
        <f>'By Round'!E4</f>
        <v/>
      </c>
    </row>
    <row r="30">
      <c r="B30" s="10">
        <f>'By Round'!A7</f>
        <v/>
      </c>
      <c r="C30" s="10">
        <f>'By Round'!B10</f>
        <v/>
      </c>
      <c r="D30" s="10" t="inlineStr">
        <is>
          <t>NS</t>
        </is>
      </c>
      <c r="E30" s="10">
        <f>'By Round'!D10</f>
        <v/>
      </c>
      <c r="F30" s="10">
        <f>'By Round'!E10</f>
        <v/>
      </c>
    </row>
    <row r="31">
      <c r="B31" s="10">
        <f>'By Round'!A12</f>
        <v/>
      </c>
      <c r="C31" s="10">
        <f>'By Round'!B16</f>
        <v/>
      </c>
      <c r="D31" s="10" t="inlineStr">
        <is>
          <t>EW</t>
        </is>
      </c>
      <c r="E31" s="10">
        <f>'By Round'!C16</f>
        <v/>
      </c>
      <c r="F31" s="10">
        <f>'By Round'!E16</f>
        <v/>
      </c>
    </row>
    <row r="32">
      <c r="B32" s="10">
        <f>'By Round'!A17</f>
        <v/>
      </c>
      <c r="C32" s="10">
        <f>'By Round'!B17</f>
        <v/>
      </c>
      <c r="D32" s="10" t="inlineStr">
        <is>
          <t>EW</t>
        </is>
      </c>
      <c r="E32" s="10">
        <f>'By Round'!C17</f>
        <v/>
      </c>
      <c r="F32" s="10">
        <f>'By Round'!E17</f>
        <v/>
      </c>
    </row>
    <row r="33">
      <c r="B33" s="10">
        <f>'By Round'!A22</f>
        <v/>
      </c>
      <c r="C33" s="10">
        <f>'By Round'!B23</f>
        <v/>
      </c>
      <c r="D33" s="10" t="inlineStr">
        <is>
          <t>NS</t>
        </is>
      </c>
      <c r="E33" s="10">
        <f>'By Round'!D23</f>
        <v/>
      </c>
      <c r="F33" s="10">
        <f>'By Round'!E23</f>
        <v/>
      </c>
    </row>
    <row r="34">
      <c r="B34" s="10">
        <f>'By Round'!A27</f>
        <v/>
      </c>
      <c r="C34" s="10">
        <f>'By Round'!B28</f>
        <v/>
      </c>
      <c r="D34" s="10" t="inlineStr">
        <is>
          <t>EW</t>
        </is>
      </c>
      <c r="E34" s="10">
        <f>'By Round'!C28</f>
        <v/>
      </c>
      <c r="F34" s="10">
        <f>'By Round'!E28</f>
        <v/>
      </c>
    </row>
    <row r="35">
      <c r="B35" s="10">
        <f>'By Round'!A32</f>
        <v/>
      </c>
      <c r="C35" s="10">
        <f>'By Round'!B35</f>
        <v/>
      </c>
      <c r="D35" s="10" t="inlineStr">
        <is>
          <t>EW</t>
        </is>
      </c>
      <c r="E35" s="10">
        <f>'By Round'!C35</f>
        <v/>
      </c>
      <c r="F35" s="10">
        <f>'By Round'!E35</f>
        <v/>
      </c>
    </row>
    <row r="36">
      <c r="B36" s="10">
        <f>'By Round'!A37</f>
        <v/>
      </c>
      <c r="C36" s="10">
        <f>'By Round'!B39</f>
        <v/>
      </c>
      <c r="D36" s="10" t="inlineStr">
        <is>
          <t>NS</t>
        </is>
      </c>
      <c r="E36" s="10">
        <f>'By Round'!D39</f>
        <v/>
      </c>
      <c r="F36" s="10">
        <f>'By Round'!E39</f>
        <v/>
      </c>
    </row>
    <row r="37">
      <c r="B37" s="10">
        <f>'By Round'!A42</f>
        <v/>
      </c>
      <c r="C37" s="10">
        <f>'By Round'!B46</f>
        <v/>
      </c>
      <c r="D37" s="10" t="inlineStr">
        <is>
          <t>NS</t>
        </is>
      </c>
      <c r="E37" s="10">
        <f>'By Round'!D46</f>
        <v/>
      </c>
      <c r="F37" s="10">
        <f>'By Round'!E46</f>
        <v/>
      </c>
    </row>
    <row r="38">
      <c r="A38" t="n">
        <v>5</v>
      </c>
      <c r="B38" s="10">
        <f>'By Round'!A2</f>
        <v/>
      </c>
      <c r="C38" s="10">
        <f>'By Round'!B6</f>
        <v/>
      </c>
      <c r="D38" s="10" t="inlineStr">
        <is>
          <t>NS</t>
        </is>
      </c>
      <c r="E38" s="10">
        <f>'By Round'!D6</f>
        <v/>
      </c>
      <c r="F38" s="10">
        <f>'By Round'!E6</f>
        <v/>
      </c>
    </row>
    <row r="39">
      <c r="B39" s="10">
        <f>'By Round'!A7</f>
        <v/>
      </c>
      <c r="C39" s="10">
        <f>'By Round'!B9</f>
        <v/>
      </c>
      <c r="D39" s="10" t="inlineStr">
        <is>
          <t>EW</t>
        </is>
      </c>
      <c r="E39" s="10">
        <f>'By Round'!C9</f>
        <v/>
      </c>
      <c r="F39" s="10">
        <f>'By Round'!E9</f>
        <v/>
      </c>
    </row>
    <row r="40">
      <c r="B40" s="10">
        <f>'By Round'!A12</f>
        <v/>
      </c>
      <c r="C40" s="10">
        <f>'By Round'!B15</f>
        <v/>
      </c>
      <c r="D40" s="10" t="inlineStr">
        <is>
          <t>NS</t>
        </is>
      </c>
      <c r="E40" s="10">
        <f>'By Round'!D15</f>
        <v/>
      </c>
      <c r="F40" s="10">
        <f>'By Round'!E15</f>
        <v/>
      </c>
    </row>
    <row r="41">
      <c r="B41" s="10">
        <f>'By Round'!A17</f>
        <v/>
      </c>
      <c r="C41" s="10">
        <f>'By Round'!B21</f>
        <v/>
      </c>
      <c r="D41" s="10" t="inlineStr">
        <is>
          <t>EW</t>
        </is>
      </c>
      <c r="E41" s="10">
        <f>'By Round'!C21</f>
        <v/>
      </c>
      <c r="F41" s="10">
        <f>'By Round'!E21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Round'!A27</f>
        <v/>
      </c>
      <c r="C43" s="10">
        <f>'By Round'!B28</f>
        <v/>
      </c>
      <c r="D43" s="10" t="inlineStr">
        <is>
          <t>NS</t>
        </is>
      </c>
      <c r="E43" s="10">
        <f>'By Round'!D28</f>
        <v/>
      </c>
      <c r="F43" s="10">
        <f>'By Round'!E28</f>
        <v/>
      </c>
    </row>
    <row r="44">
      <c r="B44" s="10">
        <f>'By Round'!A32</f>
        <v/>
      </c>
      <c r="C44" s="10">
        <f>'By Round'!B33</f>
        <v/>
      </c>
      <c r="D44" s="10" t="inlineStr">
        <is>
          <t>EW</t>
        </is>
      </c>
      <c r="E44" s="10">
        <f>'By Round'!C33</f>
        <v/>
      </c>
      <c r="F44" s="10">
        <f>'By Round'!E33</f>
        <v/>
      </c>
    </row>
    <row r="45">
      <c r="B45" s="10">
        <f>'By Round'!A37</f>
        <v/>
      </c>
      <c r="C45" s="10">
        <f>'By Round'!B40</f>
        <v/>
      </c>
      <c r="D45" s="10" t="inlineStr">
        <is>
          <t>EW</t>
        </is>
      </c>
      <c r="E45" s="10">
        <f>'By Round'!C40</f>
        <v/>
      </c>
      <c r="F45" s="10">
        <f>'By Round'!E40</f>
        <v/>
      </c>
    </row>
    <row r="46">
      <c r="B46" s="10">
        <f>'By Round'!A42</f>
        <v/>
      </c>
      <c r="C46" s="10">
        <f>'By Round'!B44</f>
        <v/>
      </c>
      <c r="D46" s="10" t="inlineStr">
        <is>
          <t>NS</t>
        </is>
      </c>
      <c r="E46" s="10">
        <f>'By Round'!D44</f>
        <v/>
      </c>
      <c r="F46" s="10">
        <f>'By Round'!E44</f>
        <v/>
      </c>
    </row>
    <row r="47">
      <c r="A47" t="n">
        <v>6</v>
      </c>
      <c r="B47" s="10">
        <f>'By Round'!A2</f>
        <v/>
      </c>
      <c r="C47" s="10">
        <f>'By Round'!B4</f>
        <v/>
      </c>
      <c r="D47" s="10" t="inlineStr">
        <is>
          <t>NS</t>
        </is>
      </c>
      <c r="E47" s="10">
        <f>'By Round'!D4</f>
        <v/>
      </c>
      <c r="F47" s="10">
        <f>'By Round'!E4</f>
        <v/>
      </c>
    </row>
    <row r="48">
      <c r="B48" s="10">
        <f>'By Round'!A7</f>
        <v/>
      </c>
      <c r="C48" s="10">
        <f>'By Round'!B11</f>
        <v/>
      </c>
      <c r="D48" s="10" t="inlineStr">
        <is>
          <t>NS</t>
        </is>
      </c>
      <c r="E48" s="10">
        <f>'By Round'!D11</f>
        <v/>
      </c>
      <c r="F48" s="10">
        <f>'By Round'!E11</f>
        <v/>
      </c>
    </row>
    <row r="49">
      <c r="B49" s="10">
        <f>'By Round'!A12</f>
        <v/>
      </c>
      <c r="C49" s="10">
        <f>'By Round'!B14</f>
        <v/>
      </c>
      <c r="D49" s="10" t="inlineStr">
        <is>
          <t>EW</t>
        </is>
      </c>
      <c r="E49" s="10">
        <f>'By Round'!C14</f>
        <v/>
      </c>
      <c r="F49" s="10">
        <f>'By Round'!E14</f>
        <v/>
      </c>
    </row>
    <row r="50">
      <c r="B50" s="10">
        <f>'By Round'!A17</f>
        <v/>
      </c>
      <c r="C50" s="10">
        <f>'By Round'!B20</f>
        <v/>
      </c>
      <c r="D50" s="10" t="inlineStr">
        <is>
          <t>NS</t>
        </is>
      </c>
      <c r="E50" s="10">
        <f>'By Round'!D20</f>
        <v/>
      </c>
      <c r="F50" s="10">
        <f>'By Round'!E20</f>
        <v/>
      </c>
    </row>
    <row r="51">
      <c r="B51" s="10">
        <f>'By Round'!A22</f>
        <v/>
      </c>
      <c r="C51" s="10">
        <f>'By Round'!B26</f>
        <v/>
      </c>
      <c r="D51" s="10" t="inlineStr">
        <is>
          <t>EW</t>
        </is>
      </c>
      <c r="E51" s="10">
        <f>'By Round'!C26</f>
        <v/>
      </c>
      <c r="F51" s="10">
        <f>'By Round'!E26</f>
        <v/>
      </c>
    </row>
    <row r="52">
      <c r="B52" s="10">
        <f>'By Round'!A27</f>
        <v/>
      </c>
      <c r="C52" s="10">
        <f>'By Round'!B27</f>
        <v/>
      </c>
      <c r="D52" s="10" t="inlineStr">
        <is>
          <t>EW</t>
        </is>
      </c>
      <c r="E52" s="10">
        <f>'By Round'!C27</f>
        <v/>
      </c>
      <c r="F52" s="10">
        <f>'By Round'!E27</f>
        <v/>
      </c>
    </row>
    <row r="53">
      <c r="B53" s="10">
        <f>'By Round'!A32</f>
        <v/>
      </c>
      <c r="C53" s="10">
        <f>'By Round'!B33</f>
        <v/>
      </c>
      <c r="D53" s="10" t="inlineStr">
        <is>
          <t>NS</t>
        </is>
      </c>
      <c r="E53" s="10">
        <f>'By Round'!D33</f>
        <v/>
      </c>
      <c r="F53" s="10">
        <f>'By Round'!E33</f>
        <v/>
      </c>
    </row>
    <row r="54">
      <c r="B54" s="10">
        <f>'By Round'!A37</f>
        <v/>
      </c>
      <c r="C54" s="10">
        <f>'By Round'!B38</f>
        <v/>
      </c>
      <c r="D54" s="10" t="inlineStr">
        <is>
          <t>EW</t>
        </is>
      </c>
      <c r="E54" s="10">
        <f>'By Round'!C38</f>
        <v/>
      </c>
      <c r="F54" s="10">
        <f>'By Round'!E38</f>
        <v/>
      </c>
    </row>
    <row r="55">
      <c r="B55" s="10">
        <f>'By Round'!A42</f>
        <v/>
      </c>
      <c r="C55" s="10">
        <f>'By Round'!B45</f>
        <v/>
      </c>
      <c r="D55" s="10" t="inlineStr">
        <is>
          <t>EW</t>
        </is>
      </c>
      <c r="E55" s="10">
        <f>'By Round'!C45</f>
        <v/>
      </c>
      <c r="F55" s="10">
        <f>'By Round'!E45</f>
        <v/>
      </c>
    </row>
    <row r="56">
      <c r="A56" t="n">
        <v>7</v>
      </c>
      <c r="B56" s="10">
        <f>'By Round'!A2</f>
        <v/>
      </c>
      <c r="C56" s="10">
        <f>'By Round'!B5</f>
        <v/>
      </c>
      <c r="D56" s="10" t="inlineStr">
        <is>
          <t>EW</t>
        </is>
      </c>
      <c r="E56" s="10">
        <f>'By Round'!C5</f>
        <v/>
      </c>
      <c r="F56" s="10">
        <f>'By Round'!E5</f>
        <v/>
      </c>
    </row>
    <row r="57">
      <c r="B57" s="10">
        <f>'By Round'!A7</f>
        <v/>
      </c>
      <c r="C57" s="10">
        <f>'By Round'!B9</f>
        <v/>
      </c>
      <c r="D57" s="10" t="inlineStr">
        <is>
          <t>NS</t>
        </is>
      </c>
      <c r="E57" s="10">
        <f>'By Round'!D9</f>
        <v/>
      </c>
      <c r="F57" s="10">
        <f>'By Round'!E9</f>
        <v/>
      </c>
    </row>
    <row r="58">
      <c r="B58" s="10">
        <f>'By Round'!A12</f>
        <v/>
      </c>
      <c r="C58" s="10">
        <f>'By Round'!B16</f>
        <v/>
      </c>
      <c r="D58" s="10" t="inlineStr">
        <is>
          <t>NS</t>
        </is>
      </c>
      <c r="E58" s="10">
        <f>'By Round'!D16</f>
        <v/>
      </c>
      <c r="F58" s="10">
        <f>'By Round'!E16</f>
        <v/>
      </c>
    </row>
    <row r="59">
      <c r="B59" s="10">
        <f>'By Round'!A17</f>
        <v/>
      </c>
      <c r="C59" s="10">
        <f>'By Round'!B19</f>
        <v/>
      </c>
      <c r="D59" s="10" t="inlineStr">
        <is>
          <t>EW</t>
        </is>
      </c>
      <c r="E59" s="10">
        <f>'By Round'!C19</f>
        <v/>
      </c>
      <c r="F59" s="10">
        <f>'By Round'!E19</f>
        <v/>
      </c>
    </row>
    <row r="60">
      <c r="B60" s="10">
        <f>'By Round'!A22</f>
        <v/>
      </c>
      <c r="C60" s="10">
        <f>'By Round'!B25</f>
        <v/>
      </c>
      <c r="D60" s="10" t="inlineStr">
        <is>
          <t>NS</t>
        </is>
      </c>
      <c r="E60" s="10">
        <f>'By Round'!D25</f>
        <v/>
      </c>
      <c r="F60" s="10">
        <f>'By Round'!E25</f>
        <v/>
      </c>
    </row>
    <row r="61">
      <c r="B61" s="10">
        <f>'By Round'!A27</f>
        <v/>
      </c>
      <c r="C61" s="10">
        <f>'By Round'!B31</f>
        <v/>
      </c>
      <c r="D61" s="10" t="inlineStr">
        <is>
          <t>EW</t>
        </is>
      </c>
      <c r="E61" s="10">
        <f>'By Round'!C31</f>
        <v/>
      </c>
      <c r="F61" s="10">
        <f>'By Round'!E31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Round'!A37</f>
        <v/>
      </c>
      <c r="C63" s="10">
        <f>'By Round'!B38</f>
        <v/>
      </c>
      <c r="D63" s="10" t="inlineStr">
        <is>
          <t>NS</t>
        </is>
      </c>
      <c r="E63" s="10">
        <f>'By Round'!D38</f>
        <v/>
      </c>
      <c r="F63" s="10">
        <f>'By Round'!E38</f>
        <v/>
      </c>
    </row>
    <row r="64">
      <c r="B64" s="10">
        <f>'By Round'!A42</f>
        <v/>
      </c>
      <c r="C64" s="10">
        <f>'By Round'!B43</f>
        <v/>
      </c>
      <c r="D64" s="10" t="inlineStr">
        <is>
          <t>EW</t>
        </is>
      </c>
      <c r="E64" s="10">
        <f>'By Round'!C43</f>
        <v/>
      </c>
      <c r="F64" s="10">
        <f>'By Round'!E43</f>
        <v/>
      </c>
    </row>
    <row r="65">
      <c r="A65" t="n">
        <v>8</v>
      </c>
      <c r="B65" s="10">
        <f>'By Round'!A2</f>
        <v/>
      </c>
      <c r="C65" s="10">
        <f>'By Round'!B3</f>
        <v/>
      </c>
      <c r="D65" s="10" t="inlineStr">
        <is>
          <t>EW</t>
        </is>
      </c>
      <c r="E65" s="10">
        <f>'By Round'!C3</f>
        <v/>
      </c>
      <c r="F65" s="10">
        <f>'By Round'!E3</f>
        <v/>
      </c>
    </row>
    <row r="66">
      <c r="B66" s="10">
        <f>'By Round'!A7</f>
        <v/>
      </c>
      <c r="C66" s="10">
        <f>'By Round'!B10</f>
        <v/>
      </c>
      <c r="D66" s="10" t="inlineStr">
        <is>
          <t>EW</t>
        </is>
      </c>
      <c r="E66" s="10">
        <f>'By Round'!C10</f>
        <v/>
      </c>
      <c r="F66" s="10">
        <f>'By Round'!E10</f>
        <v/>
      </c>
    </row>
    <row r="67">
      <c r="B67" s="10">
        <f>'By Round'!A12</f>
        <v/>
      </c>
      <c r="C67" s="10">
        <f>'By Round'!B14</f>
        <v/>
      </c>
      <c r="D67" s="10" t="inlineStr">
        <is>
          <t>NS</t>
        </is>
      </c>
      <c r="E67" s="10">
        <f>'By Round'!D14</f>
        <v/>
      </c>
      <c r="F67" s="10">
        <f>'By Round'!E14</f>
        <v/>
      </c>
    </row>
    <row r="68">
      <c r="B68" s="10">
        <f>'By Round'!A17</f>
        <v/>
      </c>
      <c r="C68" s="10">
        <f>'By Round'!B21</f>
        <v/>
      </c>
      <c r="D68" s="10" t="inlineStr">
        <is>
          <t>NS</t>
        </is>
      </c>
      <c r="E68" s="10">
        <f>'By Round'!D21</f>
        <v/>
      </c>
      <c r="F68" s="10">
        <f>'By Round'!E21</f>
        <v/>
      </c>
    </row>
    <row r="69">
      <c r="B69" s="10">
        <f>'By Round'!A22</f>
        <v/>
      </c>
      <c r="C69" s="10">
        <f>'By Round'!B24</f>
        <v/>
      </c>
      <c r="D69" s="10" t="inlineStr">
        <is>
          <t>EW</t>
        </is>
      </c>
      <c r="E69" s="10">
        <f>'By Round'!C24</f>
        <v/>
      </c>
      <c r="F69" s="10">
        <f>'By Round'!E24</f>
        <v/>
      </c>
    </row>
    <row r="70">
      <c r="B70" s="10">
        <f>'By Round'!A27</f>
        <v/>
      </c>
      <c r="C70" s="10">
        <f>'By Round'!B30</f>
        <v/>
      </c>
      <c r="D70" s="10" t="inlineStr">
        <is>
          <t>NS</t>
        </is>
      </c>
      <c r="E70" s="10">
        <f>'By Round'!D30</f>
        <v/>
      </c>
      <c r="F70" s="10">
        <f>'By Round'!E30</f>
        <v/>
      </c>
    </row>
    <row r="71">
      <c r="B71" s="10">
        <f>'By Round'!A32</f>
        <v/>
      </c>
      <c r="C71" s="10">
        <f>'By Round'!B36</f>
        <v/>
      </c>
      <c r="D71" s="10" t="inlineStr">
        <is>
          <t>EW</t>
        </is>
      </c>
      <c r="E71" s="10">
        <f>'By Round'!C36</f>
        <v/>
      </c>
      <c r="F71" s="10">
        <f>'By Round'!E36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Round'!A42</f>
        <v/>
      </c>
      <c r="C73" s="10">
        <f>'By Round'!B43</f>
        <v/>
      </c>
      <c r="D73" s="10" t="inlineStr">
        <is>
          <t>NS</t>
        </is>
      </c>
      <c r="E73" s="10">
        <f>'By Round'!D43</f>
        <v/>
      </c>
      <c r="F73" s="10">
        <f>'By Round'!E43</f>
        <v/>
      </c>
    </row>
    <row r="74">
      <c r="A74" t="n">
        <v>9</v>
      </c>
      <c r="B74" s="10">
        <f>'By Round'!A2</f>
        <v/>
      </c>
      <c r="C74" s="10">
        <f>'By Round'!B3</f>
        <v/>
      </c>
      <c r="D74" s="10" t="inlineStr">
        <is>
          <t>NS</t>
        </is>
      </c>
      <c r="E74" s="10">
        <f>'By Round'!D3</f>
        <v/>
      </c>
      <c r="F74" s="10">
        <f>'By Round'!E3</f>
        <v/>
      </c>
    </row>
    <row r="75">
      <c r="B75" s="10">
        <f>'By Round'!A7</f>
        <v/>
      </c>
      <c r="C75" s="10">
        <f>'By Round'!B8</f>
        <v/>
      </c>
      <c r="D75" s="10" t="inlineStr">
        <is>
          <t>EW</t>
        </is>
      </c>
      <c r="E75" s="10">
        <f>'By Round'!C8</f>
        <v/>
      </c>
      <c r="F75" s="10">
        <f>'By Round'!E8</f>
        <v/>
      </c>
    </row>
    <row r="76">
      <c r="B76" s="10">
        <f>'By Round'!A12</f>
        <v/>
      </c>
      <c r="C76" s="10">
        <f>'By Round'!B15</f>
        <v/>
      </c>
      <c r="D76" s="10" t="inlineStr">
        <is>
          <t>EW</t>
        </is>
      </c>
      <c r="E76" s="10">
        <f>'By Round'!C15</f>
        <v/>
      </c>
      <c r="F76" s="10">
        <f>'By Round'!E15</f>
        <v/>
      </c>
    </row>
    <row r="77">
      <c r="B77" s="10">
        <f>'By Round'!A17</f>
        <v/>
      </c>
      <c r="C77" s="10">
        <f>'By Round'!B19</f>
        <v/>
      </c>
      <c r="D77" s="10" t="inlineStr">
        <is>
          <t>NS</t>
        </is>
      </c>
      <c r="E77" s="10">
        <f>'By Round'!D19</f>
        <v/>
      </c>
      <c r="F77" s="10">
        <f>'By Round'!E19</f>
        <v/>
      </c>
    </row>
    <row r="78">
      <c r="B78" s="10">
        <f>'By Round'!A22</f>
        <v/>
      </c>
      <c r="C78" s="10">
        <f>'By Round'!B26</f>
        <v/>
      </c>
      <c r="D78" s="10" t="inlineStr">
        <is>
          <t>NS</t>
        </is>
      </c>
      <c r="E78" s="10">
        <f>'By Round'!D26</f>
        <v/>
      </c>
      <c r="F78" s="10">
        <f>'By Round'!E26</f>
        <v/>
      </c>
    </row>
    <row r="79">
      <c r="B79" s="10">
        <f>'By Round'!A27</f>
        <v/>
      </c>
      <c r="C79" s="10">
        <f>'By Round'!B29</f>
        <v/>
      </c>
      <c r="D79" s="10" t="inlineStr">
        <is>
          <t>EW</t>
        </is>
      </c>
      <c r="E79" s="10">
        <f>'By Round'!C29</f>
        <v/>
      </c>
      <c r="F79" s="10">
        <f>'By Round'!E29</f>
        <v/>
      </c>
    </row>
    <row r="80">
      <c r="B80" s="10">
        <f>'By Round'!A32</f>
        <v/>
      </c>
      <c r="C80" s="10">
        <f>'By Round'!B35</f>
        <v/>
      </c>
      <c r="D80" s="10" t="inlineStr">
        <is>
          <t>NS</t>
        </is>
      </c>
      <c r="E80" s="10">
        <f>'By Round'!D35</f>
        <v/>
      </c>
      <c r="F80" s="10">
        <f>'By Round'!E35</f>
        <v/>
      </c>
    </row>
    <row r="81">
      <c r="B81" s="10">
        <f>'By Round'!A37</f>
        <v/>
      </c>
      <c r="C81" s="10">
        <f>'By Round'!B41</f>
        <v/>
      </c>
      <c r="D81" s="10" t="inlineStr">
        <is>
          <t>EW</t>
        </is>
      </c>
      <c r="E81" s="10">
        <f>'By Round'!C41</f>
        <v/>
      </c>
      <c r="F81" s="10">
        <f>'By Round'!E41</f>
        <v/>
      </c>
    </row>
    <row r="82">
      <c r="B82" s="10">
        <f>'By Round'!A42</f>
        <v/>
      </c>
      <c r="C82" s="10">
        <f>'By Round'!B42</f>
        <v/>
      </c>
      <c r="D82" s="10" t="inlineStr">
        <is>
          <t>EW</t>
        </is>
      </c>
      <c r="E82" s="10">
        <f>'By Round'!C42</f>
        <v/>
      </c>
      <c r="F82" s="10">
        <f>'By Round'!E42</f>
        <v/>
      </c>
    </row>
    <row r="83">
      <c r="A83" t="n">
        <v>10</v>
      </c>
      <c r="B83" s="10">
        <f>'By Round'!A2</f>
        <v/>
      </c>
      <c r="C83" s="10">
        <f>'By Round'!B2</f>
        <v/>
      </c>
      <c r="D83" s="10" t="inlineStr">
        <is>
          <t>NS</t>
        </is>
      </c>
      <c r="E83" s="10">
        <f>'By Round'!D2</f>
        <v/>
      </c>
      <c r="F83" s="10">
        <f>'By Round'!E2</f>
        <v/>
      </c>
    </row>
    <row r="84">
      <c r="B84" s="10">
        <f>'By Round'!A7</f>
        <v/>
      </c>
      <c r="C84" s="10">
        <f>'By Round'!B7</f>
        <v/>
      </c>
      <c r="D84" s="10" t="inlineStr">
        <is>
          <t>NS</t>
        </is>
      </c>
      <c r="E84" s="10">
        <f>'By Round'!D7</f>
        <v/>
      </c>
      <c r="F84" s="10">
        <f>'By Round'!E7</f>
        <v/>
      </c>
    </row>
    <row r="85">
      <c r="B85" s="10">
        <f>'By Round'!A12</f>
        <v/>
      </c>
      <c r="C85" s="10">
        <f>'By Round'!B12</f>
        <v/>
      </c>
      <c r="D85" s="10" t="inlineStr">
        <is>
          <t>NS</t>
        </is>
      </c>
      <c r="E85" s="10">
        <f>'By Round'!D12</f>
        <v/>
      </c>
      <c r="F85" s="10">
        <f>'By Round'!E12</f>
        <v/>
      </c>
    </row>
    <row r="86">
      <c r="B86" s="10">
        <f>'By Round'!A17</f>
        <v/>
      </c>
      <c r="C86" s="10">
        <f>'By Round'!B17</f>
        <v/>
      </c>
      <c r="D86" s="10" t="inlineStr">
        <is>
          <t>NS</t>
        </is>
      </c>
      <c r="E86" s="10">
        <f>'By Round'!D17</f>
        <v/>
      </c>
      <c r="F86" s="10">
        <f>'By Round'!E17</f>
        <v/>
      </c>
    </row>
    <row r="87">
      <c r="B87" s="10">
        <f>'By Round'!A22</f>
        <v/>
      </c>
      <c r="C87" s="10">
        <f>'By Round'!B22</f>
        <v/>
      </c>
      <c r="D87" s="10" t="inlineStr">
        <is>
          <t>NS</t>
        </is>
      </c>
      <c r="E87" s="10">
        <f>'By Round'!D22</f>
        <v/>
      </c>
      <c r="F87" s="10">
        <f>'By Round'!E22</f>
        <v/>
      </c>
    </row>
    <row r="88">
      <c r="B88" s="10">
        <f>'By Round'!A27</f>
        <v/>
      </c>
      <c r="C88" s="10">
        <f>'By Round'!B27</f>
        <v/>
      </c>
      <c r="D88" s="10" t="inlineStr">
        <is>
          <t>NS</t>
        </is>
      </c>
      <c r="E88" s="10">
        <f>'By Round'!D27</f>
        <v/>
      </c>
      <c r="F88" s="10">
        <f>'By Round'!E27</f>
        <v/>
      </c>
    </row>
    <row r="89">
      <c r="B89" s="10">
        <f>'By Round'!A32</f>
        <v/>
      </c>
      <c r="C89" s="10">
        <f>'By Round'!B32</f>
        <v/>
      </c>
      <c r="D89" s="10" t="inlineStr">
        <is>
          <t>NS</t>
        </is>
      </c>
      <c r="E89" s="10">
        <f>'By Round'!D32</f>
        <v/>
      </c>
      <c r="F89" s="10">
        <f>'By Round'!E32</f>
        <v/>
      </c>
    </row>
    <row r="90">
      <c r="B90" s="10">
        <f>'By Round'!A37</f>
        <v/>
      </c>
      <c r="C90" s="10">
        <f>'By Round'!B37</f>
        <v/>
      </c>
      <c r="D90" s="10" t="inlineStr">
        <is>
          <t>NS</t>
        </is>
      </c>
      <c r="E90" s="10">
        <f>'By Round'!D37</f>
        <v/>
      </c>
      <c r="F90" s="10">
        <f>'By Round'!E37</f>
        <v/>
      </c>
    </row>
    <row r="91">
      <c r="B91" s="10">
        <f>'By Round'!A42</f>
        <v/>
      </c>
      <c r="C91" s="10">
        <f>'By Round'!B42</f>
        <v/>
      </c>
      <c r="D91" s="10" t="inlineStr">
        <is>
          <t>NS</t>
        </is>
      </c>
      <c r="E91" s="10">
        <f>'By Round'!D42</f>
        <v/>
      </c>
      <c r="F91" s="10">
        <f>'By Round'!E42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2025-09-03T15:01:30Z</dcterms:created>
  <dcterms:modified xsi:type="dcterms:W3CDTF">2025-09-03T15:01:30Z</dcterms:modified>
</cp:coreProperties>
</file>