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1079458\work\finance\Assurance vie\GAT_vista_motivation\"/>
    </mc:Choice>
  </mc:AlternateContent>
  <xr:revisionPtr revIDLastSave="0" documentId="8_{0229DA6D-E296-46BC-BD2E-FD8AAD1D5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L25" i="1"/>
  <c r="K25" i="1"/>
  <c r="E26" i="1"/>
  <c r="G26" i="1"/>
  <c r="I26" i="1" s="1"/>
  <c r="C26" i="1"/>
  <c r="J26" i="1" l="1"/>
  <c r="M26" i="1" s="1"/>
  <c r="G27" i="1"/>
  <c r="C27" i="1"/>
  <c r="L27" i="1"/>
  <c r="D27" i="1"/>
  <c r="E27" i="1"/>
  <c r="K27" i="1"/>
  <c r="I27" i="1"/>
  <c r="B28" i="1"/>
  <c r="D26" i="1"/>
  <c r="O26" i="1" l="1"/>
  <c r="P26" i="1" s="1"/>
  <c r="N26" i="1"/>
  <c r="N27" i="1" s="1"/>
  <c r="O28" i="1"/>
  <c r="O27" i="1"/>
  <c r="B29" i="1"/>
  <c r="O29" i="1" s="1"/>
  <c r="K28" i="1"/>
  <c r="G28" i="1"/>
  <c r="D28" i="1"/>
  <c r="C28" i="1"/>
  <c r="E28" i="1"/>
  <c r="I28" i="1"/>
  <c r="L28" i="1"/>
  <c r="B4" i="1"/>
  <c r="N28" i="1" l="1"/>
  <c r="B30" i="1"/>
  <c r="O30" i="1" s="1"/>
  <c r="L29" i="1"/>
  <c r="I29" i="1"/>
  <c r="E29" i="1"/>
  <c r="D29" i="1"/>
  <c r="G29" i="1"/>
  <c r="K29" i="1"/>
  <c r="C29" i="1"/>
  <c r="F26" i="1"/>
  <c r="F27" i="1" s="1"/>
  <c r="H27" i="1" s="1"/>
  <c r="P27" i="1" l="1"/>
  <c r="J27" i="1"/>
  <c r="M27" i="1" s="1"/>
  <c r="F28" i="1"/>
  <c r="H28" i="1" s="1"/>
  <c r="P28" i="1" s="1"/>
  <c r="N29" i="1"/>
  <c r="B31" i="1"/>
  <c r="O31" i="1" s="1"/>
  <c r="I30" i="1"/>
  <c r="K30" i="1"/>
  <c r="L30" i="1"/>
  <c r="E30" i="1"/>
  <c r="C30" i="1"/>
  <c r="G30" i="1"/>
  <c r="J28" i="1" l="1"/>
  <c r="M28" i="1" s="1"/>
  <c r="F29" i="1"/>
  <c r="H29" i="1" s="1"/>
  <c r="P29" i="1" s="1"/>
  <c r="F30" i="1"/>
  <c r="H30" i="1" s="1"/>
  <c r="P30" i="1" s="1"/>
  <c r="N30" i="1"/>
  <c r="C31" i="1"/>
  <c r="B32" i="1"/>
  <c r="O32" i="1" s="1"/>
  <c r="D31" i="1"/>
  <c r="L31" i="1"/>
  <c r="G31" i="1"/>
  <c r="K31" i="1"/>
  <c r="I31" i="1"/>
  <c r="E31" i="1"/>
  <c r="C32" i="1" l="1"/>
  <c r="F31" i="1"/>
  <c r="H31" i="1" s="1"/>
  <c r="P31" i="1" s="1"/>
  <c r="J29" i="1"/>
  <c r="M29" i="1" s="1"/>
  <c r="N31" i="1"/>
  <c r="B33" i="1"/>
  <c r="O33" i="1" s="1"/>
  <c r="E32" i="1"/>
  <c r="L32" i="1"/>
  <c r="K32" i="1"/>
  <c r="D32" i="1"/>
  <c r="G32" i="1"/>
  <c r="I32" i="1"/>
  <c r="J30" i="1"/>
  <c r="M30" i="1" s="1"/>
  <c r="J31" i="1" l="1"/>
  <c r="M31" i="1" s="1"/>
  <c r="N32" i="1"/>
  <c r="F32" i="1"/>
  <c r="H32" i="1" s="1"/>
  <c r="P32" i="1" s="1"/>
  <c r="B34" i="1"/>
  <c r="O34" i="1" s="1"/>
  <c r="K33" i="1"/>
  <c r="D33" i="1"/>
  <c r="G33" i="1"/>
  <c r="I33" i="1"/>
  <c r="E33" i="1"/>
  <c r="L33" i="1"/>
  <c r="C33" i="1"/>
  <c r="N33" i="1" l="1"/>
  <c r="F33" i="1"/>
  <c r="H33" i="1" s="1"/>
  <c r="P33" i="1" s="1"/>
  <c r="J32" i="1"/>
  <c r="M32" i="1" s="1"/>
  <c r="B35" i="1"/>
  <c r="O35" i="1" s="1"/>
  <c r="L34" i="1"/>
  <c r="K34" i="1"/>
  <c r="E34" i="1"/>
  <c r="G34" i="1"/>
  <c r="I34" i="1"/>
  <c r="D34" i="1"/>
  <c r="C34" i="1"/>
  <c r="N34" i="1" l="1"/>
  <c r="J33" i="1"/>
  <c r="M33" i="1" s="1"/>
  <c r="B36" i="1"/>
  <c r="O36" i="1" s="1"/>
  <c r="L35" i="1"/>
  <c r="D35" i="1"/>
  <c r="E35" i="1"/>
  <c r="I35" i="1"/>
  <c r="K35" i="1"/>
  <c r="G35" i="1"/>
  <c r="F34" i="1"/>
  <c r="H34" i="1" s="1"/>
  <c r="P34" i="1" s="1"/>
  <c r="C35" i="1"/>
  <c r="C36" i="1" l="1"/>
  <c r="N35" i="1"/>
  <c r="J34" i="1"/>
  <c r="M34" i="1" s="1"/>
  <c r="F35" i="1"/>
  <c r="H35" i="1" s="1"/>
  <c r="P35" i="1" s="1"/>
  <c r="B37" i="1"/>
  <c r="O37" i="1" s="1"/>
  <c r="K36" i="1"/>
  <c r="I36" i="1"/>
  <c r="D36" i="1"/>
  <c r="L36" i="1"/>
  <c r="E36" i="1"/>
  <c r="G36" i="1"/>
  <c r="N36" i="1" l="1"/>
  <c r="C37" i="1"/>
  <c r="F36" i="1"/>
  <c r="H36" i="1" s="1"/>
  <c r="P36" i="1" s="1"/>
  <c r="B38" i="1"/>
  <c r="O38" i="1" s="1"/>
  <c r="L37" i="1"/>
  <c r="I37" i="1"/>
  <c r="K37" i="1"/>
  <c r="D37" i="1"/>
  <c r="W25" i="1"/>
  <c r="W26" i="1" s="1"/>
  <c r="G37" i="1"/>
  <c r="E37" i="1"/>
  <c r="J35" i="1"/>
  <c r="M35" i="1" s="1"/>
  <c r="N37" i="1" l="1"/>
  <c r="F37" i="1"/>
  <c r="H37" i="1" s="1"/>
  <c r="P37" i="1" s="1"/>
  <c r="B39" i="1"/>
  <c r="O39" i="1" s="1"/>
  <c r="K38" i="1"/>
  <c r="I38" i="1"/>
  <c r="E38" i="1"/>
  <c r="L38" i="1"/>
  <c r="G38" i="1"/>
  <c r="C38" i="1"/>
  <c r="N38" i="1" l="1"/>
  <c r="C39" i="1"/>
  <c r="J36" i="1"/>
  <c r="M36" i="1" s="1"/>
  <c r="B40" i="1"/>
  <c r="O40" i="1" s="1"/>
  <c r="D39" i="1"/>
  <c r="L39" i="1"/>
  <c r="G39" i="1"/>
  <c r="K39" i="1"/>
  <c r="I39" i="1"/>
  <c r="E39" i="1"/>
  <c r="F38" i="1"/>
  <c r="H38" i="1" s="1"/>
  <c r="P38" i="1" s="1"/>
  <c r="J37" i="1" l="1"/>
  <c r="M37" i="1" s="1"/>
  <c r="V25" i="1"/>
  <c r="X25" i="1" s="1"/>
  <c r="N39" i="1"/>
  <c r="J38" i="1"/>
  <c r="M38" i="1" s="1"/>
  <c r="C40" i="1"/>
  <c r="F39" i="1"/>
  <c r="H39" i="1" s="1"/>
  <c r="P39" i="1" s="1"/>
  <c r="B41" i="1"/>
  <c r="O41" i="1" s="1"/>
  <c r="E40" i="1"/>
  <c r="L40" i="1"/>
  <c r="D40" i="1"/>
  <c r="K40" i="1"/>
  <c r="G40" i="1"/>
  <c r="I40" i="1"/>
  <c r="N40" i="1" l="1"/>
  <c r="B42" i="1"/>
  <c r="O42" i="1" s="1"/>
  <c r="K41" i="1"/>
  <c r="D41" i="1"/>
  <c r="L41" i="1"/>
  <c r="I41" i="1"/>
  <c r="E41" i="1"/>
  <c r="G41" i="1"/>
  <c r="C41" i="1"/>
  <c r="F40" i="1"/>
  <c r="H40" i="1" s="1"/>
  <c r="P40" i="1" s="1"/>
  <c r="N41" i="1" l="1"/>
  <c r="J39" i="1"/>
  <c r="M39" i="1" s="1"/>
  <c r="B43" i="1"/>
  <c r="O43" i="1" s="1"/>
  <c r="L42" i="1"/>
  <c r="K42" i="1"/>
  <c r="E42" i="1"/>
  <c r="G42" i="1"/>
  <c r="I42" i="1"/>
  <c r="F41" i="1"/>
  <c r="H41" i="1" s="1"/>
  <c r="P41" i="1" s="1"/>
  <c r="C42" i="1"/>
  <c r="F42" i="1" l="1"/>
  <c r="H42" i="1" s="1"/>
  <c r="P42" i="1" s="1"/>
  <c r="N42" i="1"/>
  <c r="J41" i="1"/>
  <c r="M41" i="1" s="1"/>
  <c r="J40" i="1"/>
  <c r="M40" i="1" s="1"/>
  <c r="B44" i="1"/>
  <c r="O44" i="1" s="1"/>
  <c r="L43" i="1"/>
  <c r="D43" i="1"/>
  <c r="E43" i="1"/>
  <c r="K43" i="1"/>
  <c r="G43" i="1"/>
  <c r="I43" i="1"/>
  <c r="C43" i="1"/>
  <c r="N43" i="1" l="1"/>
  <c r="J42" i="1"/>
  <c r="M42" i="1" s="1"/>
  <c r="F43" i="1"/>
  <c r="H43" i="1" s="1"/>
  <c r="P43" i="1" s="1"/>
  <c r="B45" i="1"/>
  <c r="O45" i="1" s="1"/>
  <c r="K44" i="1"/>
  <c r="I44" i="1"/>
  <c r="D44" i="1"/>
  <c r="G44" i="1"/>
  <c r="E44" i="1"/>
  <c r="L44" i="1"/>
  <c r="C44" i="1"/>
  <c r="N44" i="1" l="1"/>
  <c r="J43" i="1"/>
  <c r="M43" i="1" s="1"/>
  <c r="F44" i="1"/>
  <c r="H44" i="1" s="1"/>
  <c r="P44" i="1" s="1"/>
  <c r="B46" i="1"/>
  <c r="O46" i="1" s="1"/>
  <c r="L45" i="1"/>
  <c r="K45" i="1"/>
  <c r="D45" i="1"/>
  <c r="G45" i="1"/>
  <c r="I45" i="1"/>
  <c r="E45" i="1"/>
  <c r="C45" i="1"/>
  <c r="N45" i="1" l="1"/>
  <c r="J44" i="1"/>
  <c r="M44" i="1" s="1"/>
  <c r="F45" i="1"/>
  <c r="H45" i="1" s="1"/>
  <c r="P45" i="1" s="1"/>
  <c r="B47" i="1"/>
  <c r="O47" i="1" s="1"/>
  <c r="D46" i="1"/>
  <c r="K46" i="1"/>
  <c r="E46" i="1"/>
  <c r="G46" i="1"/>
  <c r="L46" i="1"/>
  <c r="I46" i="1"/>
  <c r="C46" i="1"/>
  <c r="F46" i="1" l="1"/>
  <c r="N46" i="1"/>
  <c r="B48" i="1"/>
  <c r="O48" i="1" s="1"/>
  <c r="D47" i="1"/>
  <c r="L47" i="1"/>
  <c r="K47" i="1"/>
  <c r="G47" i="1"/>
  <c r="E47" i="1"/>
  <c r="I47" i="1"/>
  <c r="C47" i="1"/>
  <c r="N47" i="1" l="1"/>
  <c r="H46" i="1"/>
  <c r="P46" i="1" s="1"/>
  <c r="J45" i="1"/>
  <c r="M45" i="1" s="1"/>
  <c r="F47" i="1"/>
  <c r="H47" i="1" s="1"/>
  <c r="P47" i="1" s="1"/>
  <c r="B49" i="1"/>
  <c r="O49" i="1" s="1"/>
  <c r="E48" i="1"/>
  <c r="L48" i="1"/>
  <c r="D48" i="1"/>
  <c r="I48" i="1"/>
  <c r="K48" i="1"/>
  <c r="G48" i="1"/>
  <c r="C48" i="1"/>
  <c r="J46" i="1" l="1"/>
  <c r="M46" i="1" s="1"/>
  <c r="F48" i="1"/>
  <c r="H48" i="1" s="1"/>
  <c r="P48" i="1" s="1"/>
  <c r="J47" i="1"/>
  <c r="M47" i="1" s="1"/>
  <c r="N48" i="1"/>
  <c r="B50" i="1"/>
  <c r="O50" i="1" s="1"/>
  <c r="K49" i="1"/>
  <c r="D49" i="1"/>
  <c r="G49" i="1"/>
  <c r="I49" i="1"/>
  <c r="E49" i="1"/>
  <c r="L49" i="1"/>
  <c r="C49" i="1"/>
  <c r="J48" i="1" l="1"/>
  <c r="M48" i="1" s="1"/>
  <c r="N49" i="1"/>
  <c r="X27" i="1" s="1"/>
  <c r="F49" i="1"/>
  <c r="H49" i="1" s="1"/>
  <c r="P49" i="1" s="1"/>
  <c r="B51" i="1"/>
  <c r="L50" i="1"/>
  <c r="K50" i="1"/>
  <c r="C50" i="1"/>
  <c r="E50" i="1"/>
  <c r="D50" i="1"/>
  <c r="I50" i="1"/>
  <c r="G50" i="1"/>
  <c r="H51" i="1" l="1"/>
  <c r="O51" i="1"/>
  <c r="F50" i="1"/>
  <c r="N50" i="1"/>
  <c r="B52" i="1"/>
  <c r="L51" i="1"/>
  <c r="D51" i="1"/>
  <c r="N51" i="1" s="1"/>
  <c r="E51" i="1"/>
  <c r="C51" i="1"/>
  <c r="I51" i="1"/>
  <c r="K51" i="1"/>
  <c r="G51" i="1"/>
  <c r="V26" i="1"/>
  <c r="X26" i="1" s="1"/>
  <c r="X28" i="1" s="1"/>
  <c r="J49" i="1"/>
  <c r="M49" i="1" s="1"/>
  <c r="H52" i="1" l="1"/>
  <c r="O52" i="1"/>
  <c r="H50" i="1"/>
  <c r="P50" i="1" s="1"/>
  <c r="F51" i="1"/>
  <c r="B53" i="1"/>
  <c r="K52" i="1"/>
  <c r="C52" i="1"/>
  <c r="D52" i="1"/>
  <c r="L52" i="1"/>
  <c r="G52" i="1"/>
  <c r="E52" i="1"/>
  <c r="N52" i="1" s="1"/>
  <c r="I52" i="1"/>
  <c r="H53" i="1" l="1"/>
  <c r="O53" i="1"/>
  <c r="J50" i="1"/>
  <c r="M50" i="1" s="1"/>
  <c r="J51" i="1"/>
  <c r="M51" i="1" s="1"/>
  <c r="P51" i="1"/>
  <c r="F52" i="1"/>
  <c r="B54" i="1"/>
  <c r="L53" i="1"/>
  <c r="C53" i="1"/>
  <c r="K53" i="1"/>
  <c r="E53" i="1"/>
  <c r="I53" i="1"/>
  <c r="D53" i="1"/>
  <c r="N53" i="1" s="1"/>
  <c r="G53" i="1"/>
  <c r="H54" i="1" l="1"/>
  <c r="O54" i="1"/>
  <c r="F53" i="1"/>
  <c r="P53" i="1" s="1"/>
  <c r="P52" i="1"/>
  <c r="J52" i="1"/>
  <c r="M52" i="1" s="1"/>
  <c r="B55" i="1"/>
  <c r="D54" i="1"/>
  <c r="N54" i="1" s="1"/>
  <c r="K54" i="1"/>
  <c r="L54" i="1"/>
  <c r="E54" i="1"/>
  <c r="C54" i="1"/>
  <c r="G54" i="1"/>
  <c r="I54" i="1"/>
  <c r="H55" i="1" l="1"/>
  <c r="O55" i="1"/>
  <c r="F54" i="1"/>
  <c r="J53" i="1"/>
  <c r="M53" i="1" s="1"/>
  <c r="B56" i="1"/>
  <c r="D55" i="1"/>
  <c r="N55" i="1" s="1"/>
  <c r="L55" i="1"/>
  <c r="K55" i="1"/>
  <c r="E55" i="1"/>
  <c r="G55" i="1"/>
  <c r="I55" i="1"/>
  <c r="C55" i="1"/>
  <c r="H56" i="1" l="1"/>
  <c r="O56" i="1"/>
  <c r="F55" i="1"/>
  <c r="J54" i="1"/>
  <c r="M54" i="1" s="1"/>
  <c r="P54" i="1"/>
  <c r="B57" i="1"/>
  <c r="E56" i="1"/>
  <c r="L56" i="1"/>
  <c r="C56" i="1"/>
  <c r="G56" i="1"/>
  <c r="I56" i="1"/>
  <c r="D56" i="1"/>
  <c r="F56" i="1" s="1"/>
  <c r="P56" i="1" s="1"/>
  <c r="K56" i="1"/>
  <c r="H57" i="1" l="1"/>
  <c r="O57" i="1"/>
  <c r="J56" i="1"/>
  <c r="M56" i="1" s="1"/>
  <c r="N56" i="1"/>
  <c r="J55" i="1"/>
  <c r="M55" i="1" s="1"/>
  <c r="P55" i="1"/>
  <c r="B58" i="1"/>
  <c r="K57" i="1"/>
  <c r="D57" i="1"/>
  <c r="L57" i="1"/>
  <c r="I57" i="1"/>
  <c r="E57" i="1"/>
  <c r="F57" i="1" s="1"/>
  <c r="G57" i="1"/>
  <c r="C57" i="1"/>
  <c r="H58" i="1" l="1"/>
  <c r="O58" i="1"/>
  <c r="P57" i="1"/>
  <c r="J57" i="1"/>
  <c r="M57" i="1" s="1"/>
  <c r="N57" i="1"/>
  <c r="N58" i="1"/>
  <c r="B59" i="1"/>
  <c r="L58" i="1"/>
  <c r="M58" i="1" s="1"/>
  <c r="K58" i="1"/>
  <c r="C58" i="1"/>
  <c r="E58" i="1"/>
  <c r="D58" i="1"/>
  <c r="F58" i="1"/>
  <c r="J58" i="1" s="1"/>
  <c r="G58" i="1"/>
  <c r="I58" i="1"/>
  <c r="H59" i="1" l="1"/>
  <c r="O59" i="1"/>
  <c r="P58" i="1"/>
  <c r="B60" i="1"/>
  <c r="L59" i="1"/>
  <c r="D59" i="1"/>
  <c r="N59" i="1" s="1"/>
  <c r="E59" i="1"/>
  <c r="F59" i="1"/>
  <c r="K59" i="1"/>
  <c r="C59" i="1"/>
  <c r="G59" i="1"/>
  <c r="I59" i="1"/>
  <c r="H60" i="1" l="1"/>
  <c r="O60" i="1"/>
  <c r="P59" i="1"/>
  <c r="J59" i="1"/>
  <c r="M59" i="1" s="1"/>
  <c r="N60" i="1"/>
  <c r="B61" i="1"/>
  <c r="K60" i="1"/>
  <c r="C60" i="1"/>
  <c r="D60" i="1"/>
  <c r="G60" i="1"/>
  <c r="E60" i="1"/>
  <c r="L60" i="1"/>
  <c r="F60" i="1"/>
  <c r="I60" i="1"/>
  <c r="H61" i="1" l="1"/>
  <c r="O61" i="1"/>
  <c r="P60" i="1"/>
  <c r="J60" i="1"/>
  <c r="M60" i="1"/>
  <c r="B62" i="1"/>
  <c r="L61" i="1"/>
  <c r="C61" i="1"/>
  <c r="I61" i="1"/>
  <c r="D61" i="1"/>
  <c r="N61" i="1" s="1"/>
  <c r="E61" i="1"/>
  <c r="F61" i="1"/>
  <c r="K61" i="1"/>
  <c r="G61" i="1"/>
  <c r="H62" i="1" l="1"/>
  <c r="O62" i="1"/>
  <c r="P61" i="1"/>
  <c r="J61" i="1"/>
  <c r="M61" i="1" s="1"/>
  <c r="N62" i="1"/>
  <c r="B63" i="1"/>
  <c r="D62" i="1"/>
  <c r="K62" i="1"/>
  <c r="J62" i="1"/>
  <c r="M62" i="1"/>
  <c r="L62" i="1"/>
  <c r="F62" i="1"/>
  <c r="I62" i="1"/>
  <c r="E62" i="1"/>
  <c r="C62" i="1"/>
  <c r="G62" i="1"/>
  <c r="P62" i="1"/>
  <c r="H63" i="1" l="1"/>
  <c r="O63" i="1"/>
  <c r="N63" i="1"/>
  <c r="B64" i="1"/>
  <c r="D63" i="1"/>
  <c r="M63" i="1"/>
  <c r="L63" i="1"/>
  <c r="K63" i="1"/>
  <c r="C63" i="1"/>
  <c r="F63" i="1"/>
  <c r="G63" i="1"/>
  <c r="E63" i="1"/>
  <c r="I63" i="1"/>
  <c r="J63" i="1"/>
  <c r="P63" i="1"/>
  <c r="H64" i="1" l="1"/>
  <c r="O64" i="1"/>
  <c r="N64" i="1"/>
  <c r="B65" i="1"/>
  <c r="E64" i="1"/>
  <c r="L64" i="1"/>
  <c r="K64" i="1"/>
  <c r="G64" i="1"/>
  <c r="M64" i="1"/>
  <c r="C64" i="1"/>
  <c r="I64" i="1"/>
  <c r="F64" i="1"/>
  <c r="D64" i="1"/>
  <c r="J64" i="1"/>
  <c r="P64" i="1"/>
  <c r="H65" i="1" l="1"/>
  <c r="O65" i="1"/>
  <c r="N65" i="1"/>
  <c r="B66" i="1"/>
  <c r="K65" i="1"/>
  <c r="D65" i="1"/>
  <c r="M65" i="1"/>
  <c r="E65" i="1"/>
  <c r="P65" i="1"/>
  <c r="I65" i="1"/>
  <c r="L65" i="1"/>
  <c r="J65" i="1"/>
  <c r="C65" i="1"/>
  <c r="F65" i="1"/>
  <c r="G65" i="1"/>
  <c r="H66" i="1" l="1"/>
  <c r="O66" i="1"/>
  <c r="N66" i="1"/>
  <c r="B67" i="1"/>
  <c r="L66" i="1"/>
  <c r="K66" i="1"/>
  <c r="C66" i="1"/>
  <c r="E66" i="1"/>
  <c r="M66" i="1"/>
  <c r="J66" i="1"/>
  <c r="F66" i="1"/>
  <c r="I66" i="1"/>
  <c r="D66" i="1"/>
  <c r="P66" i="1"/>
  <c r="G66" i="1"/>
  <c r="H67" i="1" l="1"/>
  <c r="O67" i="1"/>
  <c r="N67" i="1"/>
  <c r="B68" i="1"/>
  <c r="L67" i="1"/>
  <c r="D67" i="1"/>
  <c r="E67" i="1"/>
  <c r="F67" i="1"/>
  <c r="K67" i="1"/>
  <c r="P67" i="1"/>
  <c r="C67" i="1"/>
  <c r="I67" i="1"/>
  <c r="G67" i="1"/>
  <c r="M67" i="1"/>
  <c r="J67" i="1"/>
  <c r="H68" i="1" l="1"/>
  <c r="O68" i="1"/>
  <c r="N68" i="1"/>
  <c r="B69" i="1"/>
  <c r="M68" i="1"/>
  <c r="K68" i="1"/>
  <c r="C68" i="1"/>
  <c r="D68" i="1"/>
  <c r="G68" i="1"/>
  <c r="P68" i="1"/>
  <c r="L68" i="1"/>
  <c r="I68" i="1"/>
  <c r="E68" i="1"/>
  <c r="F68" i="1"/>
  <c r="J68" i="1"/>
  <c r="H69" i="1" l="1"/>
  <c r="O69" i="1"/>
  <c r="N69" i="1"/>
  <c r="B70" i="1"/>
  <c r="M69" i="1"/>
  <c r="L69" i="1"/>
  <c r="C69" i="1"/>
  <c r="D69" i="1"/>
  <c r="I69" i="1"/>
  <c r="E69" i="1"/>
  <c r="P69" i="1"/>
  <c r="F69" i="1"/>
  <c r="K69" i="1"/>
  <c r="G69" i="1"/>
  <c r="J69" i="1"/>
  <c r="H70" i="1" l="1"/>
  <c r="O70" i="1"/>
  <c r="N70" i="1"/>
  <c r="B71" i="1"/>
  <c r="K70" i="1"/>
  <c r="C70" i="1"/>
  <c r="J70" i="1"/>
  <c r="F70" i="1"/>
  <c r="G70" i="1"/>
  <c r="E70" i="1"/>
  <c r="P70" i="1"/>
  <c r="D70" i="1"/>
  <c r="M70" i="1"/>
  <c r="I70" i="1"/>
  <c r="L70" i="1"/>
  <c r="H71" i="1" l="1"/>
  <c r="O71" i="1"/>
  <c r="N71" i="1"/>
  <c r="B72" i="1"/>
  <c r="M71" i="1"/>
  <c r="L71" i="1"/>
  <c r="K71" i="1"/>
  <c r="D71" i="1"/>
  <c r="E71" i="1"/>
  <c r="F71" i="1"/>
  <c r="G71" i="1"/>
  <c r="J71" i="1"/>
  <c r="C71" i="1"/>
  <c r="P71" i="1"/>
  <c r="I71" i="1"/>
  <c r="H72" i="1" l="1"/>
  <c r="O72" i="1"/>
  <c r="N72" i="1"/>
  <c r="B73" i="1"/>
  <c r="E72" i="1"/>
  <c r="L72" i="1"/>
  <c r="M72" i="1"/>
  <c r="C72" i="1"/>
  <c r="G72" i="1"/>
  <c r="I72" i="1"/>
  <c r="J72" i="1"/>
  <c r="D72" i="1"/>
  <c r="P72" i="1"/>
  <c r="F72" i="1"/>
  <c r="K72" i="1"/>
  <c r="H73" i="1" l="1"/>
  <c r="O73" i="1"/>
  <c r="N73" i="1"/>
  <c r="B74" i="1"/>
  <c r="K73" i="1"/>
  <c r="D73" i="1"/>
  <c r="M73" i="1"/>
  <c r="L73" i="1"/>
  <c r="P73" i="1"/>
  <c r="I73" i="1"/>
  <c r="E73" i="1"/>
  <c r="J73" i="1"/>
  <c r="G73" i="1"/>
  <c r="C73" i="1"/>
  <c r="F73" i="1"/>
  <c r="H74" i="1" l="1"/>
  <c r="O74" i="1"/>
  <c r="N74" i="1"/>
  <c r="B75" i="1"/>
  <c r="L74" i="1"/>
  <c r="K74" i="1"/>
  <c r="C74" i="1"/>
  <c r="E74" i="1"/>
  <c r="M74" i="1"/>
  <c r="D74" i="1"/>
  <c r="J74" i="1"/>
  <c r="G74" i="1"/>
  <c r="I74" i="1"/>
  <c r="P74" i="1"/>
  <c r="F74" i="1"/>
  <c r="H75" i="1" l="1"/>
  <c r="O75" i="1"/>
  <c r="N75" i="1"/>
  <c r="B76" i="1"/>
  <c r="L75" i="1"/>
  <c r="D75" i="1"/>
  <c r="E75" i="1"/>
  <c r="K75" i="1"/>
  <c r="F75" i="1"/>
  <c r="C75" i="1"/>
  <c r="M75" i="1"/>
  <c r="G75" i="1"/>
  <c r="J75" i="1"/>
  <c r="I75" i="1"/>
  <c r="P75" i="1"/>
  <c r="H76" i="1" l="1"/>
  <c r="O76" i="1"/>
  <c r="N76" i="1"/>
  <c r="B77" i="1"/>
  <c r="M76" i="1"/>
  <c r="K76" i="1"/>
  <c r="C76" i="1"/>
  <c r="D76" i="1"/>
  <c r="G76" i="1"/>
  <c r="P76" i="1"/>
  <c r="L76" i="1"/>
  <c r="F76" i="1"/>
  <c r="I76" i="1"/>
  <c r="J76" i="1"/>
  <c r="E76" i="1"/>
  <c r="H77" i="1" l="1"/>
  <c r="O77" i="1"/>
  <c r="N77" i="1"/>
  <c r="B78" i="1"/>
  <c r="M77" i="1"/>
  <c r="L77" i="1"/>
  <c r="C77" i="1"/>
  <c r="I77" i="1"/>
  <c r="P77" i="1"/>
  <c r="D77" i="1"/>
  <c r="K77" i="1"/>
  <c r="E77" i="1"/>
  <c r="F77" i="1"/>
  <c r="J77" i="1"/>
  <c r="G77" i="1"/>
  <c r="H78" i="1" l="1"/>
  <c r="O78" i="1"/>
  <c r="N78" i="1"/>
  <c r="B79" i="1"/>
  <c r="K78" i="1"/>
  <c r="E78" i="1"/>
  <c r="J78" i="1"/>
  <c r="M78" i="1"/>
  <c r="L78" i="1"/>
  <c r="C78" i="1"/>
  <c r="F78" i="1"/>
  <c r="I78" i="1"/>
  <c r="G78" i="1"/>
  <c r="D78" i="1"/>
  <c r="P78" i="1"/>
  <c r="H79" i="1" l="1"/>
  <c r="O79" i="1"/>
  <c r="N79" i="1"/>
  <c r="B80" i="1"/>
  <c r="M79" i="1"/>
  <c r="L79" i="1"/>
  <c r="K79" i="1"/>
  <c r="F79" i="1"/>
  <c r="G79" i="1"/>
  <c r="D79" i="1"/>
  <c r="E79" i="1"/>
  <c r="C79" i="1"/>
  <c r="P79" i="1"/>
  <c r="J79" i="1"/>
  <c r="I79" i="1"/>
  <c r="H80" i="1" l="1"/>
  <c r="O80" i="1"/>
  <c r="N80" i="1"/>
  <c r="B81" i="1"/>
  <c r="E80" i="1"/>
  <c r="L80" i="1"/>
  <c r="D80" i="1"/>
  <c r="K80" i="1"/>
  <c r="G80" i="1"/>
  <c r="I80" i="1"/>
  <c r="M80" i="1"/>
  <c r="C80" i="1"/>
  <c r="F80" i="1"/>
  <c r="P80" i="1"/>
  <c r="J80" i="1"/>
  <c r="H81" i="1" l="1"/>
  <c r="O81" i="1"/>
  <c r="N81" i="1"/>
  <c r="B82" i="1"/>
  <c r="K81" i="1"/>
  <c r="D81" i="1"/>
  <c r="M81" i="1"/>
  <c r="C81" i="1"/>
  <c r="P81" i="1"/>
  <c r="E81" i="1"/>
  <c r="I81" i="1"/>
  <c r="J81" i="1"/>
  <c r="L81" i="1"/>
  <c r="F81" i="1"/>
  <c r="G81" i="1"/>
  <c r="H82" i="1" l="1"/>
  <c r="O82" i="1"/>
  <c r="N82" i="1"/>
  <c r="B83" i="1"/>
  <c r="L82" i="1"/>
  <c r="K82" i="1"/>
  <c r="C82" i="1"/>
  <c r="E82" i="1"/>
  <c r="M82" i="1"/>
  <c r="J82" i="1"/>
  <c r="I82" i="1"/>
  <c r="D82" i="1"/>
  <c r="F82" i="1"/>
  <c r="P82" i="1"/>
  <c r="G82" i="1"/>
  <c r="H83" i="1" l="1"/>
  <c r="O83" i="1"/>
  <c r="N83" i="1"/>
  <c r="B84" i="1"/>
  <c r="L83" i="1"/>
  <c r="D83" i="1"/>
  <c r="E83" i="1"/>
  <c r="F83" i="1"/>
  <c r="M83" i="1"/>
  <c r="K83" i="1"/>
  <c r="I83" i="1"/>
  <c r="J83" i="1"/>
  <c r="C83" i="1"/>
  <c r="P83" i="1"/>
  <c r="G83" i="1"/>
  <c r="H84" i="1" l="1"/>
  <c r="O84" i="1"/>
  <c r="N84" i="1"/>
  <c r="B85" i="1"/>
  <c r="M84" i="1"/>
  <c r="K84" i="1"/>
  <c r="C84" i="1"/>
  <c r="D84" i="1"/>
  <c r="G84" i="1"/>
  <c r="L84" i="1"/>
  <c r="P84" i="1"/>
  <c r="I84" i="1"/>
  <c r="E84" i="1"/>
  <c r="J84" i="1"/>
  <c r="F84" i="1"/>
  <c r="H85" i="1" l="1"/>
  <c r="O85" i="1"/>
  <c r="N85" i="1"/>
  <c r="B86" i="1"/>
  <c r="M85" i="1"/>
  <c r="L85" i="1"/>
  <c r="C85" i="1"/>
  <c r="I85" i="1"/>
  <c r="D85" i="1"/>
  <c r="K85" i="1"/>
  <c r="E85" i="1"/>
  <c r="P85" i="1"/>
  <c r="G85" i="1"/>
  <c r="J85" i="1"/>
  <c r="F85" i="1"/>
  <c r="H86" i="1" l="1"/>
  <c r="O86" i="1"/>
  <c r="N86" i="1"/>
  <c r="B87" i="1"/>
  <c r="K86" i="1"/>
  <c r="J86" i="1"/>
  <c r="M86" i="1"/>
  <c r="L86" i="1"/>
  <c r="E86" i="1"/>
  <c r="F86" i="1"/>
  <c r="G86" i="1"/>
  <c r="D86" i="1"/>
  <c r="P86" i="1"/>
  <c r="C86" i="1"/>
  <c r="I86" i="1"/>
  <c r="H87" i="1" l="1"/>
  <c r="O87" i="1"/>
  <c r="N87" i="1"/>
  <c r="B88" i="1"/>
  <c r="M87" i="1"/>
  <c r="L87" i="1"/>
  <c r="K87" i="1"/>
  <c r="D87" i="1"/>
  <c r="F87" i="1"/>
  <c r="G87" i="1"/>
  <c r="C87" i="1"/>
  <c r="P87" i="1"/>
  <c r="I87" i="1"/>
  <c r="J87" i="1"/>
  <c r="E87" i="1"/>
  <c r="H88" i="1" l="1"/>
  <c r="O88" i="1"/>
  <c r="N88" i="1"/>
  <c r="B89" i="1"/>
  <c r="E88" i="1"/>
  <c r="L88" i="1"/>
  <c r="C88" i="1"/>
  <c r="G88" i="1"/>
  <c r="K88" i="1"/>
  <c r="D88" i="1"/>
  <c r="I88" i="1"/>
  <c r="M88" i="1"/>
  <c r="P88" i="1"/>
  <c r="F88" i="1"/>
  <c r="J88" i="1"/>
  <c r="H89" i="1" l="1"/>
  <c r="O89" i="1"/>
  <c r="N89" i="1"/>
  <c r="B90" i="1"/>
  <c r="K89" i="1"/>
  <c r="D89" i="1"/>
  <c r="M89" i="1"/>
  <c r="P89" i="1"/>
  <c r="I89" i="1"/>
  <c r="C89" i="1"/>
  <c r="J89" i="1"/>
  <c r="E89" i="1"/>
  <c r="G89" i="1"/>
  <c r="F89" i="1"/>
  <c r="L89" i="1"/>
  <c r="H90" i="1" l="1"/>
  <c r="O90" i="1"/>
  <c r="N90" i="1"/>
  <c r="B91" i="1"/>
  <c r="L90" i="1"/>
  <c r="K90" i="1"/>
  <c r="C90" i="1"/>
  <c r="E90" i="1"/>
  <c r="M90" i="1"/>
  <c r="J90" i="1"/>
  <c r="P90" i="1"/>
  <c r="F90" i="1"/>
  <c r="I90" i="1"/>
  <c r="D90" i="1"/>
  <c r="G90" i="1"/>
  <c r="H91" i="1" l="1"/>
  <c r="O91" i="1"/>
  <c r="N91" i="1"/>
  <c r="B92" i="1"/>
  <c r="L91" i="1"/>
  <c r="D91" i="1"/>
  <c r="E91" i="1"/>
  <c r="F91" i="1"/>
  <c r="I91" i="1"/>
  <c r="C91" i="1"/>
  <c r="K91" i="1"/>
  <c r="J91" i="1"/>
  <c r="G91" i="1"/>
  <c r="M91" i="1"/>
  <c r="P91" i="1"/>
  <c r="H92" i="1" l="1"/>
  <c r="O92" i="1"/>
  <c r="N92" i="1"/>
  <c r="B93" i="1"/>
  <c r="M92" i="1"/>
  <c r="K92" i="1"/>
  <c r="C92" i="1"/>
  <c r="D92" i="1"/>
  <c r="E92" i="1"/>
  <c r="G92" i="1"/>
  <c r="P92" i="1"/>
  <c r="F92" i="1"/>
  <c r="J92" i="1"/>
  <c r="I92" i="1"/>
  <c r="L92" i="1"/>
  <c r="H93" i="1" l="1"/>
  <c r="O93" i="1"/>
  <c r="N93" i="1"/>
  <c r="B94" i="1"/>
  <c r="M93" i="1"/>
  <c r="L93" i="1"/>
  <c r="C93" i="1"/>
  <c r="I93" i="1"/>
  <c r="D93" i="1"/>
  <c r="E93" i="1"/>
  <c r="P93" i="1"/>
  <c r="J93" i="1"/>
  <c r="K93" i="1"/>
  <c r="F93" i="1"/>
  <c r="G93" i="1"/>
  <c r="H94" i="1" l="1"/>
  <c r="O94" i="1"/>
  <c r="N94" i="1"/>
  <c r="B95" i="1"/>
  <c r="K94" i="1"/>
  <c r="M94" i="1"/>
  <c r="L94" i="1"/>
  <c r="D94" i="1"/>
  <c r="J94" i="1"/>
  <c r="E94" i="1"/>
  <c r="F94" i="1"/>
  <c r="I94" i="1"/>
  <c r="C94" i="1"/>
  <c r="P94" i="1"/>
  <c r="G94" i="1"/>
  <c r="H95" i="1" l="1"/>
  <c r="O95" i="1"/>
  <c r="N95" i="1"/>
  <c r="B96" i="1"/>
  <c r="M95" i="1"/>
  <c r="L95" i="1"/>
  <c r="K95" i="1"/>
  <c r="C95" i="1"/>
  <c r="G95" i="1"/>
  <c r="P95" i="1"/>
  <c r="F95" i="1"/>
  <c r="J95" i="1"/>
  <c r="D95" i="1"/>
  <c r="I95" i="1"/>
  <c r="E95" i="1"/>
  <c r="H96" i="1" l="1"/>
  <c r="O96" i="1"/>
  <c r="N96" i="1"/>
  <c r="B97" i="1"/>
  <c r="E96" i="1"/>
  <c r="L96" i="1"/>
  <c r="K96" i="1"/>
  <c r="D96" i="1"/>
  <c r="M96" i="1"/>
  <c r="J96" i="1"/>
  <c r="G96" i="1"/>
  <c r="I96" i="1"/>
  <c r="C96" i="1"/>
  <c r="F96" i="1"/>
  <c r="P96" i="1"/>
  <c r="H97" i="1" l="1"/>
  <c r="O97" i="1"/>
  <c r="N97" i="1"/>
  <c r="B98" i="1"/>
  <c r="K97" i="1"/>
  <c r="D97" i="1"/>
  <c r="M97" i="1"/>
  <c r="E97" i="1"/>
  <c r="L97" i="1"/>
  <c r="F97" i="1"/>
  <c r="C97" i="1"/>
  <c r="P97" i="1"/>
  <c r="G97" i="1"/>
  <c r="I97" i="1"/>
  <c r="J97" i="1"/>
  <c r="H98" i="1" l="1"/>
  <c r="O98" i="1"/>
  <c r="N98" i="1"/>
  <c r="B99" i="1"/>
  <c r="L98" i="1"/>
  <c r="K98" i="1"/>
  <c r="C98" i="1"/>
  <c r="E98" i="1"/>
  <c r="M98" i="1"/>
  <c r="G98" i="1"/>
  <c r="P98" i="1"/>
  <c r="D98" i="1"/>
  <c r="I98" i="1"/>
  <c r="F98" i="1"/>
  <c r="J98" i="1"/>
  <c r="H99" i="1" l="1"/>
  <c r="O99" i="1"/>
  <c r="N99" i="1"/>
  <c r="B100" i="1"/>
  <c r="L99" i="1"/>
  <c r="D99" i="1"/>
  <c r="E99" i="1"/>
  <c r="M99" i="1"/>
  <c r="I99" i="1"/>
  <c r="K99" i="1"/>
  <c r="P99" i="1"/>
  <c r="C99" i="1"/>
  <c r="F99" i="1"/>
  <c r="J99" i="1"/>
  <c r="G99" i="1"/>
  <c r="H100" i="1" l="1"/>
  <c r="O100" i="1"/>
  <c r="N100" i="1"/>
  <c r="B101" i="1"/>
  <c r="M100" i="1"/>
  <c r="K100" i="1"/>
  <c r="C100" i="1"/>
  <c r="D100" i="1"/>
  <c r="L100" i="1"/>
  <c r="E100" i="1"/>
  <c r="J100" i="1"/>
  <c r="G100" i="1"/>
  <c r="F100" i="1"/>
  <c r="P100" i="1"/>
  <c r="I100" i="1"/>
  <c r="B102" i="1" l="1"/>
  <c r="M101" i="1"/>
  <c r="L101" i="1"/>
  <c r="K101" i="1"/>
  <c r="D101" i="1"/>
  <c r="E101" i="1"/>
  <c r="B103" i="1" l="1"/>
  <c r="K102" i="1"/>
  <c r="D102" i="1"/>
  <c r="E102" i="1"/>
  <c r="L102" i="1"/>
  <c r="M102" i="1"/>
  <c r="B104" i="1" l="1"/>
  <c r="M103" i="1"/>
  <c r="L103" i="1"/>
  <c r="K103" i="1"/>
  <c r="E103" i="1"/>
  <c r="D103" i="1"/>
  <c r="B105" i="1" l="1"/>
  <c r="E104" i="1"/>
  <c r="L104" i="1"/>
  <c r="M104" i="1"/>
  <c r="D104" i="1"/>
  <c r="K104" i="1"/>
  <c r="B106" i="1" l="1"/>
  <c r="K105" i="1"/>
  <c r="D105" i="1"/>
  <c r="M105" i="1"/>
  <c r="L105" i="1"/>
  <c r="E105" i="1"/>
  <c r="B107" i="1" l="1"/>
  <c r="L106" i="1"/>
  <c r="K106" i="1"/>
  <c r="E106" i="1"/>
  <c r="M106" i="1"/>
  <c r="D106" i="1"/>
  <c r="B108" i="1" l="1"/>
  <c r="L107" i="1"/>
  <c r="D107" i="1"/>
  <c r="E107" i="1"/>
  <c r="K107" i="1"/>
  <c r="M107" i="1"/>
  <c r="B109" i="1" l="1"/>
  <c r="M108" i="1"/>
  <c r="K108" i="1"/>
  <c r="D108" i="1"/>
  <c r="E108" i="1"/>
  <c r="L108" i="1"/>
  <c r="B110" i="1" l="1"/>
  <c r="M109" i="1"/>
  <c r="L109" i="1"/>
  <c r="K109" i="1"/>
  <c r="D109" i="1"/>
  <c r="E109" i="1"/>
  <c r="B111" i="1" l="1"/>
  <c r="K110" i="1"/>
  <c r="D110" i="1"/>
  <c r="E110" i="1"/>
  <c r="L110" i="1"/>
  <c r="M110" i="1"/>
  <c r="B112" i="1" l="1"/>
  <c r="M111" i="1"/>
  <c r="L111" i="1"/>
  <c r="K111" i="1"/>
  <c r="E111" i="1"/>
  <c r="D111" i="1"/>
  <c r="B113" i="1" l="1"/>
  <c r="E112" i="1"/>
  <c r="L112" i="1"/>
  <c r="D112" i="1"/>
  <c r="K112" i="1"/>
  <c r="M112" i="1"/>
  <c r="B114" i="1" l="1"/>
  <c r="K113" i="1"/>
  <c r="D113" i="1"/>
  <c r="M113" i="1"/>
  <c r="E113" i="1"/>
  <c r="L113" i="1"/>
  <c r="B115" i="1" l="1"/>
  <c r="L114" i="1"/>
  <c r="K114" i="1"/>
  <c r="E114" i="1"/>
  <c r="M114" i="1"/>
  <c r="D114" i="1"/>
  <c r="B116" i="1" l="1"/>
  <c r="L115" i="1"/>
  <c r="D115" i="1"/>
  <c r="E115" i="1"/>
  <c r="M115" i="1"/>
  <c r="K115" i="1"/>
  <c r="B117" i="1" l="1"/>
  <c r="M116" i="1"/>
  <c r="K116" i="1"/>
  <c r="D116" i="1"/>
  <c r="L116" i="1"/>
  <c r="E116" i="1"/>
  <c r="B118" i="1" l="1"/>
  <c r="M117" i="1"/>
  <c r="L117" i="1"/>
  <c r="K117" i="1"/>
  <c r="E117" i="1"/>
  <c r="D117" i="1"/>
  <c r="B119" i="1" l="1"/>
  <c r="K118" i="1"/>
  <c r="M118" i="1"/>
  <c r="L118" i="1"/>
  <c r="D118" i="1"/>
  <c r="E118" i="1"/>
  <c r="B120" i="1" l="1"/>
  <c r="M119" i="1"/>
  <c r="L119" i="1"/>
  <c r="K119" i="1"/>
  <c r="D119" i="1"/>
  <c r="E119" i="1"/>
  <c r="B121" i="1" l="1"/>
  <c r="E120" i="1"/>
  <c r="L120" i="1"/>
  <c r="M120" i="1"/>
  <c r="K120" i="1"/>
  <c r="D120" i="1"/>
  <c r="B122" i="1" l="1"/>
  <c r="K121" i="1"/>
  <c r="D121" i="1"/>
  <c r="M121" i="1"/>
  <c r="L121" i="1"/>
  <c r="E121" i="1"/>
  <c r="B123" i="1" l="1"/>
  <c r="L122" i="1"/>
  <c r="K122" i="1"/>
  <c r="E122" i="1"/>
  <c r="M122" i="1"/>
  <c r="D122" i="1"/>
  <c r="B124" i="1" l="1"/>
  <c r="L123" i="1"/>
  <c r="D123" i="1"/>
  <c r="E123" i="1"/>
  <c r="K123" i="1"/>
  <c r="M123" i="1"/>
  <c r="B125" i="1" l="1"/>
  <c r="M124" i="1"/>
  <c r="K124" i="1"/>
  <c r="D124" i="1"/>
  <c r="E124" i="1"/>
  <c r="L124" i="1"/>
  <c r="B126" i="1" l="1"/>
  <c r="M125" i="1"/>
  <c r="L125" i="1"/>
  <c r="E125" i="1"/>
  <c r="K125" i="1"/>
  <c r="D125" i="1"/>
  <c r="B127" i="1" l="1"/>
  <c r="K126" i="1"/>
  <c r="M126" i="1"/>
  <c r="L126" i="1"/>
  <c r="D126" i="1"/>
  <c r="E126" i="1"/>
  <c r="B128" i="1" l="1"/>
  <c r="M127" i="1"/>
  <c r="L127" i="1"/>
  <c r="K127" i="1"/>
  <c r="D127" i="1"/>
  <c r="E127" i="1"/>
  <c r="B129" i="1" l="1"/>
  <c r="E128" i="1"/>
  <c r="L128" i="1"/>
  <c r="K128" i="1"/>
  <c r="M128" i="1"/>
  <c r="D128" i="1"/>
  <c r="B130" i="1" l="1"/>
  <c r="K129" i="1"/>
  <c r="D129" i="1"/>
  <c r="M129" i="1"/>
  <c r="E129" i="1"/>
  <c r="L129" i="1"/>
  <c r="B131" i="1" l="1"/>
  <c r="L130" i="1"/>
  <c r="K130" i="1"/>
  <c r="E130" i="1"/>
  <c r="M130" i="1"/>
  <c r="D130" i="1"/>
  <c r="L131" i="1" l="1"/>
  <c r="D131" i="1"/>
  <c r="E131" i="1"/>
  <c r="K131" i="1"/>
  <c r="M131" i="1"/>
</calcChain>
</file>

<file path=xl/sharedStrings.xml><?xml version="1.0" encoding="utf-8"?>
<sst xmlns="http://schemas.openxmlformats.org/spreadsheetml/2006/main" count="36" uniqueCount="33">
  <si>
    <t>TMM</t>
  </si>
  <si>
    <t xml:space="preserve">Marge </t>
  </si>
  <si>
    <t>Crédit</t>
  </si>
  <si>
    <t>Crédit arrondi</t>
  </si>
  <si>
    <t>Taux IRPP</t>
  </si>
  <si>
    <t>Frais sur versements</t>
  </si>
  <si>
    <t>Frais sur encours</t>
  </si>
  <si>
    <t>Taux de PB</t>
  </si>
  <si>
    <t>Remboursement</t>
  </si>
  <si>
    <t>Cumul des crédits</t>
  </si>
  <si>
    <t xml:space="preserve">Intérêts </t>
  </si>
  <si>
    <t>Gain d'impôt</t>
  </si>
  <si>
    <t>Gain mensuel net</t>
  </si>
  <si>
    <t>Année 1</t>
  </si>
  <si>
    <t>Année 2</t>
  </si>
  <si>
    <t>Total</t>
  </si>
  <si>
    <t>Intérêts</t>
  </si>
  <si>
    <t xml:space="preserve">Epargne au terme </t>
  </si>
  <si>
    <t>Gain net</t>
  </si>
  <si>
    <t>En DT</t>
  </si>
  <si>
    <t>TVA</t>
  </si>
  <si>
    <t xml:space="preserve">Frais d'échéance </t>
  </si>
  <si>
    <t>Frais de dossier</t>
  </si>
  <si>
    <t>Frais sur virement</t>
  </si>
  <si>
    <t>Date de déblocage</t>
  </si>
  <si>
    <t>Échéance</t>
  </si>
  <si>
    <t>Commissions</t>
  </si>
  <si>
    <t>Taxes</t>
  </si>
  <si>
    <t>Durée</t>
  </si>
  <si>
    <t>N° d'ordre</t>
  </si>
  <si>
    <t>Total général</t>
  </si>
  <si>
    <t>Majoration échéance</t>
  </si>
  <si>
    <t>Epargne Valoris+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</si>
</sst>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0" fontId="0" fillId="2" borderId="1" xfId="0" applyNumberFormat="1" applyFill="1" applyBorder="1"/>
    <xf numFmtId="0" fontId="0" fillId="2" borderId="0" xfId="0" applyFill="1"/>
    <xf numFmtId="164" fontId="0" fillId="2" borderId="1" xfId="1" applyNumberFormat="1" applyFont="1" applyFill="1" applyBorder="1"/>
    <xf numFmtId="9" fontId="0" fillId="2" borderId="1" xfId="0" applyNumberFormat="1" applyFill="1" applyBorder="1"/>
    <xf numFmtId="9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/>
    <xf numFmtId="0" fontId="3" fillId="2" borderId="0" xfId="0" applyFont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164" fontId="7" fillId="2" borderId="1" xfId="0" applyNumberFormat="1" applyFont="1" applyFill="1" applyBorder="1"/>
    <xf numFmtId="166" fontId="0" fillId="2" borderId="0" xfId="1" applyNumberFormat="1" applyFont="1" applyFill="1"/>
    <xf numFmtId="166" fontId="0" fillId="2" borderId="1" xfId="1" applyNumberFormat="1" applyFont="1" applyFill="1" applyBorder="1"/>
    <xf numFmtId="14" fontId="0" fillId="2" borderId="1" xfId="0" applyNumberFormat="1" applyFill="1" applyBorder="1"/>
    <xf numFmtId="1" fontId="0" fillId="2" borderId="1" xfId="1" applyNumberFormat="1" applyFont="1" applyFill="1" applyBorder="1"/>
    <xf numFmtId="0" fontId="3" fillId="2" borderId="0" xfId="0" applyFont="1" applyFill="1" applyAlignment="1">
      <alignment horizontal="center"/>
    </xf>
    <xf numFmtId="166" fontId="3" fillId="2" borderId="0" xfId="1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1" applyNumberFormat="1" applyFont="1" applyFill="1" applyBorder="1"/>
    <xf numFmtId="166" fontId="0" fillId="2" borderId="0" xfId="1" applyNumberFormat="1" applyFont="1" applyFill="1" applyBorder="1"/>
    <xf numFmtId="165" fontId="0" fillId="2" borderId="0" xfId="1" applyNumberFormat="1" applyFont="1" applyFill="1" applyBorder="1"/>
    <xf numFmtId="0" fontId="3" fillId="3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1"/>
  <sheetViews>
    <sheetView tabSelected="1" zoomScale="75" zoomScaleNormal="75" workbookViewId="0">
      <selection activeCell="B5" sqref="B5"/>
    </sheetView>
  </sheetViews>
  <sheetFormatPr defaultColWidth="8.88671875" defaultRowHeight="14.4" x14ac:dyDescent="0.3"/>
  <cols>
    <col min="1" max="1" width="19.6640625" style="2" bestFit="1" customWidth="1"/>
    <col min="2" max="2" width="12.88671875" style="2" bestFit="1" customWidth="1"/>
    <col min="3" max="3" width="13.5546875" style="2" customWidth="1"/>
    <col min="4" max="4" width="9.44140625" style="2" bestFit="1" customWidth="1"/>
    <col min="5" max="5" width="15.6640625" style="2" bestFit="1" customWidth="1"/>
    <col min="6" max="6" width="16.6640625" style="2" bestFit="1" customWidth="1"/>
    <col min="7" max="7" width="16.6640625" style="2" customWidth="1"/>
    <col min="8" max="8" width="12.5546875" style="14" bestFit="1" customWidth="1"/>
    <col min="9" max="13" width="16.6640625" style="2" customWidth="1"/>
    <col min="14" max="14" width="15.6640625" style="2" bestFit="1" customWidth="1"/>
    <col min="15" max="15" width="12.5546875" style="2" bestFit="1" customWidth="1"/>
    <col min="16" max="16" width="16.44140625" style="2" bestFit="1" customWidth="1"/>
    <col min="17" max="20" width="8.88671875" style="2"/>
    <col min="21" max="21" width="26.5546875" style="2" bestFit="1" customWidth="1"/>
    <col min="22" max="22" width="18.5546875" style="2" customWidth="1"/>
    <col min="23" max="23" width="25.33203125" style="2" customWidth="1"/>
    <col min="24" max="24" width="14.5546875" style="2" bestFit="1" customWidth="1"/>
    <col min="25" max="16384" width="8.88671875" style="2"/>
  </cols>
  <sheetData>
    <row r="1" spans="1:2" x14ac:dyDescent="0.3">
      <c r="A1" s="24" t="s">
        <v>0</v>
      </c>
      <c r="B1" s="1">
        <v>7.9899999999999999E-2</v>
      </c>
    </row>
    <row r="2" spans="1:2" x14ac:dyDescent="0.3">
      <c r="A2" s="24" t="s">
        <v>1</v>
      </c>
      <c r="B2" s="1">
        <v>0.02</v>
      </c>
    </row>
    <row r="3" spans="1:2" x14ac:dyDescent="0.3">
      <c r="A3" s="24" t="s">
        <v>2</v>
      </c>
      <c r="B3" s="3">
        <v>30000</v>
      </c>
    </row>
    <row r="4" spans="1:2" hidden="1" x14ac:dyDescent="0.3">
      <c r="A4" s="24" t="s">
        <v>3</v>
      </c>
      <c r="B4" s="3">
        <f>+ROUND(B3,-3)</f>
        <v>30000</v>
      </c>
    </row>
    <row r="5" spans="1:2" x14ac:dyDescent="0.3">
      <c r="A5" s="24" t="s">
        <v>4</v>
      </c>
      <c r="B5" s="4">
        <v>0.35</v>
      </c>
    </row>
    <row r="6" spans="1:2" x14ac:dyDescent="0.3">
      <c r="A6" s="24" t="s">
        <v>5</v>
      </c>
      <c r="B6" s="1">
        <v>0.03</v>
      </c>
    </row>
    <row r="7" spans="1:2" x14ac:dyDescent="0.3">
      <c r="A7" s="24" t="s">
        <v>6</v>
      </c>
      <c r="B7" s="1">
        <v>5.0000000000000001E-3</v>
      </c>
    </row>
    <row r="8" spans="1:2" x14ac:dyDescent="0.3">
      <c r="A8" s="24" t="s">
        <v>7</v>
      </c>
      <c r="B8" s="1">
        <v>0.06</v>
      </c>
    </row>
    <row r="9" spans="1:2" x14ac:dyDescent="0.3">
      <c r="A9" s="24" t="s">
        <v>22</v>
      </c>
      <c r="B9" s="1">
        <v>7.4999999999999997E-3</v>
      </c>
    </row>
    <row r="10" spans="1:2" x14ac:dyDescent="0.3">
      <c r="A10" s="24" t="s">
        <v>21</v>
      </c>
      <c r="B10" s="15">
        <v>5</v>
      </c>
    </row>
    <row r="11" spans="1:2" x14ac:dyDescent="0.3">
      <c r="A11" s="24" t="s">
        <v>23</v>
      </c>
      <c r="B11" s="15">
        <v>2.8</v>
      </c>
    </row>
    <row r="12" spans="1:2" x14ac:dyDescent="0.3">
      <c r="A12" s="24" t="s">
        <v>20</v>
      </c>
      <c r="B12" s="4">
        <v>0.19</v>
      </c>
    </row>
    <row r="13" spans="1:2" x14ac:dyDescent="0.3">
      <c r="A13" s="24" t="s">
        <v>24</v>
      </c>
      <c r="B13" s="16">
        <v>44962</v>
      </c>
    </row>
    <row r="14" spans="1:2" x14ac:dyDescent="0.3">
      <c r="A14" s="24" t="s">
        <v>28</v>
      </c>
      <c r="B14" s="17">
        <v>24</v>
      </c>
    </row>
    <row r="15" spans="1:2" x14ac:dyDescent="0.3">
      <c r="A15" s="24" t="s">
        <v>31</v>
      </c>
      <c r="B15" s="15">
        <v>25</v>
      </c>
    </row>
    <row r="16" spans="1:2" x14ac:dyDescent="0.3">
      <c r="B16" s="5"/>
    </row>
    <row r="17" spans="1:24" x14ac:dyDescent="0.3">
      <c r="B17" s="5"/>
    </row>
    <row r="18" spans="1:24" x14ac:dyDescent="0.3">
      <c r="B18" s="5"/>
    </row>
    <row r="19" spans="1:24" x14ac:dyDescent="0.3">
      <c r="B19" s="5"/>
    </row>
    <row r="20" spans="1:24" x14ac:dyDescent="0.3">
      <c r="B20" s="5"/>
    </row>
    <row r="21" spans="1:24" x14ac:dyDescent="0.3">
      <c r="B21" s="5"/>
    </row>
    <row r="22" spans="1:24" x14ac:dyDescent="0.3">
      <c r="B22" s="5"/>
    </row>
    <row r="23" spans="1:24" x14ac:dyDescent="0.3">
      <c r="B23" s="5"/>
      <c r="X23" s="12" t="s">
        <v>19</v>
      </c>
    </row>
    <row r="24" spans="1:24" ht="23.4" x14ac:dyDescent="0.45">
      <c r="U24" s="9"/>
      <c r="V24" s="11" t="s">
        <v>16</v>
      </c>
      <c r="W24" s="11" t="s">
        <v>11</v>
      </c>
      <c r="X24" s="11" t="s">
        <v>18</v>
      </c>
    </row>
    <row r="25" spans="1:24" ht="23.4" x14ac:dyDescent="0.45">
      <c r="B25" s="2" t="s">
        <v>29</v>
      </c>
      <c r="C25" s="18" t="s">
        <v>25</v>
      </c>
      <c r="D25" s="18" t="s">
        <v>2</v>
      </c>
      <c r="E25" s="18" t="s">
        <v>8</v>
      </c>
      <c r="F25" s="18" t="s">
        <v>9</v>
      </c>
      <c r="G25" s="18" t="s">
        <v>26</v>
      </c>
      <c r="H25" s="19" t="s">
        <v>10</v>
      </c>
      <c r="I25" s="18" t="s">
        <v>27</v>
      </c>
      <c r="J25" s="18" t="s">
        <v>15</v>
      </c>
      <c r="K25" s="18" t="str">
        <f>+A10</f>
        <v xml:space="preserve">Frais d'échéance </v>
      </c>
      <c r="L25" s="18" t="str">
        <f>+A11</f>
        <v>Frais sur virement</v>
      </c>
      <c r="M25" s="18" t="s">
        <v>30</v>
      </c>
      <c r="N25" s="18" t="s">
        <v>32</v>
      </c>
      <c r="O25" s="18" t="s">
        <v>11</v>
      </c>
      <c r="P25" s="18" t="s">
        <v>12</v>
      </c>
      <c r="U25" s="9" t="s">
        <v>13</v>
      </c>
      <c r="V25" s="10">
        <f>+SUM(H26:H37)</f>
        <v>2788.875</v>
      </c>
      <c r="W25" s="10">
        <f>+SUM(O26:O37)</f>
        <v>10500</v>
      </c>
      <c r="X25" s="10">
        <f>+W25-V25</f>
        <v>7711.125</v>
      </c>
    </row>
    <row r="26" spans="1:24" ht="18" customHeight="1" x14ac:dyDescent="0.45">
      <c r="B26" s="2">
        <v>1</v>
      </c>
      <c r="C26" s="20">
        <f>+$B$13</f>
        <v>44962</v>
      </c>
      <c r="D26" s="21">
        <f>+$B$3</f>
        <v>30000</v>
      </c>
      <c r="E26" s="21">
        <f>+IF(B26="","",0)</f>
        <v>0</v>
      </c>
      <c r="F26" s="21">
        <f>+D26</f>
        <v>30000</v>
      </c>
      <c r="G26" s="22">
        <f>$B$3*$B$9</f>
        <v>225</v>
      </c>
      <c r="H26" s="21">
        <v>0</v>
      </c>
      <c r="I26" s="22">
        <f>+G26*$B$12</f>
        <v>42.75</v>
      </c>
      <c r="J26" s="22">
        <f>+G26+H26+I26</f>
        <v>267.75</v>
      </c>
      <c r="K26" s="21">
        <v>0</v>
      </c>
      <c r="L26" s="21">
        <v>0</v>
      </c>
      <c r="M26" s="22">
        <f>+J26</f>
        <v>267.75</v>
      </c>
      <c r="N26" s="21">
        <f>+D26*(1-$B$6)</f>
        <v>29100</v>
      </c>
      <c r="O26" s="21">
        <f>+IF(B26="","",$D$26*$B$5/12)</f>
        <v>875</v>
      </c>
      <c r="P26" s="23">
        <f>+O26-G26</f>
        <v>650</v>
      </c>
      <c r="U26" s="9" t="s">
        <v>14</v>
      </c>
      <c r="V26" s="10">
        <f>+SUM(H38:H49)</f>
        <v>82617.375</v>
      </c>
      <c r="W26" s="10">
        <f>+W25</f>
        <v>10500</v>
      </c>
      <c r="X26" s="10">
        <f>+W26-V26</f>
        <v>-72117.375</v>
      </c>
    </row>
    <row r="27" spans="1:24" ht="18.600000000000001" customHeight="1" x14ac:dyDescent="0.45">
      <c r="B27" s="2">
        <f>+IF(B26="","",IF(B26+1&gt;$B$14,"",B26+1))</f>
        <v>2</v>
      </c>
      <c r="C27" s="20">
        <f>+IF(B27="","",EDATE(C26+1,1))</f>
        <v>44991</v>
      </c>
      <c r="D27" s="21">
        <f>+IF(B27="","",0)</f>
        <v>0</v>
      </c>
      <c r="E27" s="21">
        <f>+IF(B27="","",0)</f>
        <v>0</v>
      </c>
      <c r="F27" s="21">
        <f>+IF(B27="","",F26+D27-E27)</f>
        <v>30000</v>
      </c>
      <c r="G27" s="21">
        <f>+IF(B27="","",0)</f>
        <v>0</v>
      </c>
      <c r="H27" s="22">
        <f>+IF(B27="","",F27*($B$1+$B$2)*(C27-C26)/360+IF(B27=$B$14,F27,0))</f>
        <v>241.42500000000001</v>
      </c>
      <c r="I27" s="21">
        <f>+IF(B27="","",0)</f>
        <v>0</v>
      </c>
      <c r="J27" s="22">
        <f>+IF(B27="","",G27+H27+I27)</f>
        <v>241.42500000000001</v>
      </c>
      <c r="K27" s="22">
        <f>+IF(B27="","",$B$10*(1+$B$12))</f>
        <v>5.9499999999999993</v>
      </c>
      <c r="L27" s="22">
        <f>+IF(B27="","",$B$11*(1+$B$12))</f>
        <v>3.3319999999999999</v>
      </c>
      <c r="M27" s="22">
        <f>+IF(B27="","",L27+K27+J27+$B$15)</f>
        <v>275.70699999999999</v>
      </c>
      <c r="N27" s="21">
        <f>+IF(B27="","",(D27*(1-$B$6)+N26)*((1+$B$8)*(1-$B$7))^(1/12)-E27-IF(B27=$B$14,$B$3,0))</f>
        <v>29229.433691169736</v>
      </c>
      <c r="O27" s="21">
        <f t="shared" ref="O27:O90" si="0">+IF(B27="","",$D$26*$B$5/12)</f>
        <v>875</v>
      </c>
      <c r="P27" s="23">
        <f t="shared" ref="P27:P49" si="1">+IF(B27="","",O27-H27+IF(B27=$B$14,F27,0))</f>
        <v>633.57500000000005</v>
      </c>
      <c r="U27" s="25" t="s">
        <v>17</v>
      </c>
      <c r="V27" s="26"/>
      <c r="W27" s="27"/>
      <c r="X27" s="10">
        <f>+N49</f>
        <v>48264.921381061504</v>
      </c>
    </row>
    <row r="28" spans="1:24" ht="18" customHeight="1" x14ac:dyDescent="0.45">
      <c r="B28" s="2">
        <f t="shared" ref="B28:B91" si="2">+IF(B27="","",IF(B27+1&gt;$B$14,"",B27+1))</f>
        <v>3</v>
      </c>
      <c r="C28" s="20">
        <f>+IF(B28="","",EDATE(C27,1))</f>
        <v>45022</v>
      </c>
      <c r="D28" s="21">
        <f t="shared" ref="D28:D91" si="3">+IF(B28="","",0)</f>
        <v>0</v>
      </c>
      <c r="E28" s="21">
        <f t="shared" ref="E28:E91" si="4">+IF(B28="","",0)</f>
        <v>0</v>
      </c>
      <c r="F28" s="21">
        <f t="shared" ref="F28:F91" si="5">+IF(B28="","",F27+D28-E28)</f>
        <v>30000</v>
      </c>
      <c r="G28" s="21">
        <f t="shared" ref="G28:G91" si="6">+IF(B28="","",0)</f>
        <v>0</v>
      </c>
      <c r="H28" s="22">
        <f t="shared" ref="H28:H91" si="7">+IF(B28="","",F28*($B$1+$B$2)*(C28-C27)/360+IF(B28=$B$14,F28,0))</f>
        <v>258.07499999999999</v>
      </c>
      <c r="I28" s="21">
        <f t="shared" ref="I28:I91" si="8">+IF(B28="","",0)</f>
        <v>0</v>
      </c>
      <c r="J28" s="22">
        <f t="shared" ref="J28:J91" si="9">+IF(B28="","",G28+H28+I28)</f>
        <v>258.07499999999999</v>
      </c>
      <c r="K28" s="22">
        <f t="shared" ref="K28:K91" si="10">+IF(B28="","",$B$10*(1+$B$12))</f>
        <v>5.9499999999999993</v>
      </c>
      <c r="L28" s="22">
        <f t="shared" ref="L28:L91" si="11">+IF(B28="","",$B$11*(1+$B$12))</f>
        <v>3.3319999999999999</v>
      </c>
      <c r="M28" s="22">
        <f t="shared" ref="M28:M91" si="12">+IF(B28="","",L28+K28+J28+$B$15)</f>
        <v>292.35699999999997</v>
      </c>
      <c r="N28" s="21">
        <f t="shared" ref="N28:N91" si="13">+IF(B28="","",(D28*(1-$B$6)+N27)*((1+$B$8)*(1-$B$7))^(1/12)-E28-IF(B28=$B$14,$B$3,0))</f>
        <v>29359.44308957005</v>
      </c>
      <c r="O28" s="21">
        <f t="shared" si="0"/>
        <v>875</v>
      </c>
      <c r="P28" s="23">
        <f t="shared" si="1"/>
        <v>616.92499999999995</v>
      </c>
      <c r="U28" s="25" t="s">
        <v>15</v>
      </c>
      <c r="V28" s="26"/>
      <c r="W28" s="27"/>
      <c r="X28" s="13">
        <f>+X25+X26+X27</f>
        <v>-16141.328618938496</v>
      </c>
    </row>
    <row r="29" spans="1:24" x14ac:dyDescent="0.3">
      <c r="A29" s="6"/>
      <c r="B29" s="2">
        <f t="shared" si="2"/>
        <v>4</v>
      </c>
      <c r="C29" s="20">
        <f t="shared" ref="C29:C92" si="14">+IF(B29="","",EDATE(C28,1))</f>
        <v>45052</v>
      </c>
      <c r="D29" s="21">
        <f t="shared" si="3"/>
        <v>0</v>
      </c>
      <c r="E29" s="21">
        <f t="shared" si="4"/>
        <v>0</v>
      </c>
      <c r="F29" s="21">
        <f t="shared" si="5"/>
        <v>30000</v>
      </c>
      <c r="G29" s="21">
        <f t="shared" si="6"/>
        <v>0</v>
      </c>
      <c r="H29" s="22">
        <f t="shared" si="7"/>
        <v>249.75</v>
      </c>
      <c r="I29" s="21">
        <f t="shared" si="8"/>
        <v>0</v>
      </c>
      <c r="J29" s="22">
        <f t="shared" si="9"/>
        <v>249.75</v>
      </c>
      <c r="K29" s="22">
        <f t="shared" si="10"/>
        <v>5.9499999999999993</v>
      </c>
      <c r="L29" s="22">
        <f t="shared" si="11"/>
        <v>3.3319999999999999</v>
      </c>
      <c r="M29" s="22">
        <f t="shared" si="12"/>
        <v>284.03199999999998</v>
      </c>
      <c r="N29" s="21">
        <f t="shared" si="13"/>
        <v>29490.030755885196</v>
      </c>
      <c r="O29" s="21">
        <f t="shared" si="0"/>
        <v>875</v>
      </c>
      <c r="P29" s="23">
        <f t="shared" si="1"/>
        <v>625.25</v>
      </c>
    </row>
    <row r="30" spans="1:24" x14ac:dyDescent="0.3">
      <c r="B30" s="2">
        <f t="shared" si="2"/>
        <v>5</v>
      </c>
      <c r="C30" s="20">
        <f t="shared" si="14"/>
        <v>45083</v>
      </c>
      <c r="D30" s="21"/>
      <c r="E30" s="21">
        <f t="shared" si="4"/>
        <v>0</v>
      </c>
      <c r="F30" s="21">
        <f t="shared" si="5"/>
        <v>30000</v>
      </c>
      <c r="G30" s="21">
        <f t="shared" si="6"/>
        <v>0</v>
      </c>
      <c r="H30" s="22">
        <f t="shared" si="7"/>
        <v>258.07499999999999</v>
      </c>
      <c r="I30" s="21">
        <f t="shared" si="8"/>
        <v>0</v>
      </c>
      <c r="J30" s="22">
        <f t="shared" si="9"/>
        <v>258.07499999999999</v>
      </c>
      <c r="K30" s="22">
        <f t="shared" si="10"/>
        <v>5.9499999999999993</v>
      </c>
      <c r="L30" s="22">
        <f t="shared" si="11"/>
        <v>3.3319999999999999</v>
      </c>
      <c r="M30" s="22">
        <f t="shared" si="12"/>
        <v>292.35699999999997</v>
      </c>
      <c r="N30" s="21">
        <f t="shared" si="13"/>
        <v>29621.199262189086</v>
      </c>
      <c r="O30" s="21">
        <f t="shared" si="0"/>
        <v>875</v>
      </c>
      <c r="P30" s="23">
        <f t="shared" si="1"/>
        <v>616.92499999999995</v>
      </c>
    </row>
    <row r="31" spans="1:24" x14ac:dyDescent="0.3">
      <c r="B31" s="2">
        <f t="shared" si="2"/>
        <v>6</v>
      </c>
      <c r="C31" s="20">
        <f t="shared" si="14"/>
        <v>45113</v>
      </c>
      <c r="D31" s="21">
        <f t="shared" si="3"/>
        <v>0</v>
      </c>
      <c r="E31" s="21">
        <f t="shared" si="4"/>
        <v>0</v>
      </c>
      <c r="F31" s="21">
        <f t="shared" si="5"/>
        <v>30000</v>
      </c>
      <c r="G31" s="21">
        <f t="shared" si="6"/>
        <v>0</v>
      </c>
      <c r="H31" s="22">
        <f t="shared" si="7"/>
        <v>249.75</v>
      </c>
      <c r="I31" s="21">
        <f t="shared" si="8"/>
        <v>0</v>
      </c>
      <c r="J31" s="22">
        <f t="shared" si="9"/>
        <v>249.75</v>
      </c>
      <c r="K31" s="22">
        <f t="shared" si="10"/>
        <v>5.9499999999999993</v>
      </c>
      <c r="L31" s="22">
        <f t="shared" si="11"/>
        <v>3.3319999999999999</v>
      </c>
      <c r="M31" s="22">
        <f t="shared" si="12"/>
        <v>284.03199999999998</v>
      </c>
      <c r="N31" s="21">
        <f t="shared" si="13"/>
        <v>29752.951191995937</v>
      </c>
      <c r="O31" s="21">
        <f t="shared" si="0"/>
        <v>875</v>
      </c>
      <c r="P31" s="23">
        <f t="shared" si="1"/>
        <v>625.25</v>
      </c>
    </row>
    <row r="32" spans="1:24" x14ac:dyDescent="0.3">
      <c r="A32" s="7"/>
      <c r="B32" s="2">
        <f t="shared" si="2"/>
        <v>7</v>
      </c>
      <c r="C32" s="20">
        <f t="shared" si="14"/>
        <v>45144</v>
      </c>
      <c r="D32" s="21">
        <f t="shared" si="3"/>
        <v>0</v>
      </c>
      <c r="E32" s="21">
        <f t="shared" si="4"/>
        <v>0</v>
      </c>
      <c r="F32" s="21">
        <f t="shared" si="5"/>
        <v>30000</v>
      </c>
      <c r="G32" s="21">
        <f t="shared" si="6"/>
        <v>0</v>
      </c>
      <c r="H32" s="22">
        <f t="shared" si="7"/>
        <v>258.07499999999999</v>
      </c>
      <c r="I32" s="21">
        <f t="shared" si="8"/>
        <v>0</v>
      </c>
      <c r="J32" s="22">
        <f t="shared" si="9"/>
        <v>258.07499999999999</v>
      </c>
      <c r="K32" s="22">
        <f t="shared" si="10"/>
        <v>5.9499999999999993</v>
      </c>
      <c r="L32" s="22">
        <f t="shared" si="11"/>
        <v>3.3319999999999999</v>
      </c>
      <c r="M32" s="22">
        <f t="shared" si="12"/>
        <v>292.35699999999997</v>
      </c>
      <c r="N32" s="21">
        <f t="shared" si="13"/>
        <v>29885.289140311161</v>
      </c>
      <c r="O32" s="21">
        <f t="shared" si="0"/>
        <v>875</v>
      </c>
      <c r="P32" s="23">
        <f t="shared" si="1"/>
        <v>616.92499999999995</v>
      </c>
    </row>
    <row r="33" spans="1:19" x14ac:dyDescent="0.3">
      <c r="B33" s="2">
        <f t="shared" si="2"/>
        <v>8</v>
      </c>
      <c r="C33" s="20">
        <f t="shared" si="14"/>
        <v>45175</v>
      </c>
      <c r="D33" s="21">
        <f t="shared" si="3"/>
        <v>0</v>
      </c>
      <c r="E33" s="21">
        <f t="shared" si="4"/>
        <v>0</v>
      </c>
      <c r="F33" s="21">
        <f t="shared" si="5"/>
        <v>30000</v>
      </c>
      <c r="G33" s="21">
        <f t="shared" si="6"/>
        <v>0</v>
      </c>
      <c r="H33" s="22">
        <f t="shared" si="7"/>
        <v>258.07499999999999</v>
      </c>
      <c r="I33" s="21">
        <f t="shared" si="8"/>
        <v>0</v>
      </c>
      <c r="J33" s="22">
        <f t="shared" si="9"/>
        <v>258.07499999999999</v>
      </c>
      <c r="K33" s="22">
        <f t="shared" si="10"/>
        <v>5.9499999999999993</v>
      </c>
      <c r="L33" s="22">
        <f t="shared" si="11"/>
        <v>3.3319999999999999</v>
      </c>
      <c r="M33" s="22">
        <f t="shared" si="12"/>
        <v>292.35699999999997</v>
      </c>
      <c r="N33" s="21">
        <f t="shared" si="13"/>
        <v>30018.215713682475</v>
      </c>
      <c r="O33" s="21">
        <f t="shared" si="0"/>
        <v>875</v>
      </c>
      <c r="P33" s="23">
        <f t="shared" si="1"/>
        <v>616.92499999999995</v>
      </c>
    </row>
    <row r="34" spans="1:19" x14ac:dyDescent="0.3">
      <c r="B34" s="2">
        <f t="shared" si="2"/>
        <v>9</v>
      </c>
      <c r="C34" s="20">
        <f t="shared" si="14"/>
        <v>45205</v>
      </c>
      <c r="D34" s="21">
        <f t="shared" si="3"/>
        <v>0</v>
      </c>
      <c r="E34" s="21">
        <f t="shared" si="4"/>
        <v>0</v>
      </c>
      <c r="F34" s="21">
        <f t="shared" si="5"/>
        <v>30000</v>
      </c>
      <c r="G34" s="21">
        <f t="shared" si="6"/>
        <v>0</v>
      </c>
      <c r="H34" s="22">
        <f t="shared" si="7"/>
        <v>249.75</v>
      </c>
      <c r="I34" s="21">
        <f t="shared" si="8"/>
        <v>0</v>
      </c>
      <c r="J34" s="22">
        <f t="shared" si="9"/>
        <v>249.75</v>
      </c>
      <c r="K34" s="22">
        <f t="shared" si="10"/>
        <v>5.9499999999999993</v>
      </c>
      <c r="L34" s="22">
        <f t="shared" si="11"/>
        <v>3.3319999999999999</v>
      </c>
      <c r="M34" s="22">
        <f t="shared" si="12"/>
        <v>284.03199999999998</v>
      </c>
      <c r="N34" s="21">
        <f t="shared" si="13"/>
        <v>30151.733530251247</v>
      </c>
      <c r="O34" s="21">
        <f t="shared" si="0"/>
        <v>875</v>
      </c>
      <c r="P34" s="23">
        <f t="shared" si="1"/>
        <v>625.25</v>
      </c>
    </row>
    <row r="35" spans="1:19" x14ac:dyDescent="0.3">
      <c r="A35" s="6"/>
      <c r="B35" s="2">
        <f t="shared" si="2"/>
        <v>10</v>
      </c>
      <c r="C35" s="20">
        <f t="shared" si="14"/>
        <v>45236</v>
      </c>
      <c r="D35" s="21">
        <f t="shared" si="3"/>
        <v>0</v>
      </c>
      <c r="E35" s="21">
        <f t="shared" si="4"/>
        <v>0</v>
      </c>
      <c r="F35" s="21">
        <f t="shared" si="5"/>
        <v>30000</v>
      </c>
      <c r="G35" s="21">
        <f t="shared" si="6"/>
        <v>0</v>
      </c>
      <c r="H35" s="22">
        <f t="shared" si="7"/>
        <v>258.07499999999999</v>
      </c>
      <c r="I35" s="21">
        <f t="shared" si="8"/>
        <v>0</v>
      </c>
      <c r="J35" s="22">
        <f t="shared" si="9"/>
        <v>258.07499999999999</v>
      </c>
      <c r="K35" s="22">
        <f t="shared" si="10"/>
        <v>5.9499999999999993</v>
      </c>
      <c r="L35" s="22">
        <f t="shared" si="11"/>
        <v>3.3319999999999999</v>
      </c>
      <c r="M35" s="22">
        <f t="shared" si="12"/>
        <v>292.35699999999997</v>
      </c>
      <c r="N35" s="21">
        <f t="shared" si="13"/>
        <v>30285.845219804054</v>
      </c>
      <c r="O35" s="21">
        <f t="shared" si="0"/>
        <v>875</v>
      </c>
      <c r="P35" s="23">
        <f t="shared" si="1"/>
        <v>616.92499999999995</v>
      </c>
    </row>
    <row r="36" spans="1:19" x14ac:dyDescent="0.3">
      <c r="B36" s="2">
        <f t="shared" si="2"/>
        <v>11</v>
      </c>
      <c r="C36" s="20">
        <f t="shared" si="14"/>
        <v>45266</v>
      </c>
      <c r="D36" s="21">
        <f t="shared" si="3"/>
        <v>0</v>
      </c>
      <c r="E36" s="21">
        <f t="shared" si="4"/>
        <v>0</v>
      </c>
      <c r="F36" s="21">
        <f t="shared" si="5"/>
        <v>30000</v>
      </c>
      <c r="G36" s="21">
        <f t="shared" si="6"/>
        <v>0</v>
      </c>
      <c r="H36" s="22">
        <f t="shared" si="7"/>
        <v>249.75</v>
      </c>
      <c r="I36" s="21">
        <f t="shared" si="8"/>
        <v>0</v>
      </c>
      <c r="J36" s="22">
        <f t="shared" si="9"/>
        <v>249.75</v>
      </c>
      <c r="K36" s="22">
        <f t="shared" si="10"/>
        <v>5.9499999999999993</v>
      </c>
      <c r="L36" s="22">
        <f t="shared" si="11"/>
        <v>3.3319999999999999</v>
      </c>
      <c r="M36" s="22">
        <f t="shared" si="12"/>
        <v>284.03199999999998</v>
      </c>
      <c r="N36" s="21">
        <f t="shared" si="13"/>
        <v>30420.553423824484</v>
      </c>
      <c r="O36" s="21">
        <f t="shared" si="0"/>
        <v>875</v>
      </c>
      <c r="P36" s="23">
        <f t="shared" si="1"/>
        <v>625.25</v>
      </c>
    </row>
    <row r="37" spans="1:19" x14ac:dyDescent="0.3">
      <c r="B37" s="2">
        <f t="shared" si="2"/>
        <v>12</v>
      </c>
      <c r="C37" s="20">
        <f t="shared" si="14"/>
        <v>45297</v>
      </c>
      <c r="D37" s="21">
        <f t="shared" si="3"/>
        <v>0</v>
      </c>
      <c r="E37" s="21">
        <f t="shared" si="4"/>
        <v>0</v>
      </c>
      <c r="F37" s="21">
        <f t="shared" si="5"/>
        <v>30000</v>
      </c>
      <c r="G37" s="21">
        <f t="shared" si="6"/>
        <v>0</v>
      </c>
      <c r="H37" s="22">
        <f t="shared" si="7"/>
        <v>258.07499999999999</v>
      </c>
      <c r="I37" s="21">
        <f t="shared" si="8"/>
        <v>0</v>
      </c>
      <c r="J37" s="22">
        <f t="shared" si="9"/>
        <v>258.07499999999999</v>
      </c>
      <c r="K37" s="22">
        <f t="shared" si="10"/>
        <v>5.9499999999999993</v>
      </c>
      <c r="L37" s="22">
        <f t="shared" si="11"/>
        <v>3.3319999999999999</v>
      </c>
      <c r="M37" s="22">
        <f t="shared" si="12"/>
        <v>292.35699999999997</v>
      </c>
      <c r="N37" s="21">
        <f t="shared" si="13"/>
        <v>30555.860795545163</v>
      </c>
      <c r="O37" s="21">
        <f t="shared" si="0"/>
        <v>875</v>
      </c>
      <c r="P37" s="23">
        <f t="shared" si="1"/>
        <v>616.92499999999995</v>
      </c>
    </row>
    <row r="38" spans="1:19" x14ac:dyDescent="0.3">
      <c r="B38" s="2">
        <f t="shared" si="2"/>
        <v>13</v>
      </c>
      <c r="C38" s="20">
        <f t="shared" si="14"/>
        <v>45328</v>
      </c>
      <c r="D38" s="21">
        <v>45000</v>
      </c>
      <c r="E38" s="21">
        <f t="shared" si="4"/>
        <v>0</v>
      </c>
      <c r="F38" s="21">
        <f t="shared" si="5"/>
        <v>75000</v>
      </c>
      <c r="G38" s="21">
        <f t="shared" si="6"/>
        <v>0</v>
      </c>
      <c r="H38" s="22">
        <f t="shared" si="7"/>
        <v>645.1875</v>
      </c>
      <c r="I38" s="21">
        <f t="shared" si="8"/>
        <v>0</v>
      </c>
      <c r="J38" s="22">
        <f t="shared" si="9"/>
        <v>645.1875</v>
      </c>
      <c r="K38" s="22">
        <f t="shared" si="10"/>
        <v>5.9499999999999993</v>
      </c>
      <c r="L38" s="22">
        <f t="shared" si="11"/>
        <v>3.3319999999999999</v>
      </c>
      <c r="M38" s="22">
        <f t="shared" si="12"/>
        <v>679.46950000000004</v>
      </c>
      <c r="N38" s="21">
        <f t="shared" si="13"/>
        <v>74535.920536754609</v>
      </c>
      <c r="O38" s="21">
        <f t="shared" si="0"/>
        <v>875</v>
      </c>
      <c r="P38" s="23">
        <f t="shared" si="1"/>
        <v>229.8125</v>
      </c>
    </row>
    <row r="39" spans="1:19" x14ac:dyDescent="0.3">
      <c r="B39" s="2">
        <f t="shared" si="2"/>
        <v>14</v>
      </c>
      <c r="C39" s="20">
        <f t="shared" si="14"/>
        <v>45357</v>
      </c>
      <c r="D39" s="21">
        <f t="shared" si="3"/>
        <v>0</v>
      </c>
      <c r="E39" s="21">
        <f t="shared" si="4"/>
        <v>0</v>
      </c>
      <c r="F39" s="21">
        <f t="shared" si="5"/>
        <v>75000</v>
      </c>
      <c r="G39" s="21">
        <f t="shared" si="6"/>
        <v>0</v>
      </c>
      <c r="H39" s="22">
        <f t="shared" si="7"/>
        <v>603.5625</v>
      </c>
      <c r="I39" s="21">
        <f t="shared" si="8"/>
        <v>0</v>
      </c>
      <c r="J39" s="22">
        <f t="shared" si="9"/>
        <v>603.5625</v>
      </c>
      <c r="K39" s="22">
        <f t="shared" si="10"/>
        <v>5.9499999999999993</v>
      </c>
      <c r="L39" s="22">
        <f t="shared" si="11"/>
        <v>3.3319999999999999</v>
      </c>
      <c r="M39" s="22">
        <f t="shared" si="12"/>
        <v>637.84450000000004</v>
      </c>
      <c r="N39" s="21">
        <f t="shared" si="13"/>
        <v>74867.448348431804</v>
      </c>
      <c r="O39" s="21">
        <f t="shared" si="0"/>
        <v>875</v>
      </c>
      <c r="P39" s="23">
        <f t="shared" si="1"/>
        <v>271.4375</v>
      </c>
    </row>
    <row r="40" spans="1:19" x14ac:dyDescent="0.3">
      <c r="B40" s="2">
        <f t="shared" si="2"/>
        <v>15</v>
      </c>
      <c r="C40" s="20">
        <f t="shared" si="14"/>
        <v>45388</v>
      </c>
      <c r="D40" s="21">
        <f t="shared" si="3"/>
        <v>0</v>
      </c>
      <c r="E40" s="21">
        <f t="shared" si="4"/>
        <v>0</v>
      </c>
      <c r="F40" s="21">
        <f t="shared" si="5"/>
        <v>75000</v>
      </c>
      <c r="G40" s="21">
        <f t="shared" si="6"/>
        <v>0</v>
      </c>
      <c r="H40" s="22">
        <f t="shared" si="7"/>
        <v>645.1875</v>
      </c>
      <c r="I40" s="21">
        <f t="shared" si="8"/>
        <v>0</v>
      </c>
      <c r="J40" s="22">
        <f t="shared" si="9"/>
        <v>645.1875</v>
      </c>
      <c r="K40" s="22">
        <f t="shared" si="10"/>
        <v>5.9499999999999993</v>
      </c>
      <c r="L40" s="22">
        <f t="shared" si="11"/>
        <v>3.3319999999999999</v>
      </c>
      <c r="M40" s="22">
        <f t="shared" si="12"/>
        <v>679.46950000000004</v>
      </c>
      <c r="N40" s="21">
        <f t="shared" si="13"/>
        <v>75200.450760397332</v>
      </c>
      <c r="O40" s="21">
        <f t="shared" si="0"/>
        <v>875</v>
      </c>
      <c r="P40" s="23">
        <f t="shared" si="1"/>
        <v>229.8125</v>
      </c>
    </row>
    <row r="41" spans="1:19" x14ac:dyDescent="0.3">
      <c r="B41" s="2">
        <f t="shared" si="2"/>
        <v>16</v>
      </c>
      <c r="C41" s="20">
        <f t="shared" si="14"/>
        <v>45418</v>
      </c>
      <c r="D41" s="21">
        <f t="shared" si="3"/>
        <v>0</v>
      </c>
      <c r="E41" s="21">
        <f t="shared" si="4"/>
        <v>0</v>
      </c>
      <c r="F41" s="21">
        <f t="shared" si="5"/>
        <v>75000</v>
      </c>
      <c r="G41" s="21">
        <f t="shared" si="6"/>
        <v>0</v>
      </c>
      <c r="H41" s="22">
        <f t="shared" si="7"/>
        <v>624.375</v>
      </c>
      <c r="I41" s="21">
        <f t="shared" si="8"/>
        <v>0</v>
      </c>
      <c r="J41" s="22">
        <f t="shared" si="9"/>
        <v>624.375</v>
      </c>
      <c r="K41" s="22">
        <f t="shared" si="10"/>
        <v>5.9499999999999993</v>
      </c>
      <c r="L41" s="22">
        <f t="shared" si="11"/>
        <v>3.3319999999999999</v>
      </c>
      <c r="M41" s="22">
        <f t="shared" si="12"/>
        <v>658.65700000000004</v>
      </c>
      <c r="N41" s="21">
        <f t="shared" si="13"/>
        <v>75534.93433151576</v>
      </c>
      <c r="O41" s="21">
        <f t="shared" si="0"/>
        <v>875</v>
      </c>
      <c r="P41" s="23">
        <f t="shared" si="1"/>
        <v>250.625</v>
      </c>
      <c r="Q41" s="7"/>
      <c r="S41" s="7"/>
    </row>
    <row r="42" spans="1:19" x14ac:dyDescent="0.3">
      <c r="A42" s="8"/>
      <c r="B42" s="2">
        <f t="shared" si="2"/>
        <v>17</v>
      </c>
      <c r="C42" s="20">
        <f t="shared" si="14"/>
        <v>45449</v>
      </c>
      <c r="D42" s="21"/>
      <c r="E42" s="21">
        <f t="shared" si="4"/>
        <v>0</v>
      </c>
      <c r="F42" s="21">
        <f t="shared" si="5"/>
        <v>75000</v>
      </c>
      <c r="G42" s="21">
        <f t="shared" si="6"/>
        <v>0</v>
      </c>
      <c r="H42" s="22">
        <f t="shared" si="7"/>
        <v>645.1875</v>
      </c>
      <c r="I42" s="21">
        <f t="shared" si="8"/>
        <v>0</v>
      </c>
      <c r="J42" s="22">
        <f t="shared" si="9"/>
        <v>645.1875</v>
      </c>
      <c r="K42" s="22">
        <f t="shared" si="10"/>
        <v>5.9499999999999993</v>
      </c>
      <c r="L42" s="22">
        <f t="shared" si="11"/>
        <v>3.3319999999999999</v>
      </c>
      <c r="M42" s="22">
        <f t="shared" si="12"/>
        <v>679.46950000000004</v>
      </c>
      <c r="N42" s="21">
        <f t="shared" si="13"/>
        <v>75870.905649824752</v>
      </c>
      <c r="O42" s="21">
        <f t="shared" si="0"/>
        <v>875</v>
      </c>
      <c r="P42" s="23">
        <f t="shared" si="1"/>
        <v>229.8125</v>
      </c>
    </row>
    <row r="43" spans="1:19" x14ac:dyDescent="0.3">
      <c r="B43" s="2">
        <f t="shared" si="2"/>
        <v>18</v>
      </c>
      <c r="C43" s="20">
        <f t="shared" si="14"/>
        <v>45479</v>
      </c>
      <c r="D43" s="21">
        <f t="shared" si="3"/>
        <v>0</v>
      </c>
      <c r="E43" s="21">
        <f t="shared" si="4"/>
        <v>0</v>
      </c>
      <c r="F43" s="21">
        <f t="shared" si="5"/>
        <v>75000</v>
      </c>
      <c r="G43" s="21">
        <f t="shared" si="6"/>
        <v>0</v>
      </c>
      <c r="H43" s="22">
        <f t="shared" si="7"/>
        <v>624.375</v>
      </c>
      <c r="I43" s="21">
        <f t="shared" si="8"/>
        <v>0</v>
      </c>
      <c r="J43" s="22">
        <f t="shared" si="9"/>
        <v>624.375</v>
      </c>
      <c r="K43" s="22">
        <f t="shared" si="10"/>
        <v>5.9499999999999993</v>
      </c>
      <c r="L43" s="22">
        <f t="shared" si="11"/>
        <v>3.3319999999999999</v>
      </c>
      <c r="M43" s="22">
        <f t="shared" si="12"/>
        <v>658.65700000000004</v>
      </c>
      <c r="N43" s="21">
        <f t="shared" si="13"/>
        <v>76208.371332664872</v>
      </c>
      <c r="O43" s="21">
        <f t="shared" si="0"/>
        <v>875</v>
      </c>
      <c r="P43" s="23">
        <f t="shared" si="1"/>
        <v>250.625</v>
      </c>
    </row>
    <row r="44" spans="1:19" x14ac:dyDescent="0.3">
      <c r="B44" s="2">
        <f t="shared" si="2"/>
        <v>19</v>
      </c>
      <c r="C44" s="20">
        <f t="shared" si="14"/>
        <v>45510</v>
      </c>
      <c r="D44" s="21">
        <f t="shared" si="3"/>
        <v>0</v>
      </c>
      <c r="E44" s="21">
        <f t="shared" si="4"/>
        <v>0</v>
      </c>
      <c r="F44" s="21">
        <f t="shared" si="5"/>
        <v>75000</v>
      </c>
      <c r="G44" s="21">
        <f t="shared" si="6"/>
        <v>0</v>
      </c>
      <c r="H44" s="22">
        <f t="shared" si="7"/>
        <v>645.1875</v>
      </c>
      <c r="I44" s="21">
        <f t="shared" si="8"/>
        <v>0</v>
      </c>
      <c r="J44" s="22">
        <f t="shared" si="9"/>
        <v>645.1875</v>
      </c>
      <c r="K44" s="22">
        <f t="shared" si="10"/>
        <v>5.9499999999999993</v>
      </c>
      <c r="L44" s="22">
        <f t="shared" si="11"/>
        <v>3.3319999999999999</v>
      </c>
      <c r="M44" s="22">
        <f t="shared" si="12"/>
        <v>679.46950000000004</v>
      </c>
      <c r="N44" s="21">
        <f t="shared" si="13"/>
        <v>76547.338026809914</v>
      </c>
      <c r="O44" s="21">
        <f t="shared" si="0"/>
        <v>875</v>
      </c>
      <c r="P44" s="23">
        <f t="shared" si="1"/>
        <v>229.8125</v>
      </c>
    </row>
    <row r="45" spans="1:19" x14ac:dyDescent="0.3">
      <c r="B45" s="2">
        <f t="shared" si="2"/>
        <v>20</v>
      </c>
      <c r="C45" s="20">
        <f t="shared" si="14"/>
        <v>45541</v>
      </c>
      <c r="D45" s="21">
        <f t="shared" si="3"/>
        <v>0</v>
      </c>
      <c r="E45" s="21">
        <f t="shared" si="4"/>
        <v>0</v>
      </c>
      <c r="F45" s="21">
        <f t="shared" si="5"/>
        <v>75000</v>
      </c>
      <c r="G45" s="21">
        <f t="shared" si="6"/>
        <v>0</v>
      </c>
      <c r="H45" s="22">
        <f t="shared" si="7"/>
        <v>645.1875</v>
      </c>
      <c r="I45" s="21">
        <f t="shared" si="8"/>
        <v>0</v>
      </c>
      <c r="J45" s="22">
        <f t="shared" si="9"/>
        <v>645.1875</v>
      </c>
      <c r="K45" s="22">
        <f t="shared" si="10"/>
        <v>5.9499999999999993</v>
      </c>
      <c r="L45" s="22">
        <f t="shared" si="11"/>
        <v>3.3319999999999999</v>
      </c>
      <c r="M45" s="22">
        <f t="shared" si="12"/>
        <v>679.46950000000004</v>
      </c>
      <c r="N45" s="21">
        <f t="shared" si="13"/>
        <v>76887.812408597791</v>
      </c>
      <c r="O45" s="21">
        <f t="shared" si="0"/>
        <v>875</v>
      </c>
      <c r="P45" s="23">
        <f t="shared" si="1"/>
        <v>229.8125</v>
      </c>
    </row>
    <row r="46" spans="1:19" x14ac:dyDescent="0.3">
      <c r="B46" s="2">
        <f t="shared" si="2"/>
        <v>21</v>
      </c>
      <c r="C46" s="20">
        <f t="shared" si="14"/>
        <v>45571</v>
      </c>
      <c r="D46" s="21">
        <f t="shared" si="3"/>
        <v>0</v>
      </c>
      <c r="E46" s="21">
        <f t="shared" si="4"/>
        <v>0</v>
      </c>
      <c r="F46" s="21">
        <f t="shared" si="5"/>
        <v>75000</v>
      </c>
      <c r="G46" s="21">
        <f t="shared" si="6"/>
        <v>0</v>
      </c>
      <c r="H46" s="22">
        <f t="shared" si="7"/>
        <v>624.375</v>
      </c>
      <c r="I46" s="21">
        <f t="shared" si="8"/>
        <v>0</v>
      </c>
      <c r="J46" s="22">
        <f t="shared" si="9"/>
        <v>624.375</v>
      </c>
      <c r="K46" s="22">
        <f t="shared" si="10"/>
        <v>5.9499999999999993</v>
      </c>
      <c r="L46" s="22">
        <f t="shared" si="11"/>
        <v>3.3319999999999999</v>
      </c>
      <c r="M46" s="22">
        <f t="shared" si="12"/>
        <v>658.65700000000004</v>
      </c>
      <c r="N46" s="21">
        <f t="shared" si="13"/>
        <v>77229.801184062089</v>
      </c>
      <c r="O46" s="21">
        <f t="shared" si="0"/>
        <v>875</v>
      </c>
      <c r="P46" s="23">
        <f t="shared" si="1"/>
        <v>250.625</v>
      </c>
    </row>
    <row r="47" spans="1:19" x14ac:dyDescent="0.3">
      <c r="B47" s="2">
        <f t="shared" si="2"/>
        <v>22</v>
      </c>
      <c r="C47" s="20">
        <f t="shared" si="14"/>
        <v>45602</v>
      </c>
      <c r="D47" s="21">
        <f t="shared" si="3"/>
        <v>0</v>
      </c>
      <c r="E47" s="21">
        <f t="shared" si="4"/>
        <v>0</v>
      </c>
      <c r="F47" s="21">
        <f t="shared" si="5"/>
        <v>75000</v>
      </c>
      <c r="G47" s="21">
        <f t="shared" si="6"/>
        <v>0</v>
      </c>
      <c r="H47" s="22">
        <f t="shared" si="7"/>
        <v>645.1875</v>
      </c>
      <c r="I47" s="21">
        <f t="shared" si="8"/>
        <v>0</v>
      </c>
      <c r="J47" s="22">
        <f t="shared" si="9"/>
        <v>645.1875</v>
      </c>
      <c r="K47" s="22">
        <f t="shared" si="10"/>
        <v>5.9499999999999993</v>
      </c>
      <c r="L47" s="22">
        <f t="shared" si="11"/>
        <v>3.3319999999999999</v>
      </c>
      <c r="M47" s="22">
        <f t="shared" si="12"/>
        <v>679.46950000000004</v>
      </c>
      <c r="N47" s="21">
        <f t="shared" si="13"/>
        <v>77573.311089064082</v>
      </c>
      <c r="O47" s="21">
        <f t="shared" si="0"/>
        <v>875</v>
      </c>
      <c r="P47" s="23">
        <f t="shared" si="1"/>
        <v>229.8125</v>
      </c>
    </row>
    <row r="48" spans="1:19" x14ac:dyDescent="0.3">
      <c r="B48" s="2">
        <f t="shared" si="2"/>
        <v>23</v>
      </c>
      <c r="C48" s="20">
        <f t="shared" si="14"/>
        <v>45632</v>
      </c>
      <c r="D48" s="21">
        <f t="shared" si="3"/>
        <v>0</v>
      </c>
      <c r="E48" s="21">
        <f t="shared" si="4"/>
        <v>0</v>
      </c>
      <c r="F48" s="21">
        <f t="shared" si="5"/>
        <v>75000</v>
      </c>
      <c r="G48" s="21">
        <f t="shared" si="6"/>
        <v>0</v>
      </c>
      <c r="H48" s="22">
        <f t="shared" si="7"/>
        <v>624.375</v>
      </c>
      <c r="I48" s="21">
        <f t="shared" si="8"/>
        <v>0</v>
      </c>
      <c r="J48" s="22">
        <f t="shared" si="9"/>
        <v>624.375</v>
      </c>
      <c r="K48" s="22">
        <f t="shared" si="10"/>
        <v>5.9499999999999993</v>
      </c>
      <c r="L48" s="22">
        <f t="shared" si="11"/>
        <v>3.3319999999999999</v>
      </c>
      <c r="M48" s="22">
        <f t="shared" si="12"/>
        <v>658.65700000000004</v>
      </c>
      <c r="N48" s="21">
        <f t="shared" si="13"/>
        <v>77918.348889425441</v>
      </c>
      <c r="O48" s="21">
        <f t="shared" si="0"/>
        <v>875</v>
      </c>
      <c r="P48" s="23">
        <f t="shared" si="1"/>
        <v>250.625</v>
      </c>
    </row>
    <row r="49" spans="2:16" x14ac:dyDescent="0.3">
      <c r="B49" s="2">
        <f t="shared" si="2"/>
        <v>24</v>
      </c>
      <c r="C49" s="20">
        <f t="shared" si="14"/>
        <v>45663</v>
      </c>
      <c r="D49" s="21">
        <f t="shared" si="3"/>
        <v>0</v>
      </c>
      <c r="E49" s="21">
        <f t="shared" si="4"/>
        <v>0</v>
      </c>
      <c r="F49" s="21">
        <f t="shared" si="5"/>
        <v>75000</v>
      </c>
      <c r="G49" s="21">
        <f t="shared" si="6"/>
        <v>0</v>
      </c>
      <c r="H49" s="22">
        <f t="shared" si="7"/>
        <v>75645.1875</v>
      </c>
      <c r="I49" s="21">
        <f t="shared" si="8"/>
        <v>0</v>
      </c>
      <c r="J49" s="22">
        <f t="shared" si="9"/>
        <v>75645.1875</v>
      </c>
      <c r="K49" s="22">
        <f t="shared" si="10"/>
        <v>5.9499999999999993</v>
      </c>
      <c r="L49" s="22">
        <f t="shared" si="11"/>
        <v>3.3319999999999999</v>
      </c>
      <c r="M49" s="22">
        <f t="shared" si="12"/>
        <v>75679.469500000007</v>
      </c>
      <c r="N49" s="21">
        <f t="shared" si="13"/>
        <v>48264.921381061504</v>
      </c>
      <c r="O49" s="21">
        <f>+IF(B49="","",$D$26*$B$5/12)</f>
        <v>875</v>
      </c>
      <c r="P49" s="23">
        <f t="shared" si="1"/>
        <v>229.8125</v>
      </c>
    </row>
    <row r="50" spans="2:16" x14ac:dyDescent="0.3">
      <c r="B50" s="2" t="str">
        <f t="shared" si="2"/>
        <v/>
      </c>
      <c r="C50" s="20" t="str">
        <f t="shared" si="14"/>
        <v/>
      </c>
      <c r="D50" s="21" t="str">
        <f t="shared" si="3"/>
        <v/>
      </c>
      <c r="E50" s="21" t="str">
        <f t="shared" si="4"/>
        <v/>
      </c>
      <c r="F50" s="21" t="str">
        <f t="shared" si="5"/>
        <v/>
      </c>
      <c r="G50" s="21" t="str">
        <f t="shared" si="6"/>
        <v/>
      </c>
      <c r="H50" s="22" t="str">
        <f t="shared" si="7"/>
        <v/>
      </c>
      <c r="I50" s="21" t="str">
        <f t="shared" si="8"/>
        <v/>
      </c>
      <c r="J50" s="22" t="str">
        <f t="shared" si="9"/>
        <v/>
      </c>
      <c r="K50" s="22" t="str">
        <f t="shared" si="10"/>
        <v/>
      </c>
      <c r="L50" s="22" t="str">
        <f t="shared" si="11"/>
        <v/>
      </c>
      <c r="M50" s="22" t="str">
        <f t="shared" si="12"/>
        <v/>
      </c>
      <c r="N50" s="21" t="str">
        <f t="shared" si="13"/>
        <v/>
      </c>
      <c r="O50" s="21" t="str">
        <f t="shared" si="0"/>
        <v/>
      </c>
      <c r="P50" s="23" t="str">
        <f>+IF(B50="","",O50-H50+IF(B50=$B$14,F50,0))</f>
        <v/>
      </c>
    </row>
    <row r="51" spans="2:16" x14ac:dyDescent="0.3">
      <c r="B51" s="2" t="str">
        <f t="shared" si="2"/>
        <v/>
      </c>
      <c r="C51" s="20" t="str">
        <f t="shared" si="14"/>
        <v/>
      </c>
      <c r="D51" s="21" t="str">
        <f t="shared" si="3"/>
        <v/>
      </c>
      <c r="E51" s="21" t="str">
        <f t="shared" si="4"/>
        <v/>
      </c>
      <c r="F51" s="21" t="str">
        <f t="shared" si="5"/>
        <v/>
      </c>
      <c r="G51" s="21" t="str">
        <f t="shared" si="6"/>
        <v/>
      </c>
      <c r="H51" s="22" t="str">
        <f t="shared" si="7"/>
        <v/>
      </c>
      <c r="I51" s="21" t="str">
        <f t="shared" si="8"/>
        <v/>
      </c>
      <c r="J51" s="22" t="str">
        <f t="shared" si="9"/>
        <v/>
      </c>
      <c r="K51" s="22" t="str">
        <f t="shared" si="10"/>
        <v/>
      </c>
      <c r="L51" s="22" t="str">
        <f t="shared" si="11"/>
        <v/>
      </c>
      <c r="M51" s="22" t="str">
        <f t="shared" si="12"/>
        <v/>
      </c>
      <c r="N51" s="21" t="str">
        <f t="shared" si="13"/>
        <v/>
      </c>
      <c r="O51" s="21" t="str">
        <f t="shared" si="0"/>
        <v/>
      </c>
      <c r="P51" s="23" t="str">
        <f t="shared" ref="P51:P91" si="15">+IF(B51="","",O51-H51)</f>
        <v/>
      </c>
    </row>
    <row r="52" spans="2:16" x14ac:dyDescent="0.3">
      <c r="B52" s="2" t="str">
        <f t="shared" si="2"/>
        <v/>
      </c>
      <c r="C52" s="20" t="str">
        <f t="shared" si="14"/>
        <v/>
      </c>
      <c r="D52" s="21" t="str">
        <f t="shared" si="3"/>
        <v/>
      </c>
      <c r="E52" s="21" t="str">
        <f t="shared" si="4"/>
        <v/>
      </c>
      <c r="F52" s="21" t="str">
        <f t="shared" si="5"/>
        <v/>
      </c>
      <c r="G52" s="21" t="str">
        <f t="shared" si="6"/>
        <v/>
      </c>
      <c r="H52" s="22" t="str">
        <f t="shared" si="7"/>
        <v/>
      </c>
      <c r="I52" s="21" t="str">
        <f t="shared" si="8"/>
        <v/>
      </c>
      <c r="J52" s="22" t="str">
        <f t="shared" si="9"/>
        <v/>
      </c>
      <c r="K52" s="22" t="str">
        <f t="shared" si="10"/>
        <v/>
      </c>
      <c r="L52" s="22" t="str">
        <f t="shared" si="11"/>
        <v/>
      </c>
      <c r="M52" s="22" t="str">
        <f t="shared" si="12"/>
        <v/>
      </c>
      <c r="N52" s="21" t="str">
        <f t="shared" si="13"/>
        <v/>
      </c>
      <c r="O52" s="21" t="str">
        <f t="shared" si="0"/>
        <v/>
      </c>
      <c r="P52" s="23" t="str">
        <f t="shared" si="15"/>
        <v/>
      </c>
    </row>
    <row r="53" spans="2:16" x14ac:dyDescent="0.3">
      <c r="B53" s="2" t="str">
        <f t="shared" si="2"/>
        <v/>
      </c>
      <c r="C53" s="20" t="str">
        <f t="shared" si="14"/>
        <v/>
      </c>
      <c r="D53" s="21" t="str">
        <f t="shared" si="3"/>
        <v/>
      </c>
      <c r="E53" s="21" t="str">
        <f t="shared" si="4"/>
        <v/>
      </c>
      <c r="F53" s="21" t="str">
        <f t="shared" si="5"/>
        <v/>
      </c>
      <c r="G53" s="21" t="str">
        <f t="shared" si="6"/>
        <v/>
      </c>
      <c r="H53" s="22" t="str">
        <f t="shared" si="7"/>
        <v/>
      </c>
      <c r="I53" s="21" t="str">
        <f t="shared" si="8"/>
        <v/>
      </c>
      <c r="J53" s="22" t="str">
        <f t="shared" si="9"/>
        <v/>
      </c>
      <c r="K53" s="22" t="str">
        <f t="shared" si="10"/>
        <v/>
      </c>
      <c r="L53" s="22" t="str">
        <f t="shared" si="11"/>
        <v/>
      </c>
      <c r="M53" s="22" t="str">
        <f t="shared" si="12"/>
        <v/>
      </c>
      <c r="N53" s="21" t="str">
        <f t="shared" si="13"/>
        <v/>
      </c>
      <c r="O53" s="21" t="str">
        <f t="shared" si="0"/>
        <v/>
      </c>
      <c r="P53" s="23" t="str">
        <f t="shared" si="15"/>
        <v/>
      </c>
    </row>
    <row r="54" spans="2:16" x14ac:dyDescent="0.3">
      <c r="B54" s="2" t="str">
        <f t="shared" si="2"/>
        <v/>
      </c>
      <c r="C54" s="20" t="str">
        <f t="shared" si="14"/>
        <v/>
      </c>
      <c r="D54" s="21" t="str">
        <f t="shared" si="3"/>
        <v/>
      </c>
      <c r="E54" s="21" t="str">
        <f t="shared" si="4"/>
        <v/>
      </c>
      <c r="F54" s="21" t="str">
        <f t="shared" si="5"/>
        <v/>
      </c>
      <c r="G54" s="21" t="str">
        <f t="shared" si="6"/>
        <v/>
      </c>
      <c r="H54" s="22" t="str">
        <f t="shared" si="7"/>
        <v/>
      </c>
      <c r="I54" s="21" t="str">
        <f t="shared" si="8"/>
        <v/>
      </c>
      <c r="J54" s="22" t="str">
        <f t="shared" si="9"/>
        <v/>
      </c>
      <c r="K54" s="22" t="str">
        <f t="shared" si="10"/>
        <v/>
      </c>
      <c r="L54" s="22" t="str">
        <f t="shared" si="11"/>
        <v/>
      </c>
      <c r="M54" s="22" t="str">
        <f t="shared" si="12"/>
        <v/>
      </c>
      <c r="N54" s="21" t="str">
        <f t="shared" si="13"/>
        <v/>
      </c>
      <c r="O54" s="21" t="str">
        <f t="shared" si="0"/>
        <v/>
      </c>
      <c r="P54" s="23" t="str">
        <f t="shared" si="15"/>
        <v/>
      </c>
    </row>
    <row r="55" spans="2:16" x14ac:dyDescent="0.3">
      <c r="B55" s="2" t="str">
        <f t="shared" si="2"/>
        <v/>
      </c>
      <c r="C55" s="20" t="str">
        <f t="shared" si="14"/>
        <v/>
      </c>
      <c r="D55" s="21" t="str">
        <f t="shared" si="3"/>
        <v/>
      </c>
      <c r="E55" s="21" t="str">
        <f t="shared" si="4"/>
        <v/>
      </c>
      <c r="F55" s="21" t="str">
        <f t="shared" si="5"/>
        <v/>
      </c>
      <c r="G55" s="21" t="str">
        <f t="shared" si="6"/>
        <v/>
      </c>
      <c r="H55" s="22" t="str">
        <f t="shared" si="7"/>
        <v/>
      </c>
      <c r="I55" s="21" t="str">
        <f t="shared" si="8"/>
        <v/>
      </c>
      <c r="J55" s="22" t="str">
        <f t="shared" si="9"/>
        <v/>
      </c>
      <c r="K55" s="22" t="str">
        <f t="shared" si="10"/>
        <v/>
      </c>
      <c r="L55" s="22" t="str">
        <f t="shared" si="11"/>
        <v/>
      </c>
      <c r="M55" s="22" t="str">
        <f t="shared" si="12"/>
        <v/>
      </c>
      <c r="N55" s="21" t="str">
        <f t="shared" si="13"/>
        <v/>
      </c>
      <c r="O55" s="21" t="str">
        <f t="shared" si="0"/>
        <v/>
      </c>
      <c r="P55" s="23" t="str">
        <f t="shared" si="15"/>
        <v/>
      </c>
    </row>
    <row r="56" spans="2:16" x14ac:dyDescent="0.3">
      <c r="B56" s="2" t="str">
        <f t="shared" si="2"/>
        <v/>
      </c>
      <c r="C56" s="20" t="str">
        <f t="shared" si="14"/>
        <v/>
      </c>
      <c r="D56" s="21" t="str">
        <f t="shared" si="3"/>
        <v/>
      </c>
      <c r="E56" s="21" t="str">
        <f t="shared" si="4"/>
        <v/>
      </c>
      <c r="F56" s="21" t="str">
        <f t="shared" si="5"/>
        <v/>
      </c>
      <c r="G56" s="21" t="str">
        <f t="shared" si="6"/>
        <v/>
      </c>
      <c r="H56" s="22" t="str">
        <f t="shared" si="7"/>
        <v/>
      </c>
      <c r="I56" s="21" t="str">
        <f t="shared" si="8"/>
        <v/>
      </c>
      <c r="J56" s="22" t="str">
        <f t="shared" si="9"/>
        <v/>
      </c>
      <c r="K56" s="22" t="str">
        <f t="shared" si="10"/>
        <v/>
      </c>
      <c r="L56" s="22" t="str">
        <f t="shared" si="11"/>
        <v/>
      </c>
      <c r="M56" s="22" t="str">
        <f t="shared" si="12"/>
        <v/>
      </c>
      <c r="N56" s="21" t="str">
        <f t="shared" si="13"/>
        <v/>
      </c>
      <c r="O56" s="21" t="str">
        <f t="shared" si="0"/>
        <v/>
      </c>
      <c r="P56" s="23" t="str">
        <f t="shared" si="15"/>
        <v/>
      </c>
    </row>
    <row r="57" spans="2:16" x14ac:dyDescent="0.3">
      <c r="B57" s="2" t="str">
        <f t="shared" si="2"/>
        <v/>
      </c>
      <c r="C57" s="20" t="str">
        <f t="shared" si="14"/>
        <v/>
      </c>
      <c r="D57" s="21" t="str">
        <f t="shared" si="3"/>
        <v/>
      </c>
      <c r="E57" s="21" t="str">
        <f t="shared" si="4"/>
        <v/>
      </c>
      <c r="F57" s="21" t="str">
        <f t="shared" si="5"/>
        <v/>
      </c>
      <c r="G57" s="21" t="str">
        <f t="shared" si="6"/>
        <v/>
      </c>
      <c r="H57" s="22" t="str">
        <f t="shared" si="7"/>
        <v/>
      </c>
      <c r="I57" s="21" t="str">
        <f t="shared" si="8"/>
        <v/>
      </c>
      <c r="J57" s="22" t="str">
        <f t="shared" si="9"/>
        <v/>
      </c>
      <c r="K57" s="22" t="str">
        <f t="shared" si="10"/>
        <v/>
      </c>
      <c r="L57" s="22" t="str">
        <f t="shared" si="11"/>
        <v/>
      </c>
      <c r="M57" s="22" t="str">
        <f t="shared" si="12"/>
        <v/>
      </c>
      <c r="N57" s="21" t="str">
        <f t="shared" si="13"/>
        <v/>
      </c>
      <c r="O57" s="21" t="str">
        <f t="shared" si="0"/>
        <v/>
      </c>
      <c r="P57" s="23" t="str">
        <f t="shared" si="15"/>
        <v/>
      </c>
    </row>
    <row r="58" spans="2:16" x14ac:dyDescent="0.3">
      <c r="B58" s="2" t="str">
        <f t="shared" si="2"/>
        <v/>
      </c>
      <c r="C58" s="20" t="str">
        <f t="shared" si="14"/>
        <v/>
      </c>
      <c r="D58" s="21" t="str">
        <f t="shared" si="3"/>
        <v/>
      </c>
      <c r="E58" s="21" t="str">
        <f t="shared" si="4"/>
        <v/>
      </c>
      <c r="F58" s="21" t="str">
        <f t="shared" si="5"/>
        <v/>
      </c>
      <c r="G58" s="21" t="str">
        <f t="shared" si="6"/>
        <v/>
      </c>
      <c r="H58" s="22" t="str">
        <f t="shared" si="7"/>
        <v/>
      </c>
      <c r="I58" s="21" t="str">
        <f t="shared" si="8"/>
        <v/>
      </c>
      <c r="J58" s="22" t="str">
        <f t="shared" si="9"/>
        <v/>
      </c>
      <c r="K58" s="22" t="str">
        <f t="shared" si="10"/>
        <v/>
      </c>
      <c r="L58" s="22" t="str">
        <f t="shared" si="11"/>
        <v/>
      </c>
      <c r="M58" s="22" t="str">
        <f t="shared" si="12"/>
        <v/>
      </c>
      <c r="N58" s="21" t="str">
        <f t="shared" si="13"/>
        <v/>
      </c>
      <c r="O58" s="21" t="str">
        <f t="shared" si="0"/>
        <v/>
      </c>
      <c r="P58" s="23" t="str">
        <f t="shared" si="15"/>
        <v/>
      </c>
    </row>
    <row r="59" spans="2:16" x14ac:dyDescent="0.3">
      <c r="B59" s="2" t="str">
        <f t="shared" si="2"/>
        <v/>
      </c>
      <c r="C59" s="20" t="str">
        <f t="shared" si="14"/>
        <v/>
      </c>
      <c r="D59" s="21" t="str">
        <f t="shared" si="3"/>
        <v/>
      </c>
      <c r="E59" s="21" t="str">
        <f t="shared" si="4"/>
        <v/>
      </c>
      <c r="F59" s="21" t="str">
        <f t="shared" si="5"/>
        <v/>
      </c>
      <c r="G59" s="21" t="str">
        <f t="shared" si="6"/>
        <v/>
      </c>
      <c r="H59" s="22" t="str">
        <f t="shared" si="7"/>
        <v/>
      </c>
      <c r="I59" s="21" t="str">
        <f t="shared" si="8"/>
        <v/>
      </c>
      <c r="J59" s="22" t="str">
        <f t="shared" si="9"/>
        <v/>
      </c>
      <c r="K59" s="22" t="str">
        <f t="shared" si="10"/>
        <v/>
      </c>
      <c r="L59" s="22" t="str">
        <f t="shared" si="11"/>
        <v/>
      </c>
      <c r="M59" s="22" t="str">
        <f t="shared" si="12"/>
        <v/>
      </c>
      <c r="N59" s="21" t="str">
        <f t="shared" si="13"/>
        <v/>
      </c>
      <c r="O59" s="21" t="str">
        <f t="shared" si="0"/>
        <v/>
      </c>
      <c r="P59" s="23" t="str">
        <f t="shared" si="15"/>
        <v/>
      </c>
    </row>
    <row r="60" spans="2:16" x14ac:dyDescent="0.3">
      <c r="B60" s="2" t="str">
        <f t="shared" si="2"/>
        <v/>
      </c>
      <c r="C60" s="20" t="str">
        <f t="shared" si="14"/>
        <v/>
      </c>
      <c r="D60" s="21" t="str">
        <f t="shared" si="3"/>
        <v/>
      </c>
      <c r="E60" s="21" t="str">
        <f t="shared" si="4"/>
        <v/>
      </c>
      <c r="F60" s="21" t="str">
        <f t="shared" si="5"/>
        <v/>
      </c>
      <c r="G60" s="21" t="str">
        <f t="shared" si="6"/>
        <v/>
      </c>
      <c r="H60" s="22" t="str">
        <f t="shared" si="7"/>
        <v/>
      </c>
      <c r="I60" s="21" t="str">
        <f t="shared" si="8"/>
        <v/>
      </c>
      <c r="J60" s="22" t="str">
        <f t="shared" si="9"/>
        <v/>
      </c>
      <c r="K60" s="22" t="str">
        <f t="shared" si="10"/>
        <v/>
      </c>
      <c r="L60" s="22" t="str">
        <f t="shared" si="11"/>
        <v/>
      </c>
      <c r="M60" s="22" t="str">
        <f t="shared" si="12"/>
        <v/>
      </c>
      <c r="N60" s="21" t="str">
        <f t="shared" si="13"/>
        <v/>
      </c>
      <c r="O60" s="21" t="str">
        <f t="shared" si="0"/>
        <v/>
      </c>
      <c r="P60" s="23" t="str">
        <f t="shared" si="15"/>
        <v/>
      </c>
    </row>
    <row r="61" spans="2:16" x14ac:dyDescent="0.3">
      <c r="B61" s="2" t="str">
        <f t="shared" si="2"/>
        <v/>
      </c>
      <c r="C61" s="20" t="str">
        <f t="shared" si="14"/>
        <v/>
      </c>
      <c r="D61" s="21" t="str">
        <f t="shared" si="3"/>
        <v/>
      </c>
      <c r="E61" s="21" t="str">
        <f t="shared" si="4"/>
        <v/>
      </c>
      <c r="F61" s="21" t="str">
        <f t="shared" si="5"/>
        <v/>
      </c>
      <c r="G61" s="21" t="str">
        <f t="shared" si="6"/>
        <v/>
      </c>
      <c r="H61" s="22" t="str">
        <f t="shared" si="7"/>
        <v/>
      </c>
      <c r="I61" s="21" t="str">
        <f t="shared" si="8"/>
        <v/>
      </c>
      <c r="J61" s="22" t="str">
        <f t="shared" si="9"/>
        <v/>
      </c>
      <c r="K61" s="22" t="str">
        <f t="shared" si="10"/>
        <v/>
      </c>
      <c r="L61" s="22" t="str">
        <f t="shared" si="11"/>
        <v/>
      </c>
      <c r="M61" s="22" t="str">
        <f t="shared" si="12"/>
        <v/>
      </c>
      <c r="N61" s="21" t="str">
        <f t="shared" si="13"/>
        <v/>
      </c>
      <c r="O61" s="21" t="str">
        <f t="shared" si="0"/>
        <v/>
      </c>
      <c r="P61" s="23" t="str">
        <f t="shared" si="15"/>
        <v/>
      </c>
    </row>
    <row r="62" spans="2:16" x14ac:dyDescent="0.3">
      <c r="B62" s="2" t="str">
        <f t="shared" si="2"/>
        <v/>
      </c>
      <c r="C62" s="20" t="str">
        <f t="shared" si="14"/>
        <v/>
      </c>
      <c r="D62" s="21" t="str">
        <f t="shared" si="3"/>
        <v/>
      </c>
      <c r="E62" s="21" t="str">
        <f t="shared" si="4"/>
        <v/>
      </c>
      <c r="F62" s="21" t="str">
        <f t="shared" si="5"/>
        <v/>
      </c>
      <c r="G62" s="21" t="str">
        <f t="shared" si="6"/>
        <v/>
      </c>
      <c r="H62" s="22" t="str">
        <f t="shared" si="7"/>
        <v/>
      </c>
      <c r="I62" s="21" t="str">
        <f t="shared" si="8"/>
        <v/>
      </c>
      <c r="J62" s="22" t="str">
        <f t="shared" si="9"/>
        <v/>
      </c>
      <c r="K62" s="22" t="str">
        <f t="shared" si="10"/>
        <v/>
      </c>
      <c r="L62" s="22" t="str">
        <f t="shared" si="11"/>
        <v/>
      </c>
      <c r="M62" s="22" t="str">
        <f t="shared" si="12"/>
        <v/>
      </c>
      <c r="N62" s="21" t="str">
        <f t="shared" si="13"/>
        <v/>
      </c>
      <c r="O62" s="21" t="str">
        <f t="shared" si="0"/>
        <v/>
      </c>
      <c r="P62" s="23" t="str">
        <f t="shared" si="15"/>
        <v/>
      </c>
    </row>
    <row r="63" spans="2:16" x14ac:dyDescent="0.3">
      <c r="B63" s="2" t="str">
        <f t="shared" si="2"/>
        <v/>
      </c>
      <c r="C63" s="20" t="str">
        <f t="shared" si="14"/>
        <v/>
      </c>
      <c r="D63" s="21" t="str">
        <f t="shared" si="3"/>
        <v/>
      </c>
      <c r="E63" s="21" t="str">
        <f t="shared" si="4"/>
        <v/>
      </c>
      <c r="F63" s="21" t="str">
        <f t="shared" si="5"/>
        <v/>
      </c>
      <c r="G63" s="21" t="str">
        <f t="shared" si="6"/>
        <v/>
      </c>
      <c r="H63" s="22" t="str">
        <f t="shared" si="7"/>
        <v/>
      </c>
      <c r="I63" s="21" t="str">
        <f t="shared" si="8"/>
        <v/>
      </c>
      <c r="J63" s="22" t="str">
        <f t="shared" si="9"/>
        <v/>
      </c>
      <c r="K63" s="22" t="str">
        <f t="shared" si="10"/>
        <v/>
      </c>
      <c r="L63" s="22" t="str">
        <f t="shared" si="11"/>
        <v/>
      </c>
      <c r="M63" s="22" t="str">
        <f t="shared" si="12"/>
        <v/>
      </c>
      <c r="N63" s="21" t="str">
        <f t="shared" si="13"/>
        <v/>
      </c>
      <c r="O63" s="21" t="str">
        <f t="shared" si="0"/>
        <v/>
      </c>
      <c r="P63" s="23" t="str">
        <f t="shared" si="15"/>
        <v/>
      </c>
    </row>
    <row r="64" spans="2:16" x14ac:dyDescent="0.3">
      <c r="B64" s="2" t="str">
        <f t="shared" si="2"/>
        <v/>
      </c>
      <c r="C64" s="20" t="str">
        <f t="shared" si="14"/>
        <v/>
      </c>
      <c r="D64" s="21" t="str">
        <f t="shared" si="3"/>
        <v/>
      </c>
      <c r="E64" s="21" t="str">
        <f t="shared" si="4"/>
        <v/>
      </c>
      <c r="F64" s="21" t="str">
        <f t="shared" si="5"/>
        <v/>
      </c>
      <c r="G64" s="21" t="str">
        <f t="shared" si="6"/>
        <v/>
      </c>
      <c r="H64" s="22" t="str">
        <f t="shared" si="7"/>
        <v/>
      </c>
      <c r="I64" s="21" t="str">
        <f t="shared" si="8"/>
        <v/>
      </c>
      <c r="J64" s="22" t="str">
        <f t="shared" si="9"/>
        <v/>
      </c>
      <c r="K64" s="22" t="str">
        <f t="shared" si="10"/>
        <v/>
      </c>
      <c r="L64" s="22" t="str">
        <f t="shared" si="11"/>
        <v/>
      </c>
      <c r="M64" s="22" t="str">
        <f t="shared" si="12"/>
        <v/>
      </c>
      <c r="N64" s="21" t="str">
        <f t="shared" si="13"/>
        <v/>
      </c>
      <c r="O64" s="21" t="str">
        <f t="shared" si="0"/>
        <v/>
      </c>
      <c r="P64" s="23" t="str">
        <f t="shared" si="15"/>
        <v/>
      </c>
    </row>
    <row r="65" spans="2:16" x14ac:dyDescent="0.3">
      <c r="B65" s="2" t="str">
        <f t="shared" si="2"/>
        <v/>
      </c>
      <c r="C65" s="20" t="str">
        <f t="shared" si="14"/>
        <v/>
      </c>
      <c r="D65" s="21" t="str">
        <f t="shared" si="3"/>
        <v/>
      </c>
      <c r="E65" s="21" t="str">
        <f t="shared" si="4"/>
        <v/>
      </c>
      <c r="F65" s="21" t="str">
        <f t="shared" si="5"/>
        <v/>
      </c>
      <c r="G65" s="21" t="str">
        <f t="shared" si="6"/>
        <v/>
      </c>
      <c r="H65" s="22" t="str">
        <f t="shared" si="7"/>
        <v/>
      </c>
      <c r="I65" s="21" t="str">
        <f t="shared" si="8"/>
        <v/>
      </c>
      <c r="J65" s="22" t="str">
        <f t="shared" si="9"/>
        <v/>
      </c>
      <c r="K65" s="22" t="str">
        <f t="shared" si="10"/>
        <v/>
      </c>
      <c r="L65" s="22" t="str">
        <f t="shared" si="11"/>
        <v/>
      </c>
      <c r="M65" s="22" t="str">
        <f t="shared" si="12"/>
        <v/>
      </c>
      <c r="N65" s="21" t="str">
        <f t="shared" si="13"/>
        <v/>
      </c>
      <c r="O65" s="21" t="str">
        <f t="shared" si="0"/>
        <v/>
      </c>
      <c r="P65" s="23" t="str">
        <f t="shared" si="15"/>
        <v/>
      </c>
    </row>
    <row r="66" spans="2:16" x14ac:dyDescent="0.3">
      <c r="B66" s="2" t="str">
        <f t="shared" si="2"/>
        <v/>
      </c>
      <c r="C66" s="20" t="str">
        <f t="shared" si="14"/>
        <v/>
      </c>
      <c r="D66" s="21" t="str">
        <f t="shared" si="3"/>
        <v/>
      </c>
      <c r="E66" s="21" t="str">
        <f t="shared" si="4"/>
        <v/>
      </c>
      <c r="F66" s="21" t="str">
        <f t="shared" si="5"/>
        <v/>
      </c>
      <c r="G66" s="21" t="str">
        <f t="shared" si="6"/>
        <v/>
      </c>
      <c r="H66" s="22" t="str">
        <f t="shared" si="7"/>
        <v/>
      </c>
      <c r="I66" s="21" t="str">
        <f t="shared" si="8"/>
        <v/>
      </c>
      <c r="J66" s="22" t="str">
        <f t="shared" si="9"/>
        <v/>
      </c>
      <c r="K66" s="22" t="str">
        <f t="shared" si="10"/>
        <v/>
      </c>
      <c r="L66" s="22" t="str">
        <f t="shared" si="11"/>
        <v/>
      </c>
      <c r="M66" s="22" t="str">
        <f t="shared" si="12"/>
        <v/>
      </c>
      <c r="N66" s="21" t="str">
        <f t="shared" si="13"/>
        <v/>
      </c>
      <c r="O66" s="21" t="str">
        <f t="shared" si="0"/>
        <v/>
      </c>
      <c r="P66" s="23" t="str">
        <f t="shared" si="15"/>
        <v/>
      </c>
    </row>
    <row r="67" spans="2:16" x14ac:dyDescent="0.3">
      <c r="B67" s="2" t="str">
        <f t="shared" si="2"/>
        <v/>
      </c>
      <c r="C67" s="20" t="str">
        <f t="shared" si="14"/>
        <v/>
      </c>
      <c r="D67" s="21" t="str">
        <f t="shared" si="3"/>
        <v/>
      </c>
      <c r="E67" s="21" t="str">
        <f t="shared" si="4"/>
        <v/>
      </c>
      <c r="F67" s="21" t="str">
        <f t="shared" si="5"/>
        <v/>
      </c>
      <c r="G67" s="21" t="str">
        <f t="shared" si="6"/>
        <v/>
      </c>
      <c r="H67" s="22" t="str">
        <f t="shared" si="7"/>
        <v/>
      </c>
      <c r="I67" s="21" t="str">
        <f t="shared" si="8"/>
        <v/>
      </c>
      <c r="J67" s="22" t="str">
        <f t="shared" si="9"/>
        <v/>
      </c>
      <c r="K67" s="22" t="str">
        <f t="shared" si="10"/>
        <v/>
      </c>
      <c r="L67" s="22" t="str">
        <f t="shared" si="11"/>
        <v/>
      </c>
      <c r="M67" s="22" t="str">
        <f t="shared" si="12"/>
        <v/>
      </c>
      <c r="N67" s="21" t="str">
        <f t="shared" si="13"/>
        <v/>
      </c>
      <c r="O67" s="21" t="str">
        <f t="shared" si="0"/>
        <v/>
      </c>
      <c r="P67" s="23" t="str">
        <f t="shared" si="15"/>
        <v/>
      </c>
    </row>
    <row r="68" spans="2:16" x14ac:dyDescent="0.3">
      <c r="B68" s="2" t="str">
        <f t="shared" si="2"/>
        <v/>
      </c>
      <c r="C68" s="20" t="str">
        <f t="shared" si="14"/>
        <v/>
      </c>
      <c r="D68" s="21" t="str">
        <f t="shared" si="3"/>
        <v/>
      </c>
      <c r="E68" s="21" t="str">
        <f t="shared" si="4"/>
        <v/>
      </c>
      <c r="F68" s="21" t="str">
        <f t="shared" si="5"/>
        <v/>
      </c>
      <c r="G68" s="21" t="str">
        <f t="shared" si="6"/>
        <v/>
      </c>
      <c r="H68" s="22" t="str">
        <f t="shared" si="7"/>
        <v/>
      </c>
      <c r="I68" s="21" t="str">
        <f t="shared" si="8"/>
        <v/>
      </c>
      <c r="J68" s="22" t="str">
        <f t="shared" si="9"/>
        <v/>
      </c>
      <c r="K68" s="22" t="str">
        <f t="shared" si="10"/>
        <v/>
      </c>
      <c r="L68" s="22" t="str">
        <f t="shared" si="11"/>
        <v/>
      </c>
      <c r="M68" s="22" t="str">
        <f t="shared" si="12"/>
        <v/>
      </c>
      <c r="N68" s="21" t="str">
        <f t="shared" si="13"/>
        <v/>
      </c>
      <c r="O68" s="21" t="str">
        <f t="shared" si="0"/>
        <v/>
      </c>
      <c r="P68" s="23" t="str">
        <f t="shared" si="15"/>
        <v/>
      </c>
    </row>
    <row r="69" spans="2:16" x14ac:dyDescent="0.3">
      <c r="B69" s="2" t="str">
        <f t="shared" si="2"/>
        <v/>
      </c>
      <c r="C69" s="20" t="str">
        <f t="shared" si="14"/>
        <v/>
      </c>
      <c r="D69" s="21" t="str">
        <f t="shared" si="3"/>
        <v/>
      </c>
      <c r="E69" s="21" t="str">
        <f t="shared" si="4"/>
        <v/>
      </c>
      <c r="F69" s="21" t="str">
        <f t="shared" si="5"/>
        <v/>
      </c>
      <c r="G69" s="21" t="str">
        <f t="shared" si="6"/>
        <v/>
      </c>
      <c r="H69" s="22" t="str">
        <f t="shared" si="7"/>
        <v/>
      </c>
      <c r="I69" s="21" t="str">
        <f t="shared" si="8"/>
        <v/>
      </c>
      <c r="J69" s="22" t="str">
        <f t="shared" si="9"/>
        <v/>
      </c>
      <c r="K69" s="22" t="str">
        <f t="shared" si="10"/>
        <v/>
      </c>
      <c r="L69" s="22" t="str">
        <f t="shared" si="11"/>
        <v/>
      </c>
      <c r="M69" s="22" t="str">
        <f t="shared" si="12"/>
        <v/>
      </c>
      <c r="N69" s="21" t="str">
        <f t="shared" si="13"/>
        <v/>
      </c>
      <c r="O69" s="21" t="str">
        <f t="shared" si="0"/>
        <v/>
      </c>
      <c r="P69" s="23" t="str">
        <f t="shared" si="15"/>
        <v/>
      </c>
    </row>
    <row r="70" spans="2:16" x14ac:dyDescent="0.3">
      <c r="B70" s="2" t="str">
        <f t="shared" si="2"/>
        <v/>
      </c>
      <c r="C70" s="20" t="str">
        <f t="shared" si="14"/>
        <v/>
      </c>
      <c r="D70" s="21" t="str">
        <f t="shared" si="3"/>
        <v/>
      </c>
      <c r="E70" s="21" t="str">
        <f t="shared" si="4"/>
        <v/>
      </c>
      <c r="F70" s="21" t="str">
        <f t="shared" si="5"/>
        <v/>
      </c>
      <c r="G70" s="21" t="str">
        <f t="shared" si="6"/>
        <v/>
      </c>
      <c r="H70" s="22" t="str">
        <f t="shared" si="7"/>
        <v/>
      </c>
      <c r="I70" s="21" t="str">
        <f t="shared" si="8"/>
        <v/>
      </c>
      <c r="J70" s="22" t="str">
        <f t="shared" si="9"/>
        <v/>
      </c>
      <c r="K70" s="22" t="str">
        <f t="shared" si="10"/>
        <v/>
      </c>
      <c r="L70" s="22" t="str">
        <f t="shared" si="11"/>
        <v/>
      </c>
      <c r="M70" s="22" t="str">
        <f t="shared" si="12"/>
        <v/>
      </c>
      <c r="N70" s="21" t="str">
        <f t="shared" si="13"/>
        <v/>
      </c>
      <c r="O70" s="21" t="str">
        <f t="shared" si="0"/>
        <v/>
      </c>
      <c r="P70" s="23" t="str">
        <f t="shared" si="15"/>
        <v/>
      </c>
    </row>
    <row r="71" spans="2:16" x14ac:dyDescent="0.3">
      <c r="B71" s="2" t="str">
        <f t="shared" si="2"/>
        <v/>
      </c>
      <c r="C71" s="20" t="str">
        <f t="shared" si="14"/>
        <v/>
      </c>
      <c r="D71" s="21" t="str">
        <f t="shared" si="3"/>
        <v/>
      </c>
      <c r="E71" s="21" t="str">
        <f t="shared" si="4"/>
        <v/>
      </c>
      <c r="F71" s="21" t="str">
        <f t="shared" si="5"/>
        <v/>
      </c>
      <c r="G71" s="21" t="str">
        <f t="shared" si="6"/>
        <v/>
      </c>
      <c r="H71" s="22" t="str">
        <f t="shared" si="7"/>
        <v/>
      </c>
      <c r="I71" s="21" t="str">
        <f t="shared" si="8"/>
        <v/>
      </c>
      <c r="J71" s="22" t="str">
        <f t="shared" si="9"/>
        <v/>
      </c>
      <c r="K71" s="22" t="str">
        <f t="shared" si="10"/>
        <v/>
      </c>
      <c r="L71" s="22" t="str">
        <f t="shared" si="11"/>
        <v/>
      </c>
      <c r="M71" s="22" t="str">
        <f t="shared" si="12"/>
        <v/>
      </c>
      <c r="N71" s="21" t="str">
        <f t="shared" si="13"/>
        <v/>
      </c>
      <c r="O71" s="21" t="str">
        <f t="shared" si="0"/>
        <v/>
      </c>
      <c r="P71" s="23" t="str">
        <f t="shared" si="15"/>
        <v/>
      </c>
    </row>
    <row r="72" spans="2:16" x14ac:dyDescent="0.3">
      <c r="B72" s="2" t="str">
        <f t="shared" si="2"/>
        <v/>
      </c>
      <c r="C72" s="20" t="str">
        <f t="shared" si="14"/>
        <v/>
      </c>
      <c r="D72" s="21" t="str">
        <f t="shared" si="3"/>
        <v/>
      </c>
      <c r="E72" s="21" t="str">
        <f t="shared" si="4"/>
        <v/>
      </c>
      <c r="F72" s="21" t="str">
        <f t="shared" si="5"/>
        <v/>
      </c>
      <c r="G72" s="21" t="str">
        <f t="shared" si="6"/>
        <v/>
      </c>
      <c r="H72" s="22" t="str">
        <f t="shared" si="7"/>
        <v/>
      </c>
      <c r="I72" s="21" t="str">
        <f t="shared" si="8"/>
        <v/>
      </c>
      <c r="J72" s="22" t="str">
        <f t="shared" si="9"/>
        <v/>
      </c>
      <c r="K72" s="22" t="str">
        <f t="shared" si="10"/>
        <v/>
      </c>
      <c r="L72" s="22" t="str">
        <f t="shared" si="11"/>
        <v/>
      </c>
      <c r="M72" s="22" t="str">
        <f t="shared" si="12"/>
        <v/>
      </c>
      <c r="N72" s="21" t="str">
        <f t="shared" si="13"/>
        <v/>
      </c>
      <c r="O72" s="21" t="str">
        <f t="shared" si="0"/>
        <v/>
      </c>
      <c r="P72" s="23" t="str">
        <f t="shared" si="15"/>
        <v/>
      </c>
    </row>
    <row r="73" spans="2:16" x14ac:dyDescent="0.3">
      <c r="B73" s="2" t="str">
        <f t="shared" si="2"/>
        <v/>
      </c>
      <c r="C73" s="20" t="str">
        <f t="shared" si="14"/>
        <v/>
      </c>
      <c r="D73" s="21" t="str">
        <f t="shared" si="3"/>
        <v/>
      </c>
      <c r="E73" s="21" t="str">
        <f t="shared" si="4"/>
        <v/>
      </c>
      <c r="F73" s="21" t="str">
        <f t="shared" si="5"/>
        <v/>
      </c>
      <c r="G73" s="21" t="str">
        <f t="shared" si="6"/>
        <v/>
      </c>
      <c r="H73" s="22" t="str">
        <f t="shared" si="7"/>
        <v/>
      </c>
      <c r="I73" s="21" t="str">
        <f t="shared" si="8"/>
        <v/>
      </c>
      <c r="J73" s="22" t="str">
        <f t="shared" si="9"/>
        <v/>
      </c>
      <c r="K73" s="22" t="str">
        <f t="shared" si="10"/>
        <v/>
      </c>
      <c r="L73" s="22" t="str">
        <f t="shared" si="11"/>
        <v/>
      </c>
      <c r="M73" s="22" t="str">
        <f t="shared" si="12"/>
        <v/>
      </c>
      <c r="N73" s="21" t="str">
        <f t="shared" si="13"/>
        <v/>
      </c>
      <c r="O73" s="21" t="str">
        <f t="shared" si="0"/>
        <v/>
      </c>
      <c r="P73" s="23" t="str">
        <f t="shared" si="15"/>
        <v/>
      </c>
    </row>
    <row r="74" spans="2:16" x14ac:dyDescent="0.3">
      <c r="B74" s="2" t="str">
        <f t="shared" si="2"/>
        <v/>
      </c>
      <c r="C74" s="20" t="str">
        <f t="shared" si="14"/>
        <v/>
      </c>
      <c r="D74" s="21" t="str">
        <f t="shared" si="3"/>
        <v/>
      </c>
      <c r="E74" s="21" t="str">
        <f t="shared" si="4"/>
        <v/>
      </c>
      <c r="F74" s="21" t="str">
        <f t="shared" si="5"/>
        <v/>
      </c>
      <c r="G74" s="21" t="str">
        <f t="shared" si="6"/>
        <v/>
      </c>
      <c r="H74" s="22" t="str">
        <f t="shared" si="7"/>
        <v/>
      </c>
      <c r="I74" s="21" t="str">
        <f t="shared" si="8"/>
        <v/>
      </c>
      <c r="J74" s="22" t="str">
        <f t="shared" si="9"/>
        <v/>
      </c>
      <c r="K74" s="22" t="str">
        <f t="shared" si="10"/>
        <v/>
      </c>
      <c r="L74" s="22" t="str">
        <f t="shared" si="11"/>
        <v/>
      </c>
      <c r="M74" s="22" t="str">
        <f t="shared" si="12"/>
        <v/>
      </c>
      <c r="N74" s="21" t="str">
        <f t="shared" si="13"/>
        <v/>
      </c>
      <c r="O74" s="21" t="str">
        <f t="shared" si="0"/>
        <v/>
      </c>
      <c r="P74" s="23" t="str">
        <f t="shared" si="15"/>
        <v/>
      </c>
    </row>
    <row r="75" spans="2:16" x14ac:dyDescent="0.3">
      <c r="B75" s="2" t="str">
        <f t="shared" si="2"/>
        <v/>
      </c>
      <c r="C75" s="20" t="str">
        <f t="shared" si="14"/>
        <v/>
      </c>
      <c r="D75" s="21" t="str">
        <f t="shared" si="3"/>
        <v/>
      </c>
      <c r="E75" s="21" t="str">
        <f t="shared" si="4"/>
        <v/>
      </c>
      <c r="F75" s="21" t="str">
        <f t="shared" si="5"/>
        <v/>
      </c>
      <c r="G75" s="21" t="str">
        <f t="shared" si="6"/>
        <v/>
      </c>
      <c r="H75" s="22" t="str">
        <f t="shared" si="7"/>
        <v/>
      </c>
      <c r="I75" s="21" t="str">
        <f t="shared" si="8"/>
        <v/>
      </c>
      <c r="J75" s="22" t="str">
        <f t="shared" si="9"/>
        <v/>
      </c>
      <c r="K75" s="22" t="str">
        <f t="shared" si="10"/>
        <v/>
      </c>
      <c r="L75" s="22" t="str">
        <f t="shared" si="11"/>
        <v/>
      </c>
      <c r="M75" s="22" t="str">
        <f t="shared" si="12"/>
        <v/>
      </c>
      <c r="N75" s="21" t="str">
        <f t="shared" si="13"/>
        <v/>
      </c>
      <c r="O75" s="21" t="str">
        <f t="shared" si="0"/>
        <v/>
      </c>
      <c r="P75" s="23" t="str">
        <f t="shared" si="15"/>
        <v/>
      </c>
    </row>
    <row r="76" spans="2:16" x14ac:dyDescent="0.3">
      <c r="B76" s="2" t="str">
        <f t="shared" si="2"/>
        <v/>
      </c>
      <c r="C76" s="20" t="str">
        <f t="shared" si="14"/>
        <v/>
      </c>
      <c r="D76" s="21" t="str">
        <f t="shared" si="3"/>
        <v/>
      </c>
      <c r="E76" s="21" t="str">
        <f t="shared" si="4"/>
        <v/>
      </c>
      <c r="F76" s="21" t="str">
        <f t="shared" si="5"/>
        <v/>
      </c>
      <c r="G76" s="21" t="str">
        <f t="shared" si="6"/>
        <v/>
      </c>
      <c r="H76" s="22" t="str">
        <f t="shared" si="7"/>
        <v/>
      </c>
      <c r="I76" s="21" t="str">
        <f t="shared" si="8"/>
        <v/>
      </c>
      <c r="J76" s="22" t="str">
        <f t="shared" si="9"/>
        <v/>
      </c>
      <c r="K76" s="22" t="str">
        <f t="shared" si="10"/>
        <v/>
      </c>
      <c r="L76" s="22" t="str">
        <f t="shared" si="11"/>
        <v/>
      </c>
      <c r="M76" s="22" t="str">
        <f t="shared" si="12"/>
        <v/>
      </c>
      <c r="N76" s="21" t="str">
        <f t="shared" si="13"/>
        <v/>
      </c>
      <c r="O76" s="21" t="str">
        <f t="shared" si="0"/>
        <v/>
      </c>
      <c r="P76" s="23" t="str">
        <f t="shared" si="15"/>
        <v/>
      </c>
    </row>
    <row r="77" spans="2:16" x14ac:dyDescent="0.3">
      <c r="B77" s="2" t="str">
        <f t="shared" si="2"/>
        <v/>
      </c>
      <c r="C77" s="20" t="str">
        <f t="shared" si="14"/>
        <v/>
      </c>
      <c r="D77" s="21" t="str">
        <f t="shared" si="3"/>
        <v/>
      </c>
      <c r="E77" s="21" t="str">
        <f t="shared" si="4"/>
        <v/>
      </c>
      <c r="F77" s="21" t="str">
        <f t="shared" si="5"/>
        <v/>
      </c>
      <c r="G77" s="21" t="str">
        <f t="shared" si="6"/>
        <v/>
      </c>
      <c r="H77" s="22" t="str">
        <f t="shared" si="7"/>
        <v/>
      </c>
      <c r="I77" s="21" t="str">
        <f t="shared" si="8"/>
        <v/>
      </c>
      <c r="J77" s="22" t="str">
        <f t="shared" si="9"/>
        <v/>
      </c>
      <c r="K77" s="22" t="str">
        <f t="shared" si="10"/>
        <v/>
      </c>
      <c r="L77" s="22" t="str">
        <f t="shared" si="11"/>
        <v/>
      </c>
      <c r="M77" s="22" t="str">
        <f t="shared" si="12"/>
        <v/>
      </c>
      <c r="N77" s="21" t="str">
        <f t="shared" si="13"/>
        <v/>
      </c>
      <c r="O77" s="21" t="str">
        <f t="shared" si="0"/>
        <v/>
      </c>
      <c r="P77" s="23" t="str">
        <f t="shared" si="15"/>
        <v/>
      </c>
    </row>
    <row r="78" spans="2:16" x14ac:dyDescent="0.3">
      <c r="B78" s="2" t="str">
        <f t="shared" si="2"/>
        <v/>
      </c>
      <c r="C78" s="20" t="str">
        <f t="shared" si="14"/>
        <v/>
      </c>
      <c r="D78" s="21" t="str">
        <f t="shared" si="3"/>
        <v/>
      </c>
      <c r="E78" s="21" t="str">
        <f t="shared" si="4"/>
        <v/>
      </c>
      <c r="F78" s="21" t="str">
        <f t="shared" si="5"/>
        <v/>
      </c>
      <c r="G78" s="21" t="str">
        <f t="shared" si="6"/>
        <v/>
      </c>
      <c r="H78" s="22" t="str">
        <f t="shared" si="7"/>
        <v/>
      </c>
      <c r="I78" s="21" t="str">
        <f t="shared" si="8"/>
        <v/>
      </c>
      <c r="J78" s="22" t="str">
        <f t="shared" si="9"/>
        <v/>
      </c>
      <c r="K78" s="22" t="str">
        <f t="shared" si="10"/>
        <v/>
      </c>
      <c r="L78" s="22" t="str">
        <f t="shared" si="11"/>
        <v/>
      </c>
      <c r="M78" s="22" t="str">
        <f t="shared" si="12"/>
        <v/>
      </c>
      <c r="N78" s="21" t="str">
        <f t="shared" si="13"/>
        <v/>
      </c>
      <c r="O78" s="21" t="str">
        <f t="shared" si="0"/>
        <v/>
      </c>
      <c r="P78" s="23" t="str">
        <f t="shared" si="15"/>
        <v/>
      </c>
    </row>
    <row r="79" spans="2:16" x14ac:dyDescent="0.3">
      <c r="B79" s="2" t="str">
        <f t="shared" si="2"/>
        <v/>
      </c>
      <c r="C79" s="20" t="str">
        <f t="shared" si="14"/>
        <v/>
      </c>
      <c r="D79" s="21" t="str">
        <f t="shared" si="3"/>
        <v/>
      </c>
      <c r="E79" s="21" t="str">
        <f t="shared" si="4"/>
        <v/>
      </c>
      <c r="F79" s="21" t="str">
        <f t="shared" si="5"/>
        <v/>
      </c>
      <c r="G79" s="21" t="str">
        <f t="shared" si="6"/>
        <v/>
      </c>
      <c r="H79" s="22" t="str">
        <f t="shared" si="7"/>
        <v/>
      </c>
      <c r="I79" s="21" t="str">
        <f t="shared" si="8"/>
        <v/>
      </c>
      <c r="J79" s="22" t="str">
        <f t="shared" si="9"/>
        <v/>
      </c>
      <c r="K79" s="22" t="str">
        <f t="shared" si="10"/>
        <v/>
      </c>
      <c r="L79" s="22" t="str">
        <f t="shared" si="11"/>
        <v/>
      </c>
      <c r="M79" s="22" t="str">
        <f t="shared" si="12"/>
        <v/>
      </c>
      <c r="N79" s="21" t="str">
        <f t="shared" si="13"/>
        <v/>
      </c>
      <c r="O79" s="21" t="str">
        <f t="shared" si="0"/>
        <v/>
      </c>
      <c r="P79" s="23" t="str">
        <f t="shared" si="15"/>
        <v/>
      </c>
    </row>
    <row r="80" spans="2:16" x14ac:dyDescent="0.3">
      <c r="B80" s="2" t="str">
        <f t="shared" si="2"/>
        <v/>
      </c>
      <c r="C80" s="20" t="str">
        <f t="shared" si="14"/>
        <v/>
      </c>
      <c r="D80" s="21" t="str">
        <f t="shared" si="3"/>
        <v/>
      </c>
      <c r="E80" s="21" t="str">
        <f t="shared" si="4"/>
        <v/>
      </c>
      <c r="F80" s="21" t="str">
        <f t="shared" si="5"/>
        <v/>
      </c>
      <c r="G80" s="21" t="str">
        <f t="shared" si="6"/>
        <v/>
      </c>
      <c r="H80" s="22" t="str">
        <f t="shared" si="7"/>
        <v/>
      </c>
      <c r="I80" s="21" t="str">
        <f t="shared" si="8"/>
        <v/>
      </c>
      <c r="J80" s="22" t="str">
        <f t="shared" si="9"/>
        <v/>
      </c>
      <c r="K80" s="22" t="str">
        <f t="shared" si="10"/>
        <v/>
      </c>
      <c r="L80" s="22" t="str">
        <f t="shared" si="11"/>
        <v/>
      </c>
      <c r="M80" s="22" t="str">
        <f t="shared" si="12"/>
        <v/>
      </c>
      <c r="N80" s="21" t="str">
        <f t="shared" si="13"/>
        <v/>
      </c>
      <c r="O80" s="21" t="str">
        <f t="shared" si="0"/>
        <v/>
      </c>
      <c r="P80" s="23" t="str">
        <f t="shared" si="15"/>
        <v/>
      </c>
    </row>
    <row r="81" spans="2:16" x14ac:dyDescent="0.3">
      <c r="B81" s="2" t="str">
        <f t="shared" si="2"/>
        <v/>
      </c>
      <c r="C81" s="20" t="str">
        <f t="shared" si="14"/>
        <v/>
      </c>
      <c r="D81" s="21" t="str">
        <f t="shared" si="3"/>
        <v/>
      </c>
      <c r="E81" s="21" t="str">
        <f t="shared" si="4"/>
        <v/>
      </c>
      <c r="F81" s="21" t="str">
        <f t="shared" si="5"/>
        <v/>
      </c>
      <c r="G81" s="21" t="str">
        <f t="shared" si="6"/>
        <v/>
      </c>
      <c r="H81" s="22" t="str">
        <f t="shared" si="7"/>
        <v/>
      </c>
      <c r="I81" s="21" t="str">
        <f t="shared" si="8"/>
        <v/>
      </c>
      <c r="J81" s="22" t="str">
        <f t="shared" si="9"/>
        <v/>
      </c>
      <c r="K81" s="22" t="str">
        <f t="shared" si="10"/>
        <v/>
      </c>
      <c r="L81" s="22" t="str">
        <f t="shared" si="11"/>
        <v/>
      </c>
      <c r="M81" s="22" t="str">
        <f t="shared" si="12"/>
        <v/>
      </c>
      <c r="N81" s="21" t="str">
        <f t="shared" si="13"/>
        <v/>
      </c>
      <c r="O81" s="21" t="str">
        <f t="shared" si="0"/>
        <v/>
      </c>
      <c r="P81" s="23" t="str">
        <f t="shared" si="15"/>
        <v/>
      </c>
    </row>
    <row r="82" spans="2:16" x14ac:dyDescent="0.3">
      <c r="B82" s="2" t="str">
        <f t="shared" si="2"/>
        <v/>
      </c>
      <c r="C82" s="20" t="str">
        <f t="shared" si="14"/>
        <v/>
      </c>
      <c r="D82" s="21" t="str">
        <f t="shared" si="3"/>
        <v/>
      </c>
      <c r="E82" s="21" t="str">
        <f t="shared" si="4"/>
        <v/>
      </c>
      <c r="F82" s="21" t="str">
        <f t="shared" si="5"/>
        <v/>
      </c>
      <c r="G82" s="21" t="str">
        <f t="shared" si="6"/>
        <v/>
      </c>
      <c r="H82" s="22" t="str">
        <f t="shared" si="7"/>
        <v/>
      </c>
      <c r="I82" s="21" t="str">
        <f t="shared" si="8"/>
        <v/>
      </c>
      <c r="J82" s="22" t="str">
        <f t="shared" si="9"/>
        <v/>
      </c>
      <c r="K82" s="22" t="str">
        <f t="shared" si="10"/>
        <v/>
      </c>
      <c r="L82" s="22" t="str">
        <f t="shared" si="11"/>
        <v/>
      </c>
      <c r="M82" s="22" t="str">
        <f t="shared" si="12"/>
        <v/>
      </c>
      <c r="N82" s="21" t="str">
        <f t="shared" si="13"/>
        <v/>
      </c>
      <c r="O82" s="21" t="str">
        <f t="shared" si="0"/>
        <v/>
      </c>
      <c r="P82" s="23" t="str">
        <f t="shared" si="15"/>
        <v/>
      </c>
    </row>
    <row r="83" spans="2:16" x14ac:dyDescent="0.3">
      <c r="B83" s="2" t="str">
        <f t="shared" si="2"/>
        <v/>
      </c>
      <c r="C83" s="20" t="str">
        <f t="shared" si="14"/>
        <v/>
      </c>
      <c r="D83" s="21" t="str">
        <f t="shared" si="3"/>
        <v/>
      </c>
      <c r="E83" s="21" t="str">
        <f t="shared" si="4"/>
        <v/>
      </c>
      <c r="F83" s="21" t="str">
        <f t="shared" si="5"/>
        <v/>
      </c>
      <c r="G83" s="21" t="str">
        <f t="shared" si="6"/>
        <v/>
      </c>
      <c r="H83" s="22" t="str">
        <f t="shared" si="7"/>
        <v/>
      </c>
      <c r="I83" s="21" t="str">
        <f t="shared" si="8"/>
        <v/>
      </c>
      <c r="J83" s="22" t="str">
        <f t="shared" si="9"/>
        <v/>
      </c>
      <c r="K83" s="22" t="str">
        <f t="shared" si="10"/>
        <v/>
      </c>
      <c r="L83" s="22" t="str">
        <f t="shared" si="11"/>
        <v/>
      </c>
      <c r="M83" s="22" t="str">
        <f t="shared" si="12"/>
        <v/>
      </c>
      <c r="N83" s="21" t="str">
        <f t="shared" si="13"/>
        <v/>
      </c>
      <c r="O83" s="21" t="str">
        <f t="shared" si="0"/>
        <v/>
      </c>
      <c r="P83" s="23" t="str">
        <f t="shared" si="15"/>
        <v/>
      </c>
    </row>
    <row r="84" spans="2:16" x14ac:dyDescent="0.3">
      <c r="B84" s="2" t="str">
        <f t="shared" si="2"/>
        <v/>
      </c>
      <c r="C84" s="20" t="str">
        <f t="shared" si="14"/>
        <v/>
      </c>
      <c r="D84" s="21" t="str">
        <f t="shared" si="3"/>
        <v/>
      </c>
      <c r="E84" s="21" t="str">
        <f t="shared" si="4"/>
        <v/>
      </c>
      <c r="F84" s="21" t="str">
        <f t="shared" si="5"/>
        <v/>
      </c>
      <c r="G84" s="21" t="str">
        <f t="shared" si="6"/>
        <v/>
      </c>
      <c r="H84" s="22" t="str">
        <f t="shared" si="7"/>
        <v/>
      </c>
      <c r="I84" s="21" t="str">
        <f t="shared" si="8"/>
        <v/>
      </c>
      <c r="J84" s="22" t="str">
        <f t="shared" si="9"/>
        <v/>
      </c>
      <c r="K84" s="22" t="str">
        <f t="shared" si="10"/>
        <v/>
      </c>
      <c r="L84" s="22" t="str">
        <f t="shared" si="11"/>
        <v/>
      </c>
      <c r="M84" s="22" t="str">
        <f t="shared" si="12"/>
        <v/>
      </c>
      <c r="N84" s="21" t="str">
        <f t="shared" si="13"/>
        <v/>
      </c>
      <c r="O84" s="21" t="str">
        <f t="shared" si="0"/>
        <v/>
      </c>
      <c r="P84" s="23" t="str">
        <f t="shared" si="15"/>
        <v/>
      </c>
    </row>
    <row r="85" spans="2:16" x14ac:dyDescent="0.3">
      <c r="B85" s="2" t="str">
        <f t="shared" si="2"/>
        <v/>
      </c>
      <c r="C85" s="20" t="str">
        <f t="shared" si="14"/>
        <v/>
      </c>
      <c r="D85" s="21" t="str">
        <f t="shared" si="3"/>
        <v/>
      </c>
      <c r="E85" s="21" t="str">
        <f t="shared" si="4"/>
        <v/>
      </c>
      <c r="F85" s="21" t="str">
        <f t="shared" si="5"/>
        <v/>
      </c>
      <c r="G85" s="21" t="str">
        <f t="shared" si="6"/>
        <v/>
      </c>
      <c r="H85" s="22" t="str">
        <f t="shared" si="7"/>
        <v/>
      </c>
      <c r="I85" s="21" t="str">
        <f t="shared" si="8"/>
        <v/>
      </c>
      <c r="J85" s="22" t="str">
        <f t="shared" si="9"/>
        <v/>
      </c>
      <c r="K85" s="22" t="str">
        <f t="shared" si="10"/>
        <v/>
      </c>
      <c r="L85" s="22" t="str">
        <f t="shared" si="11"/>
        <v/>
      </c>
      <c r="M85" s="22" t="str">
        <f t="shared" si="12"/>
        <v/>
      </c>
      <c r="N85" s="21" t="str">
        <f t="shared" si="13"/>
        <v/>
      </c>
      <c r="O85" s="21" t="str">
        <f t="shared" si="0"/>
        <v/>
      </c>
      <c r="P85" s="23" t="str">
        <f t="shared" si="15"/>
        <v/>
      </c>
    </row>
    <row r="86" spans="2:16" x14ac:dyDescent="0.3">
      <c r="B86" s="2" t="str">
        <f t="shared" si="2"/>
        <v/>
      </c>
      <c r="C86" s="20" t="str">
        <f t="shared" si="14"/>
        <v/>
      </c>
      <c r="D86" s="21" t="str">
        <f t="shared" si="3"/>
        <v/>
      </c>
      <c r="E86" s="21" t="str">
        <f t="shared" si="4"/>
        <v/>
      </c>
      <c r="F86" s="21" t="str">
        <f t="shared" si="5"/>
        <v/>
      </c>
      <c r="G86" s="21" t="str">
        <f t="shared" si="6"/>
        <v/>
      </c>
      <c r="H86" s="22" t="str">
        <f t="shared" si="7"/>
        <v/>
      </c>
      <c r="I86" s="21" t="str">
        <f t="shared" si="8"/>
        <v/>
      </c>
      <c r="J86" s="22" t="str">
        <f t="shared" si="9"/>
        <v/>
      </c>
      <c r="K86" s="22" t="str">
        <f t="shared" si="10"/>
        <v/>
      </c>
      <c r="L86" s="22" t="str">
        <f t="shared" si="11"/>
        <v/>
      </c>
      <c r="M86" s="22" t="str">
        <f t="shared" si="12"/>
        <v/>
      </c>
      <c r="N86" s="21" t="str">
        <f t="shared" si="13"/>
        <v/>
      </c>
      <c r="O86" s="21" t="str">
        <f t="shared" si="0"/>
        <v/>
      </c>
      <c r="P86" s="23" t="str">
        <f t="shared" si="15"/>
        <v/>
      </c>
    </row>
    <row r="87" spans="2:16" x14ac:dyDescent="0.3">
      <c r="B87" s="2" t="str">
        <f t="shared" si="2"/>
        <v/>
      </c>
      <c r="C87" s="20" t="str">
        <f t="shared" si="14"/>
        <v/>
      </c>
      <c r="D87" s="21" t="str">
        <f t="shared" si="3"/>
        <v/>
      </c>
      <c r="E87" s="21" t="str">
        <f t="shared" si="4"/>
        <v/>
      </c>
      <c r="F87" s="21" t="str">
        <f t="shared" si="5"/>
        <v/>
      </c>
      <c r="G87" s="21" t="str">
        <f t="shared" si="6"/>
        <v/>
      </c>
      <c r="H87" s="22" t="str">
        <f t="shared" si="7"/>
        <v/>
      </c>
      <c r="I87" s="21" t="str">
        <f t="shared" si="8"/>
        <v/>
      </c>
      <c r="J87" s="22" t="str">
        <f t="shared" si="9"/>
        <v/>
      </c>
      <c r="K87" s="22" t="str">
        <f t="shared" si="10"/>
        <v/>
      </c>
      <c r="L87" s="22" t="str">
        <f t="shared" si="11"/>
        <v/>
      </c>
      <c r="M87" s="22" t="str">
        <f t="shared" si="12"/>
        <v/>
      </c>
      <c r="N87" s="21" t="str">
        <f t="shared" si="13"/>
        <v/>
      </c>
      <c r="O87" s="21" t="str">
        <f t="shared" si="0"/>
        <v/>
      </c>
      <c r="P87" s="23" t="str">
        <f t="shared" si="15"/>
        <v/>
      </c>
    </row>
    <row r="88" spans="2:16" x14ac:dyDescent="0.3">
      <c r="B88" s="2" t="str">
        <f t="shared" si="2"/>
        <v/>
      </c>
      <c r="C88" s="20" t="str">
        <f t="shared" si="14"/>
        <v/>
      </c>
      <c r="D88" s="21" t="str">
        <f t="shared" si="3"/>
        <v/>
      </c>
      <c r="E88" s="21" t="str">
        <f t="shared" si="4"/>
        <v/>
      </c>
      <c r="F88" s="21" t="str">
        <f t="shared" si="5"/>
        <v/>
      </c>
      <c r="G88" s="21" t="str">
        <f t="shared" si="6"/>
        <v/>
      </c>
      <c r="H88" s="22" t="str">
        <f t="shared" si="7"/>
        <v/>
      </c>
      <c r="I88" s="21" t="str">
        <f t="shared" si="8"/>
        <v/>
      </c>
      <c r="J88" s="22" t="str">
        <f t="shared" si="9"/>
        <v/>
      </c>
      <c r="K88" s="22" t="str">
        <f t="shared" si="10"/>
        <v/>
      </c>
      <c r="L88" s="22" t="str">
        <f t="shared" si="11"/>
        <v/>
      </c>
      <c r="M88" s="22" t="str">
        <f t="shared" si="12"/>
        <v/>
      </c>
      <c r="N88" s="21" t="str">
        <f t="shared" si="13"/>
        <v/>
      </c>
      <c r="O88" s="21" t="str">
        <f t="shared" si="0"/>
        <v/>
      </c>
      <c r="P88" s="23" t="str">
        <f t="shared" si="15"/>
        <v/>
      </c>
    </row>
    <row r="89" spans="2:16" x14ac:dyDescent="0.3">
      <c r="B89" s="2" t="str">
        <f t="shared" si="2"/>
        <v/>
      </c>
      <c r="C89" s="20" t="str">
        <f t="shared" si="14"/>
        <v/>
      </c>
      <c r="D89" s="21" t="str">
        <f t="shared" si="3"/>
        <v/>
      </c>
      <c r="E89" s="21" t="str">
        <f t="shared" si="4"/>
        <v/>
      </c>
      <c r="F89" s="21" t="str">
        <f t="shared" si="5"/>
        <v/>
      </c>
      <c r="G89" s="21" t="str">
        <f t="shared" si="6"/>
        <v/>
      </c>
      <c r="H89" s="22" t="str">
        <f t="shared" si="7"/>
        <v/>
      </c>
      <c r="I89" s="21" t="str">
        <f t="shared" si="8"/>
        <v/>
      </c>
      <c r="J89" s="22" t="str">
        <f t="shared" si="9"/>
        <v/>
      </c>
      <c r="K89" s="22" t="str">
        <f t="shared" si="10"/>
        <v/>
      </c>
      <c r="L89" s="22" t="str">
        <f t="shared" si="11"/>
        <v/>
      </c>
      <c r="M89" s="22" t="str">
        <f t="shared" si="12"/>
        <v/>
      </c>
      <c r="N89" s="21" t="str">
        <f t="shared" si="13"/>
        <v/>
      </c>
      <c r="O89" s="21" t="str">
        <f t="shared" si="0"/>
        <v/>
      </c>
      <c r="P89" s="23" t="str">
        <f t="shared" si="15"/>
        <v/>
      </c>
    </row>
    <row r="90" spans="2:16" x14ac:dyDescent="0.3">
      <c r="B90" s="2" t="str">
        <f t="shared" si="2"/>
        <v/>
      </c>
      <c r="C90" s="20" t="str">
        <f t="shared" si="14"/>
        <v/>
      </c>
      <c r="D90" s="21" t="str">
        <f t="shared" si="3"/>
        <v/>
      </c>
      <c r="E90" s="21" t="str">
        <f t="shared" si="4"/>
        <v/>
      </c>
      <c r="F90" s="21" t="str">
        <f t="shared" si="5"/>
        <v/>
      </c>
      <c r="G90" s="21" t="str">
        <f t="shared" si="6"/>
        <v/>
      </c>
      <c r="H90" s="22" t="str">
        <f t="shared" si="7"/>
        <v/>
      </c>
      <c r="I90" s="21" t="str">
        <f t="shared" si="8"/>
        <v/>
      </c>
      <c r="J90" s="22" t="str">
        <f t="shared" si="9"/>
        <v/>
      </c>
      <c r="K90" s="22" t="str">
        <f t="shared" si="10"/>
        <v/>
      </c>
      <c r="L90" s="22" t="str">
        <f t="shared" si="11"/>
        <v/>
      </c>
      <c r="M90" s="22" t="str">
        <f t="shared" si="12"/>
        <v/>
      </c>
      <c r="N90" s="21" t="str">
        <f t="shared" si="13"/>
        <v/>
      </c>
      <c r="O90" s="21" t="str">
        <f t="shared" si="0"/>
        <v/>
      </c>
      <c r="P90" s="23" t="str">
        <f t="shared" si="15"/>
        <v/>
      </c>
    </row>
    <row r="91" spans="2:16" x14ac:dyDescent="0.3">
      <c r="B91" s="2" t="str">
        <f t="shared" si="2"/>
        <v/>
      </c>
      <c r="C91" s="20" t="str">
        <f t="shared" si="14"/>
        <v/>
      </c>
      <c r="D91" s="21" t="str">
        <f t="shared" si="3"/>
        <v/>
      </c>
      <c r="E91" s="21" t="str">
        <f t="shared" si="4"/>
        <v/>
      </c>
      <c r="F91" s="21" t="str">
        <f t="shared" si="5"/>
        <v/>
      </c>
      <c r="G91" s="21" t="str">
        <f t="shared" si="6"/>
        <v/>
      </c>
      <c r="H91" s="22" t="str">
        <f t="shared" si="7"/>
        <v/>
      </c>
      <c r="I91" s="21" t="str">
        <f t="shared" si="8"/>
        <v/>
      </c>
      <c r="J91" s="22" t="str">
        <f t="shared" si="9"/>
        <v/>
      </c>
      <c r="K91" s="22" t="str">
        <f t="shared" si="10"/>
        <v/>
      </c>
      <c r="L91" s="22" t="str">
        <f t="shared" si="11"/>
        <v/>
      </c>
      <c r="M91" s="22" t="str">
        <f t="shared" si="12"/>
        <v/>
      </c>
      <c r="N91" s="21" t="str">
        <f t="shared" si="13"/>
        <v/>
      </c>
      <c r="O91" s="21" t="str">
        <f t="shared" ref="O91:O100" si="16">+IF(B91="","",$D$26*$B$5/12)</f>
        <v/>
      </c>
      <c r="P91" s="23" t="str">
        <f t="shared" si="15"/>
        <v/>
      </c>
    </row>
    <row r="92" spans="2:16" x14ac:dyDescent="0.3">
      <c r="B92" s="2" t="str">
        <f t="shared" ref="B92:B131" si="17">+IF(B91="","",IF(B91+1&gt;$B$14,"",B91+1))</f>
        <v/>
      </c>
      <c r="C92" s="20" t="str">
        <f t="shared" si="14"/>
        <v/>
      </c>
      <c r="D92" s="21" t="str">
        <f t="shared" ref="D92:D131" si="18">+IF(B92="","",0)</f>
        <v/>
      </c>
      <c r="E92" s="21" t="str">
        <f t="shared" ref="E92:E131" si="19">+IF(B92="","",0)</f>
        <v/>
      </c>
      <c r="F92" s="21" t="str">
        <f t="shared" ref="F92:F100" si="20">+IF(B92="","",F91+D92-E92)</f>
        <v/>
      </c>
      <c r="G92" s="21" t="str">
        <f t="shared" ref="G92:G100" si="21">+IF(B92="","",0)</f>
        <v/>
      </c>
      <c r="H92" s="22" t="str">
        <f t="shared" ref="H92:H100" si="22">+IF(B92="","",F92*($B$1+$B$2)*(C92-C91)/360+IF(B92=$B$14,F92,0))</f>
        <v/>
      </c>
      <c r="I92" s="21" t="str">
        <f t="shared" ref="I92:I100" si="23">+IF(B92="","",0)</f>
        <v/>
      </c>
      <c r="J92" s="22" t="str">
        <f t="shared" ref="J92:J100" si="24">+IF(B92="","",G92+H92+I92)</f>
        <v/>
      </c>
      <c r="K92" s="22" t="str">
        <f t="shared" ref="K92:K131" si="25">+IF(B92="","",$B$10*(1+$B$12))</f>
        <v/>
      </c>
      <c r="L92" s="22" t="str">
        <f t="shared" ref="L92:L131" si="26">+IF(B92="","",$B$11*(1+$B$12))</f>
        <v/>
      </c>
      <c r="M92" s="22" t="str">
        <f t="shared" ref="M92:M131" si="27">+IF(B92="","",L92+K92+J92+$B$15)</f>
        <v/>
      </c>
      <c r="N92" s="21" t="str">
        <f t="shared" ref="N92:N100" si="28">+IF(B92="","",(D92*(1-$B$6)+N91)*((1+$B$8)*(1-$B$7))^(1/12)-E92-IF(B92=$B$14,$B$3,0))</f>
        <v/>
      </c>
      <c r="O92" s="21" t="str">
        <f t="shared" si="16"/>
        <v/>
      </c>
      <c r="P92" s="23" t="str">
        <f t="shared" ref="P92:P100" si="29">+IF(B92="","",O92-H92)</f>
        <v/>
      </c>
    </row>
    <row r="93" spans="2:16" x14ac:dyDescent="0.3">
      <c r="B93" s="2" t="str">
        <f t="shared" si="17"/>
        <v/>
      </c>
      <c r="C93" s="20" t="str">
        <f t="shared" ref="C93:C100" si="30">+IF(B93="","",EDATE(C92,1))</f>
        <v/>
      </c>
      <c r="D93" s="21" t="str">
        <f t="shared" si="18"/>
        <v/>
      </c>
      <c r="E93" s="21" t="str">
        <f t="shared" si="19"/>
        <v/>
      </c>
      <c r="F93" s="21" t="str">
        <f t="shared" si="20"/>
        <v/>
      </c>
      <c r="G93" s="21" t="str">
        <f t="shared" si="21"/>
        <v/>
      </c>
      <c r="H93" s="22" t="str">
        <f t="shared" si="22"/>
        <v/>
      </c>
      <c r="I93" s="21" t="str">
        <f t="shared" si="23"/>
        <v/>
      </c>
      <c r="J93" s="22" t="str">
        <f t="shared" si="24"/>
        <v/>
      </c>
      <c r="K93" s="22" t="str">
        <f t="shared" si="25"/>
        <v/>
      </c>
      <c r="L93" s="22" t="str">
        <f t="shared" si="26"/>
        <v/>
      </c>
      <c r="M93" s="22" t="str">
        <f t="shared" si="27"/>
        <v/>
      </c>
      <c r="N93" s="21" t="str">
        <f t="shared" si="28"/>
        <v/>
      </c>
      <c r="O93" s="21" t="str">
        <f t="shared" si="16"/>
        <v/>
      </c>
      <c r="P93" s="23" t="str">
        <f t="shared" si="29"/>
        <v/>
      </c>
    </row>
    <row r="94" spans="2:16" x14ac:dyDescent="0.3">
      <c r="B94" s="2" t="str">
        <f t="shared" si="17"/>
        <v/>
      </c>
      <c r="C94" s="20" t="str">
        <f t="shared" si="30"/>
        <v/>
      </c>
      <c r="D94" s="21" t="str">
        <f t="shared" si="18"/>
        <v/>
      </c>
      <c r="E94" s="21" t="str">
        <f t="shared" si="19"/>
        <v/>
      </c>
      <c r="F94" s="21" t="str">
        <f t="shared" si="20"/>
        <v/>
      </c>
      <c r="G94" s="21" t="str">
        <f t="shared" si="21"/>
        <v/>
      </c>
      <c r="H94" s="22" t="str">
        <f t="shared" si="22"/>
        <v/>
      </c>
      <c r="I94" s="21" t="str">
        <f t="shared" si="23"/>
        <v/>
      </c>
      <c r="J94" s="22" t="str">
        <f t="shared" si="24"/>
        <v/>
      </c>
      <c r="K94" s="22" t="str">
        <f t="shared" si="25"/>
        <v/>
      </c>
      <c r="L94" s="22" t="str">
        <f t="shared" si="26"/>
        <v/>
      </c>
      <c r="M94" s="22" t="str">
        <f t="shared" si="27"/>
        <v/>
      </c>
      <c r="N94" s="21" t="str">
        <f t="shared" si="28"/>
        <v/>
      </c>
      <c r="O94" s="21" t="str">
        <f t="shared" si="16"/>
        <v/>
      </c>
      <c r="P94" s="23" t="str">
        <f t="shared" si="29"/>
        <v/>
      </c>
    </row>
    <row r="95" spans="2:16" x14ac:dyDescent="0.3">
      <c r="B95" s="2" t="str">
        <f t="shared" si="17"/>
        <v/>
      </c>
      <c r="C95" s="20" t="str">
        <f t="shared" si="30"/>
        <v/>
      </c>
      <c r="D95" s="21" t="str">
        <f t="shared" si="18"/>
        <v/>
      </c>
      <c r="E95" s="21" t="str">
        <f t="shared" si="19"/>
        <v/>
      </c>
      <c r="F95" s="21" t="str">
        <f t="shared" si="20"/>
        <v/>
      </c>
      <c r="G95" s="21" t="str">
        <f t="shared" si="21"/>
        <v/>
      </c>
      <c r="H95" s="22" t="str">
        <f t="shared" si="22"/>
        <v/>
      </c>
      <c r="I95" s="21" t="str">
        <f t="shared" si="23"/>
        <v/>
      </c>
      <c r="J95" s="22" t="str">
        <f t="shared" si="24"/>
        <v/>
      </c>
      <c r="K95" s="22" t="str">
        <f t="shared" si="25"/>
        <v/>
      </c>
      <c r="L95" s="22" t="str">
        <f t="shared" si="26"/>
        <v/>
      </c>
      <c r="M95" s="22" t="str">
        <f t="shared" si="27"/>
        <v/>
      </c>
      <c r="N95" s="21" t="str">
        <f t="shared" si="28"/>
        <v/>
      </c>
      <c r="O95" s="21" t="str">
        <f t="shared" si="16"/>
        <v/>
      </c>
      <c r="P95" s="23" t="str">
        <f t="shared" si="29"/>
        <v/>
      </c>
    </row>
    <row r="96" spans="2:16" x14ac:dyDescent="0.3">
      <c r="B96" s="2" t="str">
        <f t="shared" si="17"/>
        <v/>
      </c>
      <c r="C96" s="20" t="str">
        <f t="shared" si="30"/>
        <v/>
      </c>
      <c r="D96" s="21" t="str">
        <f t="shared" si="18"/>
        <v/>
      </c>
      <c r="E96" s="21" t="str">
        <f t="shared" si="19"/>
        <v/>
      </c>
      <c r="F96" s="21" t="str">
        <f t="shared" si="20"/>
        <v/>
      </c>
      <c r="G96" s="21" t="str">
        <f t="shared" si="21"/>
        <v/>
      </c>
      <c r="H96" s="22" t="str">
        <f t="shared" si="22"/>
        <v/>
      </c>
      <c r="I96" s="21" t="str">
        <f t="shared" si="23"/>
        <v/>
      </c>
      <c r="J96" s="22" t="str">
        <f t="shared" si="24"/>
        <v/>
      </c>
      <c r="K96" s="22" t="str">
        <f t="shared" si="25"/>
        <v/>
      </c>
      <c r="L96" s="22" t="str">
        <f t="shared" si="26"/>
        <v/>
      </c>
      <c r="M96" s="22" t="str">
        <f t="shared" si="27"/>
        <v/>
      </c>
      <c r="N96" s="21" t="str">
        <f t="shared" si="28"/>
        <v/>
      </c>
      <c r="O96" s="21" t="str">
        <f t="shared" si="16"/>
        <v/>
      </c>
      <c r="P96" s="23" t="str">
        <f t="shared" si="29"/>
        <v/>
      </c>
    </row>
    <row r="97" spans="2:16" x14ac:dyDescent="0.3">
      <c r="B97" s="2" t="str">
        <f t="shared" si="17"/>
        <v/>
      </c>
      <c r="C97" s="20" t="str">
        <f t="shared" si="30"/>
        <v/>
      </c>
      <c r="D97" s="21" t="str">
        <f t="shared" si="18"/>
        <v/>
      </c>
      <c r="E97" s="21" t="str">
        <f t="shared" si="19"/>
        <v/>
      </c>
      <c r="F97" s="21" t="str">
        <f t="shared" si="20"/>
        <v/>
      </c>
      <c r="G97" s="21" t="str">
        <f t="shared" si="21"/>
        <v/>
      </c>
      <c r="H97" s="22" t="str">
        <f t="shared" si="22"/>
        <v/>
      </c>
      <c r="I97" s="21" t="str">
        <f t="shared" si="23"/>
        <v/>
      </c>
      <c r="J97" s="22" t="str">
        <f t="shared" si="24"/>
        <v/>
      </c>
      <c r="K97" s="22" t="str">
        <f t="shared" si="25"/>
        <v/>
      </c>
      <c r="L97" s="22" t="str">
        <f t="shared" si="26"/>
        <v/>
      </c>
      <c r="M97" s="22" t="str">
        <f t="shared" si="27"/>
        <v/>
      </c>
      <c r="N97" s="21" t="str">
        <f t="shared" si="28"/>
        <v/>
      </c>
      <c r="O97" s="21" t="str">
        <f t="shared" si="16"/>
        <v/>
      </c>
      <c r="P97" s="23" t="str">
        <f t="shared" si="29"/>
        <v/>
      </c>
    </row>
    <row r="98" spans="2:16" x14ac:dyDescent="0.3">
      <c r="B98" s="2" t="str">
        <f t="shared" si="17"/>
        <v/>
      </c>
      <c r="C98" s="20" t="str">
        <f t="shared" si="30"/>
        <v/>
      </c>
      <c r="D98" s="21" t="str">
        <f t="shared" si="18"/>
        <v/>
      </c>
      <c r="E98" s="21" t="str">
        <f t="shared" si="19"/>
        <v/>
      </c>
      <c r="F98" s="21" t="str">
        <f t="shared" si="20"/>
        <v/>
      </c>
      <c r="G98" s="21" t="str">
        <f t="shared" si="21"/>
        <v/>
      </c>
      <c r="H98" s="22" t="str">
        <f t="shared" si="22"/>
        <v/>
      </c>
      <c r="I98" s="21" t="str">
        <f t="shared" si="23"/>
        <v/>
      </c>
      <c r="J98" s="22" t="str">
        <f t="shared" si="24"/>
        <v/>
      </c>
      <c r="K98" s="22" t="str">
        <f t="shared" si="25"/>
        <v/>
      </c>
      <c r="L98" s="22" t="str">
        <f t="shared" si="26"/>
        <v/>
      </c>
      <c r="M98" s="22" t="str">
        <f t="shared" si="27"/>
        <v/>
      </c>
      <c r="N98" s="21" t="str">
        <f t="shared" si="28"/>
        <v/>
      </c>
      <c r="O98" s="21" t="str">
        <f t="shared" si="16"/>
        <v/>
      </c>
      <c r="P98" s="23" t="str">
        <f t="shared" si="29"/>
        <v/>
      </c>
    </row>
    <row r="99" spans="2:16" x14ac:dyDescent="0.3">
      <c r="B99" s="2" t="str">
        <f t="shared" si="17"/>
        <v/>
      </c>
      <c r="C99" s="20" t="str">
        <f t="shared" si="30"/>
        <v/>
      </c>
      <c r="D99" s="21" t="str">
        <f t="shared" si="18"/>
        <v/>
      </c>
      <c r="E99" s="21" t="str">
        <f t="shared" si="19"/>
        <v/>
      </c>
      <c r="F99" s="21" t="str">
        <f t="shared" si="20"/>
        <v/>
      </c>
      <c r="G99" s="21" t="str">
        <f t="shared" si="21"/>
        <v/>
      </c>
      <c r="H99" s="22" t="str">
        <f t="shared" si="22"/>
        <v/>
      </c>
      <c r="I99" s="21" t="str">
        <f t="shared" si="23"/>
        <v/>
      </c>
      <c r="J99" s="22" t="str">
        <f t="shared" si="24"/>
        <v/>
      </c>
      <c r="K99" s="22" t="str">
        <f t="shared" si="25"/>
        <v/>
      </c>
      <c r="L99" s="22" t="str">
        <f t="shared" si="26"/>
        <v/>
      </c>
      <c r="M99" s="22" t="str">
        <f t="shared" si="27"/>
        <v/>
      </c>
      <c r="N99" s="21" t="str">
        <f t="shared" si="28"/>
        <v/>
      </c>
      <c r="O99" s="21" t="str">
        <f t="shared" si="16"/>
        <v/>
      </c>
      <c r="P99" s="23" t="str">
        <f t="shared" si="29"/>
        <v/>
      </c>
    </row>
    <row r="100" spans="2:16" x14ac:dyDescent="0.3">
      <c r="B100" s="2" t="str">
        <f t="shared" si="17"/>
        <v/>
      </c>
      <c r="C100" s="20" t="str">
        <f t="shared" si="30"/>
        <v/>
      </c>
      <c r="D100" s="21" t="str">
        <f t="shared" si="18"/>
        <v/>
      </c>
      <c r="E100" s="21" t="str">
        <f t="shared" si="19"/>
        <v/>
      </c>
      <c r="F100" s="21" t="str">
        <f t="shared" si="20"/>
        <v/>
      </c>
      <c r="G100" s="21" t="str">
        <f t="shared" si="21"/>
        <v/>
      </c>
      <c r="H100" s="22" t="str">
        <f t="shared" si="22"/>
        <v/>
      </c>
      <c r="I100" s="21" t="str">
        <f t="shared" si="23"/>
        <v/>
      </c>
      <c r="J100" s="22" t="str">
        <f t="shared" si="24"/>
        <v/>
      </c>
      <c r="K100" s="22" t="str">
        <f t="shared" si="25"/>
        <v/>
      </c>
      <c r="L100" s="22" t="str">
        <f t="shared" si="26"/>
        <v/>
      </c>
      <c r="M100" s="22" t="str">
        <f t="shared" si="27"/>
        <v/>
      </c>
      <c r="N100" s="21" t="str">
        <f t="shared" si="28"/>
        <v/>
      </c>
      <c r="O100" s="21" t="str">
        <f t="shared" si="16"/>
        <v/>
      </c>
      <c r="P100" s="23" t="str">
        <f t="shared" si="29"/>
        <v/>
      </c>
    </row>
    <row r="101" spans="2:16" x14ac:dyDescent="0.3">
      <c r="B101" s="2" t="str">
        <f t="shared" si="17"/>
        <v/>
      </c>
      <c r="D101" s="21" t="str">
        <f t="shared" si="18"/>
        <v/>
      </c>
      <c r="E101" s="21" t="str">
        <f t="shared" si="19"/>
        <v/>
      </c>
      <c r="K101" s="22" t="str">
        <f t="shared" si="25"/>
        <v/>
      </c>
      <c r="L101" s="22" t="str">
        <f t="shared" si="26"/>
        <v/>
      </c>
      <c r="M101" s="22" t="str">
        <f t="shared" si="27"/>
        <v/>
      </c>
    </row>
    <row r="102" spans="2:16" x14ac:dyDescent="0.3">
      <c r="B102" s="2" t="str">
        <f t="shared" si="17"/>
        <v/>
      </c>
      <c r="D102" s="21" t="str">
        <f t="shared" si="18"/>
        <v/>
      </c>
      <c r="E102" s="21" t="str">
        <f t="shared" si="19"/>
        <v/>
      </c>
      <c r="K102" s="22" t="str">
        <f t="shared" si="25"/>
        <v/>
      </c>
      <c r="L102" s="22" t="str">
        <f t="shared" si="26"/>
        <v/>
      </c>
      <c r="M102" s="22" t="str">
        <f t="shared" si="27"/>
        <v/>
      </c>
    </row>
    <row r="103" spans="2:16" x14ac:dyDescent="0.3">
      <c r="B103" s="2" t="str">
        <f t="shared" si="17"/>
        <v/>
      </c>
      <c r="D103" s="21" t="str">
        <f t="shared" si="18"/>
        <v/>
      </c>
      <c r="E103" s="21" t="str">
        <f t="shared" si="19"/>
        <v/>
      </c>
      <c r="K103" s="22" t="str">
        <f t="shared" si="25"/>
        <v/>
      </c>
      <c r="L103" s="22" t="str">
        <f t="shared" si="26"/>
        <v/>
      </c>
      <c r="M103" s="22" t="str">
        <f t="shared" si="27"/>
        <v/>
      </c>
    </row>
    <row r="104" spans="2:16" x14ac:dyDescent="0.3">
      <c r="B104" s="2" t="str">
        <f t="shared" si="17"/>
        <v/>
      </c>
      <c r="D104" s="21" t="str">
        <f t="shared" si="18"/>
        <v/>
      </c>
      <c r="E104" s="21" t="str">
        <f t="shared" si="19"/>
        <v/>
      </c>
      <c r="K104" s="22" t="str">
        <f t="shared" si="25"/>
        <v/>
      </c>
      <c r="L104" s="22" t="str">
        <f t="shared" si="26"/>
        <v/>
      </c>
      <c r="M104" s="22" t="str">
        <f t="shared" si="27"/>
        <v/>
      </c>
    </row>
    <row r="105" spans="2:16" x14ac:dyDescent="0.3">
      <c r="B105" s="2" t="str">
        <f t="shared" si="17"/>
        <v/>
      </c>
      <c r="D105" s="21" t="str">
        <f t="shared" si="18"/>
        <v/>
      </c>
      <c r="E105" s="21" t="str">
        <f t="shared" si="19"/>
        <v/>
      </c>
      <c r="K105" s="22" t="str">
        <f t="shared" si="25"/>
        <v/>
      </c>
      <c r="L105" s="22" t="str">
        <f t="shared" si="26"/>
        <v/>
      </c>
      <c r="M105" s="22" t="str">
        <f t="shared" si="27"/>
        <v/>
      </c>
    </row>
    <row r="106" spans="2:16" x14ac:dyDescent="0.3">
      <c r="B106" s="2" t="str">
        <f t="shared" si="17"/>
        <v/>
      </c>
      <c r="D106" s="21" t="str">
        <f t="shared" si="18"/>
        <v/>
      </c>
      <c r="E106" s="21" t="str">
        <f t="shared" si="19"/>
        <v/>
      </c>
      <c r="K106" s="22" t="str">
        <f t="shared" si="25"/>
        <v/>
      </c>
      <c r="L106" s="22" t="str">
        <f t="shared" si="26"/>
        <v/>
      </c>
      <c r="M106" s="22" t="str">
        <f t="shared" si="27"/>
        <v/>
      </c>
    </row>
    <row r="107" spans="2:16" x14ac:dyDescent="0.3">
      <c r="B107" s="2" t="str">
        <f t="shared" si="17"/>
        <v/>
      </c>
      <c r="D107" s="21" t="str">
        <f t="shared" si="18"/>
        <v/>
      </c>
      <c r="E107" s="21" t="str">
        <f t="shared" si="19"/>
        <v/>
      </c>
      <c r="K107" s="22" t="str">
        <f t="shared" si="25"/>
        <v/>
      </c>
      <c r="L107" s="22" t="str">
        <f t="shared" si="26"/>
        <v/>
      </c>
      <c r="M107" s="22" t="str">
        <f t="shared" si="27"/>
        <v/>
      </c>
    </row>
    <row r="108" spans="2:16" x14ac:dyDescent="0.3">
      <c r="B108" s="2" t="str">
        <f t="shared" si="17"/>
        <v/>
      </c>
      <c r="D108" s="21" t="str">
        <f t="shared" si="18"/>
        <v/>
      </c>
      <c r="E108" s="21" t="str">
        <f t="shared" si="19"/>
        <v/>
      </c>
      <c r="K108" s="22" t="str">
        <f t="shared" si="25"/>
        <v/>
      </c>
      <c r="L108" s="22" t="str">
        <f t="shared" si="26"/>
        <v/>
      </c>
      <c r="M108" s="22" t="str">
        <f t="shared" si="27"/>
        <v/>
      </c>
    </row>
    <row r="109" spans="2:16" x14ac:dyDescent="0.3">
      <c r="B109" s="2" t="str">
        <f t="shared" si="17"/>
        <v/>
      </c>
      <c r="D109" s="21" t="str">
        <f t="shared" si="18"/>
        <v/>
      </c>
      <c r="E109" s="21" t="str">
        <f t="shared" si="19"/>
        <v/>
      </c>
      <c r="K109" s="22" t="str">
        <f t="shared" si="25"/>
        <v/>
      </c>
      <c r="L109" s="22" t="str">
        <f t="shared" si="26"/>
        <v/>
      </c>
      <c r="M109" s="22" t="str">
        <f t="shared" si="27"/>
        <v/>
      </c>
    </row>
    <row r="110" spans="2:16" x14ac:dyDescent="0.3">
      <c r="B110" s="2" t="str">
        <f t="shared" si="17"/>
        <v/>
      </c>
      <c r="D110" s="21" t="str">
        <f t="shared" si="18"/>
        <v/>
      </c>
      <c r="E110" s="21" t="str">
        <f t="shared" si="19"/>
        <v/>
      </c>
      <c r="K110" s="22" t="str">
        <f t="shared" si="25"/>
        <v/>
      </c>
      <c r="L110" s="22" t="str">
        <f t="shared" si="26"/>
        <v/>
      </c>
      <c r="M110" s="22" t="str">
        <f t="shared" si="27"/>
        <v/>
      </c>
    </row>
    <row r="111" spans="2:16" x14ac:dyDescent="0.3">
      <c r="B111" s="2" t="str">
        <f t="shared" si="17"/>
        <v/>
      </c>
      <c r="D111" s="21" t="str">
        <f t="shared" si="18"/>
        <v/>
      </c>
      <c r="E111" s="21" t="str">
        <f t="shared" si="19"/>
        <v/>
      </c>
      <c r="K111" s="22" t="str">
        <f t="shared" si="25"/>
        <v/>
      </c>
      <c r="L111" s="22" t="str">
        <f t="shared" si="26"/>
        <v/>
      </c>
      <c r="M111" s="22" t="str">
        <f t="shared" si="27"/>
        <v/>
      </c>
    </row>
    <row r="112" spans="2:16" x14ac:dyDescent="0.3">
      <c r="B112" s="2" t="str">
        <f t="shared" si="17"/>
        <v/>
      </c>
      <c r="D112" s="21" t="str">
        <f t="shared" si="18"/>
        <v/>
      </c>
      <c r="E112" s="21" t="str">
        <f t="shared" si="19"/>
        <v/>
      </c>
      <c r="K112" s="22" t="str">
        <f t="shared" si="25"/>
        <v/>
      </c>
      <c r="L112" s="22" t="str">
        <f t="shared" si="26"/>
        <v/>
      </c>
      <c r="M112" s="22" t="str">
        <f t="shared" si="27"/>
        <v/>
      </c>
    </row>
    <row r="113" spans="2:13" x14ac:dyDescent="0.3">
      <c r="B113" s="2" t="str">
        <f t="shared" si="17"/>
        <v/>
      </c>
      <c r="D113" s="21" t="str">
        <f t="shared" si="18"/>
        <v/>
      </c>
      <c r="E113" s="21" t="str">
        <f t="shared" si="19"/>
        <v/>
      </c>
      <c r="K113" s="22" t="str">
        <f t="shared" si="25"/>
        <v/>
      </c>
      <c r="L113" s="22" t="str">
        <f t="shared" si="26"/>
        <v/>
      </c>
      <c r="M113" s="22" t="str">
        <f t="shared" si="27"/>
        <v/>
      </c>
    </row>
    <row r="114" spans="2:13" x14ac:dyDescent="0.3">
      <c r="B114" s="2" t="str">
        <f t="shared" si="17"/>
        <v/>
      </c>
      <c r="D114" s="21" t="str">
        <f t="shared" si="18"/>
        <v/>
      </c>
      <c r="E114" s="21" t="str">
        <f t="shared" si="19"/>
        <v/>
      </c>
      <c r="K114" s="22" t="str">
        <f t="shared" si="25"/>
        <v/>
      </c>
      <c r="L114" s="22" t="str">
        <f t="shared" si="26"/>
        <v/>
      </c>
      <c r="M114" s="22" t="str">
        <f t="shared" si="27"/>
        <v/>
      </c>
    </row>
    <row r="115" spans="2:13" x14ac:dyDescent="0.3">
      <c r="B115" s="2" t="str">
        <f t="shared" si="17"/>
        <v/>
      </c>
      <c r="D115" s="21" t="str">
        <f t="shared" si="18"/>
        <v/>
      </c>
      <c r="E115" s="21" t="str">
        <f t="shared" si="19"/>
        <v/>
      </c>
      <c r="K115" s="22" t="str">
        <f t="shared" si="25"/>
        <v/>
      </c>
      <c r="L115" s="22" t="str">
        <f t="shared" si="26"/>
        <v/>
      </c>
      <c r="M115" s="22" t="str">
        <f t="shared" si="27"/>
        <v/>
      </c>
    </row>
    <row r="116" spans="2:13" x14ac:dyDescent="0.3">
      <c r="B116" s="2" t="str">
        <f t="shared" si="17"/>
        <v/>
      </c>
      <c r="D116" s="21" t="str">
        <f t="shared" si="18"/>
        <v/>
      </c>
      <c r="E116" s="21" t="str">
        <f t="shared" si="19"/>
        <v/>
      </c>
      <c r="K116" s="22" t="str">
        <f t="shared" si="25"/>
        <v/>
      </c>
      <c r="L116" s="22" t="str">
        <f t="shared" si="26"/>
        <v/>
      </c>
      <c r="M116" s="22" t="str">
        <f t="shared" si="27"/>
        <v/>
      </c>
    </row>
    <row r="117" spans="2:13" x14ac:dyDescent="0.3">
      <c r="B117" s="2" t="str">
        <f t="shared" si="17"/>
        <v/>
      </c>
      <c r="D117" s="21" t="str">
        <f t="shared" si="18"/>
        <v/>
      </c>
      <c r="E117" s="21" t="str">
        <f t="shared" si="19"/>
        <v/>
      </c>
      <c r="K117" s="22" t="str">
        <f t="shared" si="25"/>
        <v/>
      </c>
      <c r="L117" s="22" t="str">
        <f t="shared" si="26"/>
        <v/>
      </c>
      <c r="M117" s="22" t="str">
        <f t="shared" si="27"/>
        <v/>
      </c>
    </row>
    <row r="118" spans="2:13" x14ac:dyDescent="0.3">
      <c r="B118" s="2" t="str">
        <f t="shared" si="17"/>
        <v/>
      </c>
      <c r="D118" s="21" t="str">
        <f t="shared" si="18"/>
        <v/>
      </c>
      <c r="E118" s="21" t="str">
        <f t="shared" si="19"/>
        <v/>
      </c>
      <c r="K118" s="22" t="str">
        <f t="shared" si="25"/>
        <v/>
      </c>
      <c r="L118" s="22" t="str">
        <f t="shared" si="26"/>
        <v/>
      </c>
      <c r="M118" s="22" t="str">
        <f t="shared" si="27"/>
        <v/>
      </c>
    </row>
    <row r="119" spans="2:13" x14ac:dyDescent="0.3">
      <c r="B119" s="2" t="str">
        <f t="shared" si="17"/>
        <v/>
      </c>
      <c r="D119" s="21" t="str">
        <f t="shared" si="18"/>
        <v/>
      </c>
      <c r="E119" s="21" t="str">
        <f t="shared" si="19"/>
        <v/>
      </c>
      <c r="K119" s="22" t="str">
        <f t="shared" si="25"/>
        <v/>
      </c>
      <c r="L119" s="22" t="str">
        <f t="shared" si="26"/>
        <v/>
      </c>
      <c r="M119" s="22" t="str">
        <f t="shared" si="27"/>
        <v/>
      </c>
    </row>
    <row r="120" spans="2:13" x14ac:dyDescent="0.3">
      <c r="B120" s="2" t="str">
        <f t="shared" si="17"/>
        <v/>
      </c>
      <c r="D120" s="21" t="str">
        <f t="shared" si="18"/>
        <v/>
      </c>
      <c r="E120" s="21" t="str">
        <f t="shared" si="19"/>
        <v/>
      </c>
      <c r="K120" s="22" t="str">
        <f t="shared" si="25"/>
        <v/>
      </c>
      <c r="L120" s="22" t="str">
        <f t="shared" si="26"/>
        <v/>
      </c>
      <c r="M120" s="22" t="str">
        <f t="shared" si="27"/>
        <v/>
      </c>
    </row>
    <row r="121" spans="2:13" x14ac:dyDescent="0.3">
      <c r="B121" s="2" t="str">
        <f t="shared" si="17"/>
        <v/>
      </c>
      <c r="D121" s="21" t="str">
        <f t="shared" si="18"/>
        <v/>
      </c>
      <c r="E121" s="21" t="str">
        <f t="shared" si="19"/>
        <v/>
      </c>
      <c r="K121" s="22" t="str">
        <f t="shared" si="25"/>
        <v/>
      </c>
      <c r="L121" s="22" t="str">
        <f t="shared" si="26"/>
        <v/>
      </c>
      <c r="M121" s="22" t="str">
        <f t="shared" si="27"/>
        <v/>
      </c>
    </row>
    <row r="122" spans="2:13" x14ac:dyDescent="0.3">
      <c r="B122" s="2" t="str">
        <f t="shared" si="17"/>
        <v/>
      </c>
      <c r="D122" s="21" t="str">
        <f t="shared" si="18"/>
        <v/>
      </c>
      <c r="E122" s="21" t="str">
        <f t="shared" si="19"/>
        <v/>
      </c>
      <c r="K122" s="22" t="str">
        <f t="shared" si="25"/>
        <v/>
      </c>
      <c r="L122" s="22" t="str">
        <f t="shared" si="26"/>
        <v/>
      </c>
      <c r="M122" s="22" t="str">
        <f t="shared" si="27"/>
        <v/>
      </c>
    </row>
    <row r="123" spans="2:13" x14ac:dyDescent="0.3">
      <c r="B123" s="2" t="str">
        <f t="shared" si="17"/>
        <v/>
      </c>
      <c r="D123" s="21" t="str">
        <f t="shared" si="18"/>
        <v/>
      </c>
      <c r="E123" s="21" t="str">
        <f t="shared" si="19"/>
        <v/>
      </c>
      <c r="K123" s="22" t="str">
        <f t="shared" si="25"/>
        <v/>
      </c>
      <c r="L123" s="22" t="str">
        <f t="shared" si="26"/>
        <v/>
      </c>
      <c r="M123" s="22" t="str">
        <f t="shared" si="27"/>
        <v/>
      </c>
    </row>
    <row r="124" spans="2:13" x14ac:dyDescent="0.3">
      <c r="B124" s="2" t="str">
        <f t="shared" si="17"/>
        <v/>
      </c>
      <c r="D124" s="21" t="str">
        <f t="shared" si="18"/>
        <v/>
      </c>
      <c r="E124" s="21" t="str">
        <f t="shared" si="19"/>
        <v/>
      </c>
      <c r="K124" s="22" t="str">
        <f t="shared" si="25"/>
        <v/>
      </c>
      <c r="L124" s="22" t="str">
        <f t="shared" si="26"/>
        <v/>
      </c>
      <c r="M124" s="22" t="str">
        <f t="shared" si="27"/>
        <v/>
      </c>
    </row>
    <row r="125" spans="2:13" x14ac:dyDescent="0.3">
      <c r="B125" s="2" t="str">
        <f t="shared" si="17"/>
        <v/>
      </c>
      <c r="D125" s="21" t="str">
        <f t="shared" si="18"/>
        <v/>
      </c>
      <c r="E125" s="21" t="str">
        <f t="shared" si="19"/>
        <v/>
      </c>
      <c r="K125" s="22" t="str">
        <f t="shared" si="25"/>
        <v/>
      </c>
      <c r="L125" s="22" t="str">
        <f t="shared" si="26"/>
        <v/>
      </c>
      <c r="M125" s="22" t="str">
        <f t="shared" si="27"/>
        <v/>
      </c>
    </row>
    <row r="126" spans="2:13" x14ac:dyDescent="0.3">
      <c r="B126" s="2" t="str">
        <f t="shared" si="17"/>
        <v/>
      </c>
      <c r="D126" s="21" t="str">
        <f t="shared" si="18"/>
        <v/>
      </c>
      <c r="E126" s="21" t="str">
        <f t="shared" si="19"/>
        <v/>
      </c>
      <c r="K126" s="22" t="str">
        <f t="shared" si="25"/>
        <v/>
      </c>
      <c r="L126" s="22" t="str">
        <f t="shared" si="26"/>
        <v/>
      </c>
      <c r="M126" s="22" t="str">
        <f t="shared" si="27"/>
        <v/>
      </c>
    </row>
    <row r="127" spans="2:13" x14ac:dyDescent="0.3">
      <c r="B127" s="2" t="str">
        <f t="shared" si="17"/>
        <v/>
      </c>
      <c r="D127" s="21" t="str">
        <f t="shared" si="18"/>
        <v/>
      </c>
      <c r="E127" s="21" t="str">
        <f t="shared" si="19"/>
        <v/>
      </c>
      <c r="K127" s="22" t="str">
        <f t="shared" si="25"/>
        <v/>
      </c>
      <c r="L127" s="22" t="str">
        <f t="shared" si="26"/>
        <v/>
      </c>
      <c r="M127" s="22" t="str">
        <f t="shared" si="27"/>
        <v/>
      </c>
    </row>
    <row r="128" spans="2:13" x14ac:dyDescent="0.3">
      <c r="B128" s="2" t="str">
        <f t="shared" si="17"/>
        <v/>
      </c>
      <c r="D128" s="21" t="str">
        <f t="shared" si="18"/>
        <v/>
      </c>
      <c r="E128" s="21" t="str">
        <f t="shared" si="19"/>
        <v/>
      </c>
      <c r="K128" s="22" t="str">
        <f t="shared" si="25"/>
        <v/>
      </c>
      <c r="L128" s="22" t="str">
        <f t="shared" si="26"/>
        <v/>
      </c>
      <c r="M128" s="22" t="str">
        <f t="shared" si="27"/>
        <v/>
      </c>
    </row>
    <row r="129" spans="2:13" x14ac:dyDescent="0.3">
      <c r="B129" s="2" t="str">
        <f t="shared" si="17"/>
        <v/>
      </c>
      <c r="D129" s="21" t="str">
        <f t="shared" si="18"/>
        <v/>
      </c>
      <c r="E129" s="21" t="str">
        <f t="shared" si="19"/>
        <v/>
      </c>
      <c r="K129" s="22" t="str">
        <f t="shared" si="25"/>
        <v/>
      </c>
      <c r="L129" s="22" t="str">
        <f t="shared" si="26"/>
        <v/>
      </c>
      <c r="M129" s="22" t="str">
        <f t="shared" si="27"/>
        <v/>
      </c>
    </row>
    <row r="130" spans="2:13" x14ac:dyDescent="0.3">
      <c r="B130" s="2" t="str">
        <f t="shared" si="17"/>
        <v/>
      </c>
      <c r="D130" s="21" t="str">
        <f t="shared" si="18"/>
        <v/>
      </c>
      <c r="E130" s="21" t="str">
        <f t="shared" si="19"/>
        <v/>
      </c>
      <c r="K130" s="22" t="str">
        <f t="shared" si="25"/>
        <v/>
      </c>
      <c r="L130" s="22" t="str">
        <f t="shared" si="26"/>
        <v/>
      </c>
      <c r="M130" s="22" t="str">
        <f t="shared" si="27"/>
        <v/>
      </c>
    </row>
    <row r="131" spans="2:13" x14ac:dyDescent="0.3">
      <c r="B131" s="2" t="str">
        <f t="shared" si="17"/>
        <v/>
      </c>
      <c r="D131" s="21" t="str">
        <f t="shared" si="18"/>
        <v/>
      </c>
      <c r="E131" s="21" t="str">
        <f t="shared" si="19"/>
        <v/>
      </c>
      <c r="K131" s="22" t="str">
        <f t="shared" si="25"/>
        <v/>
      </c>
      <c r="L131" s="22" t="str">
        <f t="shared" si="26"/>
        <v/>
      </c>
      <c r="M131" s="22" t="str">
        <f t="shared" si="27"/>
        <v/>
      </c>
    </row>
  </sheetData>
  <mergeCells count="2">
    <mergeCell ref="U28:W28"/>
    <mergeCell ref="U27:W27"/>
  </mergeCells>
  <conditionalFormatting sqref="B25:P25 B26:N27 O26:P100 N28:N100 B28:C125 F28:J125 D28:E131 K28:M131 N101:P125">
    <cfRule type="notContainsBlanks" dxfId="1" priority="1">
      <formula>LEN(TRIM(B25))&gt;0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"/>
  <sheetViews>
    <sheetView workbookViewId="0">
      <selection activeCell="D10" sqref="D10"/>
    </sheetView>
  </sheetViews>
  <sheetFormatPr defaultColWidth="11.5546875" defaultRowHeight="14.4" x14ac:dyDescent="0.3"/>
  <sheetData>
    <row r="8" spans="3:3" x14ac:dyDescent="0.3">
      <c r="C8">
        <v>1</v>
      </c>
    </row>
  </sheetData>
  <conditionalFormatting sqref="C8">
    <cfRule type="notContainsBlanks" dxfId="0" priority="1">
      <formula>LEN(TRIM(C8))&gt;0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Rezgui Mohamed Hichem</dc:creator>
  <cp:lastModifiedBy>Zairi, Sofien</cp:lastModifiedBy>
  <cp:lastPrinted>2023-10-10T13:19:45Z</cp:lastPrinted>
  <dcterms:created xsi:type="dcterms:W3CDTF">2015-06-05T18:19:34Z</dcterms:created>
  <dcterms:modified xsi:type="dcterms:W3CDTF">2024-02-06T13:44:36Z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2024-02-06T13:43:50Z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4436a69e-c399-48b7-9ae0-f4f7e0b1f79e</vt:lpwstr>
  </property>
  <property fmtid="{D5CDD505-2E9C-101B-9397-08002B2CF9AE}" pid="8" name="MSIP_Label_9e1e58c1-766d-4ff4-9619-b604fc37898b_ContentBits">
    <vt:lpwstr>0</vt:lpwstr>
  </property>
</Properties>
</file>