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ndi\BPM\Szakdoga\adatok\KSH\"/>
    </mc:Choice>
  </mc:AlternateContent>
  <xr:revisionPtr revIDLastSave="0" documentId="13_ncr:1_{F1636A50-E2F0-41D5-A978-94927BA40FE7}" xr6:coauthVersionLast="47" xr6:coauthVersionMax="47" xr10:uidLastSave="{00000000-0000-0000-0000-000000000000}"/>
  <bookViews>
    <workbookView xWindow="-90" yWindow="-90" windowWidth="19380" windowHeight="10380" firstSheet="5" activeTab="9" xr2:uid="{8A3DB178-D80B-4551-A05B-2227E1B9A9A5}"/>
  </bookViews>
  <sheets>
    <sheet name="Országos" sheetId="1" r:id="rId1"/>
    <sheet name="Budapest" sheetId="2" r:id="rId2"/>
    <sheet name="Pest" sheetId="3" r:id="rId3"/>
    <sheet name="Közép-Magyarország" sheetId="10" r:id="rId4"/>
    <sheet name="Közép-Dunántúl" sheetId="4" r:id="rId5"/>
    <sheet name="Nyugat-Dunántúl" sheetId="5" r:id="rId6"/>
    <sheet name="Dél-Dunántúl" sheetId="6" r:id="rId7"/>
    <sheet name="Észak-Magyarország" sheetId="7" r:id="rId8"/>
    <sheet name="Észak-Alföld" sheetId="8" r:id="rId9"/>
    <sheet name="Dél-Alföld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I4" i="3"/>
  <c r="I4" i="10"/>
  <c r="I4" i="4"/>
  <c r="I4" i="5"/>
  <c r="I4" i="6"/>
  <c r="I4" i="7"/>
  <c r="I4" i="8"/>
  <c r="I4" i="9"/>
  <c r="I5" i="2"/>
  <c r="I5" i="3"/>
  <c r="I5" i="10"/>
  <c r="I5" i="4"/>
  <c r="I5" i="5"/>
  <c r="I5" i="6"/>
  <c r="I5" i="7"/>
  <c r="I5" i="8"/>
  <c r="I5" i="9"/>
  <c r="I7" i="2"/>
  <c r="I7" i="3"/>
  <c r="I7" i="10"/>
  <c r="I7" i="4"/>
  <c r="I7" i="5"/>
  <c r="I7" i="6"/>
  <c r="I7" i="7"/>
  <c r="I7" i="8"/>
  <c r="I7" i="9"/>
  <c r="I6" i="2"/>
  <c r="I6" i="3"/>
  <c r="I6" i="10"/>
  <c r="I6" i="4"/>
  <c r="I6" i="5"/>
  <c r="I6" i="6"/>
  <c r="I6" i="7"/>
  <c r="I6" i="8"/>
  <c r="I6" i="9"/>
  <c r="I18" i="2"/>
  <c r="H18" i="2"/>
  <c r="I13" i="2"/>
  <c r="I17" i="2" s="1"/>
  <c r="H13" i="2"/>
  <c r="H17" i="2" s="1"/>
  <c r="H11" i="2"/>
  <c r="I8" i="2"/>
  <c r="I12" i="2" s="1"/>
  <c r="H8" i="2"/>
  <c r="I18" i="3"/>
  <c r="H18" i="3"/>
  <c r="H15" i="3"/>
  <c r="H14" i="3"/>
  <c r="I13" i="3"/>
  <c r="I17" i="3" s="1"/>
  <c r="H13" i="3"/>
  <c r="H16" i="3" s="1"/>
  <c r="I9" i="3"/>
  <c r="I8" i="3"/>
  <c r="H8" i="3"/>
  <c r="H12" i="3" s="1"/>
  <c r="I18" i="4"/>
  <c r="H18" i="4"/>
  <c r="I13" i="4"/>
  <c r="I14" i="4" s="1"/>
  <c r="H13" i="4"/>
  <c r="H14" i="4" s="1"/>
  <c r="I8" i="4"/>
  <c r="H8" i="4"/>
  <c r="H12" i="4" s="1"/>
  <c r="I18" i="5"/>
  <c r="H18" i="5"/>
  <c r="H16" i="5"/>
  <c r="I13" i="5"/>
  <c r="I14" i="5" s="1"/>
  <c r="H13" i="5"/>
  <c r="H14" i="5" s="1"/>
  <c r="I11" i="5"/>
  <c r="H11" i="5"/>
  <c r="I8" i="5"/>
  <c r="H8" i="5"/>
  <c r="I18" i="6"/>
  <c r="H18" i="6"/>
  <c r="I13" i="6"/>
  <c r="H13" i="6"/>
  <c r="I11" i="6"/>
  <c r="H11" i="6"/>
  <c r="I9" i="6"/>
  <c r="I8" i="6"/>
  <c r="I10" i="6" s="1"/>
  <c r="H8" i="6"/>
  <c r="I18" i="7"/>
  <c r="H18" i="7"/>
  <c r="I16" i="7"/>
  <c r="I13" i="7"/>
  <c r="H13" i="7"/>
  <c r="H17" i="7" s="1"/>
  <c r="H11" i="7"/>
  <c r="I8" i="7"/>
  <c r="I10" i="7" s="1"/>
  <c r="H8" i="7"/>
  <c r="I18" i="8"/>
  <c r="H18" i="8"/>
  <c r="H14" i="8" s="1"/>
  <c r="H16" i="8"/>
  <c r="I15" i="8"/>
  <c r="I13" i="8"/>
  <c r="I16" i="8" s="1"/>
  <c r="H13" i="8"/>
  <c r="I8" i="8"/>
  <c r="I10" i="8" s="1"/>
  <c r="H8" i="8"/>
  <c r="H10" i="8" s="1"/>
  <c r="I18" i="9"/>
  <c r="H18" i="9"/>
  <c r="I16" i="9"/>
  <c r="I15" i="9"/>
  <c r="H15" i="9"/>
  <c r="I13" i="9"/>
  <c r="I14" i="9" s="1"/>
  <c r="H13" i="9"/>
  <c r="H17" i="9" s="1"/>
  <c r="I8" i="9"/>
  <c r="H8" i="9"/>
  <c r="H12" i="9" s="1"/>
  <c r="E41" i="10"/>
  <c r="E38" i="10"/>
  <c r="E33" i="10"/>
  <c r="E30" i="10"/>
  <c r="E25" i="10"/>
  <c r="E22" i="10"/>
  <c r="E17" i="10"/>
  <c r="E14" i="10"/>
  <c r="E9" i="10"/>
  <c r="E6" i="10"/>
  <c r="D43" i="10"/>
  <c r="D40" i="10"/>
  <c r="D38" i="10"/>
  <c r="D35" i="10"/>
  <c r="D32" i="10"/>
  <c r="D30" i="10"/>
  <c r="D27" i="10"/>
  <c r="D24" i="10"/>
  <c r="D22" i="10"/>
  <c r="D19" i="10"/>
  <c r="D16" i="10"/>
  <c r="H18" i="10" s="1"/>
  <c r="D14" i="10"/>
  <c r="I13" i="10" s="1"/>
  <c r="D11" i="10"/>
  <c r="I8" i="10" s="1"/>
  <c r="D8" i="10"/>
  <c r="D6" i="10"/>
  <c r="C44" i="10"/>
  <c r="D44" i="10" s="1"/>
  <c r="C43" i="10"/>
  <c r="E43" i="10" s="1"/>
  <c r="C42" i="10"/>
  <c r="D42" i="10" s="1"/>
  <c r="C41" i="10"/>
  <c r="D41" i="10" s="1"/>
  <c r="C40" i="10"/>
  <c r="E40" i="10" s="1"/>
  <c r="C39" i="10"/>
  <c r="D39" i="10" s="1"/>
  <c r="C38" i="10"/>
  <c r="C37" i="10"/>
  <c r="D37" i="10" s="1"/>
  <c r="C36" i="10"/>
  <c r="D36" i="10" s="1"/>
  <c r="C35" i="10"/>
  <c r="E35" i="10" s="1"/>
  <c r="C34" i="10"/>
  <c r="D34" i="10" s="1"/>
  <c r="C33" i="10"/>
  <c r="D33" i="10" s="1"/>
  <c r="C32" i="10"/>
  <c r="E32" i="10" s="1"/>
  <c r="C31" i="10"/>
  <c r="D31" i="10" s="1"/>
  <c r="C30" i="10"/>
  <c r="C29" i="10"/>
  <c r="D29" i="10" s="1"/>
  <c r="C28" i="10"/>
  <c r="D28" i="10" s="1"/>
  <c r="C27" i="10"/>
  <c r="E27" i="10" s="1"/>
  <c r="C26" i="10"/>
  <c r="D26" i="10" s="1"/>
  <c r="C25" i="10"/>
  <c r="D25" i="10" s="1"/>
  <c r="C24" i="10"/>
  <c r="E24" i="10" s="1"/>
  <c r="C23" i="10"/>
  <c r="D23" i="10" s="1"/>
  <c r="C22" i="10"/>
  <c r="C21" i="10"/>
  <c r="D21" i="10" s="1"/>
  <c r="C20" i="10"/>
  <c r="D20" i="10" s="1"/>
  <c r="C19" i="10"/>
  <c r="E19" i="10" s="1"/>
  <c r="C18" i="10"/>
  <c r="D18" i="10" s="1"/>
  <c r="C17" i="10"/>
  <c r="D17" i="10" s="1"/>
  <c r="I18" i="10" s="1"/>
  <c r="C16" i="10"/>
  <c r="E16" i="10" s="1"/>
  <c r="C15" i="10"/>
  <c r="D15" i="10" s="1"/>
  <c r="C14" i="10"/>
  <c r="C13" i="10"/>
  <c r="D13" i="10" s="1"/>
  <c r="H13" i="10" s="1"/>
  <c r="C12" i="10"/>
  <c r="D12" i="10" s="1"/>
  <c r="C11" i="10"/>
  <c r="E11" i="10" s="1"/>
  <c r="C10" i="10"/>
  <c r="D10" i="10" s="1"/>
  <c r="H8" i="10" s="1"/>
  <c r="C9" i="10"/>
  <c r="D9" i="10" s="1"/>
  <c r="C8" i="10"/>
  <c r="E8" i="10" s="1"/>
  <c r="C7" i="10"/>
  <c r="D7" i="10" s="1"/>
  <c r="C6" i="10"/>
  <c r="I9" i="10" l="1"/>
  <c r="I11" i="10"/>
  <c r="I10" i="10"/>
  <c r="I17" i="10"/>
  <c r="I15" i="10"/>
  <c r="I14" i="10"/>
  <c r="H12" i="10"/>
  <c r="H11" i="10"/>
  <c r="H17" i="10"/>
  <c r="H14" i="10"/>
  <c r="H16" i="10"/>
  <c r="H15" i="10"/>
  <c r="E7" i="10"/>
  <c r="E15" i="10"/>
  <c r="E23" i="10"/>
  <c r="E31" i="10"/>
  <c r="E39" i="10"/>
  <c r="I10" i="9"/>
  <c r="H16" i="9"/>
  <c r="H11" i="8"/>
  <c r="I11" i="7"/>
  <c r="H15" i="4"/>
  <c r="I12" i="3"/>
  <c r="I14" i="3"/>
  <c r="H10" i="2"/>
  <c r="H14" i="2"/>
  <c r="E10" i="10"/>
  <c r="E18" i="10"/>
  <c r="E26" i="10"/>
  <c r="E34" i="10"/>
  <c r="E42" i="10"/>
  <c r="I11" i="9"/>
  <c r="H17" i="8"/>
  <c r="I14" i="7"/>
  <c r="I14" i="6"/>
  <c r="H15" i="5"/>
  <c r="I10" i="4"/>
  <c r="H16" i="4"/>
  <c r="I10" i="3"/>
  <c r="I15" i="3"/>
  <c r="I9" i="2"/>
  <c r="H15" i="2"/>
  <c r="I11" i="8"/>
  <c r="H17" i="6"/>
  <c r="I15" i="4"/>
  <c r="I14" i="2"/>
  <c r="I14" i="8"/>
  <c r="H14" i="7"/>
  <c r="H14" i="6"/>
  <c r="H10" i="5"/>
  <c r="I15" i="5"/>
  <c r="I9" i="4"/>
  <c r="H11" i="3"/>
  <c r="I10" i="2"/>
  <c r="I15" i="2"/>
  <c r="E12" i="10"/>
  <c r="E20" i="10"/>
  <c r="E28" i="10"/>
  <c r="E36" i="10"/>
  <c r="E44" i="10"/>
  <c r="H15" i="7"/>
  <c r="H12" i="6"/>
  <c r="H15" i="6"/>
  <c r="I10" i="5"/>
  <c r="H11" i="4"/>
  <c r="I11" i="3"/>
  <c r="H16" i="2"/>
  <c r="E13" i="10"/>
  <c r="E21" i="10"/>
  <c r="E29" i="10"/>
  <c r="E37" i="10"/>
  <c r="H14" i="9"/>
  <c r="H15" i="8"/>
  <c r="H10" i="7"/>
  <c r="I15" i="7"/>
  <c r="I15" i="6"/>
  <c r="I9" i="5"/>
  <c r="I11" i="4"/>
  <c r="H17" i="3"/>
  <c r="I11" i="2"/>
  <c r="H11" i="9"/>
  <c r="H16" i="7"/>
  <c r="H16" i="6"/>
  <c r="H12" i="8"/>
  <c r="H12" i="7"/>
  <c r="H12" i="5"/>
  <c r="I12" i="9"/>
  <c r="I12" i="8"/>
  <c r="I12" i="7"/>
  <c r="I12" i="6"/>
  <c r="I16" i="6"/>
  <c r="I12" i="5"/>
  <c r="I16" i="5"/>
  <c r="I12" i="4"/>
  <c r="I16" i="4"/>
  <c r="I12" i="10"/>
  <c r="I16" i="10"/>
  <c r="I16" i="3"/>
  <c r="I16" i="2"/>
  <c r="H12" i="2"/>
  <c r="H9" i="9"/>
  <c r="H9" i="8"/>
  <c r="H9" i="7"/>
  <c r="H9" i="6"/>
  <c r="H9" i="5"/>
  <c r="H17" i="5"/>
  <c r="H9" i="4"/>
  <c r="H17" i="4"/>
  <c r="H9" i="10"/>
  <c r="H9" i="3"/>
  <c r="H9" i="2"/>
  <c r="I9" i="9"/>
  <c r="I17" i="9"/>
  <c r="I9" i="8"/>
  <c r="I17" i="8"/>
  <c r="I9" i="7"/>
  <c r="I17" i="7"/>
  <c r="I17" i="6"/>
  <c r="I17" i="5"/>
  <c r="I17" i="4"/>
  <c r="H10" i="9"/>
  <c r="H10" i="6"/>
  <c r="H10" i="4"/>
  <c r="H10" i="10"/>
  <c r="H10" i="3"/>
</calcChain>
</file>

<file path=xl/sharedStrings.xml><?xml version="1.0" encoding="utf-8"?>
<sst xmlns="http://schemas.openxmlformats.org/spreadsheetml/2006/main" count="627" uniqueCount="34">
  <si>
    <t>MINDÖSSZESEN FOLYÓSÍTOTT</t>
  </si>
  <si>
    <t>Létszám</t>
  </si>
  <si>
    <t>Születési év</t>
  </si>
  <si>
    <t>átlaga</t>
  </si>
  <si>
    <t>Együtt:</t>
  </si>
  <si>
    <t>Férfi:</t>
  </si>
  <si>
    <t>Nő:</t>
  </si>
  <si>
    <t xml:space="preserve">1950 - 54 </t>
  </si>
  <si>
    <t xml:space="preserve">1945 - 49 </t>
  </si>
  <si>
    <t xml:space="preserve">1940 - 44 </t>
  </si>
  <si>
    <t xml:space="preserve">1935 - 39 </t>
  </si>
  <si>
    <t xml:space="preserve">1930 - 34 </t>
  </si>
  <si>
    <t xml:space="preserve">1925 - 29 </t>
  </si>
  <si>
    <t xml:space="preserve">1920 - 24 </t>
  </si>
  <si>
    <t xml:space="preserve">1915 - 19 </t>
  </si>
  <si>
    <t>Összesen</t>
  </si>
  <si>
    <t>Bes.-ból</t>
  </si>
  <si>
    <t>kimaradt</t>
  </si>
  <si>
    <t>Mindösszesen</t>
  </si>
  <si>
    <t>BUDAPEST ÖSSZESEN</t>
  </si>
  <si>
    <t>PEST m. (-Budapest)</t>
  </si>
  <si>
    <t>Közép-Dunántúl</t>
  </si>
  <si>
    <t>Nyugat-Dunántúl</t>
  </si>
  <si>
    <t>Dél-Dunántúl</t>
  </si>
  <si>
    <t>Észak-Magyarország</t>
  </si>
  <si>
    <t>Észak-Alföld</t>
  </si>
  <si>
    <t>Dél-Alföld</t>
  </si>
  <si>
    <t>Öregségi nyugdíjak, 2014. január, emelés után</t>
  </si>
  <si>
    <t>teljes ellátás</t>
  </si>
  <si>
    <t>főellátás</t>
  </si>
  <si>
    <t xml:space="preserve">1955 - </t>
  </si>
  <si>
    <t>M</t>
  </si>
  <si>
    <t>F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</si>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</sst>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"/>
    <numFmt numFmtId="165" formatCode="#,##0;\-\ #,##0;&quot;-&quot;;"/>
  </numFmts>
  <fonts count="4" x14ac:knownFonts="1">
    <font>
      <sz val="10"/>
      <name val="Arial CE"/>
      <charset val="238"/>
    </font>
    <font>
      <sz val="10"/>
      <name val="Arial CE"/>
      <charset val="238"/>
    </font>
    <font>
      <i/>
      <sz val="10"/>
      <name val="Arial CE"/>
      <family val="2"/>
      <charset val="238"/>
    </font>
    <font>
      <b/>
      <sz val="10"/>
      <name val="Arial CE"/>
      <family val="2"/>
      <charset val="238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164" fontId="0" fillId="0" borderId="3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/>
    <xf numFmtId="165" fontId="0" fillId="0" borderId="8" xfId="0" applyNumberFormat="1" applyBorder="1"/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1" xfId="0" applyBorder="1"/>
    <xf numFmtId="165" fontId="0" fillId="0" borderId="12" xfId="0" applyNumberFormat="1" applyBorder="1"/>
    <xf numFmtId="165" fontId="0" fillId="0" borderId="13" xfId="0" applyNumberFormat="1" applyBorder="1"/>
    <xf numFmtId="165" fontId="0" fillId="0" borderId="14" xfId="0" applyNumberFormat="1" applyBorder="1"/>
    <xf numFmtId="0" fontId="0" fillId="0" borderId="15" xfId="0" applyBorder="1"/>
    <xf numFmtId="0" fontId="0" fillId="0" borderId="16" xfId="0" applyBorder="1"/>
    <xf numFmtId="165" fontId="0" fillId="0" borderId="17" xfId="0" applyNumberFormat="1" applyBorder="1"/>
    <xf numFmtId="165" fontId="0" fillId="0" borderId="18" xfId="0" applyNumberFormat="1" applyBorder="1"/>
    <xf numFmtId="165" fontId="0" fillId="0" borderId="19" xfId="0" applyNumberFormat="1" applyBorder="1"/>
    <xf numFmtId="165" fontId="0" fillId="0" borderId="9" xfId="0" applyNumberFormat="1" applyBorder="1"/>
    <xf numFmtId="165" fontId="0" fillId="0" borderId="10" xfId="0" applyNumberFormat="1" applyBorder="1"/>
    <xf numFmtId="164" fontId="1" fillId="0" borderId="0" xfId="0" applyNumberFormat="1" applyFont="1"/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65" fontId="1" fillId="0" borderId="0" xfId="0" applyNumberFormat="1" applyFont="1"/>
    <xf numFmtId="165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D085A-7BDE-4828-B50F-8501FF17F1C1}">
  <dimension ref="A1:K44"/>
  <sheetViews>
    <sheetView zoomScaleNormal="100" workbookViewId="0">
      <selection activeCell="I29" sqref="I29"/>
    </sheetView>
  </sheetViews>
  <sheetFormatPr defaultRowHeight="13" x14ac:dyDescent="0.6"/>
  <cols>
    <col min="1" max="1" width="13.54296875" style="2" customWidth="1"/>
    <col min="2" max="2" width="9.1328125" style="2"/>
    <col min="3" max="3" width="10.26953125" style="24" customWidth="1"/>
    <col min="4" max="5" width="12.54296875" style="24" customWidth="1"/>
    <col min="6" max="6" width="9.1328125" style="2"/>
    <col min="7" max="11" width="17.40625" style="2" customWidth="1"/>
    <col min="12" max="254" width="9.1328125" style="2"/>
    <col min="255" max="255" width="13.54296875" style="2" customWidth="1"/>
    <col min="256" max="256" width="9.1328125" style="2"/>
    <col min="257" max="257" width="10.26953125" style="2" customWidth="1"/>
    <col min="258" max="258" width="16.1328125" style="2" customWidth="1"/>
    <col min="259" max="259" width="8.86328125" style="2" customWidth="1"/>
    <col min="260" max="260" width="16.54296875" style="2" customWidth="1"/>
    <col min="261" max="261" width="10.86328125" style="2" customWidth="1"/>
    <col min="262" max="510" width="9.1328125" style="2"/>
    <col min="511" max="511" width="13.54296875" style="2" customWidth="1"/>
    <col min="512" max="512" width="9.1328125" style="2"/>
    <col min="513" max="513" width="10.26953125" style="2" customWidth="1"/>
    <col min="514" max="514" width="16.1328125" style="2" customWidth="1"/>
    <col min="515" max="515" width="8.86328125" style="2" customWidth="1"/>
    <col min="516" max="516" width="16.54296875" style="2" customWidth="1"/>
    <col min="517" max="517" width="10.86328125" style="2" customWidth="1"/>
    <col min="518" max="766" width="9.1328125" style="2"/>
    <col min="767" max="767" width="13.54296875" style="2" customWidth="1"/>
    <col min="768" max="768" width="9.1328125" style="2"/>
    <col min="769" max="769" width="10.26953125" style="2" customWidth="1"/>
    <col min="770" max="770" width="16.1328125" style="2" customWidth="1"/>
    <col min="771" max="771" width="8.86328125" style="2" customWidth="1"/>
    <col min="772" max="772" width="16.54296875" style="2" customWidth="1"/>
    <col min="773" max="773" width="10.86328125" style="2" customWidth="1"/>
    <col min="774" max="1022" width="9.1328125" style="2"/>
    <col min="1023" max="1023" width="13.54296875" style="2" customWidth="1"/>
    <col min="1024" max="1024" width="9.1328125" style="2"/>
    <col min="1025" max="1025" width="10.26953125" style="2" customWidth="1"/>
    <col min="1026" max="1026" width="16.1328125" style="2" customWidth="1"/>
    <col min="1027" max="1027" width="8.86328125" style="2" customWidth="1"/>
    <col min="1028" max="1028" width="16.54296875" style="2" customWidth="1"/>
    <col min="1029" max="1029" width="10.86328125" style="2" customWidth="1"/>
    <col min="1030" max="1278" width="9.1328125" style="2"/>
    <col min="1279" max="1279" width="13.54296875" style="2" customWidth="1"/>
    <col min="1280" max="1280" width="9.1328125" style="2"/>
    <col min="1281" max="1281" width="10.26953125" style="2" customWidth="1"/>
    <col min="1282" max="1282" width="16.1328125" style="2" customWidth="1"/>
    <col min="1283" max="1283" width="8.86328125" style="2" customWidth="1"/>
    <col min="1284" max="1284" width="16.54296875" style="2" customWidth="1"/>
    <col min="1285" max="1285" width="10.86328125" style="2" customWidth="1"/>
    <col min="1286" max="1534" width="9.1328125" style="2"/>
    <col min="1535" max="1535" width="13.54296875" style="2" customWidth="1"/>
    <col min="1536" max="1536" width="9.1328125" style="2"/>
    <col min="1537" max="1537" width="10.26953125" style="2" customWidth="1"/>
    <col min="1538" max="1538" width="16.1328125" style="2" customWidth="1"/>
    <col min="1539" max="1539" width="8.86328125" style="2" customWidth="1"/>
    <col min="1540" max="1540" width="16.54296875" style="2" customWidth="1"/>
    <col min="1541" max="1541" width="10.86328125" style="2" customWidth="1"/>
    <col min="1542" max="1790" width="9.1328125" style="2"/>
    <col min="1791" max="1791" width="13.54296875" style="2" customWidth="1"/>
    <col min="1792" max="1792" width="9.1328125" style="2"/>
    <col min="1793" max="1793" width="10.26953125" style="2" customWidth="1"/>
    <col min="1794" max="1794" width="16.1328125" style="2" customWidth="1"/>
    <col min="1795" max="1795" width="8.86328125" style="2" customWidth="1"/>
    <col min="1796" max="1796" width="16.54296875" style="2" customWidth="1"/>
    <col min="1797" max="1797" width="10.86328125" style="2" customWidth="1"/>
    <col min="1798" max="2046" width="9.1328125" style="2"/>
    <col min="2047" max="2047" width="13.54296875" style="2" customWidth="1"/>
    <col min="2048" max="2048" width="9.1328125" style="2"/>
    <col min="2049" max="2049" width="10.26953125" style="2" customWidth="1"/>
    <col min="2050" max="2050" width="16.1328125" style="2" customWidth="1"/>
    <col min="2051" max="2051" width="8.86328125" style="2" customWidth="1"/>
    <col min="2052" max="2052" width="16.54296875" style="2" customWidth="1"/>
    <col min="2053" max="2053" width="10.86328125" style="2" customWidth="1"/>
    <col min="2054" max="2302" width="9.1328125" style="2"/>
    <col min="2303" max="2303" width="13.54296875" style="2" customWidth="1"/>
    <col min="2304" max="2304" width="9.1328125" style="2"/>
    <col min="2305" max="2305" width="10.26953125" style="2" customWidth="1"/>
    <col min="2306" max="2306" width="16.1328125" style="2" customWidth="1"/>
    <col min="2307" max="2307" width="8.86328125" style="2" customWidth="1"/>
    <col min="2308" max="2308" width="16.54296875" style="2" customWidth="1"/>
    <col min="2309" max="2309" width="10.86328125" style="2" customWidth="1"/>
    <col min="2310" max="2558" width="9.1328125" style="2"/>
    <col min="2559" max="2559" width="13.54296875" style="2" customWidth="1"/>
    <col min="2560" max="2560" width="9.1328125" style="2"/>
    <col min="2561" max="2561" width="10.26953125" style="2" customWidth="1"/>
    <col min="2562" max="2562" width="16.1328125" style="2" customWidth="1"/>
    <col min="2563" max="2563" width="8.86328125" style="2" customWidth="1"/>
    <col min="2564" max="2564" width="16.54296875" style="2" customWidth="1"/>
    <col min="2565" max="2565" width="10.86328125" style="2" customWidth="1"/>
    <col min="2566" max="2814" width="9.1328125" style="2"/>
    <col min="2815" max="2815" width="13.54296875" style="2" customWidth="1"/>
    <col min="2816" max="2816" width="9.1328125" style="2"/>
    <col min="2817" max="2817" width="10.26953125" style="2" customWidth="1"/>
    <col min="2818" max="2818" width="16.1328125" style="2" customWidth="1"/>
    <col min="2819" max="2819" width="8.86328125" style="2" customWidth="1"/>
    <col min="2820" max="2820" width="16.54296875" style="2" customWidth="1"/>
    <col min="2821" max="2821" width="10.86328125" style="2" customWidth="1"/>
    <col min="2822" max="3070" width="9.1328125" style="2"/>
    <col min="3071" max="3071" width="13.54296875" style="2" customWidth="1"/>
    <col min="3072" max="3072" width="9.1328125" style="2"/>
    <col min="3073" max="3073" width="10.26953125" style="2" customWidth="1"/>
    <col min="3074" max="3074" width="16.1328125" style="2" customWidth="1"/>
    <col min="3075" max="3075" width="8.86328125" style="2" customWidth="1"/>
    <col min="3076" max="3076" width="16.54296875" style="2" customWidth="1"/>
    <col min="3077" max="3077" width="10.86328125" style="2" customWidth="1"/>
    <col min="3078" max="3326" width="9.1328125" style="2"/>
    <col min="3327" max="3327" width="13.54296875" style="2" customWidth="1"/>
    <col min="3328" max="3328" width="9.1328125" style="2"/>
    <col min="3329" max="3329" width="10.26953125" style="2" customWidth="1"/>
    <col min="3330" max="3330" width="16.1328125" style="2" customWidth="1"/>
    <col min="3331" max="3331" width="8.86328125" style="2" customWidth="1"/>
    <col min="3332" max="3332" width="16.54296875" style="2" customWidth="1"/>
    <col min="3333" max="3333" width="10.86328125" style="2" customWidth="1"/>
    <col min="3334" max="3582" width="9.1328125" style="2"/>
    <col min="3583" max="3583" width="13.54296875" style="2" customWidth="1"/>
    <col min="3584" max="3584" width="9.1328125" style="2"/>
    <col min="3585" max="3585" width="10.26953125" style="2" customWidth="1"/>
    <col min="3586" max="3586" width="16.1328125" style="2" customWidth="1"/>
    <col min="3587" max="3587" width="8.86328125" style="2" customWidth="1"/>
    <col min="3588" max="3588" width="16.54296875" style="2" customWidth="1"/>
    <col min="3589" max="3589" width="10.86328125" style="2" customWidth="1"/>
    <col min="3590" max="3838" width="9.1328125" style="2"/>
    <col min="3839" max="3839" width="13.54296875" style="2" customWidth="1"/>
    <col min="3840" max="3840" width="9.1328125" style="2"/>
    <col min="3841" max="3841" width="10.26953125" style="2" customWidth="1"/>
    <col min="3842" max="3842" width="16.1328125" style="2" customWidth="1"/>
    <col min="3843" max="3843" width="8.86328125" style="2" customWidth="1"/>
    <col min="3844" max="3844" width="16.54296875" style="2" customWidth="1"/>
    <col min="3845" max="3845" width="10.86328125" style="2" customWidth="1"/>
    <col min="3846" max="4094" width="9.1328125" style="2"/>
    <col min="4095" max="4095" width="13.54296875" style="2" customWidth="1"/>
    <col min="4096" max="4096" width="9.1328125" style="2"/>
    <col min="4097" max="4097" width="10.26953125" style="2" customWidth="1"/>
    <col min="4098" max="4098" width="16.1328125" style="2" customWidth="1"/>
    <col min="4099" max="4099" width="8.86328125" style="2" customWidth="1"/>
    <col min="4100" max="4100" width="16.54296875" style="2" customWidth="1"/>
    <col min="4101" max="4101" width="10.86328125" style="2" customWidth="1"/>
    <col min="4102" max="4350" width="9.1328125" style="2"/>
    <col min="4351" max="4351" width="13.54296875" style="2" customWidth="1"/>
    <col min="4352" max="4352" width="9.1328125" style="2"/>
    <col min="4353" max="4353" width="10.26953125" style="2" customWidth="1"/>
    <col min="4354" max="4354" width="16.1328125" style="2" customWidth="1"/>
    <col min="4355" max="4355" width="8.86328125" style="2" customWidth="1"/>
    <col min="4356" max="4356" width="16.54296875" style="2" customWidth="1"/>
    <col min="4357" max="4357" width="10.86328125" style="2" customWidth="1"/>
    <col min="4358" max="4606" width="9.1328125" style="2"/>
    <col min="4607" max="4607" width="13.54296875" style="2" customWidth="1"/>
    <col min="4608" max="4608" width="9.1328125" style="2"/>
    <col min="4609" max="4609" width="10.26953125" style="2" customWidth="1"/>
    <col min="4610" max="4610" width="16.1328125" style="2" customWidth="1"/>
    <col min="4611" max="4611" width="8.86328125" style="2" customWidth="1"/>
    <col min="4612" max="4612" width="16.54296875" style="2" customWidth="1"/>
    <col min="4613" max="4613" width="10.86328125" style="2" customWidth="1"/>
    <col min="4614" max="4862" width="9.1328125" style="2"/>
    <col min="4863" max="4863" width="13.54296875" style="2" customWidth="1"/>
    <col min="4864" max="4864" width="9.1328125" style="2"/>
    <col min="4865" max="4865" width="10.26953125" style="2" customWidth="1"/>
    <col min="4866" max="4866" width="16.1328125" style="2" customWidth="1"/>
    <col min="4867" max="4867" width="8.86328125" style="2" customWidth="1"/>
    <col min="4868" max="4868" width="16.54296875" style="2" customWidth="1"/>
    <col min="4869" max="4869" width="10.86328125" style="2" customWidth="1"/>
    <col min="4870" max="5118" width="9.1328125" style="2"/>
    <col min="5119" max="5119" width="13.54296875" style="2" customWidth="1"/>
    <col min="5120" max="5120" width="9.1328125" style="2"/>
    <col min="5121" max="5121" width="10.26953125" style="2" customWidth="1"/>
    <col min="5122" max="5122" width="16.1328125" style="2" customWidth="1"/>
    <col min="5123" max="5123" width="8.86328125" style="2" customWidth="1"/>
    <col min="5124" max="5124" width="16.54296875" style="2" customWidth="1"/>
    <col min="5125" max="5125" width="10.86328125" style="2" customWidth="1"/>
    <col min="5126" max="5374" width="9.1328125" style="2"/>
    <col min="5375" max="5375" width="13.54296875" style="2" customWidth="1"/>
    <col min="5376" max="5376" width="9.1328125" style="2"/>
    <col min="5377" max="5377" width="10.26953125" style="2" customWidth="1"/>
    <col min="5378" max="5378" width="16.1328125" style="2" customWidth="1"/>
    <col min="5379" max="5379" width="8.86328125" style="2" customWidth="1"/>
    <col min="5380" max="5380" width="16.54296875" style="2" customWidth="1"/>
    <col min="5381" max="5381" width="10.86328125" style="2" customWidth="1"/>
    <col min="5382" max="5630" width="9.1328125" style="2"/>
    <col min="5631" max="5631" width="13.54296875" style="2" customWidth="1"/>
    <col min="5632" max="5632" width="9.1328125" style="2"/>
    <col min="5633" max="5633" width="10.26953125" style="2" customWidth="1"/>
    <col min="5634" max="5634" width="16.1328125" style="2" customWidth="1"/>
    <col min="5635" max="5635" width="8.86328125" style="2" customWidth="1"/>
    <col min="5636" max="5636" width="16.54296875" style="2" customWidth="1"/>
    <col min="5637" max="5637" width="10.86328125" style="2" customWidth="1"/>
    <col min="5638" max="5886" width="9.1328125" style="2"/>
    <col min="5887" max="5887" width="13.54296875" style="2" customWidth="1"/>
    <col min="5888" max="5888" width="9.1328125" style="2"/>
    <col min="5889" max="5889" width="10.26953125" style="2" customWidth="1"/>
    <col min="5890" max="5890" width="16.1328125" style="2" customWidth="1"/>
    <col min="5891" max="5891" width="8.86328125" style="2" customWidth="1"/>
    <col min="5892" max="5892" width="16.54296875" style="2" customWidth="1"/>
    <col min="5893" max="5893" width="10.86328125" style="2" customWidth="1"/>
    <col min="5894" max="6142" width="9.1328125" style="2"/>
    <col min="6143" max="6143" width="13.54296875" style="2" customWidth="1"/>
    <col min="6144" max="6144" width="9.1328125" style="2"/>
    <col min="6145" max="6145" width="10.26953125" style="2" customWidth="1"/>
    <col min="6146" max="6146" width="16.1328125" style="2" customWidth="1"/>
    <col min="6147" max="6147" width="8.86328125" style="2" customWidth="1"/>
    <col min="6148" max="6148" width="16.54296875" style="2" customWidth="1"/>
    <col min="6149" max="6149" width="10.86328125" style="2" customWidth="1"/>
    <col min="6150" max="6398" width="9.1328125" style="2"/>
    <col min="6399" max="6399" width="13.54296875" style="2" customWidth="1"/>
    <col min="6400" max="6400" width="9.1328125" style="2"/>
    <col min="6401" max="6401" width="10.26953125" style="2" customWidth="1"/>
    <col min="6402" max="6402" width="16.1328125" style="2" customWidth="1"/>
    <col min="6403" max="6403" width="8.86328125" style="2" customWidth="1"/>
    <col min="6404" max="6404" width="16.54296875" style="2" customWidth="1"/>
    <col min="6405" max="6405" width="10.86328125" style="2" customWidth="1"/>
    <col min="6406" max="6654" width="9.1328125" style="2"/>
    <col min="6655" max="6655" width="13.54296875" style="2" customWidth="1"/>
    <col min="6656" max="6656" width="9.1328125" style="2"/>
    <col min="6657" max="6657" width="10.26953125" style="2" customWidth="1"/>
    <col min="6658" max="6658" width="16.1328125" style="2" customWidth="1"/>
    <col min="6659" max="6659" width="8.86328125" style="2" customWidth="1"/>
    <col min="6660" max="6660" width="16.54296875" style="2" customWidth="1"/>
    <col min="6661" max="6661" width="10.86328125" style="2" customWidth="1"/>
    <col min="6662" max="6910" width="9.1328125" style="2"/>
    <col min="6911" max="6911" width="13.54296875" style="2" customWidth="1"/>
    <col min="6912" max="6912" width="9.1328125" style="2"/>
    <col min="6913" max="6913" width="10.26953125" style="2" customWidth="1"/>
    <col min="6914" max="6914" width="16.1328125" style="2" customWidth="1"/>
    <col min="6915" max="6915" width="8.86328125" style="2" customWidth="1"/>
    <col min="6916" max="6916" width="16.54296875" style="2" customWidth="1"/>
    <col min="6917" max="6917" width="10.86328125" style="2" customWidth="1"/>
    <col min="6918" max="7166" width="9.1328125" style="2"/>
    <col min="7167" max="7167" width="13.54296875" style="2" customWidth="1"/>
    <col min="7168" max="7168" width="9.1328125" style="2"/>
    <col min="7169" max="7169" width="10.26953125" style="2" customWidth="1"/>
    <col min="7170" max="7170" width="16.1328125" style="2" customWidth="1"/>
    <col min="7171" max="7171" width="8.86328125" style="2" customWidth="1"/>
    <col min="7172" max="7172" width="16.54296875" style="2" customWidth="1"/>
    <col min="7173" max="7173" width="10.86328125" style="2" customWidth="1"/>
    <col min="7174" max="7422" width="9.1328125" style="2"/>
    <col min="7423" max="7423" width="13.54296875" style="2" customWidth="1"/>
    <col min="7424" max="7424" width="9.1328125" style="2"/>
    <col min="7425" max="7425" width="10.26953125" style="2" customWidth="1"/>
    <col min="7426" max="7426" width="16.1328125" style="2" customWidth="1"/>
    <col min="7427" max="7427" width="8.86328125" style="2" customWidth="1"/>
    <col min="7428" max="7428" width="16.54296875" style="2" customWidth="1"/>
    <col min="7429" max="7429" width="10.86328125" style="2" customWidth="1"/>
    <col min="7430" max="7678" width="9.1328125" style="2"/>
    <col min="7679" max="7679" width="13.54296875" style="2" customWidth="1"/>
    <col min="7680" max="7680" width="9.1328125" style="2"/>
    <col min="7681" max="7681" width="10.26953125" style="2" customWidth="1"/>
    <col min="7682" max="7682" width="16.1328125" style="2" customWidth="1"/>
    <col min="7683" max="7683" width="8.86328125" style="2" customWidth="1"/>
    <col min="7684" max="7684" width="16.54296875" style="2" customWidth="1"/>
    <col min="7685" max="7685" width="10.86328125" style="2" customWidth="1"/>
    <col min="7686" max="7934" width="9.1328125" style="2"/>
    <col min="7935" max="7935" width="13.54296875" style="2" customWidth="1"/>
    <col min="7936" max="7936" width="9.1328125" style="2"/>
    <col min="7937" max="7937" width="10.26953125" style="2" customWidth="1"/>
    <col min="7938" max="7938" width="16.1328125" style="2" customWidth="1"/>
    <col min="7939" max="7939" width="8.86328125" style="2" customWidth="1"/>
    <col min="7940" max="7940" width="16.54296875" style="2" customWidth="1"/>
    <col min="7941" max="7941" width="10.86328125" style="2" customWidth="1"/>
    <col min="7942" max="8190" width="9.1328125" style="2"/>
    <col min="8191" max="8191" width="13.54296875" style="2" customWidth="1"/>
    <col min="8192" max="8192" width="9.1328125" style="2"/>
    <col min="8193" max="8193" width="10.26953125" style="2" customWidth="1"/>
    <col min="8194" max="8194" width="16.1328125" style="2" customWidth="1"/>
    <col min="8195" max="8195" width="8.86328125" style="2" customWidth="1"/>
    <col min="8196" max="8196" width="16.54296875" style="2" customWidth="1"/>
    <col min="8197" max="8197" width="10.86328125" style="2" customWidth="1"/>
    <col min="8198" max="8446" width="9.1328125" style="2"/>
    <col min="8447" max="8447" width="13.54296875" style="2" customWidth="1"/>
    <col min="8448" max="8448" width="9.1328125" style="2"/>
    <col min="8449" max="8449" width="10.26953125" style="2" customWidth="1"/>
    <col min="8450" max="8450" width="16.1328125" style="2" customWidth="1"/>
    <col min="8451" max="8451" width="8.86328125" style="2" customWidth="1"/>
    <col min="8452" max="8452" width="16.54296875" style="2" customWidth="1"/>
    <col min="8453" max="8453" width="10.86328125" style="2" customWidth="1"/>
    <col min="8454" max="8702" width="9.1328125" style="2"/>
    <col min="8703" max="8703" width="13.54296875" style="2" customWidth="1"/>
    <col min="8704" max="8704" width="9.1328125" style="2"/>
    <col min="8705" max="8705" width="10.26953125" style="2" customWidth="1"/>
    <col min="8706" max="8706" width="16.1328125" style="2" customWidth="1"/>
    <col min="8707" max="8707" width="8.86328125" style="2" customWidth="1"/>
    <col min="8708" max="8708" width="16.54296875" style="2" customWidth="1"/>
    <col min="8709" max="8709" width="10.86328125" style="2" customWidth="1"/>
    <col min="8710" max="8958" width="9.1328125" style="2"/>
    <col min="8959" max="8959" width="13.54296875" style="2" customWidth="1"/>
    <col min="8960" max="8960" width="9.1328125" style="2"/>
    <col min="8961" max="8961" width="10.26953125" style="2" customWidth="1"/>
    <col min="8962" max="8962" width="16.1328125" style="2" customWidth="1"/>
    <col min="8963" max="8963" width="8.86328125" style="2" customWidth="1"/>
    <col min="8964" max="8964" width="16.54296875" style="2" customWidth="1"/>
    <col min="8965" max="8965" width="10.86328125" style="2" customWidth="1"/>
    <col min="8966" max="9214" width="9.1328125" style="2"/>
    <col min="9215" max="9215" width="13.54296875" style="2" customWidth="1"/>
    <col min="9216" max="9216" width="9.1328125" style="2"/>
    <col min="9217" max="9217" width="10.26953125" style="2" customWidth="1"/>
    <col min="9218" max="9218" width="16.1328125" style="2" customWidth="1"/>
    <col min="9219" max="9219" width="8.86328125" style="2" customWidth="1"/>
    <col min="9220" max="9220" width="16.54296875" style="2" customWidth="1"/>
    <col min="9221" max="9221" width="10.86328125" style="2" customWidth="1"/>
    <col min="9222" max="9470" width="9.1328125" style="2"/>
    <col min="9471" max="9471" width="13.54296875" style="2" customWidth="1"/>
    <col min="9472" max="9472" width="9.1328125" style="2"/>
    <col min="9473" max="9473" width="10.26953125" style="2" customWidth="1"/>
    <col min="9474" max="9474" width="16.1328125" style="2" customWidth="1"/>
    <col min="9475" max="9475" width="8.86328125" style="2" customWidth="1"/>
    <col min="9476" max="9476" width="16.54296875" style="2" customWidth="1"/>
    <col min="9477" max="9477" width="10.86328125" style="2" customWidth="1"/>
    <col min="9478" max="9726" width="9.1328125" style="2"/>
    <col min="9727" max="9727" width="13.54296875" style="2" customWidth="1"/>
    <col min="9728" max="9728" width="9.1328125" style="2"/>
    <col min="9729" max="9729" width="10.26953125" style="2" customWidth="1"/>
    <col min="9730" max="9730" width="16.1328125" style="2" customWidth="1"/>
    <col min="9731" max="9731" width="8.86328125" style="2" customWidth="1"/>
    <col min="9732" max="9732" width="16.54296875" style="2" customWidth="1"/>
    <col min="9733" max="9733" width="10.86328125" style="2" customWidth="1"/>
    <col min="9734" max="9982" width="9.1328125" style="2"/>
    <col min="9983" max="9983" width="13.54296875" style="2" customWidth="1"/>
    <col min="9984" max="9984" width="9.1328125" style="2"/>
    <col min="9985" max="9985" width="10.26953125" style="2" customWidth="1"/>
    <col min="9986" max="9986" width="16.1328125" style="2" customWidth="1"/>
    <col min="9987" max="9987" width="8.86328125" style="2" customWidth="1"/>
    <col min="9988" max="9988" width="16.54296875" style="2" customWidth="1"/>
    <col min="9989" max="9989" width="10.86328125" style="2" customWidth="1"/>
    <col min="9990" max="10238" width="9.1328125" style="2"/>
    <col min="10239" max="10239" width="13.54296875" style="2" customWidth="1"/>
    <col min="10240" max="10240" width="9.1328125" style="2"/>
    <col min="10241" max="10241" width="10.26953125" style="2" customWidth="1"/>
    <col min="10242" max="10242" width="16.1328125" style="2" customWidth="1"/>
    <col min="10243" max="10243" width="8.86328125" style="2" customWidth="1"/>
    <col min="10244" max="10244" width="16.54296875" style="2" customWidth="1"/>
    <col min="10245" max="10245" width="10.86328125" style="2" customWidth="1"/>
    <col min="10246" max="10494" width="9.1328125" style="2"/>
    <col min="10495" max="10495" width="13.54296875" style="2" customWidth="1"/>
    <col min="10496" max="10496" width="9.1328125" style="2"/>
    <col min="10497" max="10497" width="10.26953125" style="2" customWidth="1"/>
    <col min="10498" max="10498" width="16.1328125" style="2" customWidth="1"/>
    <col min="10499" max="10499" width="8.86328125" style="2" customWidth="1"/>
    <col min="10500" max="10500" width="16.54296875" style="2" customWidth="1"/>
    <col min="10501" max="10501" width="10.86328125" style="2" customWidth="1"/>
    <col min="10502" max="10750" width="9.1328125" style="2"/>
    <col min="10751" max="10751" width="13.54296875" style="2" customWidth="1"/>
    <col min="10752" max="10752" width="9.1328125" style="2"/>
    <col min="10753" max="10753" width="10.26953125" style="2" customWidth="1"/>
    <col min="10754" max="10754" width="16.1328125" style="2" customWidth="1"/>
    <col min="10755" max="10755" width="8.86328125" style="2" customWidth="1"/>
    <col min="10756" max="10756" width="16.54296875" style="2" customWidth="1"/>
    <col min="10757" max="10757" width="10.86328125" style="2" customWidth="1"/>
    <col min="10758" max="11006" width="9.1328125" style="2"/>
    <col min="11007" max="11007" width="13.54296875" style="2" customWidth="1"/>
    <col min="11008" max="11008" width="9.1328125" style="2"/>
    <col min="11009" max="11009" width="10.26953125" style="2" customWidth="1"/>
    <col min="11010" max="11010" width="16.1328125" style="2" customWidth="1"/>
    <col min="11011" max="11011" width="8.86328125" style="2" customWidth="1"/>
    <col min="11012" max="11012" width="16.54296875" style="2" customWidth="1"/>
    <col min="11013" max="11013" width="10.86328125" style="2" customWidth="1"/>
    <col min="11014" max="11262" width="9.1328125" style="2"/>
    <col min="11263" max="11263" width="13.54296875" style="2" customWidth="1"/>
    <col min="11264" max="11264" width="9.1328125" style="2"/>
    <col min="11265" max="11265" width="10.26953125" style="2" customWidth="1"/>
    <col min="11266" max="11266" width="16.1328125" style="2" customWidth="1"/>
    <col min="11267" max="11267" width="8.86328125" style="2" customWidth="1"/>
    <col min="11268" max="11268" width="16.54296875" style="2" customWidth="1"/>
    <col min="11269" max="11269" width="10.86328125" style="2" customWidth="1"/>
    <col min="11270" max="11518" width="9.1328125" style="2"/>
    <col min="11519" max="11519" width="13.54296875" style="2" customWidth="1"/>
    <col min="11520" max="11520" width="9.1328125" style="2"/>
    <col min="11521" max="11521" width="10.26953125" style="2" customWidth="1"/>
    <col min="11522" max="11522" width="16.1328125" style="2" customWidth="1"/>
    <col min="11523" max="11523" width="8.86328125" style="2" customWidth="1"/>
    <col min="11524" max="11524" width="16.54296875" style="2" customWidth="1"/>
    <col min="11525" max="11525" width="10.86328125" style="2" customWidth="1"/>
    <col min="11526" max="11774" width="9.1328125" style="2"/>
    <col min="11775" max="11775" width="13.54296875" style="2" customWidth="1"/>
    <col min="11776" max="11776" width="9.1328125" style="2"/>
    <col min="11777" max="11777" width="10.26953125" style="2" customWidth="1"/>
    <col min="11778" max="11778" width="16.1328125" style="2" customWidth="1"/>
    <col min="11779" max="11779" width="8.86328125" style="2" customWidth="1"/>
    <col min="11780" max="11780" width="16.54296875" style="2" customWidth="1"/>
    <col min="11781" max="11781" width="10.86328125" style="2" customWidth="1"/>
    <col min="11782" max="12030" width="9.1328125" style="2"/>
    <col min="12031" max="12031" width="13.54296875" style="2" customWidth="1"/>
    <col min="12032" max="12032" width="9.1328125" style="2"/>
    <col min="12033" max="12033" width="10.26953125" style="2" customWidth="1"/>
    <col min="12034" max="12034" width="16.1328125" style="2" customWidth="1"/>
    <col min="12035" max="12035" width="8.86328125" style="2" customWidth="1"/>
    <col min="12036" max="12036" width="16.54296875" style="2" customWidth="1"/>
    <col min="12037" max="12037" width="10.86328125" style="2" customWidth="1"/>
    <col min="12038" max="12286" width="9.1328125" style="2"/>
    <col min="12287" max="12287" width="13.54296875" style="2" customWidth="1"/>
    <col min="12288" max="12288" width="9.1328125" style="2"/>
    <col min="12289" max="12289" width="10.26953125" style="2" customWidth="1"/>
    <col min="12290" max="12290" width="16.1328125" style="2" customWidth="1"/>
    <col min="12291" max="12291" width="8.86328125" style="2" customWidth="1"/>
    <col min="12292" max="12292" width="16.54296875" style="2" customWidth="1"/>
    <col min="12293" max="12293" width="10.86328125" style="2" customWidth="1"/>
    <col min="12294" max="12542" width="9.1328125" style="2"/>
    <col min="12543" max="12543" width="13.54296875" style="2" customWidth="1"/>
    <col min="12544" max="12544" width="9.1328125" style="2"/>
    <col min="12545" max="12545" width="10.26953125" style="2" customWidth="1"/>
    <col min="12546" max="12546" width="16.1328125" style="2" customWidth="1"/>
    <col min="12547" max="12547" width="8.86328125" style="2" customWidth="1"/>
    <col min="12548" max="12548" width="16.54296875" style="2" customWidth="1"/>
    <col min="12549" max="12549" width="10.86328125" style="2" customWidth="1"/>
    <col min="12550" max="12798" width="9.1328125" style="2"/>
    <col min="12799" max="12799" width="13.54296875" style="2" customWidth="1"/>
    <col min="12800" max="12800" width="9.1328125" style="2"/>
    <col min="12801" max="12801" width="10.26953125" style="2" customWidth="1"/>
    <col min="12802" max="12802" width="16.1328125" style="2" customWidth="1"/>
    <col min="12803" max="12803" width="8.86328125" style="2" customWidth="1"/>
    <col min="12804" max="12804" width="16.54296875" style="2" customWidth="1"/>
    <col min="12805" max="12805" width="10.86328125" style="2" customWidth="1"/>
    <col min="12806" max="13054" width="9.1328125" style="2"/>
    <col min="13055" max="13055" width="13.54296875" style="2" customWidth="1"/>
    <col min="13056" max="13056" width="9.1328125" style="2"/>
    <col min="13057" max="13057" width="10.26953125" style="2" customWidth="1"/>
    <col min="13058" max="13058" width="16.1328125" style="2" customWidth="1"/>
    <col min="13059" max="13059" width="8.86328125" style="2" customWidth="1"/>
    <col min="13060" max="13060" width="16.54296875" style="2" customWidth="1"/>
    <col min="13061" max="13061" width="10.86328125" style="2" customWidth="1"/>
    <col min="13062" max="13310" width="9.1328125" style="2"/>
    <col min="13311" max="13311" width="13.54296875" style="2" customWidth="1"/>
    <col min="13312" max="13312" width="9.1328125" style="2"/>
    <col min="13313" max="13313" width="10.26953125" style="2" customWidth="1"/>
    <col min="13314" max="13314" width="16.1328125" style="2" customWidth="1"/>
    <col min="13315" max="13315" width="8.86328125" style="2" customWidth="1"/>
    <col min="13316" max="13316" width="16.54296875" style="2" customWidth="1"/>
    <col min="13317" max="13317" width="10.86328125" style="2" customWidth="1"/>
    <col min="13318" max="13566" width="9.1328125" style="2"/>
    <col min="13567" max="13567" width="13.54296875" style="2" customWidth="1"/>
    <col min="13568" max="13568" width="9.1328125" style="2"/>
    <col min="13569" max="13569" width="10.26953125" style="2" customWidth="1"/>
    <col min="13570" max="13570" width="16.1328125" style="2" customWidth="1"/>
    <col min="13571" max="13571" width="8.86328125" style="2" customWidth="1"/>
    <col min="13572" max="13572" width="16.54296875" style="2" customWidth="1"/>
    <col min="13573" max="13573" width="10.86328125" style="2" customWidth="1"/>
    <col min="13574" max="13822" width="9.1328125" style="2"/>
    <col min="13823" max="13823" width="13.54296875" style="2" customWidth="1"/>
    <col min="13824" max="13824" width="9.1328125" style="2"/>
    <col min="13825" max="13825" width="10.26953125" style="2" customWidth="1"/>
    <col min="13826" max="13826" width="16.1328125" style="2" customWidth="1"/>
    <col min="13827" max="13827" width="8.86328125" style="2" customWidth="1"/>
    <col min="13828" max="13828" width="16.54296875" style="2" customWidth="1"/>
    <col min="13829" max="13829" width="10.86328125" style="2" customWidth="1"/>
    <col min="13830" max="14078" width="9.1328125" style="2"/>
    <col min="14079" max="14079" width="13.54296875" style="2" customWidth="1"/>
    <col min="14080" max="14080" width="9.1328125" style="2"/>
    <col min="14081" max="14081" width="10.26953125" style="2" customWidth="1"/>
    <col min="14082" max="14082" width="16.1328125" style="2" customWidth="1"/>
    <col min="14083" max="14083" width="8.86328125" style="2" customWidth="1"/>
    <col min="14084" max="14084" width="16.54296875" style="2" customWidth="1"/>
    <col min="14085" max="14085" width="10.86328125" style="2" customWidth="1"/>
    <col min="14086" max="14334" width="9.1328125" style="2"/>
    <col min="14335" max="14335" width="13.54296875" style="2" customWidth="1"/>
    <col min="14336" max="14336" width="9.1328125" style="2"/>
    <col min="14337" max="14337" width="10.26953125" style="2" customWidth="1"/>
    <col min="14338" max="14338" width="16.1328125" style="2" customWidth="1"/>
    <col min="14339" max="14339" width="8.86328125" style="2" customWidth="1"/>
    <col min="14340" max="14340" width="16.54296875" style="2" customWidth="1"/>
    <col min="14341" max="14341" width="10.86328125" style="2" customWidth="1"/>
    <col min="14342" max="14590" width="9.1328125" style="2"/>
    <col min="14591" max="14591" width="13.54296875" style="2" customWidth="1"/>
    <col min="14592" max="14592" width="9.1328125" style="2"/>
    <col min="14593" max="14593" width="10.26953125" style="2" customWidth="1"/>
    <col min="14594" max="14594" width="16.1328125" style="2" customWidth="1"/>
    <col min="14595" max="14595" width="8.86328125" style="2" customWidth="1"/>
    <col min="14596" max="14596" width="16.54296875" style="2" customWidth="1"/>
    <col min="14597" max="14597" width="10.86328125" style="2" customWidth="1"/>
    <col min="14598" max="14846" width="9.1328125" style="2"/>
    <col min="14847" max="14847" width="13.54296875" style="2" customWidth="1"/>
    <col min="14848" max="14848" width="9.1328125" style="2"/>
    <col min="14849" max="14849" width="10.26953125" style="2" customWidth="1"/>
    <col min="14850" max="14850" width="16.1328125" style="2" customWidth="1"/>
    <col min="14851" max="14851" width="8.86328125" style="2" customWidth="1"/>
    <col min="14852" max="14852" width="16.54296875" style="2" customWidth="1"/>
    <col min="14853" max="14853" width="10.86328125" style="2" customWidth="1"/>
    <col min="14854" max="15102" width="9.1328125" style="2"/>
    <col min="15103" max="15103" width="13.54296875" style="2" customWidth="1"/>
    <col min="15104" max="15104" width="9.1328125" style="2"/>
    <col min="15105" max="15105" width="10.26953125" style="2" customWidth="1"/>
    <col min="15106" max="15106" width="16.1328125" style="2" customWidth="1"/>
    <col min="15107" max="15107" width="8.86328125" style="2" customWidth="1"/>
    <col min="15108" max="15108" width="16.54296875" style="2" customWidth="1"/>
    <col min="15109" max="15109" width="10.86328125" style="2" customWidth="1"/>
    <col min="15110" max="15358" width="9.1328125" style="2"/>
    <col min="15359" max="15359" width="13.54296875" style="2" customWidth="1"/>
    <col min="15360" max="15360" width="9.1328125" style="2"/>
    <col min="15361" max="15361" width="10.26953125" style="2" customWidth="1"/>
    <col min="15362" max="15362" width="16.1328125" style="2" customWidth="1"/>
    <col min="15363" max="15363" width="8.86328125" style="2" customWidth="1"/>
    <col min="15364" max="15364" width="16.54296875" style="2" customWidth="1"/>
    <col min="15365" max="15365" width="10.86328125" style="2" customWidth="1"/>
    <col min="15366" max="15614" width="9.1328125" style="2"/>
    <col min="15615" max="15615" width="13.54296875" style="2" customWidth="1"/>
    <col min="15616" max="15616" width="9.1328125" style="2"/>
    <col min="15617" max="15617" width="10.26953125" style="2" customWidth="1"/>
    <col min="15618" max="15618" width="16.1328125" style="2" customWidth="1"/>
    <col min="15619" max="15619" width="8.86328125" style="2" customWidth="1"/>
    <col min="15620" max="15620" width="16.54296875" style="2" customWidth="1"/>
    <col min="15621" max="15621" width="10.86328125" style="2" customWidth="1"/>
    <col min="15622" max="15870" width="9.1328125" style="2"/>
    <col min="15871" max="15871" width="13.54296875" style="2" customWidth="1"/>
    <col min="15872" max="15872" width="9.1328125" style="2"/>
    <col min="15873" max="15873" width="10.26953125" style="2" customWidth="1"/>
    <col min="15874" max="15874" width="16.1328125" style="2" customWidth="1"/>
    <col min="15875" max="15875" width="8.86328125" style="2" customWidth="1"/>
    <col min="15876" max="15876" width="16.54296875" style="2" customWidth="1"/>
    <col min="15877" max="15877" width="10.86328125" style="2" customWidth="1"/>
    <col min="15878" max="16126" width="9.1328125" style="2"/>
    <col min="16127" max="16127" width="13.54296875" style="2" customWidth="1"/>
    <col min="16128" max="16128" width="9.1328125" style="2"/>
    <col min="16129" max="16129" width="10.26953125" style="2" customWidth="1"/>
    <col min="16130" max="16130" width="16.1328125" style="2" customWidth="1"/>
    <col min="16131" max="16131" width="8.86328125" style="2" customWidth="1"/>
    <col min="16132" max="16132" width="16.54296875" style="2" customWidth="1"/>
    <col min="16133" max="16133" width="10.86328125" style="2" customWidth="1"/>
    <col min="16134" max="16384" width="9.1328125" style="2"/>
  </cols>
  <sheetData>
    <row r="1" spans="1:11" x14ac:dyDescent="0.6">
      <c r="A1" s="3" t="s">
        <v>27</v>
      </c>
      <c r="B1" s="3"/>
      <c r="C1" s="1"/>
      <c r="D1" s="1"/>
      <c r="E1" s="1"/>
    </row>
    <row r="2" spans="1:11" x14ac:dyDescent="0.6">
      <c r="A2" s="3"/>
      <c r="B2"/>
      <c r="C2" s="1"/>
      <c r="D2" s="1"/>
      <c r="E2" s="1"/>
    </row>
    <row r="3" spans="1:11" ht="13.75" thickBot="1" x14ac:dyDescent="0.75">
      <c r="A3" s="4" t="s">
        <v>0</v>
      </c>
      <c r="B3" s="4"/>
      <c r="C3" s="1"/>
      <c r="D3" s="1"/>
      <c r="E3" s="1"/>
    </row>
    <row r="4" spans="1:11" x14ac:dyDescent="0.6">
      <c r="A4" s="5"/>
      <c r="B4" s="6"/>
      <c r="C4" s="7" t="s">
        <v>1</v>
      </c>
      <c r="D4" s="25" t="s">
        <v>28</v>
      </c>
      <c r="E4" s="26" t="s">
        <v>29</v>
      </c>
    </row>
    <row r="5" spans="1:11" ht="13.75" thickBot="1" x14ac:dyDescent="0.75">
      <c r="A5" s="8" t="s">
        <v>2</v>
      </c>
      <c r="B5" s="9"/>
      <c r="C5" s="10"/>
      <c r="D5" s="11" t="s">
        <v>3</v>
      </c>
      <c r="E5" s="12" t="s">
        <v>3</v>
      </c>
    </row>
    <row r="6" spans="1:11" x14ac:dyDescent="0.6">
      <c r="A6" s="13" t="s">
        <v>30</v>
      </c>
      <c r="B6" t="s">
        <v>4</v>
      </c>
      <c r="C6" s="14">
        <v>34734</v>
      </c>
      <c r="D6" s="15">
        <v>106702</v>
      </c>
      <c r="E6" s="16">
        <v>34376</v>
      </c>
      <c r="G6" s="28"/>
      <c r="H6" s="28"/>
      <c r="I6" s="28"/>
      <c r="J6" s="28"/>
      <c r="K6" s="28"/>
    </row>
    <row r="7" spans="1:11" x14ac:dyDescent="0.6">
      <c r="A7" s="13"/>
      <c r="B7" t="s">
        <v>5</v>
      </c>
      <c r="C7" s="14">
        <v>0</v>
      </c>
      <c r="D7" s="15">
        <v>0</v>
      </c>
      <c r="E7" s="16">
        <v>0</v>
      </c>
      <c r="G7" s="28"/>
      <c r="H7" s="28"/>
      <c r="I7" s="28"/>
      <c r="J7" s="28"/>
      <c r="K7" s="28"/>
    </row>
    <row r="8" spans="1:11" x14ac:dyDescent="0.6">
      <c r="A8" s="17"/>
      <c r="B8" s="18" t="s">
        <v>6</v>
      </c>
      <c r="C8" s="19">
        <v>34734</v>
      </c>
      <c r="D8" s="20">
        <v>106702</v>
      </c>
      <c r="E8" s="21">
        <v>34376</v>
      </c>
      <c r="G8" s="28"/>
      <c r="H8" s="28"/>
      <c r="I8" s="28"/>
      <c r="J8" s="28"/>
      <c r="K8" s="28"/>
    </row>
    <row r="9" spans="1:11" x14ac:dyDescent="0.6">
      <c r="A9" s="13" t="s">
        <v>7</v>
      </c>
      <c r="B9" t="s">
        <v>4</v>
      </c>
      <c r="C9" s="14">
        <v>289833</v>
      </c>
      <c r="D9" s="15">
        <v>120522</v>
      </c>
      <c r="E9" s="16">
        <v>117162</v>
      </c>
    </row>
    <row r="10" spans="1:11" x14ac:dyDescent="0.6">
      <c r="A10" s="13"/>
      <c r="B10" t="s">
        <v>5</v>
      </c>
      <c r="C10" s="14">
        <v>99873</v>
      </c>
      <c r="D10" s="15">
        <v>129671</v>
      </c>
      <c r="E10" s="16">
        <v>128215</v>
      </c>
    </row>
    <row r="11" spans="1:11" x14ac:dyDescent="0.6">
      <c r="A11" s="17"/>
      <c r="B11" s="18" t="s">
        <v>6</v>
      </c>
      <c r="C11" s="19">
        <v>189960</v>
      </c>
      <c r="D11" s="20">
        <v>115712</v>
      </c>
      <c r="E11" s="21">
        <v>111351</v>
      </c>
    </row>
    <row r="12" spans="1:11" x14ac:dyDescent="0.6">
      <c r="A12" s="13" t="s">
        <v>8</v>
      </c>
      <c r="B12" t="s">
        <v>4</v>
      </c>
      <c r="C12" s="14">
        <v>537506</v>
      </c>
      <c r="D12" s="15">
        <v>116559</v>
      </c>
      <c r="E12" s="16">
        <v>110028</v>
      </c>
    </row>
    <row r="13" spans="1:11" x14ac:dyDescent="0.6">
      <c r="A13" s="13"/>
      <c r="B13" t="s">
        <v>5</v>
      </c>
      <c r="C13" s="14">
        <v>236710</v>
      </c>
      <c r="D13" s="15">
        <v>127688</v>
      </c>
      <c r="E13" s="16">
        <v>125403</v>
      </c>
    </row>
    <row r="14" spans="1:11" x14ac:dyDescent="0.6">
      <c r="A14" s="17"/>
      <c r="B14" s="18" t="s">
        <v>6</v>
      </c>
      <c r="C14" s="19">
        <v>300796</v>
      </c>
      <c r="D14" s="20">
        <v>107801</v>
      </c>
      <c r="E14" s="21">
        <v>97929</v>
      </c>
    </row>
    <row r="15" spans="1:11" x14ac:dyDescent="0.6">
      <c r="A15" s="13" t="s">
        <v>9</v>
      </c>
      <c r="B15" t="s">
        <v>4</v>
      </c>
      <c r="C15" s="14">
        <v>448826</v>
      </c>
      <c r="D15" s="15">
        <v>111633</v>
      </c>
      <c r="E15" s="16">
        <v>101375</v>
      </c>
    </row>
    <row r="16" spans="1:11" x14ac:dyDescent="0.6">
      <c r="A16" s="13"/>
      <c r="B16" t="s">
        <v>5</v>
      </c>
      <c r="C16" s="14">
        <v>186263</v>
      </c>
      <c r="D16" s="15">
        <v>122266</v>
      </c>
      <c r="E16" s="16">
        <v>118751</v>
      </c>
    </row>
    <row r="17" spans="1:5" x14ac:dyDescent="0.6">
      <c r="A17" s="17"/>
      <c r="B17" s="18" t="s">
        <v>6</v>
      </c>
      <c r="C17" s="19">
        <v>262563</v>
      </c>
      <c r="D17" s="20">
        <v>104090</v>
      </c>
      <c r="E17" s="21">
        <v>89047</v>
      </c>
    </row>
    <row r="18" spans="1:5" x14ac:dyDescent="0.6">
      <c r="A18" s="13" t="s">
        <v>10</v>
      </c>
      <c r="B18" t="s">
        <v>4</v>
      </c>
      <c r="C18" s="14">
        <v>321289</v>
      </c>
      <c r="D18" s="15">
        <v>114152</v>
      </c>
      <c r="E18" s="16">
        <v>99524</v>
      </c>
    </row>
    <row r="19" spans="1:5" x14ac:dyDescent="0.6">
      <c r="A19" s="13"/>
      <c r="B19" t="s">
        <v>5</v>
      </c>
      <c r="C19" s="14">
        <v>119081</v>
      </c>
      <c r="D19" s="15">
        <v>121314</v>
      </c>
      <c r="E19" s="16">
        <v>116367</v>
      </c>
    </row>
    <row r="20" spans="1:5" x14ac:dyDescent="0.6">
      <c r="A20" s="17"/>
      <c r="B20" s="18" t="s">
        <v>6</v>
      </c>
      <c r="C20" s="19">
        <v>202208</v>
      </c>
      <c r="D20" s="20">
        <v>109935</v>
      </c>
      <c r="E20" s="21">
        <v>89604</v>
      </c>
    </row>
    <row r="21" spans="1:5" x14ac:dyDescent="0.6">
      <c r="A21" s="13" t="s">
        <v>11</v>
      </c>
      <c r="B21" t="s">
        <v>4</v>
      </c>
      <c r="C21" s="14">
        <v>230321</v>
      </c>
      <c r="D21" s="15">
        <v>117776</v>
      </c>
      <c r="E21" s="16">
        <v>99343</v>
      </c>
    </row>
    <row r="22" spans="1:5" x14ac:dyDescent="0.6">
      <c r="A22" s="13"/>
      <c r="B22" t="s">
        <v>5</v>
      </c>
      <c r="C22" s="14">
        <v>81108</v>
      </c>
      <c r="D22" s="15">
        <v>128220</v>
      </c>
      <c r="E22" s="16">
        <v>121029</v>
      </c>
    </row>
    <row r="23" spans="1:5" x14ac:dyDescent="0.6">
      <c r="A23" s="17"/>
      <c r="B23" s="18" t="s">
        <v>6</v>
      </c>
      <c r="C23" s="19">
        <v>149213</v>
      </c>
      <c r="D23" s="20">
        <v>112098</v>
      </c>
      <c r="E23" s="21">
        <v>87555</v>
      </c>
    </row>
    <row r="24" spans="1:5" x14ac:dyDescent="0.6">
      <c r="A24" s="13" t="s">
        <v>12</v>
      </c>
      <c r="B24" t="s">
        <v>4</v>
      </c>
      <c r="C24" s="14">
        <v>123156</v>
      </c>
      <c r="D24" s="15">
        <v>118606</v>
      </c>
      <c r="E24" s="16">
        <v>96741</v>
      </c>
    </row>
    <row r="25" spans="1:5" x14ac:dyDescent="0.6">
      <c r="A25" s="13"/>
      <c r="B25" t="s">
        <v>5</v>
      </c>
      <c r="C25" s="14">
        <v>39957</v>
      </c>
      <c r="D25" s="15">
        <v>130394</v>
      </c>
      <c r="E25" s="16">
        <v>119265</v>
      </c>
    </row>
    <row r="26" spans="1:5" x14ac:dyDescent="0.6">
      <c r="A26" s="17"/>
      <c r="B26" s="18" t="s">
        <v>6</v>
      </c>
      <c r="C26" s="19">
        <v>83199</v>
      </c>
      <c r="D26" s="20">
        <v>112945</v>
      </c>
      <c r="E26" s="21">
        <v>85924</v>
      </c>
    </row>
    <row r="27" spans="1:5" x14ac:dyDescent="0.6">
      <c r="A27" s="13" t="s">
        <v>13</v>
      </c>
      <c r="B27" t="s">
        <v>4</v>
      </c>
      <c r="C27" s="14">
        <v>44329</v>
      </c>
      <c r="D27" s="15">
        <v>117791</v>
      </c>
      <c r="E27" s="16">
        <v>92709</v>
      </c>
    </row>
    <row r="28" spans="1:5" x14ac:dyDescent="0.6">
      <c r="A28" s="13"/>
      <c r="B28" t="s">
        <v>5</v>
      </c>
      <c r="C28" s="14">
        <v>13578</v>
      </c>
      <c r="D28" s="15">
        <v>130608</v>
      </c>
      <c r="E28" s="16">
        <v>112065</v>
      </c>
    </row>
    <row r="29" spans="1:5" x14ac:dyDescent="0.6">
      <c r="A29" s="17"/>
      <c r="B29" s="18" t="s">
        <v>6</v>
      </c>
      <c r="C29" s="19">
        <v>30751</v>
      </c>
      <c r="D29" s="20">
        <v>112131</v>
      </c>
      <c r="E29" s="21">
        <v>84162</v>
      </c>
    </row>
    <row r="30" spans="1:5" x14ac:dyDescent="0.6">
      <c r="A30" s="13" t="s">
        <v>14</v>
      </c>
      <c r="B30" t="s">
        <v>4</v>
      </c>
      <c r="C30" s="14">
        <v>6162</v>
      </c>
      <c r="D30" s="15">
        <v>119522</v>
      </c>
      <c r="E30" s="16">
        <v>93874</v>
      </c>
    </row>
    <row r="31" spans="1:5" x14ac:dyDescent="0.6">
      <c r="A31" s="13"/>
      <c r="B31" t="s">
        <v>5</v>
      </c>
      <c r="C31" s="14">
        <v>1884</v>
      </c>
      <c r="D31" s="15">
        <v>135181</v>
      </c>
      <c r="E31" s="16">
        <v>112634</v>
      </c>
    </row>
    <row r="32" spans="1:5" x14ac:dyDescent="0.6">
      <c r="A32" s="17"/>
      <c r="B32" s="18" t="s">
        <v>6</v>
      </c>
      <c r="C32" s="19">
        <v>4278</v>
      </c>
      <c r="D32" s="20">
        <v>112626</v>
      </c>
      <c r="E32" s="21">
        <v>85613</v>
      </c>
    </row>
    <row r="33" spans="1:5" x14ac:dyDescent="0.6">
      <c r="A33" s="27">
        <v>-1914</v>
      </c>
      <c r="B33" t="s">
        <v>4</v>
      </c>
      <c r="C33" s="14">
        <v>970</v>
      </c>
      <c r="D33" s="15">
        <v>114960.82989690722</v>
      </c>
      <c r="E33" s="16">
        <v>92020.922680412375</v>
      </c>
    </row>
    <row r="34" spans="1:5" x14ac:dyDescent="0.6">
      <c r="A34" s="13"/>
      <c r="B34" t="s">
        <v>5</v>
      </c>
      <c r="C34" s="14">
        <v>266</v>
      </c>
      <c r="D34" s="15">
        <v>127606.27819548872</v>
      </c>
      <c r="E34" s="16">
        <v>108938.25187969925</v>
      </c>
    </row>
    <row r="35" spans="1:5" x14ac:dyDescent="0.6">
      <c r="A35" s="17"/>
      <c r="B35" s="18" t="s">
        <v>6</v>
      </c>
      <c r="C35" s="19">
        <v>704</v>
      </c>
      <c r="D35" s="20">
        <v>110182.86221590909</v>
      </c>
      <c r="E35" s="21">
        <v>85628.863636363632</v>
      </c>
    </row>
    <row r="36" spans="1:5" x14ac:dyDescent="0.6">
      <c r="A36" s="13" t="s">
        <v>15</v>
      </c>
      <c r="B36" t="s">
        <v>4</v>
      </c>
      <c r="C36" s="14">
        <v>2037126</v>
      </c>
      <c r="D36" s="15">
        <v>115786</v>
      </c>
      <c r="E36" s="16">
        <v>104959</v>
      </c>
    </row>
    <row r="37" spans="1:5" x14ac:dyDescent="0.6">
      <c r="A37" s="13"/>
      <c r="B37" t="s">
        <v>5</v>
      </c>
      <c r="C37" s="14">
        <v>778720</v>
      </c>
      <c r="D37" s="15">
        <v>125934</v>
      </c>
      <c r="E37" s="16">
        <v>121751</v>
      </c>
    </row>
    <row r="38" spans="1:5" ht="13.75" thickBot="1" x14ac:dyDescent="0.75">
      <c r="A38" s="8"/>
      <c r="B38" s="9" t="s">
        <v>6</v>
      </c>
      <c r="C38" s="10">
        <v>1258406</v>
      </c>
      <c r="D38" s="22">
        <v>109507</v>
      </c>
      <c r="E38" s="23">
        <v>94567</v>
      </c>
    </row>
    <row r="39" spans="1:5" x14ac:dyDescent="0.6">
      <c r="A39" s="13" t="s">
        <v>16</v>
      </c>
      <c r="B39" t="s">
        <v>4</v>
      </c>
      <c r="C39" s="14">
        <v>0</v>
      </c>
      <c r="D39" s="15">
        <v>0</v>
      </c>
      <c r="E39" s="16">
        <v>0</v>
      </c>
    </row>
    <row r="40" spans="1:5" x14ac:dyDescent="0.6">
      <c r="A40" s="13" t="s">
        <v>17</v>
      </c>
      <c r="B40" t="s">
        <v>5</v>
      </c>
      <c r="C40" s="14">
        <v>0</v>
      </c>
      <c r="D40" s="15">
        <v>0</v>
      </c>
      <c r="E40" s="16">
        <v>0</v>
      </c>
    </row>
    <row r="41" spans="1:5" ht="13.75" thickBot="1" x14ac:dyDescent="0.75">
      <c r="A41" s="8"/>
      <c r="B41" s="9" t="s">
        <v>6</v>
      </c>
      <c r="C41" s="10">
        <v>0</v>
      </c>
      <c r="D41" s="22">
        <v>0</v>
      </c>
      <c r="E41" s="23">
        <v>0</v>
      </c>
    </row>
    <row r="42" spans="1:5" x14ac:dyDescent="0.6">
      <c r="A42" s="13" t="s">
        <v>18</v>
      </c>
      <c r="B42" t="s">
        <v>4</v>
      </c>
      <c r="C42" s="14">
        <v>2037126</v>
      </c>
      <c r="D42" s="15">
        <v>115786</v>
      </c>
      <c r="E42" s="16">
        <v>104959</v>
      </c>
    </row>
    <row r="43" spans="1:5" x14ac:dyDescent="0.6">
      <c r="A43" s="13"/>
      <c r="B43" t="s">
        <v>5</v>
      </c>
      <c r="C43" s="14">
        <v>778720</v>
      </c>
      <c r="D43" s="15">
        <v>125934</v>
      </c>
      <c r="E43" s="16">
        <v>121751</v>
      </c>
    </row>
    <row r="44" spans="1:5" ht="13.75" thickBot="1" x14ac:dyDescent="0.75">
      <c r="A44" s="8"/>
      <c r="B44" s="9" t="s">
        <v>6</v>
      </c>
      <c r="C44" s="10">
        <v>1258406</v>
      </c>
      <c r="D44" s="22">
        <v>109507</v>
      </c>
      <c r="E44" s="23">
        <v>94567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>
    <oddFooter>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D99EC-228E-4930-9990-E46741BCD4A2}">
  <dimension ref="A1:K44"/>
  <sheetViews>
    <sheetView tabSelected="1" zoomScaleNormal="100" workbookViewId="0">
      <selection activeCell="G4" sqref="G4"/>
    </sheetView>
  </sheetViews>
  <sheetFormatPr defaultRowHeight="13" x14ac:dyDescent="0.6"/>
  <cols>
    <col min="1" max="1" width="13.54296875" style="2" customWidth="1"/>
    <col min="2" max="2" width="9.1328125" style="2"/>
    <col min="3" max="3" width="10.26953125" style="24" customWidth="1"/>
    <col min="4" max="5" width="12.54296875" style="24" customWidth="1"/>
    <col min="6" max="6" width="9.1328125" style="2"/>
    <col min="7" max="11" width="17.40625" style="2" customWidth="1"/>
    <col min="12" max="254" width="9.1328125" style="2"/>
    <col min="255" max="255" width="13.54296875" style="2" customWidth="1"/>
    <col min="256" max="256" width="9.1328125" style="2"/>
    <col min="257" max="257" width="10.26953125" style="2" customWidth="1"/>
    <col min="258" max="258" width="16.1328125" style="2" customWidth="1"/>
    <col min="259" max="259" width="8.86328125" style="2" customWidth="1"/>
    <col min="260" max="260" width="16.54296875" style="2" customWidth="1"/>
    <col min="261" max="261" width="10.86328125" style="2" customWidth="1"/>
    <col min="262" max="510" width="9.1328125" style="2"/>
    <col min="511" max="511" width="13.54296875" style="2" customWidth="1"/>
    <col min="512" max="512" width="9.1328125" style="2"/>
    <col min="513" max="513" width="10.26953125" style="2" customWidth="1"/>
    <col min="514" max="514" width="16.1328125" style="2" customWidth="1"/>
    <col min="515" max="515" width="8.86328125" style="2" customWidth="1"/>
    <col min="516" max="516" width="16.54296875" style="2" customWidth="1"/>
    <col min="517" max="517" width="10.86328125" style="2" customWidth="1"/>
    <col min="518" max="766" width="9.1328125" style="2"/>
    <col min="767" max="767" width="13.54296875" style="2" customWidth="1"/>
    <col min="768" max="768" width="9.1328125" style="2"/>
    <col min="769" max="769" width="10.26953125" style="2" customWidth="1"/>
    <col min="770" max="770" width="16.1328125" style="2" customWidth="1"/>
    <col min="771" max="771" width="8.86328125" style="2" customWidth="1"/>
    <col min="772" max="772" width="16.54296875" style="2" customWidth="1"/>
    <col min="773" max="773" width="10.86328125" style="2" customWidth="1"/>
    <col min="774" max="1022" width="9.1328125" style="2"/>
    <col min="1023" max="1023" width="13.54296875" style="2" customWidth="1"/>
    <col min="1024" max="1024" width="9.1328125" style="2"/>
    <col min="1025" max="1025" width="10.26953125" style="2" customWidth="1"/>
    <col min="1026" max="1026" width="16.1328125" style="2" customWidth="1"/>
    <col min="1027" max="1027" width="8.86328125" style="2" customWidth="1"/>
    <col min="1028" max="1028" width="16.54296875" style="2" customWidth="1"/>
    <col min="1029" max="1029" width="10.86328125" style="2" customWidth="1"/>
    <col min="1030" max="1278" width="9.1328125" style="2"/>
    <col min="1279" max="1279" width="13.54296875" style="2" customWidth="1"/>
    <col min="1280" max="1280" width="9.1328125" style="2"/>
    <col min="1281" max="1281" width="10.26953125" style="2" customWidth="1"/>
    <col min="1282" max="1282" width="16.1328125" style="2" customWidth="1"/>
    <col min="1283" max="1283" width="8.86328125" style="2" customWidth="1"/>
    <col min="1284" max="1284" width="16.54296875" style="2" customWidth="1"/>
    <col min="1285" max="1285" width="10.86328125" style="2" customWidth="1"/>
    <col min="1286" max="1534" width="9.1328125" style="2"/>
    <col min="1535" max="1535" width="13.54296875" style="2" customWidth="1"/>
    <col min="1536" max="1536" width="9.1328125" style="2"/>
    <col min="1537" max="1537" width="10.26953125" style="2" customWidth="1"/>
    <col min="1538" max="1538" width="16.1328125" style="2" customWidth="1"/>
    <col min="1539" max="1539" width="8.86328125" style="2" customWidth="1"/>
    <col min="1540" max="1540" width="16.54296875" style="2" customWidth="1"/>
    <col min="1541" max="1541" width="10.86328125" style="2" customWidth="1"/>
    <col min="1542" max="1790" width="9.1328125" style="2"/>
    <col min="1791" max="1791" width="13.54296875" style="2" customWidth="1"/>
    <col min="1792" max="1792" width="9.1328125" style="2"/>
    <col min="1793" max="1793" width="10.26953125" style="2" customWidth="1"/>
    <col min="1794" max="1794" width="16.1328125" style="2" customWidth="1"/>
    <col min="1795" max="1795" width="8.86328125" style="2" customWidth="1"/>
    <col min="1796" max="1796" width="16.54296875" style="2" customWidth="1"/>
    <col min="1797" max="1797" width="10.86328125" style="2" customWidth="1"/>
    <col min="1798" max="2046" width="9.1328125" style="2"/>
    <col min="2047" max="2047" width="13.54296875" style="2" customWidth="1"/>
    <col min="2048" max="2048" width="9.1328125" style="2"/>
    <col min="2049" max="2049" width="10.26953125" style="2" customWidth="1"/>
    <col min="2050" max="2050" width="16.1328125" style="2" customWidth="1"/>
    <col min="2051" max="2051" width="8.86328125" style="2" customWidth="1"/>
    <col min="2052" max="2052" width="16.54296875" style="2" customWidth="1"/>
    <col min="2053" max="2053" width="10.86328125" style="2" customWidth="1"/>
    <col min="2054" max="2302" width="9.1328125" style="2"/>
    <col min="2303" max="2303" width="13.54296875" style="2" customWidth="1"/>
    <col min="2304" max="2304" width="9.1328125" style="2"/>
    <col min="2305" max="2305" width="10.26953125" style="2" customWidth="1"/>
    <col min="2306" max="2306" width="16.1328125" style="2" customWidth="1"/>
    <col min="2307" max="2307" width="8.86328125" style="2" customWidth="1"/>
    <col min="2308" max="2308" width="16.54296875" style="2" customWidth="1"/>
    <col min="2309" max="2309" width="10.86328125" style="2" customWidth="1"/>
    <col min="2310" max="2558" width="9.1328125" style="2"/>
    <col min="2559" max="2559" width="13.54296875" style="2" customWidth="1"/>
    <col min="2560" max="2560" width="9.1328125" style="2"/>
    <col min="2561" max="2561" width="10.26953125" style="2" customWidth="1"/>
    <col min="2562" max="2562" width="16.1328125" style="2" customWidth="1"/>
    <col min="2563" max="2563" width="8.86328125" style="2" customWidth="1"/>
    <col min="2564" max="2564" width="16.54296875" style="2" customWidth="1"/>
    <col min="2565" max="2565" width="10.86328125" style="2" customWidth="1"/>
    <col min="2566" max="2814" width="9.1328125" style="2"/>
    <col min="2815" max="2815" width="13.54296875" style="2" customWidth="1"/>
    <col min="2816" max="2816" width="9.1328125" style="2"/>
    <col min="2817" max="2817" width="10.26953125" style="2" customWidth="1"/>
    <col min="2818" max="2818" width="16.1328125" style="2" customWidth="1"/>
    <col min="2819" max="2819" width="8.86328125" style="2" customWidth="1"/>
    <col min="2820" max="2820" width="16.54296875" style="2" customWidth="1"/>
    <col min="2821" max="2821" width="10.86328125" style="2" customWidth="1"/>
    <col min="2822" max="3070" width="9.1328125" style="2"/>
    <col min="3071" max="3071" width="13.54296875" style="2" customWidth="1"/>
    <col min="3072" max="3072" width="9.1328125" style="2"/>
    <col min="3073" max="3073" width="10.26953125" style="2" customWidth="1"/>
    <col min="3074" max="3074" width="16.1328125" style="2" customWidth="1"/>
    <col min="3075" max="3075" width="8.86328125" style="2" customWidth="1"/>
    <col min="3076" max="3076" width="16.54296875" style="2" customWidth="1"/>
    <col min="3077" max="3077" width="10.86328125" style="2" customWidth="1"/>
    <col min="3078" max="3326" width="9.1328125" style="2"/>
    <col min="3327" max="3327" width="13.54296875" style="2" customWidth="1"/>
    <col min="3328" max="3328" width="9.1328125" style="2"/>
    <col min="3329" max="3329" width="10.26953125" style="2" customWidth="1"/>
    <col min="3330" max="3330" width="16.1328125" style="2" customWidth="1"/>
    <col min="3331" max="3331" width="8.86328125" style="2" customWidth="1"/>
    <col min="3332" max="3332" width="16.54296875" style="2" customWidth="1"/>
    <col min="3333" max="3333" width="10.86328125" style="2" customWidth="1"/>
    <col min="3334" max="3582" width="9.1328125" style="2"/>
    <col min="3583" max="3583" width="13.54296875" style="2" customWidth="1"/>
    <col min="3584" max="3584" width="9.1328125" style="2"/>
    <col min="3585" max="3585" width="10.26953125" style="2" customWidth="1"/>
    <col min="3586" max="3586" width="16.1328125" style="2" customWidth="1"/>
    <col min="3587" max="3587" width="8.86328125" style="2" customWidth="1"/>
    <col min="3588" max="3588" width="16.54296875" style="2" customWidth="1"/>
    <col min="3589" max="3589" width="10.86328125" style="2" customWidth="1"/>
    <col min="3590" max="3838" width="9.1328125" style="2"/>
    <col min="3839" max="3839" width="13.54296875" style="2" customWidth="1"/>
    <col min="3840" max="3840" width="9.1328125" style="2"/>
    <col min="3841" max="3841" width="10.26953125" style="2" customWidth="1"/>
    <col min="3842" max="3842" width="16.1328125" style="2" customWidth="1"/>
    <col min="3843" max="3843" width="8.86328125" style="2" customWidth="1"/>
    <col min="3844" max="3844" width="16.54296875" style="2" customWidth="1"/>
    <col min="3845" max="3845" width="10.86328125" style="2" customWidth="1"/>
    <col min="3846" max="4094" width="9.1328125" style="2"/>
    <col min="4095" max="4095" width="13.54296875" style="2" customWidth="1"/>
    <col min="4096" max="4096" width="9.1328125" style="2"/>
    <col min="4097" max="4097" width="10.26953125" style="2" customWidth="1"/>
    <col min="4098" max="4098" width="16.1328125" style="2" customWidth="1"/>
    <col min="4099" max="4099" width="8.86328125" style="2" customWidth="1"/>
    <col min="4100" max="4100" width="16.54296875" style="2" customWidth="1"/>
    <col min="4101" max="4101" width="10.86328125" style="2" customWidth="1"/>
    <col min="4102" max="4350" width="9.1328125" style="2"/>
    <col min="4351" max="4351" width="13.54296875" style="2" customWidth="1"/>
    <col min="4352" max="4352" width="9.1328125" style="2"/>
    <col min="4353" max="4353" width="10.26953125" style="2" customWidth="1"/>
    <col min="4354" max="4354" width="16.1328125" style="2" customWidth="1"/>
    <col min="4355" max="4355" width="8.86328125" style="2" customWidth="1"/>
    <col min="4356" max="4356" width="16.54296875" style="2" customWidth="1"/>
    <col min="4357" max="4357" width="10.86328125" style="2" customWidth="1"/>
    <col min="4358" max="4606" width="9.1328125" style="2"/>
    <col min="4607" max="4607" width="13.54296875" style="2" customWidth="1"/>
    <col min="4608" max="4608" width="9.1328125" style="2"/>
    <col min="4609" max="4609" width="10.26953125" style="2" customWidth="1"/>
    <col min="4610" max="4610" width="16.1328125" style="2" customWidth="1"/>
    <col min="4611" max="4611" width="8.86328125" style="2" customWidth="1"/>
    <col min="4612" max="4612" width="16.54296875" style="2" customWidth="1"/>
    <col min="4613" max="4613" width="10.86328125" style="2" customWidth="1"/>
    <col min="4614" max="4862" width="9.1328125" style="2"/>
    <col min="4863" max="4863" width="13.54296875" style="2" customWidth="1"/>
    <col min="4864" max="4864" width="9.1328125" style="2"/>
    <col min="4865" max="4865" width="10.26953125" style="2" customWidth="1"/>
    <col min="4866" max="4866" width="16.1328125" style="2" customWidth="1"/>
    <col min="4867" max="4867" width="8.86328125" style="2" customWidth="1"/>
    <col min="4868" max="4868" width="16.54296875" style="2" customWidth="1"/>
    <col min="4869" max="4869" width="10.86328125" style="2" customWidth="1"/>
    <col min="4870" max="5118" width="9.1328125" style="2"/>
    <col min="5119" max="5119" width="13.54296875" style="2" customWidth="1"/>
    <col min="5120" max="5120" width="9.1328125" style="2"/>
    <col min="5121" max="5121" width="10.26953125" style="2" customWidth="1"/>
    <col min="5122" max="5122" width="16.1328125" style="2" customWidth="1"/>
    <col min="5123" max="5123" width="8.86328125" style="2" customWidth="1"/>
    <col min="5124" max="5124" width="16.54296875" style="2" customWidth="1"/>
    <col min="5125" max="5125" width="10.86328125" style="2" customWidth="1"/>
    <col min="5126" max="5374" width="9.1328125" style="2"/>
    <col min="5375" max="5375" width="13.54296875" style="2" customWidth="1"/>
    <col min="5376" max="5376" width="9.1328125" style="2"/>
    <col min="5377" max="5377" width="10.26953125" style="2" customWidth="1"/>
    <col min="5378" max="5378" width="16.1328125" style="2" customWidth="1"/>
    <col min="5379" max="5379" width="8.86328125" style="2" customWidth="1"/>
    <col min="5380" max="5380" width="16.54296875" style="2" customWidth="1"/>
    <col min="5381" max="5381" width="10.86328125" style="2" customWidth="1"/>
    <col min="5382" max="5630" width="9.1328125" style="2"/>
    <col min="5631" max="5631" width="13.54296875" style="2" customWidth="1"/>
    <col min="5632" max="5632" width="9.1328125" style="2"/>
    <col min="5633" max="5633" width="10.26953125" style="2" customWidth="1"/>
    <col min="5634" max="5634" width="16.1328125" style="2" customWidth="1"/>
    <col min="5635" max="5635" width="8.86328125" style="2" customWidth="1"/>
    <col min="5636" max="5636" width="16.54296875" style="2" customWidth="1"/>
    <col min="5637" max="5637" width="10.86328125" style="2" customWidth="1"/>
    <col min="5638" max="5886" width="9.1328125" style="2"/>
    <col min="5887" max="5887" width="13.54296875" style="2" customWidth="1"/>
    <col min="5888" max="5888" width="9.1328125" style="2"/>
    <col min="5889" max="5889" width="10.26953125" style="2" customWidth="1"/>
    <col min="5890" max="5890" width="16.1328125" style="2" customWidth="1"/>
    <col min="5891" max="5891" width="8.86328125" style="2" customWidth="1"/>
    <col min="5892" max="5892" width="16.54296875" style="2" customWidth="1"/>
    <col min="5893" max="5893" width="10.86328125" style="2" customWidth="1"/>
    <col min="5894" max="6142" width="9.1328125" style="2"/>
    <col min="6143" max="6143" width="13.54296875" style="2" customWidth="1"/>
    <col min="6144" max="6144" width="9.1328125" style="2"/>
    <col min="6145" max="6145" width="10.26953125" style="2" customWidth="1"/>
    <col min="6146" max="6146" width="16.1328125" style="2" customWidth="1"/>
    <col min="6147" max="6147" width="8.86328125" style="2" customWidth="1"/>
    <col min="6148" max="6148" width="16.54296875" style="2" customWidth="1"/>
    <col min="6149" max="6149" width="10.86328125" style="2" customWidth="1"/>
    <col min="6150" max="6398" width="9.1328125" style="2"/>
    <col min="6399" max="6399" width="13.54296875" style="2" customWidth="1"/>
    <col min="6400" max="6400" width="9.1328125" style="2"/>
    <col min="6401" max="6401" width="10.26953125" style="2" customWidth="1"/>
    <col min="6402" max="6402" width="16.1328125" style="2" customWidth="1"/>
    <col min="6403" max="6403" width="8.86328125" style="2" customWidth="1"/>
    <col min="6404" max="6404" width="16.54296875" style="2" customWidth="1"/>
    <col min="6405" max="6405" width="10.86328125" style="2" customWidth="1"/>
    <col min="6406" max="6654" width="9.1328125" style="2"/>
    <col min="6655" max="6655" width="13.54296875" style="2" customWidth="1"/>
    <col min="6656" max="6656" width="9.1328125" style="2"/>
    <col min="6657" max="6657" width="10.26953125" style="2" customWidth="1"/>
    <col min="6658" max="6658" width="16.1328125" style="2" customWidth="1"/>
    <col min="6659" max="6659" width="8.86328125" style="2" customWidth="1"/>
    <col min="6660" max="6660" width="16.54296875" style="2" customWidth="1"/>
    <col min="6661" max="6661" width="10.86328125" style="2" customWidth="1"/>
    <col min="6662" max="6910" width="9.1328125" style="2"/>
    <col min="6911" max="6911" width="13.54296875" style="2" customWidth="1"/>
    <col min="6912" max="6912" width="9.1328125" style="2"/>
    <col min="6913" max="6913" width="10.26953125" style="2" customWidth="1"/>
    <col min="6914" max="6914" width="16.1328125" style="2" customWidth="1"/>
    <col min="6915" max="6915" width="8.86328125" style="2" customWidth="1"/>
    <col min="6916" max="6916" width="16.54296875" style="2" customWidth="1"/>
    <col min="6917" max="6917" width="10.86328125" style="2" customWidth="1"/>
    <col min="6918" max="7166" width="9.1328125" style="2"/>
    <col min="7167" max="7167" width="13.54296875" style="2" customWidth="1"/>
    <col min="7168" max="7168" width="9.1328125" style="2"/>
    <col min="7169" max="7169" width="10.26953125" style="2" customWidth="1"/>
    <col min="7170" max="7170" width="16.1328125" style="2" customWidth="1"/>
    <col min="7171" max="7171" width="8.86328125" style="2" customWidth="1"/>
    <col min="7172" max="7172" width="16.54296875" style="2" customWidth="1"/>
    <col min="7173" max="7173" width="10.86328125" style="2" customWidth="1"/>
    <col min="7174" max="7422" width="9.1328125" style="2"/>
    <col min="7423" max="7423" width="13.54296875" style="2" customWidth="1"/>
    <col min="7424" max="7424" width="9.1328125" style="2"/>
    <col min="7425" max="7425" width="10.26953125" style="2" customWidth="1"/>
    <col min="7426" max="7426" width="16.1328125" style="2" customWidth="1"/>
    <col min="7427" max="7427" width="8.86328125" style="2" customWidth="1"/>
    <col min="7428" max="7428" width="16.54296875" style="2" customWidth="1"/>
    <col min="7429" max="7429" width="10.86328125" style="2" customWidth="1"/>
    <col min="7430" max="7678" width="9.1328125" style="2"/>
    <col min="7679" max="7679" width="13.54296875" style="2" customWidth="1"/>
    <col min="7680" max="7680" width="9.1328125" style="2"/>
    <col min="7681" max="7681" width="10.26953125" style="2" customWidth="1"/>
    <col min="7682" max="7682" width="16.1328125" style="2" customWidth="1"/>
    <col min="7683" max="7683" width="8.86328125" style="2" customWidth="1"/>
    <col min="7684" max="7684" width="16.54296875" style="2" customWidth="1"/>
    <col min="7685" max="7685" width="10.86328125" style="2" customWidth="1"/>
    <col min="7686" max="7934" width="9.1328125" style="2"/>
    <col min="7935" max="7935" width="13.54296875" style="2" customWidth="1"/>
    <col min="7936" max="7936" width="9.1328125" style="2"/>
    <col min="7937" max="7937" width="10.26953125" style="2" customWidth="1"/>
    <col min="7938" max="7938" width="16.1328125" style="2" customWidth="1"/>
    <col min="7939" max="7939" width="8.86328125" style="2" customWidth="1"/>
    <col min="7940" max="7940" width="16.54296875" style="2" customWidth="1"/>
    <col min="7941" max="7941" width="10.86328125" style="2" customWidth="1"/>
    <col min="7942" max="8190" width="9.1328125" style="2"/>
    <col min="8191" max="8191" width="13.54296875" style="2" customWidth="1"/>
    <col min="8192" max="8192" width="9.1328125" style="2"/>
    <col min="8193" max="8193" width="10.26953125" style="2" customWidth="1"/>
    <col min="8194" max="8194" width="16.1328125" style="2" customWidth="1"/>
    <col min="8195" max="8195" width="8.86328125" style="2" customWidth="1"/>
    <col min="8196" max="8196" width="16.54296875" style="2" customWidth="1"/>
    <col min="8197" max="8197" width="10.86328125" style="2" customWidth="1"/>
    <col min="8198" max="8446" width="9.1328125" style="2"/>
    <col min="8447" max="8447" width="13.54296875" style="2" customWidth="1"/>
    <col min="8448" max="8448" width="9.1328125" style="2"/>
    <col min="8449" max="8449" width="10.26953125" style="2" customWidth="1"/>
    <col min="8450" max="8450" width="16.1328125" style="2" customWidth="1"/>
    <col min="8451" max="8451" width="8.86328125" style="2" customWidth="1"/>
    <col min="8452" max="8452" width="16.54296875" style="2" customWidth="1"/>
    <col min="8453" max="8453" width="10.86328125" style="2" customWidth="1"/>
    <col min="8454" max="8702" width="9.1328125" style="2"/>
    <col min="8703" max="8703" width="13.54296875" style="2" customWidth="1"/>
    <col min="8704" max="8704" width="9.1328125" style="2"/>
    <col min="8705" max="8705" width="10.26953125" style="2" customWidth="1"/>
    <col min="8706" max="8706" width="16.1328125" style="2" customWidth="1"/>
    <col min="8707" max="8707" width="8.86328125" style="2" customWidth="1"/>
    <col min="8708" max="8708" width="16.54296875" style="2" customWidth="1"/>
    <col min="8709" max="8709" width="10.86328125" style="2" customWidth="1"/>
    <col min="8710" max="8958" width="9.1328125" style="2"/>
    <col min="8959" max="8959" width="13.54296875" style="2" customWidth="1"/>
    <col min="8960" max="8960" width="9.1328125" style="2"/>
    <col min="8961" max="8961" width="10.26953125" style="2" customWidth="1"/>
    <col min="8962" max="8962" width="16.1328125" style="2" customWidth="1"/>
    <col min="8963" max="8963" width="8.86328125" style="2" customWidth="1"/>
    <col min="8964" max="8964" width="16.54296875" style="2" customWidth="1"/>
    <col min="8965" max="8965" width="10.86328125" style="2" customWidth="1"/>
    <col min="8966" max="9214" width="9.1328125" style="2"/>
    <col min="9215" max="9215" width="13.54296875" style="2" customWidth="1"/>
    <col min="9216" max="9216" width="9.1328125" style="2"/>
    <col min="9217" max="9217" width="10.26953125" style="2" customWidth="1"/>
    <col min="9218" max="9218" width="16.1328125" style="2" customWidth="1"/>
    <col min="9219" max="9219" width="8.86328125" style="2" customWidth="1"/>
    <col min="9220" max="9220" width="16.54296875" style="2" customWidth="1"/>
    <col min="9221" max="9221" width="10.86328125" style="2" customWidth="1"/>
    <col min="9222" max="9470" width="9.1328125" style="2"/>
    <col min="9471" max="9471" width="13.54296875" style="2" customWidth="1"/>
    <col min="9472" max="9472" width="9.1328125" style="2"/>
    <col min="9473" max="9473" width="10.26953125" style="2" customWidth="1"/>
    <col min="9474" max="9474" width="16.1328125" style="2" customWidth="1"/>
    <col min="9475" max="9475" width="8.86328125" style="2" customWidth="1"/>
    <col min="9476" max="9476" width="16.54296875" style="2" customWidth="1"/>
    <col min="9477" max="9477" width="10.86328125" style="2" customWidth="1"/>
    <col min="9478" max="9726" width="9.1328125" style="2"/>
    <col min="9727" max="9727" width="13.54296875" style="2" customWidth="1"/>
    <col min="9728" max="9728" width="9.1328125" style="2"/>
    <col min="9729" max="9729" width="10.26953125" style="2" customWidth="1"/>
    <col min="9730" max="9730" width="16.1328125" style="2" customWidth="1"/>
    <col min="9731" max="9731" width="8.86328125" style="2" customWidth="1"/>
    <col min="9732" max="9732" width="16.54296875" style="2" customWidth="1"/>
    <col min="9733" max="9733" width="10.86328125" style="2" customWidth="1"/>
    <col min="9734" max="9982" width="9.1328125" style="2"/>
    <col min="9983" max="9983" width="13.54296875" style="2" customWidth="1"/>
    <col min="9984" max="9984" width="9.1328125" style="2"/>
    <col min="9985" max="9985" width="10.26953125" style="2" customWidth="1"/>
    <col min="9986" max="9986" width="16.1328125" style="2" customWidth="1"/>
    <col min="9987" max="9987" width="8.86328125" style="2" customWidth="1"/>
    <col min="9988" max="9988" width="16.54296875" style="2" customWidth="1"/>
    <col min="9989" max="9989" width="10.86328125" style="2" customWidth="1"/>
    <col min="9990" max="10238" width="9.1328125" style="2"/>
    <col min="10239" max="10239" width="13.54296875" style="2" customWidth="1"/>
    <col min="10240" max="10240" width="9.1328125" style="2"/>
    <col min="10241" max="10241" width="10.26953125" style="2" customWidth="1"/>
    <col min="10242" max="10242" width="16.1328125" style="2" customWidth="1"/>
    <col min="10243" max="10243" width="8.86328125" style="2" customWidth="1"/>
    <col min="10244" max="10244" width="16.54296875" style="2" customWidth="1"/>
    <col min="10245" max="10245" width="10.86328125" style="2" customWidth="1"/>
    <col min="10246" max="10494" width="9.1328125" style="2"/>
    <col min="10495" max="10495" width="13.54296875" style="2" customWidth="1"/>
    <col min="10496" max="10496" width="9.1328125" style="2"/>
    <col min="10497" max="10497" width="10.26953125" style="2" customWidth="1"/>
    <col min="10498" max="10498" width="16.1328125" style="2" customWidth="1"/>
    <col min="10499" max="10499" width="8.86328125" style="2" customWidth="1"/>
    <col min="10500" max="10500" width="16.54296875" style="2" customWidth="1"/>
    <col min="10501" max="10501" width="10.86328125" style="2" customWidth="1"/>
    <col min="10502" max="10750" width="9.1328125" style="2"/>
    <col min="10751" max="10751" width="13.54296875" style="2" customWidth="1"/>
    <col min="10752" max="10752" width="9.1328125" style="2"/>
    <col min="10753" max="10753" width="10.26953125" style="2" customWidth="1"/>
    <col min="10754" max="10754" width="16.1328125" style="2" customWidth="1"/>
    <col min="10755" max="10755" width="8.86328125" style="2" customWidth="1"/>
    <col min="10756" max="10756" width="16.54296875" style="2" customWidth="1"/>
    <col min="10757" max="10757" width="10.86328125" style="2" customWidth="1"/>
    <col min="10758" max="11006" width="9.1328125" style="2"/>
    <col min="11007" max="11007" width="13.54296875" style="2" customWidth="1"/>
    <col min="11008" max="11008" width="9.1328125" style="2"/>
    <col min="11009" max="11009" width="10.26953125" style="2" customWidth="1"/>
    <col min="11010" max="11010" width="16.1328125" style="2" customWidth="1"/>
    <col min="11011" max="11011" width="8.86328125" style="2" customWidth="1"/>
    <col min="11012" max="11012" width="16.54296875" style="2" customWidth="1"/>
    <col min="11013" max="11013" width="10.86328125" style="2" customWidth="1"/>
    <col min="11014" max="11262" width="9.1328125" style="2"/>
    <col min="11263" max="11263" width="13.54296875" style="2" customWidth="1"/>
    <col min="11264" max="11264" width="9.1328125" style="2"/>
    <col min="11265" max="11265" width="10.26953125" style="2" customWidth="1"/>
    <col min="11266" max="11266" width="16.1328125" style="2" customWidth="1"/>
    <col min="11267" max="11267" width="8.86328125" style="2" customWidth="1"/>
    <col min="11268" max="11268" width="16.54296875" style="2" customWidth="1"/>
    <col min="11269" max="11269" width="10.86328125" style="2" customWidth="1"/>
    <col min="11270" max="11518" width="9.1328125" style="2"/>
    <col min="11519" max="11519" width="13.54296875" style="2" customWidth="1"/>
    <col min="11520" max="11520" width="9.1328125" style="2"/>
    <col min="11521" max="11521" width="10.26953125" style="2" customWidth="1"/>
    <col min="11522" max="11522" width="16.1328125" style="2" customWidth="1"/>
    <col min="11523" max="11523" width="8.86328125" style="2" customWidth="1"/>
    <col min="11524" max="11524" width="16.54296875" style="2" customWidth="1"/>
    <col min="11525" max="11525" width="10.86328125" style="2" customWidth="1"/>
    <col min="11526" max="11774" width="9.1328125" style="2"/>
    <col min="11775" max="11775" width="13.54296875" style="2" customWidth="1"/>
    <col min="11776" max="11776" width="9.1328125" style="2"/>
    <col min="11777" max="11777" width="10.26953125" style="2" customWidth="1"/>
    <col min="11778" max="11778" width="16.1328125" style="2" customWidth="1"/>
    <col min="11779" max="11779" width="8.86328125" style="2" customWidth="1"/>
    <col min="11780" max="11780" width="16.54296875" style="2" customWidth="1"/>
    <col min="11781" max="11781" width="10.86328125" style="2" customWidth="1"/>
    <col min="11782" max="12030" width="9.1328125" style="2"/>
    <col min="12031" max="12031" width="13.54296875" style="2" customWidth="1"/>
    <col min="12032" max="12032" width="9.1328125" style="2"/>
    <col min="12033" max="12033" width="10.26953125" style="2" customWidth="1"/>
    <col min="12034" max="12034" width="16.1328125" style="2" customWidth="1"/>
    <col min="12035" max="12035" width="8.86328125" style="2" customWidth="1"/>
    <col min="12036" max="12036" width="16.54296875" style="2" customWidth="1"/>
    <col min="12037" max="12037" width="10.86328125" style="2" customWidth="1"/>
    <col min="12038" max="12286" width="9.1328125" style="2"/>
    <col min="12287" max="12287" width="13.54296875" style="2" customWidth="1"/>
    <col min="12288" max="12288" width="9.1328125" style="2"/>
    <col min="12289" max="12289" width="10.26953125" style="2" customWidth="1"/>
    <col min="12290" max="12290" width="16.1328125" style="2" customWidth="1"/>
    <col min="12291" max="12291" width="8.86328125" style="2" customWidth="1"/>
    <col min="12292" max="12292" width="16.54296875" style="2" customWidth="1"/>
    <col min="12293" max="12293" width="10.86328125" style="2" customWidth="1"/>
    <col min="12294" max="12542" width="9.1328125" style="2"/>
    <col min="12543" max="12543" width="13.54296875" style="2" customWidth="1"/>
    <col min="12544" max="12544" width="9.1328125" style="2"/>
    <col min="12545" max="12545" width="10.26953125" style="2" customWidth="1"/>
    <col min="12546" max="12546" width="16.1328125" style="2" customWidth="1"/>
    <col min="12547" max="12547" width="8.86328125" style="2" customWidth="1"/>
    <col min="12548" max="12548" width="16.54296875" style="2" customWidth="1"/>
    <col min="12549" max="12549" width="10.86328125" style="2" customWidth="1"/>
    <col min="12550" max="12798" width="9.1328125" style="2"/>
    <col min="12799" max="12799" width="13.54296875" style="2" customWidth="1"/>
    <col min="12800" max="12800" width="9.1328125" style="2"/>
    <col min="12801" max="12801" width="10.26953125" style="2" customWidth="1"/>
    <col min="12802" max="12802" width="16.1328125" style="2" customWidth="1"/>
    <col min="12803" max="12803" width="8.86328125" style="2" customWidth="1"/>
    <col min="12804" max="12804" width="16.54296875" style="2" customWidth="1"/>
    <col min="12805" max="12805" width="10.86328125" style="2" customWidth="1"/>
    <col min="12806" max="13054" width="9.1328125" style="2"/>
    <col min="13055" max="13055" width="13.54296875" style="2" customWidth="1"/>
    <col min="13056" max="13056" width="9.1328125" style="2"/>
    <col min="13057" max="13057" width="10.26953125" style="2" customWidth="1"/>
    <col min="13058" max="13058" width="16.1328125" style="2" customWidth="1"/>
    <col min="13059" max="13059" width="8.86328125" style="2" customWidth="1"/>
    <col min="13060" max="13060" width="16.54296875" style="2" customWidth="1"/>
    <col min="13061" max="13061" width="10.86328125" style="2" customWidth="1"/>
    <col min="13062" max="13310" width="9.1328125" style="2"/>
    <col min="13311" max="13311" width="13.54296875" style="2" customWidth="1"/>
    <col min="13312" max="13312" width="9.1328125" style="2"/>
    <col min="13313" max="13313" width="10.26953125" style="2" customWidth="1"/>
    <col min="13314" max="13314" width="16.1328125" style="2" customWidth="1"/>
    <col min="13315" max="13315" width="8.86328125" style="2" customWidth="1"/>
    <col min="13316" max="13316" width="16.54296875" style="2" customWidth="1"/>
    <col min="13317" max="13317" width="10.86328125" style="2" customWidth="1"/>
    <col min="13318" max="13566" width="9.1328125" style="2"/>
    <col min="13567" max="13567" width="13.54296875" style="2" customWidth="1"/>
    <col min="13568" max="13568" width="9.1328125" style="2"/>
    <col min="13569" max="13569" width="10.26953125" style="2" customWidth="1"/>
    <col min="13570" max="13570" width="16.1328125" style="2" customWidth="1"/>
    <col min="13571" max="13571" width="8.86328125" style="2" customWidth="1"/>
    <col min="13572" max="13572" width="16.54296875" style="2" customWidth="1"/>
    <col min="13573" max="13573" width="10.86328125" style="2" customWidth="1"/>
    <col min="13574" max="13822" width="9.1328125" style="2"/>
    <col min="13823" max="13823" width="13.54296875" style="2" customWidth="1"/>
    <col min="13824" max="13824" width="9.1328125" style="2"/>
    <col min="13825" max="13825" width="10.26953125" style="2" customWidth="1"/>
    <col min="13826" max="13826" width="16.1328125" style="2" customWidth="1"/>
    <col min="13827" max="13827" width="8.86328125" style="2" customWidth="1"/>
    <col min="13828" max="13828" width="16.54296875" style="2" customWidth="1"/>
    <col min="13829" max="13829" width="10.86328125" style="2" customWidth="1"/>
    <col min="13830" max="14078" width="9.1328125" style="2"/>
    <col min="14079" max="14079" width="13.54296875" style="2" customWidth="1"/>
    <col min="14080" max="14080" width="9.1328125" style="2"/>
    <col min="14081" max="14081" width="10.26953125" style="2" customWidth="1"/>
    <col min="14082" max="14082" width="16.1328125" style="2" customWidth="1"/>
    <col min="14083" max="14083" width="8.86328125" style="2" customWidth="1"/>
    <col min="14084" max="14084" width="16.54296875" style="2" customWidth="1"/>
    <col min="14085" max="14085" width="10.86328125" style="2" customWidth="1"/>
    <col min="14086" max="14334" width="9.1328125" style="2"/>
    <col min="14335" max="14335" width="13.54296875" style="2" customWidth="1"/>
    <col min="14336" max="14336" width="9.1328125" style="2"/>
    <col min="14337" max="14337" width="10.26953125" style="2" customWidth="1"/>
    <col min="14338" max="14338" width="16.1328125" style="2" customWidth="1"/>
    <col min="14339" max="14339" width="8.86328125" style="2" customWidth="1"/>
    <col min="14340" max="14340" width="16.54296875" style="2" customWidth="1"/>
    <col min="14341" max="14341" width="10.86328125" style="2" customWidth="1"/>
    <col min="14342" max="14590" width="9.1328125" style="2"/>
    <col min="14591" max="14591" width="13.54296875" style="2" customWidth="1"/>
    <col min="14592" max="14592" width="9.1328125" style="2"/>
    <col min="14593" max="14593" width="10.26953125" style="2" customWidth="1"/>
    <col min="14594" max="14594" width="16.1328125" style="2" customWidth="1"/>
    <col min="14595" max="14595" width="8.86328125" style="2" customWidth="1"/>
    <col min="14596" max="14596" width="16.54296875" style="2" customWidth="1"/>
    <col min="14597" max="14597" width="10.86328125" style="2" customWidth="1"/>
    <col min="14598" max="14846" width="9.1328125" style="2"/>
    <col min="14847" max="14847" width="13.54296875" style="2" customWidth="1"/>
    <col min="14848" max="14848" width="9.1328125" style="2"/>
    <col min="14849" max="14849" width="10.26953125" style="2" customWidth="1"/>
    <col min="14850" max="14850" width="16.1328125" style="2" customWidth="1"/>
    <col min="14851" max="14851" width="8.86328125" style="2" customWidth="1"/>
    <col min="14852" max="14852" width="16.54296875" style="2" customWidth="1"/>
    <col min="14853" max="14853" width="10.86328125" style="2" customWidth="1"/>
    <col min="14854" max="15102" width="9.1328125" style="2"/>
    <col min="15103" max="15103" width="13.54296875" style="2" customWidth="1"/>
    <col min="15104" max="15104" width="9.1328125" style="2"/>
    <col min="15105" max="15105" width="10.26953125" style="2" customWidth="1"/>
    <col min="15106" max="15106" width="16.1328125" style="2" customWidth="1"/>
    <col min="15107" max="15107" width="8.86328125" style="2" customWidth="1"/>
    <col min="15108" max="15108" width="16.54296875" style="2" customWidth="1"/>
    <col min="15109" max="15109" width="10.86328125" style="2" customWidth="1"/>
    <col min="15110" max="15358" width="9.1328125" style="2"/>
    <col min="15359" max="15359" width="13.54296875" style="2" customWidth="1"/>
    <col min="15360" max="15360" width="9.1328125" style="2"/>
    <col min="15361" max="15361" width="10.26953125" style="2" customWidth="1"/>
    <col min="15362" max="15362" width="16.1328125" style="2" customWidth="1"/>
    <col min="15363" max="15363" width="8.86328125" style="2" customWidth="1"/>
    <col min="15364" max="15364" width="16.54296875" style="2" customWidth="1"/>
    <col min="15365" max="15365" width="10.86328125" style="2" customWidth="1"/>
    <col min="15366" max="15614" width="9.1328125" style="2"/>
    <col min="15615" max="15615" width="13.54296875" style="2" customWidth="1"/>
    <col min="15616" max="15616" width="9.1328125" style="2"/>
    <col min="15617" max="15617" width="10.26953125" style="2" customWidth="1"/>
    <col min="15618" max="15618" width="16.1328125" style="2" customWidth="1"/>
    <col min="15619" max="15619" width="8.86328125" style="2" customWidth="1"/>
    <col min="15620" max="15620" width="16.54296875" style="2" customWidth="1"/>
    <col min="15621" max="15621" width="10.86328125" style="2" customWidth="1"/>
    <col min="15622" max="15870" width="9.1328125" style="2"/>
    <col min="15871" max="15871" width="13.54296875" style="2" customWidth="1"/>
    <col min="15872" max="15872" width="9.1328125" style="2"/>
    <col min="15873" max="15873" width="10.26953125" style="2" customWidth="1"/>
    <col min="15874" max="15874" width="16.1328125" style="2" customWidth="1"/>
    <col min="15875" max="15875" width="8.86328125" style="2" customWidth="1"/>
    <col min="15876" max="15876" width="16.54296875" style="2" customWidth="1"/>
    <col min="15877" max="15877" width="10.86328125" style="2" customWidth="1"/>
    <col min="15878" max="16126" width="9.1328125" style="2"/>
    <col min="16127" max="16127" width="13.54296875" style="2" customWidth="1"/>
    <col min="16128" max="16128" width="9.1328125" style="2"/>
    <col min="16129" max="16129" width="10.26953125" style="2" customWidth="1"/>
    <col min="16130" max="16130" width="16.1328125" style="2" customWidth="1"/>
    <col min="16131" max="16131" width="8.86328125" style="2" customWidth="1"/>
    <col min="16132" max="16132" width="16.54296875" style="2" customWidth="1"/>
    <col min="16133" max="16133" width="10.86328125" style="2" customWidth="1"/>
    <col min="16134" max="16384" width="9.1328125" style="2"/>
  </cols>
  <sheetData>
    <row r="1" spans="1:11" x14ac:dyDescent="0.6">
      <c r="A1" s="3" t="s">
        <v>27</v>
      </c>
      <c r="B1" s="3"/>
      <c r="C1" s="1"/>
      <c r="D1" s="1"/>
      <c r="E1" s="1"/>
    </row>
    <row r="2" spans="1:11" x14ac:dyDescent="0.6">
      <c r="A2" s="3"/>
      <c r="B2"/>
      <c r="C2" s="1"/>
      <c r="D2" s="1"/>
      <c r="E2" s="1"/>
    </row>
    <row r="3" spans="1:11" ht="13.75" thickBot="1" x14ac:dyDescent="0.75">
      <c r="A3" s="4" t="s">
        <v>26</v>
      </c>
      <c r="B3" s="4"/>
      <c r="C3" s="1"/>
      <c r="D3" s="1"/>
      <c r="E3" s="1"/>
      <c r="G3" s="2" t="s">
        <v>33</v>
      </c>
      <c r="H3" s="2" t="s">
        <v>31</v>
      </c>
      <c r="I3" s="2" t="s">
        <v>32</v>
      </c>
    </row>
    <row r="4" spans="1:11" x14ac:dyDescent="0.6">
      <c r="A4" s="5"/>
      <c r="B4" s="6"/>
      <c r="C4" s="7" t="s">
        <v>1</v>
      </c>
      <c r="D4" s="25" t="s">
        <v>28</v>
      </c>
      <c r="E4" s="26" t="s">
        <v>29</v>
      </c>
      <c r="G4" s="2">
        <v>58</v>
      </c>
      <c r="I4" s="28">
        <f>D8</f>
        <v>101038</v>
      </c>
    </row>
    <row r="5" spans="1:11" ht="13.75" thickBot="1" x14ac:dyDescent="0.75">
      <c r="A5" s="8" t="s">
        <v>2</v>
      </c>
      <c r="B5" s="9"/>
      <c r="C5" s="10"/>
      <c r="D5" s="11" t="s">
        <v>3</v>
      </c>
      <c r="E5" s="12" t="s">
        <v>3</v>
      </c>
      <c r="G5" s="2">
        <v>59</v>
      </c>
      <c r="I5" s="28">
        <f>D6</f>
        <v>101038</v>
      </c>
    </row>
    <row r="6" spans="1:11" x14ac:dyDescent="0.6">
      <c r="A6" s="13" t="s">
        <v>30</v>
      </c>
      <c r="B6" t="s">
        <v>4</v>
      </c>
      <c r="C6" s="14">
        <v>4177</v>
      </c>
      <c r="D6" s="15">
        <v>101038</v>
      </c>
      <c r="E6" s="16">
        <v>4137</v>
      </c>
      <c r="G6" s="2">
        <v>60</v>
      </c>
      <c r="I6" s="2">
        <f>I5+1/3*(I8-I5)</f>
        <v>102823.66666666667</v>
      </c>
      <c r="J6" s="28"/>
      <c r="K6" s="28"/>
    </row>
    <row r="7" spans="1:11" x14ac:dyDescent="0.6">
      <c r="A7" s="13"/>
      <c r="B7" t="s">
        <v>5</v>
      </c>
      <c r="C7" s="14">
        <v>0</v>
      </c>
      <c r="D7" s="15">
        <v>0</v>
      </c>
      <c r="E7" s="16">
        <v>0</v>
      </c>
      <c r="G7" s="2">
        <v>61</v>
      </c>
      <c r="I7" s="2">
        <f>I5+2/3*(I8-I5)</f>
        <v>104609.33333333333</v>
      </c>
      <c r="J7" s="28"/>
      <c r="K7" s="28"/>
    </row>
    <row r="8" spans="1:11" x14ac:dyDescent="0.6">
      <c r="A8" s="17"/>
      <c r="B8" s="18" t="s">
        <v>6</v>
      </c>
      <c r="C8" s="19">
        <v>4177</v>
      </c>
      <c r="D8" s="20">
        <v>101038</v>
      </c>
      <c r="E8" s="21">
        <v>4137</v>
      </c>
      <c r="G8" s="2">
        <v>62</v>
      </c>
      <c r="H8" s="28">
        <f>D10</f>
        <v>115330</v>
      </c>
      <c r="I8" s="28">
        <f>D11</f>
        <v>106395</v>
      </c>
      <c r="J8" s="28"/>
      <c r="K8" s="28"/>
    </row>
    <row r="9" spans="1:11" x14ac:dyDescent="0.6">
      <c r="A9" s="13" t="s">
        <v>7</v>
      </c>
      <c r="B9" t="s">
        <v>4</v>
      </c>
      <c r="C9" s="14">
        <v>35090</v>
      </c>
      <c r="D9" s="15">
        <v>109658</v>
      </c>
      <c r="E9" s="16">
        <v>106415</v>
      </c>
      <c r="G9" s="2">
        <v>63</v>
      </c>
      <c r="H9" s="2">
        <f>H$8+1/5*(H$13-H$8)</f>
        <v>114964.8</v>
      </c>
      <c r="I9" s="2">
        <f>I$8+1/5*(I$13-I$8)</f>
        <v>104706</v>
      </c>
    </row>
    <row r="10" spans="1:11" x14ac:dyDescent="0.6">
      <c r="A10" s="13"/>
      <c r="B10" t="s">
        <v>5</v>
      </c>
      <c r="C10" s="14">
        <v>12817</v>
      </c>
      <c r="D10" s="15">
        <v>115330</v>
      </c>
      <c r="E10" s="16">
        <v>114030</v>
      </c>
      <c r="G10" s="2">
        <v>64</v>
      </c>
      <c r="H10" s="2">
        <f>H$8+2/5*(H$13-H$8)</f>
        <v>114599.6</v>
      </c>
      <c r="I10" s="2">
        <f>I$8+2/5*(I$13-I$8)</f>
        <v>103017</v>
      </c>
    </row>
    <row r="11" spans="1:11" x14ac:dyDescent="0.6">
      <c r="A11" s="17"/>
      <c r="B11" s="18" t="s">
        <v>6</v>
      </c>
      <c r="C11" s="19">
        <v>22273</v>
      </c>
      <c r="D11" s="20">
        <v>106395</v>
      </c>
      <c r="E11" s="21">
        <v>102033</v>
      </c>
      <c r="G11" s="2">
        <v>65</v>
      </c>
      <c r="H11" s="2">
        <f>H$8+3/5*(H$13-H$8)</f>
        <v>114234.4</v>
      </c>
      <c r="I11" s="2">
        <f>I$8+3/5*(I$13-I$8)</f>
        <v>101328</v>
      </c>
    </row>
    <row r="12" spans="1:11" x14ac:dyDescent="0.6">
      <c r="A12" s="13" t="s">
        <v>8</v>
      </c>
      <c r="B12" t="s">
        <v>4</v>
      </c>
      <c r="C12" s="14">
        <v>71092</v>
      </c>
      <c r="D12" s="15">
        <v>104861</v>
      </c>
      <c r="E12" s="16">
        <v>98738</v>
      </c>
      <c r="G12" s="2">
        <v>66</v>
      </c>
      <c r="H12" s="2">
        <f>H$8+4/5*(H$13-H$8)</f>
        <v>113869.2</v>
      </c>
      <c r="I12" s="2">
        <f>I$8+4/5*(I$13-I$8)</f>
        <v>99639</v>
      </c>
    </row>
    <row r="13" spans="1:11" x14ac:dyDescent="0.6">
      <c r="A13" s="13"/>
      <c r="B13" t="s">
        <v>5</v>
      </c>
      <c r="C13" s="14">
        <v>31584</v>
      </c>
      <c r="D13" s="15">
        <v>113504</v>
      </c>
      <c r="E13" s="16">
        <v>111438</v>
      </c>
      <c r="G13" s="2">
        <v>67</v>
      </c>
      <c r="H13" s="28">
        <f>D13</f>
        <v>113504</v>
      </c>
      <c r="I13" s="28">
        <f>D14</f>
        <v>97950</v>
      </c>
    </row>
    <row r="14" spans="1:11" x14ac:dyDescent="0.6">
      <c r="A14" s="17"/>
      <c r="B14" s="18" t="s">
        <v>6</v>
      </c>
      <c r="C14" s="19">
        <v>39508</v>
      </c>
      <c r="D14" s="20">
        <v>97950</v>
      </c>
      <c r="E14" s="21">
        <v>88585</v>
      </c>
      <c r="G14" s="2">
        <v>68</v>
      </c>
      <c r="H14" s="2">
        <f>H$13+1/5*(H$18-H$13)</f>
        <v>112477.2</v>
      </c>
      <c r="I14" s="2">
        <f>I$13+1/5*(I$18-I$13)</f>
        <v>97597.4</v>
      </c>
    </row>
    <row r="15" spans="1:11" x14ac:dyDescent="0.6">
      <c r="A15" s="13" t="s">
        <v>9</v>
      </c>
      <c r="B15" t="s">
        <v>4</v>
      </c>
      <c r="C15" s="14">
        <v>58953</v>
      </c>
      <c r="D15" s="15">
        <v>101343</v>
      </c>
      <c r="E15" s="16">
        <v>91847</v>
      </c>
      <c r="G15" s="2">
        <v>69</v>
      </c>
      <c r="H15" s="2">
        <f>H$13+2/5*(H$18-H$13)</f>
        <v>111450.4</v>
      </c>
      <c r="I15" s="2">
        <f>I$13+2/5*(I$18-I$13)</f>
        <v>97244.800000000003</v>
      </c>
    </row>
    <row r="16" spans="1:11" x14ac:dyDescent="0.6">
      <c r="A16" s="13"/>
      <c r="B16" t="s">
        <v>5</v>
      </c>
      <c r="C16" s="14">
        <v>24947</v>
      </c>
      <c r="D16" s="15">
        <v>108370</v>
      </c>
      <c r="E16" s="16">
        <v>105223</v>
      </c>
      <c r="G16" s="2">
        <v>70</v>
      </c>
      <c r="H16" s="2">
        <f>H$13+3/5*(H$18-H$13)</f>
        <v>110423.6</v>
      </c>
      <c r="I16" s="2">
        <f>I$13+3/5*(I$18-I$13)</f>
        <v>96892.2</v>
      </c>
    </row>
    <row r="17" spans="1:9" x14ac:dyDescent="0.6">
      <c r="A17" s="17"/>
      <c r="B17" s="18" t="s">
        <v>6</v>
      </c>
      <c r="C17" s="19">
        <v>34006</v>
      </c>
      <c r="D17" s="20">
        <v>96187</v>
      </c>
      <c r="E17" s="21">
        <v>82033</v>
      </c>
      <c r="H17" s="2">
        <f>H$13+4/5*(H$18-H$13)</f>
        <v>109396.8</v>
      </c>
      <c r="I17" s="2">
        <f>I$13+4/5*(I$18-I$13)</f>
        <v>96539.6</v>
      </c>
    </row>
    <row r="18" spans="1:9" x14ac:dyDescent="0.6">
      <c r="A18" s="13" t="s">
        <v>10</v>
      </c>
      <c r="B18" t="s">
        <v>4</v>
      </c>
      <c r="C18" s="14">
        <v>43512</v>
      </c>
      <c r="D18" s="15">
        <v>104047</v>
      </c>
      <c r="E18" s="16">
        <v>90701</v>
      </c>
      <c r="H18" s="28">
        <f>D16</f>
        <v>108370</v>
      </c>
      <c r="I18" s="28">
        <f>D17</f>
        <v>96187</v>
      </c>
    </row>
    <row r="19" spans="1:9" x14ac:dyDescent="0.6">
      <c r="A19" s="13"/>
      <c r="B19" t="s">
        <v>5</v>
      </c>
      <c r="C19" s="14">
        <v>16285</v>
      </c>
      <c r="D19" s="15">
        <v>107190</v>
      </c>
      <c r="E19" s="16">
        <v>102882</v>
      </c>
    </row>
    <row r="20" spans="1:9" x14ac:dyDescent="0.6">
      <c r="A20" s="17"/>
      <c r="B20" s="18" t="s">
        <v>6</v>
      </c>
      <c r="C20" s="19">
        <v>27227</v>
      </c>
      <c r="D20" s="20">
        <v>102167</v>
      </c>
      <c r="E20" s="21">
        <v>83415</v>
      </c>
    </row>
    <row r="21" spans="1:9" x14ac:dyDescent="0.6">
      <c r="A21" s="13" t="s">
        <v>11</v>
      </c>
      <c r="B21" t="s">
        <v>4</v>
      </c>
      <c r="C21" s="14">
        <v>30531</v>
      </c>
      <c r="D21" s="15">
        <v>107668</v>
      </c>
      <c r="E21" s="16">
        <v>91168</v>
      </c>
    </row>
    <row r="22" spans="1:9" x14ac:dyDescent="0.6">
      <c r="A22" s="13"/>
      <c r="B22" t="s">
        <v>5</v>
      </c>
      <c r="C22" s="14">
        <v>11084</v>
      </c>
      <c r="D22" s="15">
        <v>113072</v>
      </c>
      <c r="E22" s="16">
        <v>106809</v>
      </c>
    </row>
    <row r="23" spans="1:9" x14ac:dyDescent="0.6">
      <c r="A23" s="17"/>
      <c r="B23" s="18" t="s">
        <v>6</v>
      </c>
      <c r="C23" s="19">
        <v>19447</v>
      </c>
      <c r="D23" s="20">
        <v>104587</v>
      </c>
      <c r="E23" s="21">
        <v>82253</v>
      </c>
    </row>
    <row r="24" spans="1:9" x14ac:dyDescent="0.6">
      <c r="A24" s="13" t="s">
        <v>12</v>
      </c>
      <c r="B24" t="s">
        <v>4</v>
      </c>
      <c r="C24" s="14">
        <v>16622</v>
      </c>
      <c r="D24" s="15">
        <v>109866</v>
      </c>
      <c r="E24" s="16">
        <v>89626</v>
      </c>
    </row>
    <row r="25" spans="1:9" x14ac:dyDescent="0.6">
      <c r="A25" s="13"/>
      <c r="B25" t="s">
        <v>5</v>
      </c>
      <c r="C25" s="14">
        <v>5639</v>
      </c>
      <c r="D25" s="15">
        <v>115684</v>
      </c>
      <c r="E25" s="16">
        <v>105101</v>
      </c>
    </row>
    <row r="26" spans="1:9" x14ac:dyDescent="0.6">
      <c r="A26" s="17"/>
      <c r="B26" s="18" t="s">
        <v>6</v>
      </c>
      <c r="C26" s="19">
        <v>10983</v>
      </c>
      <c r="D26" s="20">
        <v>106879</v>
      </c>
      <c r="E26" s="21">
        <v>81681</v>
      </c>
    </row>
    <row r="27" spans="1:9" x14ac:dyDescent="0.6">
      <c r="A27" s="13" t="s">
        <v>13</v>
      </c>
      <c r="B27" t="s">
        <v>4</v>
      </c>
      <c r="C27" s="14">
        <v>5760</v>
      </c>
      <c r="D27" s="15">
        <v>110804</v>
      </c>
      <c r="E27" s="16">
        <v>87280</v>
      </c>
    </row>
    <row r="28" spans="1:9" x14ac:dyDescent="0.6">
      <c r="A28" s="13"/>
      <c r="B28" t="s">
        <v>5</v>
      </c>
      <c r="C28" s="14">
        <v>1998</v>
      </c>
      <c r="D28" s="15">
        <v>118130</v>
      </c>
      <c r="E28" s="16">
        <v>99787</v>
      </c>
    </row>
    <row r="29" spans="1:9" x14ac:dyDescent="0.6">
      <c r="A29" s="17"/>
      <c r="B29" s="18" t="s">
        <v>6</v>
      </c>
      <c r="C29" s="19">
        <v>3762</v>
      </c>
      <c r="D29" s="20">
        <v>106914</v>
      </c>
      <c r="E29" s="21">
        <v>80637</v>
      </c>
    </row>
    <row r="30" spans="1:9" x14ac:dyDescent="0.6">
      <c r="A30" s="13" t="s">
        <v>14</v>
      </c>
      <c r="B30" t="s">
        <v>4</v>
      </c>
      <c r="C30" s="14">
        <v>740</v>
      </c>
      <c r="D30" s="15">
        <v>112009</v>
      </c>
      <c r="E30" s="16">
        <v>88982</v>
      </c>
    </row>
    <row r="31" spans="1:9" x14ac:dyDescent="0.6">
      <c r="A31" s="13"/>
      <c r="B31" t="s">
        <v>5</v>
      </c>
      <c r="C31" s="14">
        <v>260</v>
      </c>
      <c r="D31" s="15">
        <v>122799</v>
      </c>
      <c r="E31" s="16">
        <v>101885</v>
      </c>
    </row>
    <row r="32" spans="1:9" x14ac:dyDescent="0.6">
      <c r="A32" s="17"/>
      <c r="B32" s="18" t="s">
        <v>6</v>
      </c>
      <c r="C32" s="19">
        <v>480</v>
      </c>
      <c r="D32" s="20">
        <v>106164</v>
      </c>
      <c r="E32" s="21">
        <v>81992</v>
      </c>
    </row>
    <row r="33" spans="1:5" x14ac:dyDescent="0.6">
      <c r="A33" s="27">
        <v>-1914</v>
      </c>
      <c r="B33" t="s">
        <v>4</v>
      </c>
      <c r="C33" s="14">
        <v>114</v>
      </c>
      <c r="D33" s="15">
        <v>109400.26315789473</v>
      </c>
      <c r="E33" s="16">
        <v>87767.850877192977</v>
      </c>
    </row>
    <row r="34" spans="1:5" x14ac:dyDescent="0.6">
      <c r="A34" s="13"/>
      <c r="B34" t="s">
        <v>5</v>
      </c>
      <c r="C34" s="14">
        <v>38</v>
      </c>
      <c r="D34" s="15">
        <v>119849.47368421052</v>
      </c>
      <c r="E34" s="16">
        <v>98385.131578947374</v>
      </c>
    </row>
    <row r="35" spans="1:5" x14ac:dyDescent="0.6">
      <c r="A35" s="17"/>
      <c r="B35" s="18" t="s">
        <v>6</v>
      </c>
      <c r="C35" s="19">
        <v>76</v>
      </c>
      <c r="D35" s="20">
        <v>104175.65789473684</v>
      </c>
      <c r="E35" s="21">
        <v>82459.210526315786</v>
      </c>
    </row>
    <row r="36" spans="1:5" x14ac:dyDescent="0.6">
      <c r="A36" s="13" t="s">
        <v>15</v>
      </c>
      <c r="B36" t="s">
        <v>4</v>
      </c>
      <c r="C36" s="14">
        <v>266591</v>
      </c>
      <c r="D36" s="15">
        <v>105305</v>
      </c>
      <c r="E36" s="16">
        <v>95219</v>
      </c>
    </row>
    <row r="37" spans="1:5" x14ac:dyDescent="0.6">
      <c r="A37" s="13"/>
      <c r="B37" t="s">
        <v>5</v>
      </c>
      <c r="C37" s="14">
        <v>104652</v>
      </c>
      <c r="D37" s="15">
        <v>111707</v>
      </c>
      <c r="E37" s="16">
        <v>107860</v>
      </c>
    </row>
    <row r="38" spans="1:5" ht="13.75" thickBot="1" x14ac:dyDescent="0.75">
      <c r="A38" s="8"/>
      <c r="B38" s="9" t="s">
        <v>6</v>
      </c>
      <c r="C38" s="10">
        <v>161939</v>
      </c>
      <c r="D38" s="22">
        <v>101168</v>
      </c>
      <c r="E38" s="23">
        <v>87050</v>
      </c>
    </row>
    <row r="39" spans="1:5" x14ac:dyDescent="0.6">
      <c r="A39" s="13" t="s">
        <v>16</v>
      </c>
      <c r="B39" t="s">
        <v>4</v>
      </c>
      <c r="C39" s="14">
        <v>0</v>
      </c>
      <c r="D39" s="15">
        <v>0</v>
      </c>
      <c r="E39" s="16">
        <v>0</v>
      </c>
    </row>
    <row r="40" spans="1:5" x14ac:dyDescent="0.6">
      <c r="A40" s="13" t="s">
        <v>17</v>
      </c>
      <c r="B40" t="s">
        <v>5</v>
      </c>
      <c r="C40" s="14">
        <v>0</v>
      </c>
      <c r="D40" s="15">
        <v>0</v>
      </c>
      <c r="E40" s="16">
        <v>0</v>
      </c>
    </row>
    <row r="41" spans="1:5" ht="13.75" thickBot="1" x14ac:dyDescent="0.75">
      <c r="A41" s="8"/>
      <c r="B41" s="9" t="s">
        <v>6</v>
      </c>
      <c r="C41" s="10">
        <v>0</v>
      </c>
      <c r="D41" s="22">
        <v>0</v>
      </c>
      <c r="E41" s="23">
        <v>0</v>
      </c>
    </row>
    <row r="42" spans="1:5" x14ac:dyDescent="0.6">
      <c r="A42" s="13" t="s">
        <v>18</v>
      </c>
      <c r="B42" t="s">
        <v>4</v>
      </c>
      <c r="C42" s="14">
        <v>266591</v>
      </c>
      <c r="D42" s="15">
        <v>105305</v>
      </c>
      <c r="E42" s="16">
        <v>95219</v>
      </c>
    </row>
    <row r="43" spans="1:5" x14ac:dyDescent="0.6">
      <c r="A43" s="13"/>
      <c r="B43" t="s">
        <v>5</v>
      </c>
      <c r="C43" s="14">
        <v>104652</v>
      </c>
      <c r="D43" s="15">
        <v>111707</v>
      </c>
      <c r="E43" s="16">
        <v>107860</v>
      </c>
    </row>
    <row r="44" spans="1:5" ht="13.75" thickBot="1" x14ac:dyDescent="0.75">
      <c r="A44" s="8"/>
      <c r="B44" s="9" t="s">
        <v>6</v>
      </c>
      <c r="C44" s="10">
        <v>161939</v>
      </c>
      <c r="D44" s="22">
        <v>101168</v>
      </c>
      <c r="E44" s="23">
        <v>87050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5DA6E-F26C-481D-97DE-6E7DA99CA1DD}">
  <dimension ref="A1:K44"/>
  <sheetViews>
    <sheetView tabSelected="1" zoomScaleNormal="100" workbookViewId="0">
      <selection activeCell="G4" sqref="G4"/>
    </sheetView>
  </sheetViews>
  <sheetFormatPr defaultRowHeight="13" x14ac:dyDescent="0.6"/>
  <cols>
    <col min="1" max="1" width="13.54296875" style="2" customWidth="1"/>
    <col min="2" max="2" width="9.1328125" style="2"/>
    <col min="3" max="3" width="10.26953125" style="24" customWidth="1"/>
    <col min="4" max="5" width="12.54296875" style="24" customWidth="1"/>
    <col min="6" max="6" width="9.1328125" style="2"/>
    <col min="7" max="11" width="17.40625" style="2" customWidth="1"/>
    <col min="12" max="254" width="9.1328125" style="2"/>
    <col min="255" max="255" width="13.54296875" style="2" customWidth="1"/>
    <col min="256" max="256" width="9.1328125" style="2"/>
    <col min="257" max="257" width="10.26953125" style="2" customWidth="1"/>
    <col min="258" max="258" width="16.1328125" style="2" customWidth="1"/>
    <col min="259" max="259" width="8.86328125" style="2" customWidth="1"/>
    <col min="260" max="260" width="16.54296875" style="2" customWidth="1"/>
    <col min="261" max="261" width="10.86328125" style="2" customWidth="1"/>
    <col min="262" max="510" width="9.1328125" style="2"/>
    <col min="511" max="511" width="13.54296875" style="2" customWidth="1"/>
    <col min="512" max="512" width="9.1328125" style="2"/>
    <col min="513" max="513" width="10.26953125" style="2" customWidth="1"/>
    <col min="514" max="514" width="16.1328125" style="2" customWidth="1"/>
    <col min="515" max="515" width="8.86328125" style="2" customWidth="1"/>
    <col min="516" max="516" width="16.54296875" style="2" customWidth="1"/>
    <col min="517" max="517" width="10.86328125" style="2" customWidth="1"/>
    <col min="518" max="766" width="9.1328125" style="2"/>
    <col min="767" max="767" width="13.54296875" style="2" customWidth="1"/>
    <col min="768" max="768" width="9.1328125" style="2"/>
    <col min="769" max="769" width="10.26953125" style="2" customWidth="1"/>
    <col min="770" max="770" width="16.1328125" style="2" customWidth="1"/>
    <col min="771" max="771" width="8.86328125" style="2" customWidth="1"/>
    <col min="772" max="772" width="16.54296875" style="2" customWidth="1"/>
    <col min="773" max="773" width="10.86328125" style="2" customWidth="1"/>
    <col min="774" max="1022" width="9.1328125" style="2"/>
    <col min="1023" max="1023" width="13.54296875" style="2" customWidth="1"/>
    <col min="1024" max="1024" width="9.1328125" style="2"/>
    <col min="1025" max="1025" width="10.26953125" style="2" customWidth="1"/>
    <col min="1026" max="1026" width="16.1328125" style="2" customWidth="1"/>
    <col min="1027" max="1027" width="8.86328125" style="2" customWidth="1"/>
    <col min="1028" max="1028" width="16.54296875" style="2" customWidth="1"/>
    <col min="1029" max="1029" width="10.86328125" style="2" customWidth="1"/>
    <col min="1030" max="1278" width="9.1328125" style="2"/>
    <col min="1279" max="1279" width="13.54296875" style="2" customWidth="1"/>
    <col min="1280" max="1280" width="9.1328125" style="2"/>
    <col min="1281" max="1281" width="10.26953125" style="2" customWidth="1"/>
    <col min="1282" max="1282" width="16.1328125" style="2" customWidth="1"/>
    <col min="1283" max="1283" width="8.86328125" style="2" customWidth="1"/>
    <col min="1284" max="1284" width="16.54296875" style="2" customWidth="1"/>
    <col min="1285" max="1285" width="10.86328125" style="2" customWidth="1"/>
    <col min="1286" max="1534" width="9.1328125" style="2"/>
    <col min="1535" max="1535" width="13.54296875" style="2" customWidth="1"/>
    <col min="1536" max="1536" width="9.1328125" style="2"/>
    <col min="1537" max="1537" width="10.26953125" style="2" customWidth="1"/>
    <col min="1538" max="1538" width="16.1328125" style="2" customWidth="1"/>
    <col min="1539" max="1539" width="8.86328125" style="2" customWidth="1"/>
    <col min="1540" max="1540" width="16.54296875" style="2" customWidth="1"/>
    <col min="1541" max="1541" width="10.86328125" style="2" customWidth="1"/>
    <col min="1542" max="1790" width="9.1328125" style="2"/>
    <col min="1791" max="1791" width="13.54296875" style="2" customWidth="1"/>
    <col min="1792" max="1792" width="9.1328125" style="2"/>
    <col min="1793" max="1793" width="10.26953125" style="2" customWidth="1"/>
    <col min="1794" max="1794" width="16.1328125" style="2" customWidth="1"/>
    <col min="1795" max="1795" width="8.86328125" style="2" customWidth="1"/>
    <col min="1796" max="1796" width="16.54296875" style="2" customWidth="1"/>
    <col min="1797" max="1797" width="10.86328125" style="2" customWidth="1"/>
    <col min="1798" max="2046" width="9.1328125" style="2"/>
    <col min="2047" max="2047" width="13.54296875" style="2" customWidth="1"/>
    <col min="2048" max="2048" width="9.1328125" style="2"/>
    <col min="2049" max="2049" width="10.26953125" style="2" customWidth="1"/>
    <col min="2050" max="2050" width="16.1328125" style="2" customWidth="1"/>
    <col min="2051" max="2051" width="8.86328125" style="2" customWidth="1"/>
    <col min="2052" max="2052" width="16.54296875" style="2" customWidth="1"/>
    <col min="2053" max="2053" width="10.86328125" style="2" customWidth="1"/>
    <col min="2054" max="2302" width="9.1328125" style="2"/>
    <col min="2303" max="2303" width="13.54296875" style="2" customWidth="1"/>
    <col min="2304" max="2304" width="9.1328125" style="2"/>
    <col min="2305" max="2305" width="10.26953125" style="2" customWidth="1"/>
    <col min="2306" max="2306" width="16.1328125" style="2" customWidth="1"/>
    <col min="2307" max="2307" width="8.86328125" style="2" customWidth="1"/>
    <col min="2308" max="2308" width="16.54296875" style="2" customWidth="1"/>
    <col min="2309" max="2309" width="10.86328125" style="2" customWidth="1"/>
    <col min="2310" max="2558" width="9.1328125" style="2"/>
    <col min="2559" max="2559" width="13.54296875" style="2" customWidth="1"/>
    <col min="2560" max="2560" width="9.1328125" style="2"/>
    <col min="2561" max="2561" width="10.26953125" style="2" customWidth="1"/>
    <col min="2562" max="2562" width="16.1328125" style="2" customWidth="1"/>
    <col min="2563" max="2563" width="8.86328125" style="2" customWidth="1"/>
    <col min="2564" max="2564" width="16.54296875" style="2" customWidth="1"/>
    <col min="2565" max="2565" width="10.86328125" style="2" customWidth="1"/>
    <col min="2566" max="2814" width="9.1328125" style="2"/>
    <col min="2815" max="2815" width="13.54296875" style="2" customWidth="1"/>
    <col min="2816" max="2816" width="9.1328125" style="2"/>
    <col min="2817" max="2817" width="10.26953125" style="2" customWidth="1"/>
    <col min="2818" max="2818" width="16.1328125" style="2" customWidth="1"/>
    <col min="2819" max="2819" width="8.86328125" style="2" customWidth="1"/>
    <col min="2820" max="2820" width="16.54296875" style="2" customWidth="1"/>
    <col min="2821" max="2821" width="10.86328125" style="2" customWidth="1"/>
    <col min="2822" max="3070" width="9.1328125" style="2"/>
    <col min="3071" max="3071" width="13.54296875" style="2" customWidth="1"/>
    <col min="3072" max="3072" width="9.1328125" style="2"/>
    <col min="3073" max="3073" width="10.26953125" style="2" customWidth="1"/>
    <col min="3074" max="3074" width="16.1328125" style="2" customWidth="1"/>
    <col min="3075" max="3075" width="8.86328125" style="2" customWidth="1"/>
    <col min="3076" max="3076" width="16.54296875" style="2" customWidth="1"/>
    <col min="3077" max="3077" width="10.86328125" style="2" customWidth="1"/>
    <col min="3078" max="3326" width="9.1328125" style="2"/>
    <col min="3327" max="3327" width="13.54296875" style="2" customWidth="1"/>
    <col min="3328" max="3328" width="9.1328125" style="2"/>
    <col min="3329" max="3329" width="10.26953125" style="2" customWidth="1"/>
    <col min="3330" max="3330" width="16.1328125" style="2" customWidth="1"/>
    <col min="3331" max="3331" width="8.86328125" style="2" customWidth="1"/>
    <col min="3332" max="3332" width="16.54296875" style="2" customWidth="1"/>
    <col min="3333" max="3333" width="10.86328125" style="2" customWidth="1"/>
    <col min="3334" max="3582" width="9.1328125" style="2"/>
    <col min="3583" max="3583" width="13.54296875" style="2" customWidth="1"/>
    <col min="3584" max="3584" width="9.1328125" style="2"/>
    <col min="3585" max="3585" width="10.26953125" style="2" customWidth="1"/>
    <col min="3586" max="3586" width="16.1328125" style="2" customWidth="1"/>
    <col min="3587" max="3587" width="8.86328125" style="2" customWidth="1"/>
    <col min="3588" max="3588" width="16.54296875" style="2" customWidth="1"/>
    <col min="3589" max="3589" width="10.86328125" style="2" customWidth="1"/>
    <col min="3590" max="3838" width="9.1328125" style="2"/>
    <col min="3839" max="3839" width="13.54296875" style="2" customWidth="1"/>
    <col min="3840" max="3840" width="9.1328125" style="2"/>
    <col min="3841" max="3841" width="10.26953125" style="2" customWidth="1"/>
    <col min="3842" max="3842" width="16.1328125" style="2" customWidth="1"/>
    <col min="3843" max="3843" width="8.86328125" style="2" customWidth="1"/>
    <col min="3844" max="3844" width="16.54296875" style="2" customWidth="1"/>
    <col min="3845" max="3845" width="10.86328125" style="2" customWidth="1"/>
    <col min="3846" max="4094" width="9.1328125" style="2"/>
    <col min="4095" max="4095" width="13.54296875" style="2" customWidth="1"/>
    <col min="4096" max="4096" width="9.1328125" style="2"/>
    <col min="4097" max="4097" width="10.26953125" style="2" customWidth="1"/>
    <col min="4098" max="4098" width="16.1328125" style="2" customWidth="1"/>
    <col min="4099" max="4099" width="8.86328125" style="2" customWidth="1"/>
    <col min="4100" max="4100" width="16.54296875" style="2" customWidth="1"/>
    <col min="4101" max="4101" width="10.86328125" style="2" customWidth="1"/>
    <col min="4102" max="4350" width="9.1328125" style="2"/>
    <col min="4351" max="4351" width="13.54296875" style="2" customWidth="1"/>
    <col min="4352" max="4352" width="9.1328125" style="2"/>
    <col min="4353" max="4353" width="10.26953125" style="2" customWidth="1"/>
    <col min="4354" max="4354" width="16.1328125" style="2" customWidth="1"/>
    <col min="4355" max="4355" width="8.86328125" style="2" customWidth="1"/>
    <col min="4356" max="4356" width="16.54296875" style="2" customWidth="1"/>
    <col min="4357" max="4357" width="10.86328125" style="2" customWidth="1"/>
    <col min="4358" max="4606" width="9.1328125" style="2"/>
    <col min="4607" max="4607" width="13.54296875" style="2" customWidth="1"/>
    <col min="4608" max="4608" width="9.1328125" style="2"/>
    <col min="4609" max="4609" width="10.26953125" style="2" customWidth="1"/>
    <col min="4610" max="4610" width="16.1328125" style="2" customWidth="1"/>
    <col min="4611" max="4611" width="8.86328125" style="2" customWidth="1"/>
    <col min="4612" max="4612" width="16.54296875" style="2" customWidth="1"/>
    <col min="4613" max="4613" width="10.86328125" style="2" customWidth="1"/>
    <col min="4614" max="4862" width="9.1328125" style="2"/>
    <col min="4863" max="4863" width="13.54296875" style="2" customWidth="1"/>
    <col min="4864" max="4864" width="9.1328125" style="2"/>
    <col min="4865" max="4865" width="10.26953125" style="2" customWidth="1"/>
    <col min="4866" max="4866" width="16.1328125" style="2" customWidth="1"/>
    <col min="4867" max="4867" width="8.86328125" style="2" customWidth="1"/>
    <col min="4868" max="4868" width="16.54296875" style="2" customWidth="1"/>
    <col min="4869" max="4869" width="10.86328125" style="2" customWidth="1"/>
    <col min="4870" max="5118" width="9.1328125" style="2"/>
    <col min="5119" max="5119" width="13.54296875" style="2" customWidth="1"/>
    <col min="5120" max="5120" width="9.1328125" style="2"/>
    <col min="5121" max="5121" width="10.26953125" style="2" customWidth="1"/>
    <col min="5122" max="5122" width="16.1328125" style="2" customWidth="1"/>
    <col min="5123" max="5123" width="8.86328125" style="2" customWidth="1"/>
    <col min="5124" max="5124" width="16.54296875" style="2" customWidth="1"/>
    <col min="5125" max="5125" width="10.86328125" style="2" customWidth="1"/>
    <col min="5126" max="5374" width="9.1328125" style="2"/>
    <col min="5375" max="5375" width="13.54296875" style="2" customWidth="1"/>
    <col min="5376" max="5376" width="9.1328125" style="2"/>
    <col min="5377" max="5377" width="10.26953125" style="2" customWidth="1"/>
    <col min="5378" max="5378" width="16.1328125" style="2" customWidth="1"/>
    <col min="5379" max="5379" width="8.86328125" style="2" customWidth="1"/>
    <col min="5380" max="5380" width="16.54296875" style="2" customWidth="1"/>
    <col min="5381" max="5381" width="10.86328125" style="2" customWidth="1"/>
    <col min="5382" max="5630" width="9.1328125" style="2"/>
    <col min="5631" max="5631" width="13.54296875" style="2" customWidth="1"/>
    <col min="5632" max="5632" width="9.1328125" style="2"/>
    <col min="5633" max="5633" width="10.26953125" style="2" customWidth="1"/>
    <col min="5634" max="5634" width="16.1328125" style="2" customWidth="1"/>
    <col min="5635" max="5635" width="8.86328125" style="2" customWidth="1"/>
    <col min="5636" max="5636" width="16.54296875" style="2" customWidth="1"/>
    <col min="5637" max="5637" width="10.86328125" style="2" customWidth="1"/>
    <col min="5638" max="5886" width="9.1328125" style="2"/>
    <col min="5887" max="5887" width="13.54296875" style="2" customWidth="1"/>
    <col min="5888" max="5888" width="9.1328125" style="2"/>
    <col min="5889" max="5889" width="10.26953125" style="2" customWidth="1"/>
    <col min="5890" max="5890" width="16.1328125" style="2" customWidth="1"/>
    <col min="5891" max="5891" width="8.86328125" style="2" customWidth="1"/>
    <col min="5892" max="5892" width="16.54296875" style="2" customWidth="1"/>
    <col min="5893" max="5893" width="10.86328125" style="2" customWidth="1"/>
    <col min="5894" max="6142" width="9.1328125" style="2"/>
    <col min="6143" max="6143" width="13.54296875" style="2" customWidth="1"/>
    <col min="6144" max="6144" width="9.1328125" style="2"/>
    <col min="6145" max="6145" width="10.26953125" style="2" customWidth="1"/>
    <col min="6146" max="6146" width="16.1328125" style="2" customWidth="1"/>
    <col min="6147" max="6147" width="8.86328125" style="2" customWidth="1"/>
    <col min="6148" max="6148" width="16.54296875" style="2" customWidth="1"/>
    <col min="6149" max="6149" width="10.86328125" style="2" customWidth="1"/>
    <col min="6150" max="6398" width="9.1328125" style="2"/>
    <col min="6399" max="6399" width="13.54296875" style="2" customWidth="1"/>
    <col min="6400" max="6400" width="9.1328125" style="2"/>
    <col min="6401" max="6401" width="10.26953125" style="2" customWidth="1"/>
    <col min="6402" max="6402" width="16.1328125" style="2" customWidth="1"/>
    <col min="6403" max="6403" width="8.86328125" style="2" customWidth="1"/>
    <col min="6404" max="6404" width="16.54296875" style="2" customWidth="1"/>
    <col min="6405" max="6405" width="10.86328125" style="2" customWidth="1"/>
    <col min="6406" max="6654" width="9.1328125" style="2"/>
    <col min="6655" max="6655" width="13.54296875" style="2" customWidth="1"/>
    <col min="6656" max="6656" width="9.1328125" style="2"/>
    <col min="6657" max="6657" width="10.26953125" style="2" customWidth="1"/>
    <col min="6658" max="6658" width="16.1328125" style="2" customWidth="1"/>
    <col min="6659" max="6659" width="8.86328125" style="2" customWidth="1"/>
    <col min="6660" max="6660" width="16.54296875" style="2" customWidth="1"/>
    <col min="6661" max="6661" width="10.86328125" style="2" customWidth="1"/>
    <col min="6662" max="6910" width="9.1328125" style="2"/>
    <col min="6911" max="6911" width="13.54296875" style="2" customWidth="1"/>
    <col min="6912" max="6912" width="9.1328125" style="2"/>
    <col min="6913" max="6913" width="10.26953125" style="2" customWidth="1"/>
    <col min="6914" max="6914" width="16.1328125" style="2" customWidth="1"/>
    <col min="6915" max="6915" width="8.86328125" style="2" customWidth="1"/>
    <col min="6916" max="6916" width="16.54296875" style="2" customWidth="1"/>
    <col min="6917" max="6917" width="10.86328125" style="2" customWidth="1"/>
    <col min="6918" max="7166" width="9.1328125" style="2"/>
    <col min="7167" max="7167" width="13.54296875" style="2" customWidth="1"/>
    <col min="7168" max="7168" width="9.1328125" style="2"/>
    <col min="7169" max="7169" width="10.26953125" style="2" customWidth="1"/>
    <col min="7170" max="7170" width="16.1328125" style="2" customWidth="1"/>
    <col min="7171" max="7171" width="8.86328125" style="2" customWidth="1"/>
    <col min="7172" max="7172" width="16.54296875" style="2" customWidth="1"/>
    <col min="7173" max="7173" width="10.86328125" style="2" customWidth="1"/>
    <col min="7174" max="7422" width="9.1328125" style="2"/>
    <col min="7423" max="7423" width="13.54296875" style="2" customWidth="1"/>
    <col min="7424" max="7424" width="9.1328125" style="2"/>
    <col min="7425" max="7425" width="10.26953125" style="2" customWidth="1"/>
    <col min="7426" max="7426" width="16.1328125" style="2" customWidth="1"/>
    <col min="7427" max="7427" width="8.86328125" style="2" customWidth="1"/>
    <col min="7428" max="7428" width="16.54296875" style="2" customWidth="1"/>
    <col min="7429" max="7429" width="10.86328125" style="2" customWidth="1"/>
    <col min="7430" max="7678" width="9.1328125" style="2"/>
    <col min="7679" max="7679" width="13.54296875" style="2" customWidth="1"/>
    <col min="7680" max="7680" width="9.1328125" style="2"/>
    <col min="7681" max="7681" width="10.26953125" style="2" customWidth="1"/>
    <col min="7682" max="7682" width="16.1328125" style="2" customWidth="1"/>
    <col min="7683" max="7683" width="8.86328125" style="2" customWidth="1"/>
    <col min="7684" max="7684" width="16.54296875" style="2" customWidth="1"/>
    <col min="7685" max="7685" width="10.86328125" style="2" customWidth="1"/>
    <col min="7686" max="7934" width="9.1328125" style="2"/>
    <col min="7935" max="7935" width="13.54296875" style="2" customWidth="1"/>
    <col min="7936" max="7936" width="9.1328125" style="2"/>
    <col min="7937" max="7937" width="10.26953125" style="2" customWidth="1"/>
    <col min="7938" max="7938" width="16.1328125" style="2" customWidth="1"/>
    <col min="7939" max="7939" width="8.86328125" style="2" customWidth="1"/>
    <col min="7940" max="7940" width="16.54296875" style="2" customWidth="1"/>
    <col min="7941" max="7941" width="10.86328125" style="2" customWidth="1"/>
    <col min="7942" max="8190" width="9.1328125" style="2"/>
    <col min="8191" max="8191" width="13.54296875" style="2" customWidth="1"/>
    <col min="8192" max="8192" width="9.1328125" style="2"/>
    <col min="8193" max="8193" width="10.26953125" style="2" customWidth="1"/>
    <col min="8194" max="8194" width="16.1328125" style="2" customWidth="1"/>
    <col min="8195" max="8195" width="8.86328125" style="2" customWidth="1"/>
    <col min="8196" max="8196" width="16.54296875" style="2" customWidth="1"/>
    <col min="8197" max="8197" width="10.86328125" style="2" customWidth="1"/>
    <col min="8198" max="8446" width="9.1328125" style="2"/>
    <col min="8447" max="8447" width="13.54296875" style="2" customWidth="1"/>
    <col min="8448" max="8448" width="9.1328125" style="2"/>
    <col min="8449" max="8449" width="10.26953125" style="2" customWidth="1"/>
    <col min="8450" max="8450" width="16.1328125" style="2" customWidth="1"/>
    <col min="8451" max="8451" width="8.86328125" style="2" customWidth="1"/>
    <col min="8452" max="8452" width="16.54296875" style="2" customWidth="1"/>
    <col min="8453" max="8453" width="10.86328125" style="2" customWidth="1"/>
    <col min="8454" max="8702" width="9.1328125" style="2"/>
    <col min="8703" max="8703" width="13.54296875" style="2" customWidth="1"/>
    <col min="8704" max="8704" width="9.1328125" style="2"/>
    <col min="8705" max="8705" width="10.26953125" style="2" customWidth="1"/>
    <col min="8706" max="8706" width="16.1328125" style="2" customWidth="1"/>
    <col min="8707" max="8707" width="8.86328125" style="2" customWidth="1"/>
    <col min="8708" max="8708" width="16.54296875" style="2" customWidth="1"/>
    <col min="8709" max="8709" width="10.86328125" style="2" customWidth="1"/>
    <col min="8710" max="8958" width="9.1328125" style="2"/>
    <col min="8959" max="8959" width="13.54296875" style="2" customWidth="1"/>
    <col min="8960" max="8960" width="9.1328125" style="2"/>
    <col min="8961" max="8961" width="10.26953125" style="2" customWidth="1"/>
    <col min="8962" max="8962" width="16.1328125" style="2" customWidth="1"/>
    <col min="8963" max="8963" width="8.86328125" style="2" customWidth="1"/>
    <col min="8964" max="8964" width="16.54296875" style="2" customWidth="1"/>
    <col min="8965" max="8965" width="10.86328125" style="2" customWidth="1"/>
    <col min="8966" max="9214" width="9.1328125" style="2"/>
    <col min="9215" max="9215" width="13.54296875" style="2" customWidth="1"/>
    <col min="9216" max="9216" width="9.1328125" style="2"/>
    <col min="9217" max="9217" width="10.26953125" style="2" customWidth="1"/>
    <col min="9218" max="9218" width="16.1328125" style="2" customWidth="1"/>
    <col min="9219" max="9219" width="8.86328125" style="2" customWidth="1"/>
    <col min="9220" max="9220" width="16.54296875" style="2" customWidth="1"/>
    <col min="9221" max="9221" width="10.86328125" style="2" customWidth="1"/>
    <col min="9222" max="9470" width="9.1328125" style="2"/>
    <col min="9471" max="9471" width="13.54296875" style="2" customWidth="1"/>
    <col min="9472" max="9472" width="9.1328125" style="2"/>
    <col min="9473" max="9473" width="10.26953125" style="2" customWidth="1"/>
    <col min="9474" max="9474" width="16.1328125" style="2" customWidth="1"/>
    <col min="9475" max="9475" width="8.86328125" style="2" customWidth="1"/>
    <col min="9476" max="9476" width="16.54296875" style="2" customWidth="1"/>
    <col min="9477" max="9477" width="10.86328125" style="2" customWidth="1"/>
    <col min="9478" max="9726" width="9.1328125" style="2"/>
    <col min="9727" max="9727" width="13.54296875" style="2" customWidth="1"/>
    <col min="9728" max="9728" width="9.1328125" style="2"/>
    <col min="9729" max="9729" width="10.26953125" style="2" customWidth="1"/>
    <col min="9730" max="9730" width="16.1328125" style="2" customWidth="1"/>
    <col min="9731" max="9731" width="8.86328125" style="2" customWidth="1"/>
    <col min="9732" max="9732" width="16.54296875" style="2" customWidth="1"/>
    <col min="9733" max="9733" width="10.86328125" style="2" customWidth="1"/>
    <col min="9734" max="9982" width="9.1328125" style="2"/>
    <col min="9983" max="9983" width="13.54296875" style="2" customWidth="1"/>
    <col min="9984" max="9984" width="9.1328125" style="2"/>
    <col min="9985" max="9985" width="10.26953125" style="2" customWidth="1"/>
    <col min="9986" max="9986" width="16.1328125" style="2" customWidth="1"/>
    <col min="9987" max="9987" width="8.86328125" style="2" customWidth="1"/>
    <col min="9988" max="9988" width="16.54296875" style="2" customWidth="1"/>
    <col min="9989" max="9989" width="10.86328125" style="2" customWidth="1"/>
    <col min="9990" max="10238" width="9.1328125" style="2"/>
    <col min="10239" max="10239" width="13.54296875" style="2" customWidth="1"/>
    <col min="10240" max="10240" width="9.1328125" style="2"/>
    <col min="10241" max="10241" width="10.26953125" style="2" customWidth="1"/>
    <col min="10242" max="10242" width="16.1328125" style="2" customWidth="1"/>
    <col min="10243" max="10243" width="8.86328125" style="2" customWidth="1"/>
    <col min="10244" max="10244" width="16.54296875" style="2" customWidth="1"/>
    <col min="10245" max="10245" width="10.86328125" style="2" customWidth="1"/>
    <col min="10246" max="10494" width="9.1328125" style="2"/>
    <col min="10495" max="10495" width="13.54296875" style="2" customWidth="1"/>
    <col min="10496" max="10496" width="9.1328125" style="2"/>
    <col min="10497" max="10497" width="10.26953125" style="2" customWidth="1"/>
    <col min="10498" max="10498" width="16.1328125" style="2" customWidth="1"/>
    <col min="10499" max="10499" width="8.86328125" style="2" customWidth="1"/>
    <col min="10500" max="10500" width="16.54296875" style="2" customWidth="1"/>
    <col min="10501" max="10501" width="10.86328125" style="2" customWidth="1"/>
    <col min="10502" max="10750" width="9.1328125" style="2"/>
    <col min="10751" max="10751" width="13.54296875" style="2" customWidth="1"/>
    <col min="10752" max="10752" width="9.1328125" style="2"/>
    <col min="10753" max="10753" width="10.26953125" style="2" customWidth="1"/>
    <col min="10754" max="10754" width="16.1328125" style="2" customWidth="1"/>
    <col min="10755" max="10755" width="8.86328125" style="2" customWidth="1"/>
    <col min="10756" max="10756" width="16.54296875" style="2" customWidth="1"/>
    <col min="10757" max="10757" width="10.86328125" style="2" customWidth="1"/>
    <col min="10758" max="11006" width="9.1328125" style="2"/>
    <col min="11007" max="11007" width="13.54296875" style="2" customWidth="1"/>
    <col min="11008" max="11008" width="9.1328125" style="2"/>
    <col min="11009" max="11009" width="10.26953125" style="2" customWidth="1"/>
    <col min="11010" max="11010" width="16.1328125" style="2" customWidth="1"/>
    <col min="11011" max="11011" width="8.86328125" style="2" customWidth="1"/>
    <col min="11012" max="11012" width="16.54296875" style="2" customWidth="1"/>
    <col min="11013" max="11013" width="10.86328125" style="2" customWidth="1"/>
    <col min="11014" max="11262" width="9.1328125" style="2"/>
    <col min="11263" max="11263" width="13.54296875" style="2" customWidth="1"/>
    <col min="11264" max="11264" width="9.1328125" style="2"/>
    <col min="11265" max="11265" width="10.26953125" style="2" customWidth="1"/>
    <col min="11266" max="11266" width="16.1328125" style="2" customWidth="1"/>
    <col min="11267" max="11267" width="8.86328125" style="2" customWidth="1"/>
    <col min="11268" max="11268" width="16.54296875" style="2" customWidth="1"/>
    <col min="11269" max="11269" width="10.86328125" style="2" customWidth="1"/>
    <col min="11270" max="11518" width="9.1328125" style="2"/>
    <col min="11519" max="11519" width="13.54296875" style="2" customWidth="1"/>
    <col min="11520" max="11520" width="9.1328125" style="2"/>
    <col min="11521" max="11521" width="10.26953125" style="2" customWidth="1"/>
    <col min="11522" max="11522" width="16.1328125" style="2" customWidth="1"/>
    <col min="11523" max="11523" width="8.86328125" style="2" customWidth="1"/>
    <col min="11524" max="11524" width="16.54296875" style="2" customWidth="1"/>
    <col min="11525" max="11525" width="10.86328125" style="2" customWidth="1"/>
    <col min="11526" max="11774" width="9.1328125" style="2"/>
    <col min="11775" max="11775" width="13.54296875" style="2" customWidth="1"/>
    <col min="11776" max="11776" width="9.1328125" style="2"/>
    <col min="11777" max="11777" width="10.26953125" style="2" customWidth="1"/>
    <col min="11778" max="11778" width="16.1328125" style="2" customWidth="1"/>
    <col min="11779" max="11779" width="8.86328125" style="2" customWidth="1"/>
    <col min="11780" max="11780" width="16.54296875" style="2" customWidth="1"/>
    <col min="11781" max="11781" width="10.86328125" style="2" customWidth="1"/>
    <col min="11782" max="12030" width="9.1328125" style="2"/>
    <col min="12031" max="12031" width="13.54296875" style="2" customWidth="1"/>
    <col min="12032" max="12032" width="9.1328125" style="2"/>
    <col min="12033" max="12033" width="10.26953125" style="2" customWidth="1"/>
    <col min="12034" max="12034" width="16.1328125" style="2" customWidth="1"/>
    <col min="12035" max="12035" width="8.86328125" style="2" customWidth="1"/>
    <col min="12036" max="12036" width="16.54296875" style="2" customWidth="1"/>
    <col min="12037" max="12037" width="10.86328125" style="2" customWidth="1"/>
    <col min="12038" max="12286" width="9.1328125" style="2"/>
    <col min="12287" max="12287" width="13.54296875" style="2" customWidth="1"/>
    <col min="12288" max="12288" width="9.1328125" style="2"/>
    <col min="12289" max="12289" width="10.26953125" style="2" customWidth="1"/>
    <col min="12290" max="12290" width="16.1328125" style="2" customWidth="1"/>
    <col min="12291" max="12291" width="8.86328125" style="2" customWidth="1"/>
    <col min="12292" max="12292" width="16.54296875" style="2" customWidth="1"/>
    <col min="12293" max="12293" width="10.86328125" style="2" customWidth="1"/>
    <col min="12294" max="12542" width="9.1328125" style="2"/>
    <col min="12543" max="12543" width="13.54296875" style="2" customWidth="1"/>
    <col min="12544" max="12544" width="9.1328125" style="2"/>
    <col min="12545" max="12545" width="10.26953125" style="2" customWidth="1"/>
    <col min="12546" max="12546" width="16.1328125" style="2" customWidth="1"/>
    <col min="12547" max="12547" width="8.86328125" style="2" customWidth="1"/>
    <col min="12548" max="12548" width="16.54296875" style="2" customWidth="1"/>
    <col min="12549" max="12549" width="10.86328125" style="2" customWidth="1"/>
    <col min="12550" max="12798" width="9.1328125" style="2"/>
    <col min="12799" max="12799" width="13.54296875" style="2" customWidth="1"/>
    <col min="12800" max="12800" width="9.1328125" style="2"/>
    <col min="12801" max="12801" width="10.26953125" style="2" customWidth="1"/>
    <col min="12802" max="12802" width="16.1328125" style="2" customWidth="1"/>
    <col min="12803" max="12803" width="8.86328125" style="2" customWidth="1"/>
    <col min="12804" max="12804" width="16.54296875" style="2" customWidth="1"/>
    <col min="12805" max="12805" width="10.86328125" style="2" customWidth="1"/>
    <col min="12806" max="13054" width="9.1328125" style="2"/>
    <col min="13055" max="13055" width="13.54296875" style="2" customWidth="1"/>
    <col min="13056" max="13056" width="9.1328125" style="2"/>
    <col min="13057" max="13057" width="10.26953125" style="2" customWidth="1"/>
    <col min="13058" max="13058" width="16.1328125" style="2" customWidth="1"/>
    <col min="13059" max="13059" width="8.86328125" style="2" customWidth="1"/>
    <col min="13060" max="13060" width="16.54296875" style="2" customWidth="1"/>
    <col min="13061" max="13061" width="10.86328125" style="2" customWidth="1"/>
    <col min="13062" max="13310" width="9.1328125" style="2"/>
    <col min="13311" max="13311" width="13.54296875" style="2" customWidth="1"/>
    <col min="13312" max="13312" width="9.1328125" style="2"/>
    <col min="13313" max="13313" width="10.26953125" style="2" customWidth="1"/>
    <col min="13314" max="13314" width="16.1328125" style="2" customWidth="1"/>
    <col min="13315" max="13315" width="8.86328125" style="2" customWidth="1"/>
    <col min="13316" max="13316" width="16.54296875" style="2" customWidth="1"/>
    <col min="13317" max="13317" width="10.86328125" style="2" customWidth="1"/>
    <col min="13318" max="13566" width="9.1328125" style="2"/>
    <col min="13567" max="13567" width="13.54296875" style="2" customWidth="1"/>
    <col min="13568" max="13568" width="9.1328125" style="2"/>
    <col min="13569" max="13569" width="10.26953125" style="2" customWidth="1"/>
    <col min="13570" max="13570" width="16.1328125" style="2" customWidth="1"/>
    <col min="13571" max="13571" width="8.86328125" style="2" customWidth="1"/>
    <col min="13572" max="13572" width="16.54296875" style="2" customWidth="1"/>
    <col min="13573" max="13573" width="10.86328125" style="2" customWidth="1"/>
    <col min="13574" max="13822" width="9.1328125" style="2"/>
    <col min="13823" max="13823" width="13.54296875" style="2" customWidth="1"/>
    <col min="13824" max="13824" width="9.1328125" style="2"/>
    <col min="13825" max="13825" width="10.26953125" style="2" customWidth="1"/>
    <col min="13826" max="13826" width="16.1328125" style="2" customWidth="1"/>
    <col min="13827" max="13827" width="8.86328125" style="2" customWidth="1"/>
    <col min="13828" max="13828" width="16.54296875" style="2" customWidth="1"/>
    <col min="13829" max="13829" width="10.86328125" style="2" customWidth="1"/>
    <col min="13830" max="14078" width="9.1328125" style="2"/>
    <col min="14079" max="14079" width="13.54296875" style="2" customWidth="1"/>
    <col min="14080" max="14080" width="9.1328125" style="2"/>
    <col min="14081" max="14081" width="10.26953125" style="2" customWidth="1"/>
    <col min="14082" max="14082" width="16.1328125" style="2" customWidth="1"/>
    <col min="14083" max="14083" width="8.86328125" style="2" customWidth="1"/>
    <col min="14084" max="14084" width="16.54296875" style="2" customWidth="1"/>
    <col min="14085" max="14085" width="10.86328125" style="2" customWidth="1"/>
    <col min="14086" max="14334" width="9.1328125" style="2"/>
    <col min="14335" max="14335" width="13.54296875" style="2" customWidth="1"/>
    <col min="14336" max="14336" width="9.1328125" style="2"/>
    <col min="14337" max="14337" width="10.26953125" style="2" customWidth="1"/>
    <col min="14338" max="14338" width="16.1328125" style="2" customWidth="1"/>
    <col min="14339" max="14339" width="8.86328125" style="2" customWidth="1"/>
    <col min="14340" max="14340" width="16.54296875" style="2" customWidth="1"/>
    <col min="14341" max="14341" width="10.86328125" style="2" customWidth="1"/>
    <col min="14342" max="14590" width="9.1328125" style="2"/>
    <col min="14591" max="14591" width="13.54296875" style="2" customWidth="1"/>
    <col min="14592" max="14592" width="9.1328125" style="2"/>
    <col min="14593" max="14593" width="10.26953125" style="2" customWidth="1"/>
    <col min="14594" max="14594" width="16.1328125" style="2" customWidth="1"/>
    <col min="14595" max="14595" width="8.86328125" style="2" customWidth="1"/>
    <col min="14596" max="14596" width="16.54296875" style="2" customWidth="1"/>
    <col min="14597" max="14597" width="10.86328125" style="2" customWidth="1"/>
    <col min="14598" max="14846" width="9.1328125" style="2"/>
    <col min="14847" max="14847" width="13.54296875" style="2" customWidth="1"/>
    <col min="14848" max="14848" width="9.1328125" style="2"/>
    <col min="14849" max="14849" width="10.26953125" style="2" customWidth="1"/>
    <col min="14850" max="14850" width="16.1328125" style="2" customWidth="1"/>
    <col min="14851" max="14851" width="8.86328125" style="2" customWidth="1"/>
    <col min="14852" max="14852" width="16.54296875" style="2" customWidth="1"/>
    <col min="14853" max="14853" width="10.86328125" style="2" customWidth="1"/>
    <col min="14854" max="15102" width="9.1328125" style="2"/>
    <col min="15103" max="15103" width="13.54296875" style="2" customWidth="1"/>
    <col min="15104" max="15104" width="9.1328125" style="2"/>
    <col min="15105" max="15105" width="10.26953125" style="2" customWidth="1"/>
    <col min="15106" max="15106" width="16.1328125" style="2" customWidth="1"/>
    <col min="15107" max="15107" width="8.86328125" style="2" customWidth="1"/>
    <col min="15108" max="15108" width="16.54296875" style="2" customWidth="1"/>
    <col min="15109" max="15109" width="10.86328125" style="2" customWidth="1"/>
    <col min="15110" max="15358" width="9.1328125" style="2"/>
    <col min="15359" max="15359" width="13.54296875" style="2" customWidth="1"/>
    <col min="15360" max="15360" width="9.1328125" style="2"/>
    <col min="15361" max="15361" width="10.26953125" style="2" customWidth="1"/>
    <col min="15362" max="15362" width="16.1328125" style="2" customWidth="1"/>
    <col min="15363" max="15363" width="8.86328125" style="2" customWidth="1"/>
    <col min="15364" max="15364" width="16.54296875" style="2" customWidth="1"/>
    <col min="15365" max="15365" width="10.86328125" style="2" customWidth="1"/>
    <col min="15366" max="15614" width="9.1328125" style="2"/>
    <col min="15615" max="15615" width="13.54296875" style="2" customWidth="1"/>
    <col min="15616" max="15616" width="9.1328125" style="2"/>
    <col min="15617" max="15617" width="10.26953125" style="2" customWidth="1"/>
    <col min="15618" max="15618" width="16.1328125" style="2" customWidth="1"/>
    <col min="15619" max="15619" width="8.86328125" style="2" customWidth="1"/>
    <col min="15620" max="15620" width="16.54296875" style="2" customWidth="1"/>
    <col min="15621" max="15621" width="10.86328125" style="2" customWidth="1"/>
    <col min="15622" max="15870" width="9.1328125" style="2"/>
    <col min="15871" max="15871" width="13.54296875" style="2" customWidth="1"/>
    <col min="15872" max="15872" width="9.1328125" style="2"/>
    <col min="15873" max="15873" width="10.26953125" style="2" customWidth="1"/>
    <col min="15874" max="15874" width="16.1328125" style="2" customWidth="1"/>
    <col min="15875" max="15875" width="8.86328125" style="2" customWidth="1"/>
    <col min="15876" max="15876" width="16.54296875" style="2" customWidth="1"/>
    <col min="15877" max="15877" width="10.86328125" style="2" customWidth="1"/>
    <col min="15878" max="16126" width="9.1328125" style="2"/>
    <col min="16127" max="16127" width="13.54296875" style="2" customWidth="1"/>
    <col min="16128" max="16128" width="9.1328125" style="2"/>
    <col min="16129" max="16129" width="10.26953125" style="2" customWidth="1"/>
    <col min="16130" max="16130" width="16.1328125" style="2" customWidth="1"/>
    <col min="16131" max="16131" width="8.86328125" style="2" customWidth="1"/>
    <col min="16132" max="16132" width="16.54296875" style="2" customWidth="1"/>
    <col min="16133" max="16133" width="10.86328125" style="2" customWidth="1"/>
    <col min="16134" max="16384" width="9.1328125" style="2"/>
  </cols>
  <sheetData>
    <row r="1" spans="1:11" x14ac:dyDescent="0.6">
      <c r="A1" s="3" t="s">
        <v>27</v>
      </c>
      <c r="B1" s="3"/>
      <c r="C1" s="1"/>
      <c r="D1" s="1"/>
      <c r="E1" s="1"/>
    </row>
    <row r="2" spans="1:11" x14ac:dyDescent="0.6">
      <c r="A2" s="3"/>
      <c r="B2"/>
      <c r="C2" s="1"/>
      <c r="D2" s="1"/>
      <c r="E2" s="1"/>
    </row>
    <row r="3" spans="1:11" ht="13.75" thickBot="1" x14ac:dyDescent="0.75">
      <c r="A3" s="4" t="s">
        <v>19</v>
      </c>
      <c r="B3" s="4"/>
      <c r="C3" s="1"/>
      <c r="D3" s="1"/>
      <c r="E3" s="1"/>
      <c r="G3" s="2" t="s">
        <v>33</v>
      </c>
      <c r="H3" t="s">
        <v>31</v>
      </c>
      <c r="I3" t="s">
        <v>32</v>
      </c>
    </row>
    <row r="4" spans="1:11" x14ac:dyDescent="0.6">
      <c r="A4" s="5"/>
      <c r="B4" s="6"/>
      <c r="C4" s="7" t="s">
        <v>1</v>
      </c>
      <c r="D4" s="25" t="s">
        <v>28</v>
      </c>
      <c r="E4" s="26" t="s">
        <v>29</v>
      </c>
      <c r="G4" s="2">
        <v>58</v>
      </c>
      <c r="I4" s="28">
        <f>D8</f>
        <v>130600</v>
      </c>
    </row>
    <row r="5" spans="1:11" ht="13.75" thickBot="1" x14ac:dyDescent="0.75">
      <c r="A5" s="8" t="s">
        <v>2</v>
      </c>
      <c r="B5" s="9"/>
      <c r="C5" s="10"/>
      <c r="D5" s="11" t="s">
        <v>3</v>
      </c>
      <c r="E5" s="12" t="s">
        <v>3</v>
      </c>
      <c r="G5" s="2">
        <v>59</v>
      </c>
      <c r="I5" s="28">
        <f>D6</f>
        <v>130600</v>
      </c>
    </row>
    <row r="6" spans="1:11" x14ac:dyDescent="0.6">
      <c r="A6" s="13" t="s">
        <v>30</v>
      </c>
      <c r="B6" t="s">
        <v>4</v>
      </c>
      <c r="C6" s="14">
        <v>4683</v>
      </c>
      <c r="D6" s="15">
        <v>130600</v>
      </c>
      <c r="E6" s="16">
        <v>4649</v>
      </c>
      <c r="G6" s="2">
        <v>60</v>
      </c>
      <c r="I6" s="2">
        <f>I5+1/3*(I8-I5)</f>
        <v>133793</v>
      </c>
      <c r="J6" s="28"/>
      <c r="K6" s="28"/>
    </row>
    <row r="7" spans="1:11" x14ac:dyDescent="0.6">
      <c r="A7" s="13"/>
      <c r="B7" t="s">
        <v>5</v>
      </c>
      <c r="C7" s="14">
        <v>0</v>
      </c>
      <c r="D7" s="15">
        <v>0</v>
      </c>
      <c r="E7" s="16">
        <v>0</v>
      </c>
      <c r="G7" s="2">
        <v>61</v>
      </c>
      <c r="I7" s="2">
        <f>I5+2/3*(I8-I5)</f>
        <v>136986</v>
      </c>
      <c r="J7" s="28"/>
      <c r="K7" s="28"/>
    </row>
    <row r="8" spans="1:11" x14ac:dyDescent="0.6">
      <c r="A8" s="17"/>
      <c r="B8" s="18" t="s">
        <v>6</v>
      </c>
      <c r="C8" s="19">
        <v>4683</v>
      </c>
      <c r="D8" s="20">
        <v>130600</v>
      </c>
      <c r="E8" s="21">
        <v>4649</v>
      </c>
      <c r="G8" s="2">
        <v>62</v>
      </c>
      <c r="H8" s="28">
        <f>D10</f>
        <v>148866</v>
      </c>
      <c r="I8" s="28">
        <f>D11</f>
        <v>140179</v>
      </c>
      <c r="J8" s="28"/>
      <c r="K8" s="28"/>
    </row>
    <row r="9" spans="1:11" x14ac:dyDescent="0.6">
      <c r="A9" s="13" t="s">
        <v>7</v>
      </c>
      <c r="B9" t="s">
        <v>4</v>
      </c>
      <c r="C9" s="14">
        <v>52564</v>
      </c>
      <c r="D9" s="15">
        <v>142846</v>
      </c>
      <c r="E9" s="16">
        <v>139878</v>
      </c>
      <c r="G9" s="2">
        <v>63</v>
      </c>
      <c r="H9" s="2">
        <f>H$8+1/5*(H$13-H$8)</f>
        <v>149139.20000000001</v>
      </c>
      <c r="I9" s="2">
        <f>I$8+1/5*(I$13-I$8)</f>
        <v>138502</v>
      </c>
    </row>
    <row r="10" spans="1:11" x14ac:dyDescent="0.6">
      <c r="A10" s="13"/>
      <c r="B10" t="s">
        <v>5</v>
      </c>
      <c r="C10" s="14">
        <v>16138</v>
      </c>
      <c r="D10" s="15">
        <v>148866</v>
      </c>
      <c r="E10" s="16">
        <v>147251</v>
      </c>
      <c r="G10" s="2">
        <v>64</v>
      </c>
      <c r="H10" s="2">
        <f>H$8+2/5*(H$13-H$8)</f>
        <v>149412.4</v>
      </c>
      <c r="I10" s="2">
        <f>I$8+2/5*(I$13-I$8)</f>
        <v>136825</v>
      </c>
    </row>
    <row r="11" spans="1:11" x14ac:dyDescent="0.6">
      <c r="A11" s="17"/>
      <c r="B11" s="18" t="s">
        <v>6</v>
      </c>
      <c r="C11" s="19">
        <v>36426</v>
      </c>
      <c r="D11" s="20">
        <v>140179</v>
      </c>
      <c r="E11" s="21">
        <v>136612</v>
      </c>
      <c r="G11" s="2">
        <v>65</v>
      </c>
      <c r="H11" s="2">
        <f>H$8+3/5*(H$13-H$8)</f>
        <v>149685.6</v>
      </c>
      <c r="I11" s="2">
        <f>I$8+3/5*(I$13-I$8)</f>
        <v>135148</v>
      </c>
    </row>
    <row r="12" spans="1:11" x14ac:dyDescent="0.6">
      <c r="A12" s="13" t="s">
        <v>8</v>
      </c>
      <c r="B12" t="s">
        <v>4</v>
      </c>
      <c r="C12" s="14">
        <v>99821</v>
      </c>
      <c r="D12" s="15">
        <v>139294</v>
      </c>
      <c r="E12" s="16">
        <v>132936</v>
      </c>
      <c r="G12" s="2">
        <v>66</v>
      </c>
      <c r="H12" s="2">
        <f>H$8+4/5*(H$13-H$8)</f>
        <v>149958.79999999999</v>
      </c>
      <c r="I12" s="2">
        <f>I$8+4/5*(I$13-I$8)</f>
        <v>133471</v>
      </c>
    </row>
    <row r="13" spans="1:11" x14ac:dyDescent="0.6">
      <c r="A13" s="13"/>
      <c r="B13" t="s">
        <v>5</v>
      </c>
      <c r="C13" s="14">
        <v>40605</v>
      </c>
      <c r="D13" s="15">
        <v>150232</v>
      </c>
      <c r="E13" s="16">
        <v>147594</v>
      </c>
      <c r="G13" s="2">
        <v>67</v>
      </c>
      <c r="H13" s="28">
        <f>D13</f>
        <v>150232</v>
      </c>
      <c r="I13" s="28">
        <f>D14</f>
        <v>131794</v>
      </c>
    </row>
    <row r="14" spans="1:11" x14ac:dyDescent="0.6">
      <c r="A14" s="17"/>
      <c r="B14" s="18" t="s">
        <v>6</v>
      </c>
      <c r="C14" s="19">
        <v>59216</v>
      </c>
      <c r="D14" s="20">
        <v>131794</v>
      </c>
      <c r="E14" s="21">
        <v>122884</v>
      </c>
      <c r="G14" s="2">
        <v>68</v>
      </c>
      <c r="H14" s="2">
        <f>H$13+1/5*(H$18-H$13)</f>
        <v>149109.79999999999</v>
      </c>
      <c r="I14" s="2">
        <f>I$13+1/5*(I$18-I$13)</f>
        <v>130296</v>
      </c>
    </row>
    <row r="15" spans="1:11" x14ac:dyDescent="0.6">
      <c r="A15" s="13" t="s">
        <v>9</v>
      </c>
      <c r="B15" t="s">
        <v>4</v>
      </c>
      <c r="C15" s="14">
        <v>87652</v>
      </c>
      <c r="D15" s="15">
        <v>132387</v>
      </c>
      <c r="E15" s="16">
        <v>122306</v>
      </c>
      <c r="G15" s="2">
        <v>69</v>
      </c>
      <c r="H15" s="2">
        <f>H$13+2/5*(H$18-H$13)</f>
        <v>147987.6</v>
      </c>
      <c r="I15" s="2">
        <f>I$13+2/5*(I$18-I$13)</f>
        <v>128798</v>
      </c>
    </row>
    <row r="16" spans="1:11" x14ac:dyDescent="0.6">
      <c r="A16" s="13"/>
      <c r="B16" t="s">
        <v>5</v>
      </c>
      <c r="C16" s="14">
        <v>34873</v>
      </c>
      <c r="D16" s="15">
        <v>144621</v>
      </c>
      <c r="E16" s="16">
        <v>140291</v>
      </c>
      <c r="G16" s="2">
        <v>70</v>
      </c>
      <c r="H16" s="2">
        <f>H$13+3/5*(H$18-H$13)</f>
        <v>146865.4</v>
      </c>
      <c r="I16" s="2">
        <f>I$13+3/5*(I$18-I$13)</f>
        <v>127300</v>
      </c>
    </row>
    <row r="17" spans="1:9" x14ac:dyDescent="0.6">
      <c r="A17" s="17"/>
      <c r="B17" s="18" t="s">
        <v>6</v>
      </c>
      <c r="C17" s="19">
        <v>52779</v>
      </c>
      <c r="D17" s="20">
        <v>124304</v>
      </c>
      <c r="E17" s="21">
        <v>110422</v>
      </c>
      <c r="H17" s="2">
        <f>H$13+4/5*(H$18-H$13)</f>
        <v>145743.20000000001</v>
      </c>
      <c r="I17" s="2">
        <f>I$13+4/5*(I$18-I$13)</f>
        <v>125802</v>
      </c>
    </row>
    <row r="18" spans="1:9" x14ac:dyDescent="0.6">
      <c r="A18" s="13" t="s">
        <v>10</v>
      </c>
      <c r="B18" t="s">
        <v>4</v>
      </c>
      <c r="C18" s="14">
        <v>59057</v>
      </c>
      <c r="D18" s="15">
        <v>134848</v>
      </c>
      <c r="E18" s="16">
        <v>119984</v>
      </c>
      <c r="H18" s="28">
        <f>D16</f>
        <v>144621</v>
      </c>
      <c r="I18" s="28">
        <f>D17</f>
        <v>124304</v>
      </c>
    </row>
    <row r="19" spans="1:9" x14ac:dyDescent="0.6">
      <c r="A19" s="13"/>
      <c r="B19" t="s">
        <v>5</v>
      </c>
      <c r="C19" s="14">
        <v>21262</v>
      </c>
      <c r="D19" s="15">
        <v>142532</v>
      </c>
      <c r="E19" s="16">
        <v>136253</v>
      </c>
    </row>
    <row r="20" spans="1:9" x14ac:dyDescent="0.6">
      <c r="A20" s="17"/>
      <c r="B20" s="18" t="s">
        <v>6</v>
      </c>
      <c r="C20" s="19">
        <v>37795</v>
      </c>
      <c r="D20" s="20">
        <v>130525</v>
      </c>
      <c r="E20" s="21">
        <v>110832</v>
      </c>
    </row>
    <row r="21" spans="1:9" x14ac:dyDescent="0.6">
      <c r="A21" s="13" t="s">
        <v>11</v>
      </c>
      <c r="B21" t="s">
        <v>4</v>
      </c>
      <c r="C21" s="14">
        <v>46894</v>
      </c>
      <c r="D21" s="15">
        <v>139500</v>
      </c>
      <c r="E21" s="16">
        <v>119622</v>
      </c>
    </row>
    <row r="22" spans="1:9" x14ac:dyDescent="0.6">
      <c r="A22" s="13"/>
      <c r="B22" t="s">
        <v>5</v>
      </c>
      <c r="C22" s="14">
        <v>15962</v>
      </c>
      <c r="D22" s="15">
        <v>155955</v>
      </c>
      <c r="E22" s="16">
        <v>146808</v>
      </c>
    </row>
    <row r="23" spans="1:9" x14ac:dyDescent="0.6">
      <c r="A23" s="17"/>
      <c r="B23" s="18" t="s">
        <v>6</v>
      </c>
      <c r="C23" s="19">
        <v>30932</v>
      </c>
      <c r="D23" s="20">
        <v>131008</v>
      </c>
      <c r="E23" s="21">
        <v>105592</v>
      </c>
    </row>
    <row r="24" spans="1:9" x14ac:dyDescent="0.6">
      <c r="A24" s="13" t="s">
        <v>12</v>
      </c>
      <c r="B24" t="s">
        <v>4</v>
      </c>
      <c r="C24" s="14">
        <v>29659</v>
      </c>
      <c r="D24" s="15">
        <v>137693</v>
      </c>
      <c r="E24" s="16">
        <v>113472</v>
      </c>
    </row>
    <row r="25" spans="1:9" x14ac:dyDescent="0.6">
      <c r="A25" s="13"/>
      <c r="B25" t="s">
        <v>5</v>
      </c>
      <c r="C25" s="14">
        <v>8984</v>
      </c>
      <c r="D25" s="15">
        <v>160014</v>
      </c>
      <c r="E25" s="16">
        <v>146157</v>
      </c>
    </row>
    <row r="26" spans="1:9" x14ac:dyDescent="0.6">
      <c r="A26" s="17"/>
      <c r="B26" s="18" t="s">
        <v>6</v>
      </c>
      <c r="C26" s="19">
        <v>20675</v>
      </c>
      <c r="D26" s="20">
        <v>127994</v>
      </c>
      <c r="E26" s="21">
        <v>99269</v>
      </c>
    </row>
    <row r="27" spans="1:9" x14ac:dyDescent="0.6">
      <c r="A27" s="13" t="s">
        <v>13</v>
      </c>
      <c r="B27" t="s">
        <v>4</v>
      </c>
      <c r="C27" s="14">
        <v>12136</v>
      </c>
      <c r="D27" s="15">
        <v>132809</v>
      </c>
      <c r="E27" s="16">
        <v>104945</v>
      </c>
    </row>
    <row r="28" spans="1:9" x14ac:dyDescent="0.6">
      <c r="A28" s="13"/>
      <c r="B28" t="s">
        <v>5</v>
      </c>
      <c r="C28" s="14">
        <v>3216</v>
      </c>
      <c r="D28" s="15">
        <v>158385</v>
      </c>
      <c r="E28" s="16">
        <v>136490</v>
      </c>
    </row>
    <row r="29" spans="1:9" x14ac:dyDescent="0.6">
      <c r="A29" s="17"/>
      <c r="B29" s="18" t="s">
        <v>6</v>
      </c>
      <c r="C29" s="19">
        <v>8920</v>
      </c>
      <c r="D29" s="20">
        <v>123588</v>
      </c>
      <c r="E29" s="21">
        <v>93572</v>
      </c>
    </row>
    <row r="30" spans="1:9" x14ac:dyDescent="0.6">
      <c r="A30" s="13" t="s">
        <v>14</v>
      </c>
      <c r="B30" t="s">
        <v>4</v>
      </c>
      <c r="C30" s="14">
        <v>2028</v>
      </c>
      <c r="D30" s="15">
        <v>132732</v>
      </c>
      <c r="E30" s="16">
        <v>104138</v>
      </c>
    </row>
    <row r="31" spans="1:9" x14ac:dyDescent="0.6">
      <c r="A31" s="13"/>
      <c r="B31" t="s">
        <v>5</v>
      </c>
      <c r="C31" s="14">
        <v>517</v>
      </c>
      <c r="D31" s="15">
        <v>160269</v>
      </c>
      <c r="E31" s="16">
        <v>135316</v>
      </c>
    </row>
    <row r="32" spans="1:9" x14ac:dyDescent="0.6">
      <c r="A32" s="17"/>
      <c r="B32" s="18" t="s">
        <v>6</v>
      </c>
      <c r="C32" s="19">
        <v>1511</v>
      </c>
      <c r="D32" s="20">
        <v>123310</v>
      </c>
      <c r="E32" s="21">
        <v>93470</v>
      </c>
    </row>
    <row r="33" spans="1:5" x14ac:dyDescent="0.6">
      <c r="A33" s="27">
        <v>-1914</v>
      </c>
      <c r="B33" t="s">
        <v>4</v>
      </c>
      <c r="C33" s="14">
        <v>367</v>
      </c>
      <c r="D33" s="15">
        <v>125953.74659400545</v>
      </c>
      <c r="E33" s="16">
        <v>98734.754768392377</v>
      </c>
    </row>
    <row r="34" spans="1:5" x14ac:dyDescent="0.6">
      <c r="A34" s="13"/>
      <c r="B34" t="s">
        <v>5</v>
      </c>
      <c r="C34" s="14">
        <v>84</v>
      </c>
      <c r="D34" s="15">
        <v>152702.73809523811</v>
      </c>
      <c r="E34" s="16">
        <v>129839.04761904762</v>
      </c>
    </row>
    <row r="35" spans="1:5" x14ac:dyDescent="0.6">
      <c r="A35" s="17"/>
      <c r="B35" s="18" t="s">
        <v>6</v>
      </c>
      <c r="C35" s="19">
        <v>283</v>
      </c>
      <c r="D35" s="20">
        <v>118014.11660777385</v>
      </c>
      <c r="E35" s="21">
        <v>89502.385159010606</v>
      </c>
    </row>
    <row r="36" spans="1:5" x14ac:dyDescent="0.6">
      <c r="A36" s="13" t="s">
        <v>15</v>
      </c>
      <c r="B36" t="s">
        <v>4</v>
      </c>
      <c r="C36" s="14">
        <v>394861</v>
      </c>
      <c r="D36" s="15">
        <v>137124</v>
      </c>
      <c r="E36" s="16">
        <v>125441</v>
      </c>
    </row>
    <row r="37" spans="1:5" x14ac:dyDescent="0.6">
      <c r="A37" s="13"/>
      <c r="B37" t="s">
        <v>5</v>
      </c>
      <c r="C37" s="14">
        <v>141641</v>
      </c>
      <c r="D37" s="15">
        <v>149028</v>
      </c>
      <c r="E37" s="16">
        <v>143567</v>
      </c>
    </row>
    <row r="38" spans="1:5" ht="13.75" thickBot="1" x14ac:dyDescent="0.75">
      <c r="A38" s="8"/>
      <c r="B38" s="9" t="s">
        <v>6</v>
      </c>
      <c r="C38" s="10">
        <v>253220</v>
      </c>
      <c r="D38" s="22">
        <v>130466</v>
      </c>
      <c r="E38" s="23">
        <v>115302</v>
      </c>
    </row>
    <row r="39" spans="1:5" x14ac:dyDescent="0.6">
      <c r="A39" s="13" t="s">
        <v>16</v>
      </c>
      <c r="B39" t="s">
        <v>4</v>
      </c>
      <c r="C39" s="14">
        <v>0</v>
      </c>
      <c r="D39" s="15">
        <v>0</v>
      </c>
      <c r="E39" s="16">
        <v>0</v>
      </c>
    </row>
    <row r="40" spans="1:5" x14ac:dyDescent="0.6">
      <c r="A40" s="13" t="s">
        <v>17</v>
      </c>
      <c r="B40" t="s">
        <v>5</v>
      </c>
      <c r="C40" s="14">
        <v>0</v>
      </c>
      <c r="D40" s="15">
        <v>0</v>
      </c>
      <c r="E40" s="16">
        <v>0</v>
      </c>
    </row>
    <row r="41" spans="1:5" ht="13.75" thickBot="1" x14ac:dyDescent="0.75">
      <c r="A41" s="8"/>
      <c r="B41" s="9" t="s">
        <v>6</v>
      </c>
      <c r="C41" s="10">
        <v>0</v>
      </c>
      <c r="D41" s="22">
        <v>0</v>
      </c>
      <c r="E41" s="23">
        <v>0</v>
      </c>
    </row>
    <row r="42" spans="1:5" x14ac:dyDescent="0.6">
      <c r="A42" s="13" t="s">
        <v>18</v>
      </c>
      <c r="B42" t="s">
        <v>4</v>
      </c>
      <c r="C42" s="14">
        <v>394861</v>
      </c>
      <c r="D42" s="15">
        <v>137124</v>
      </c>
      <c r="E42" s="16">
        <v>125441</v>
      </c>
    </row>
    <row r="43" spans="1:5" x14ac:dyDescent="0.6">
      <c r="A43" s="13"/>
      <c r="B43" t="s">
        <v>5</v>
      </c>
      <c r="C43" s="14">
        <v>141641</v>
      </c>
      <c r="D43" s="15">
        <v>149028</v>
      </c>
      <c r="E43" s="16">
        <v>143567</v>
      </c>
    </row>
    <row r="44" spans="1:5" ht="13.75" thickBot="1" x14ac:dyDescent="0.75">
      <c r="A44" s="8"/>
      <c r="B44" s="9" t="s">
        <v>6</v>
      </c>
      <c r="C44" s="10">
        <v>253220</v>
      </c>
      <c r="D44" s="22">
        <v>130466</v>
      </c>
      <c r="E44" s="23">
        <v>115302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444F7-60CD-4DDF-87EA-DC9D404B789F}">
  <dimension ref="A1:K44"/>
  <sheetViews>
    <sheetView tabSelected="1" zoomScaleNormal="100" workbookViewId="0">
      <selection activeCell="G4" sqref="G4"/>
    </sheetView>
  </sheetViews>
  <sheetFormatPr defaultRowHeight="13" x14ac:dyDescent="0.6"/>
  <cols>
    <col min="1" max="1" width="13.54296875" style="2" customWidth="1"/>
    <col min="2" max="2" width="9.1328125" style="2"/>
    <col min="3" max="3" width="10.26953125" style="24" customWidth="1"/>
    <col min="4" max="5" width="12.54296875" style="24" customWidth="1"/>
    <col min="6" max="6" width="9.1328125" style="2"/>
    <col min="7" max="11" width="17.40625" style="2" customWidth="1"/>
    <col min="12" max="254" width="9.1328125" style="2"/>
    <col min="255" max="255" width="13.54296875" style="2" customWidth="1"/>
    <col min="256" max="256" width="9.1328125" style="2"/>
    <col min="257" max="257" width="10.26953125" style="2" customWidth="1"/>
    <col min="258" max="258" width="16.1328125" style="2" customWidth="1"/>
    <col min="259" max="259" width="8.86328125" style="2" customWidth="1"/>
    <col min="260" max="260" width="16.54296875" style="2" customWidth="1"/>
    <col min="261" max="261" width="10.86328125" style="2" customWidth="1"/>
    <col min="262" max="510" width="9.1328125" style="2"/>
    <col min="511" max="511" width="13.54296875" style="2" customWidth="1"/>
    <col min="512" max="512" width="9.1328125" style="2"/>
    <col min="513" max="513" width="10.26953125" style="2" customWidth="1"/>
    <col min="514" max="514" width="16.1328125" style="2" customWidth="1"/>
    <col min="515" max="515" width="8.86328125" style="2" customWidth="1"/>
    <col min="516" max="516" width="16.54296875" style="2" customWidth="1"/>
    <col min="517" max="517" width="10.86328125" style="2" customWidth="1"/>
    <col min="518" max="766" width="9.1328125" style="2"/>
    <col min="767" max="767" width="13.54296875" style="2" customWidth="1"/>
    <col min="768" max="768" width="9.1328125" style="2"/>
    <col min="769" max="769" width="10.26953125" style="2" customWidth="1"/>
    <col min="770" max="770" width="16.1328125" style="2" customWidth="1"/>
    <col min="771" max="771" width="8.86328125" style="2" customWidth="1"/>
    <col min="772" max="772" width="16.54296875" style="2" customWidth="1"/>
    <col min="773" max="773" width="10.86328125" style="2" customWidth="1"/>
    <col min="774" max="1022" width="9.1328125" style="2"/>
    <col min="1023" max="1023" width="13.54296875" style="2" customWidth="1"/>
    <col min="1024" max="1024" width="9.1328125" style="2"/>
    <col min="1025" max="1025" width="10.26953125" style="2" customWidth="1"/>
    <col min="1026" max="1026" width="16.1328125" style="2" customWidth="1"/>
    <col min="1027" max="1027" width="8.86328125" style="2" customWidth="1"/>
    <col min="1028" max="1028" width="16.54296875" style="2" customWidth="1"/>
    <col min="1029" max="1029" width="10.86328125" style="2" customWidth="1"/>
    <col min="1030" max="1278" width="9.1328125" style="2"/>
    <col min="1279" max="1279" width="13.54296875" style="2" customWidth="1"/>
    <col min="1280" max="1280" width="9.1328125" style="2"/>
    <col min="1281" max="1281" width="10.26953125" style="2" customWidth="1"/>
    <col min="1282" max="1282" width="16.1328125" style="2" customWidth="1"/>
    <col min="1283" max="1283" width="8.86328125" style="2" customWidth="1"/>
    <col min="1284" max="1284" width="16.54296875" style="2" customWidth="1"/>
    <col min="1285" max="1285" width="10.86328125" style="2" customWidth="1"/>
    <col min="1286" max="1534" width="9.1328125" style="2"/>
    <col min="1535" max="1535" width="13.54296875" style="2" customWidth="1"/>
    <col min="1536" max="1536" width="9.1328125" style="2"/>
    <col min="1537" max="1537" width="10.26953125" style="2" customWidth="1"/>
    <col min="1538" max="1538" width="16.1328125" style="2" customWidth="1"/>
    <col min="1539" max="1539" width="8.86328125" style="2" customWidth="1"/>
    <col min="1540" max="1540" width="16.54296875" style="2" customWidth="1"/>
    <col min="1541" max="1541" width="10.86328125" style="2" customWidth="1"/>
    <col min="1542" max="1790" width="9.1328125" style="2"/>
    <col min="1791" max="1791" width="13.54296875" style="2" customWidth="1"/>
    <col min="1792" max="1792" width="9.1328125" style="2"/>
    <col min="1793" max="1793" width="10.26953125" style="2" customWidth="1"/>
    <col min="1794" max="1794" width="16.1328125" style="2" customWidth="1"/>
    <col min="1795" max="1795" width="8.86328125" style="2" customWidth="1"/>
    <col min="1796" max="1796" width="16.54296875" style="2" customWidth="1"/>
    <col min="1797" max="1797" width="10.86328125" style="2" customWidth="1"/>
    <col min="1798" max="2046" width="9.1328125" style="2"/>
    <col min="2047" max="2047" width="13.54296875" style="2" customWidth="1"/>
    <col min="2048" max="2048" width="9.1328125" style="2"/>
    <col min="2049" max="2049" width="10.26953125" style="2" customWidth="1"/>
    <col min="2050" max="2050" width="16.1328125" style="2" customWidth="1"/>
    <col min="2051" max="2051" width="8.86328125" style="2" customWidth="1"/>
    <col min="2052" max="2052" width="16.54296875" style="2" customWidth="1"/>
    <col min="2053" max="2053" width="10.86328125" style="2" customWidth="1"/>
    <col min="2054" max="2302" width="9.1328125" style="2"/>
    <col min="2303" max="2303" width="13.54296875" style="2" customWidth="1"/>
    <col min="2304" max="2304" width="9.1328125" style="2"/>
    <col min="2305" max="2305" width="10.26953125" style="2" customWidth="1"/>
    <col min="2306" max="2306" width="16.1328125" style="2" customWidth="1"/>
    <col min="2307" max="2307" width="8.86328125" style="2" customWidth="1"/>
    <col min="2308" max="2308" width="16.54296875" style="2" customWidth="1"/>
    <col min="2309" max="2309" width="10.86328125" style="2" customWidth="1"/>
    <col min="2310" max="2558" width="9.1328125" style="2"/>
    <col min="2559" max="2559" width="13.54296875" style="2" customWidth="1"/>
    <col min="2560" max="2560" width="9.1328125" style="2"/>
    <col min="2561" max="2561" width="10.26953125" style="2" customWidth="1"/>
    <col min="2562" max="2562" width="16.1328125" style="2" customWidth="1"/>
    <col min="2563" max="2563" width="8.86328125" style="2" customWidth="1"/>
    <col min="2564" max="2564" width="16.54296875" style="2" customWidth="1"/>
    <col min="2565" max="2565" width="10.86328125" style="2" customWidth="1"/>
    <col min="2566" max="2814" width="9.1328125" style="2"/>
    <col min="2815" max="2815" width="13.54296875" style="2" customWidth="1"/>
    <col min="2816" max="2816" width="9.1328125" style="2"/>
    <col min="2817" max="2817" width="10.26953125" style="2" customWidth="1"/>
    <col min="2818" max="2818" width="16.1328125" style="2" customWidth="1"/>
    <col min="2819" max="2819" width="8.86328125" style="2" customWidth="1"/>
    <col min="2820" max="2820" width="16.54296875" style="2" customWidth="1"/>
    <col min="2821" max="2821" width="10.86328125" style="2" customWidth="1"/>
    <col min="2822" max="3070" width="9.1328125" style="2"/>
    <col min="3071" max="3071" width="13.54296875" style="2" customWidth="1"/>
    <col min="3072" max="3072" width="9.1328125" style="2"/>
    <col min="3073" max="3073" width="10.26953125" style="2" customWidth="1"/>
    <col min="3074" max="3074" width="16.1328125" style="2" customWidth="1"/>
    <col min="3075" max="3075" width="8.86328125" style="2" customWidth="1"/>
    <col min="3076" max="3076" width="16.54296875" style="2" customWidth="1"/>
    <col min="3077" max="3077" width="10.86328125" style="2" customWidth="1"/>
    <col min="3078" max="3326" width="9.1328125" style="2"/>
    <col min="3327" max="3327" width="13.54296875" style="2" customWidth="1"/>
    <col min="3328" max="3328" width="9.1328125" style="2"/>
    <col min="3329" max="3329" width="10.26953125" style="2" customWidth="1"/>
    <col min="3330" max="3330" width="16.1328125" style="2" customWidth="1"/>
    <col min="3331" max="3331" width="8.86328125" style="2" customWidth="1"/>
    <col min="3332" max="3332" width="16.54296875" style="2" customWidth="1"/>
    <col min="3333" max="3333" width="10.86328125" style="2" customWidth="1"/>
    <col min="3334" max="3582" width="9.1328125" style="2"/>
    <col min="3583" max="3583" width="13.54296875" style="2" customWidth="1"/>
    <col min="3584" max="3584" width="9.1328125" style="2"/>
    <col min="3585" max="3585" width="10.26953125" style="2" customWidth="1"/>
    <col min="3586" max="3586" width="16.1328125" style="2" customWidth="1"/>
    <col min="3587" max="3587" width="8.86328125" style="2" customWidth="1"/>
    <col min="3588" max="3588" width="16.54296875" style="2" customWidth="1"/>
    <col min="3589" max="3589" width="10.86328125" style="2" customWidth="1"/>
    <col min="3590" max="3838" width="9.1328125" style="2"/>
    <col min="3839" max="3839" width="13.54296875" style="2" customWidth="1"/>
    <col min="3840" max="3840" width="9.1328125" style="2"/>
    <col min="3841" max="3841" width="10.26953125" style="2" customWidth="1"/>
    <col min="3842" max="3842" width="16.1328125" style="2" customWidth="1"/>
    <col min="3843" max="3843" width="8.86328125" style="2" customWidth="1"/>
    <col min="3844" max="3844" width="16.54296875" style="2" customWidth="1"/>
    <col min="3845" max="3845" width="10.86328125" style="2" customWidth="1"/>
    <col min="3846" max="4094" width="9.1328125" style="2"/>
    <col min="4095" max="4095" width="13.54296875" style="2" customWidth="1"/>
    <col min="4096" max="4096" width="9.1328125" style="2"/>
    <col min="4097" max="4097" width="10.26953125" style="2" customWidth="1"/>
    <col min="4098" max="4098" width="16.1328125" style="2" customWidth="1"/>
    <col min="4099" max="4099" width="8.86328125" style="2" customWidth="1"/>
    <col min="4100" max="4100" width="16.54296875" style="2" customWidth="1"/>
    <col min="4101" max="4101" width="10.86328125" style="2" customWidth="1"/>
    <col min="4102" max="4350" width="9.1328125" style="2"/>
    <col min="4351" max="4351" width="13.54296875" style="2" customWidth="1"/>
    <col min="4352" max="4352" width="9.1328125" style="2"/>
    <col min="4353" max="4353" width="10.26953125" style="2" customWidth="1"/>
    <col min="4354" max="4354" width="16.1328125" style="2" customWidth="1"/>
    <col min="4355" max="4355" width="8.86328125" style="2" customWidth="1"/>
    <col min="4356" max="4356" width="16.54296875" style="2" customWidth="1"/>
    <col min="4357" max="4357" width="10.86328125" style="2" customWidth="1"/>
    <col min="4358" max="4606" width="9.1328125" style="2"/>
    <col min="4607" max="4607" width="13.54296875" style="2" customWidth="1"/>
    <col min="4608" max="4608" width="9.1328125" style="2"/>
    <col min="4609" max="4609" width="10.26953125" style="2" customWidth="1"/>
    <col min="4610" max="4610" width="16.1328125" style="2" customWidth="1"/>
    <col min="4611" max="4611" width="8.86328125" style="2" customWidth="1"/>
    <col min="4612" max="4612" width="16.54296875" style="2" customWidth="1"/>
    <col min="4613" max="4613" width="10.86328125" style="2" customWidth="1"/>
    <col min="4614" max="4862" width="9.1328125" style="2"/>
    <col min="4863" max="4863" width="13.54296875" style="2" customWidth="1"/>
    <col min="4864" max="4864" width="9.1328125" style="2"/>
    <col min="4865" max="4865" width="10.26953125" style="2" customWidth="1"/>
    <col min="4866" max="4866" width="16.1328125" style="2" customWidth="1"/>
    <col min="4867" max="4867" width="8.86328125" style="2" customWidth="1"/>
    <col min="4868" max="4868" width="16.54296875" style="2" customWidth="1"/>
    <col min="4869" max="4869" width="10.86328125" style="2" customWidth="1"/>
    <col min="4870" max="5118" width="9.1328125" style="2"/>
    <col min="5119" max="5119" width="13.54296875" style="2" customWidth="1"/>
    <col min="5120" max="5120" width="9.1328125" style="2"/>
    <col min="5121" max="5121" width="10.26953125" style="2" customWidth="1"/>
    <col min="5122" max="5122" width="16.1328125" style="2" customWidth="1"/>
    <col min="5123" max="5123" width="8.86328125" style="2" customWidth="1"/>
    <col min="5124" max="5124" width="16.54296875" style="2" customWidth="1"/>
    <col min="5125" max="5125" width="10.86328125" style="2" customWidth="1"/>
    <col min="5126" max="5374" width="9.1328125" style="2"/>
    <col min="5375" max="5375" width="13.54296875" style="2" customWidth="1"/>
    <col min="5376" max="5376" width="9.1328125" style="2"/>
    <col min="5377" max="5377" width="10.26953125" style="2" customWidth="1"/>
    <col min="5378" max="5378" width="16.1328125" style="2" customWidth="1"/>
    <col min="5379" max="5379" width="8.86328125" style="2" customWidth="1"/>
    <col min="5380" max="5380" width="16.54296875" style="2" customWidth="1"/>
    <col min="5381" max="5381" width="10.86328125" style="2" customWidth="1"/>
    <col min="5382" max="5630" width="9.1328125" style="2"/>
    <col min="5631" max="5631" width="13.54296875" style="2" customWidth="1"/>
    <col min="5632" max="5632" width="9.1328125" style="2"/>
    <col min="5633" max="5633" width="10.26953125" style="2" customWidth="1"/>
    <col min="5634" max="5634" width="16.1328125" style="2" customWidth="1"/>
    <col min="5635" max="5635" width="8.86328125" style="2" customWidth="1"/>
    <col min="5636" max="5636" width="16.54296875" style="2" customWidth="1"/>
    <col min="5637" max="5637" width="10.86328125" style="2" customWidth="1"/>
    <col min="5638" max="5886" width="9.1328125" style="2"/>
    <col min="5887" max="5887" width="13.54296875" style="2" customWidth="1"/>
    <col min="5888" max="5888" width="9.1328125" style="2"/>
    <col min="5889" max="5889" width="10.26953125" style="2" customWidth="1"/>
    <col min="5890" max="5890" width="16.1328125" style="2" customWidth="1"/>
    <col min="5891" max="5891" width="8.86328125" style="2" customWidth="1"/>
    <col min="5892" max="5892" width="16.54296875" style="2" customWidth="1"/>
    <col min="5893" max="5893" width="10.86328125" style="2" customWidth="1"/>
    <col min="5894" max="6142" width="9.1328125" style="2"/>
    <col min="6143" max="6143" width="13.54296875" style="2" customWidth="1"/>
    <col min="6144" max="6144" width="9.1328125" style="2"/>
    <col min="6145" max="6145" width="10.26953125" style="2" customWidth="1"/>
    <col min="6146" max="6146" width="16.1328125" style="2" customWidth="1"/>
    <col min="6147" max="6147" width="8.86328125" style="2" customWidth="1"/>
    <col min="6148" max="6148" width="16.54296875" style="2" customWidth="1"/>
    <col min="6149" max="6149" width="10.86328125" style="2" customWidth="1"/>
    <col min="6150" max="6398" width="9.1328125" style="2"/>
    <col min="6399" max="6399" width="13.54296875" style="2" customWidth="1"/>
    <col min="6400" max="6400" width="9.1328125" style="2"/>
    <col min="6401" max="6401" width="10.26953125" style="2" customWidth="1"/>
    <col min="6402" max="6402" width="16.1328125" style="2" customWidth="1"/>
    <col min="6403" max="6403" width="8.86328125" style="2" customWidth="1"/>
    <col min="6404" max="6404" width="16.54296875" style="2" customWidth="1"/>
    <col min="6405" max="6405" width="10.86328125" style="2" customWidth="1"/>
    <col min="6406" max="6654" width="9.1328125" style="2"/>
    <col min="6655" max="6655" width="13.54296875" style="2" customWidth="1"/>
    <col min="6656" max="6656" width="9.1328125" style="2"/>
    <col min="6657" max="6657" width="10.26953125" style="2" customWidth="1"/>
    <col min="6658" max="6658" width="16.1328125" style="2" customWidth="1"/>
    <col min="6659" max="6659" width="8.86328125" style="2" customWidth="1"/>
    <col min="6660" max="6660" width="16.54296875" style="2" customWidth="1"/>
    <col min="6661" max="6661" width="10.86328125" style="2" customWidth="1"/>
    <col min="6662" max="6910" width="9.1328125" style="2"/>
    <col min="6911" max="6911" width="13.54296875" style="2" customWidth="1"/>
    <col min="6912" max="6912" width="9.1328125" style="2"/>
    <col min="6913" max="6913" width="10.26953125" style="2" customWidth="1"/>
    <col min="6914" max="6914" width="16.1328125" style="2" customWidth="1"/>
    <col min="6915" max="6915" width="8.86328125" style="2" customWidth="1"/>
    <col min="6916" max="6916" width="16.54296875" style="2" customWidth="1"/>
    <col min="6917" max="6917" width="10.86328125" style="2" customWidth="1"/>
    <col min="6918" max="7166" width="9.1328125" style="2"/>
    <col min="7167" max="7167" width="13.54296875" style="2" customWidth="1"/>
    <col min="7168" max="7168" width="9.1328125" style="2"/>
    <col min="7169" max="7169" width="10.26953125" style="2" customWidth="1"/>
    <col min="7170" max="7170" width="16.1328125" style="2" customWidth="1"/>
    <col min="7171" max="7171" width="8.86328125" style="2" customWidth="1"/>
    <col min="7172" max="7172" width="16.54296875" style="2" customWidth="1"/>
    <col min="7173" max="7173" width="10.86328125" style="2" customWidth="1"/>
    <col min="7174" max="7422" width="9.1328125" style="2"/>
    <col min="7423" max="7423" width="13.54296875" style="2" customWidth="1"/>
    <col min="7424" max="7424" width="9.1328125" style="2"/>
    <col min="7425" max="7425" width="10.26953125" style="2" customWidth="1"/>
    <col min="7426" max="7426" width="16.1328125" style="2" customWidth="1"/>
    <col min="7427" max="7427" width="8.86328125" style="2" customWidth="1"/>
    <col min="7428" max="7428" width="16.54296875" style="2" customWidth="1"/>
    <col min="7429" max="7429" width="10.86328125" style="2" customWidth="1"/>
    <col min="7430" max="7678" width="9.1328125" style="2"/>
    <col min="7679" max="7679" width="13.54296875" style="2" customWidth="1"/>
    <col min="7680" max="7680" width="9.1328125" style="2"/>
    <col min="7681" max="7681" width="10.26953125" style="2" customWidth="1"/>
    <col min="7682" max="7682" width="16.1328125" style="2" customWidth="1"/>
    <col min="7683" max="7683" width="8.86328125" style="2" customWidth="1"/>
    <col min="7684" max="7684" width="16.54296875" style="2" customWidth="1"/>
    <col min="7685" max="7685" width="10.86328125" style="2" customWidth="1"/>
    <col min="7686" max="7934" width="9.1328125" style="2"/>
    <col min="7935" max="7935" width="13.54296875" style="2" customWidth="1"/>
    <col min="7936" max="7936" width="9.1328125" style="2"/>
    <col min="7937" max="7937" width="10.26953125" style="2" customWidth="1"/>
    <col min="7938" max="7938" width="16.1328125" style="2" customWidth="1"/>
    <col min="7939" max="7939" width="8.86328125" style="2" customWidth="1"/>
    <col min="7940" max="7940" width="16.54296875" style="2" customWidth="1"/>
    <col min="7941" max="7941" width="10.86328125" style="2" customWidth="1"/>
    <col min="7942" max="8190" width="9.1328125" style="2"/>
    <col min="8191" max="8191" width="13.54296875" style="2" customWidth="1"/>
    <col min="8192" max="8192" width="9.1328125" style="2"/>
    <col min="8193" max="8193" width="10.26953125" style="2" customWidth="1"/>
    <col min="8194" max="8194" width="16.1328125" style="2" customWidth="1"/>
    <col min="8195" max="8195" width="8.86328125" style="2" customWidth="1"/>
    <col min="8196" max="8196" width="16.54296875" style="2" customWidth="1"/>
    <col min="8197" max="8197" width="10.86328125" style="2" customWidth="1"/>
    <col min="8198" max="8446" width="9.1328125" style="2"/>
    <col min="8447" max="8447" width="13.54296875" style="2" customWidth="1"/>
    <col min="8448" max="8448" width="9.1328125" style="2"/>
    <col min="8449" max="8449" width="10.26953125" style="2" customWidth="1"/>
    <col min="8450" max="8450" width="16.1328125" style="2" customWidth="1"/>
    <col min="8451" max="8451" width="8.86328125" style="2" customWidth="1"/>
    <col min="8452" max="8452" width="16.54296875" style="2" customWidth="1"/>
    <col min="8453" max="8453" width="10.86328125" style="2" customWidth="1"/>
    <col min="8454" max="8702" width="9.1328125" style="2"/>
    <col min="8703" max="8703" width="13.54296875" style="2" customWidth="1"/>
    <col min="8704" max="8704" width="9.1328125" style="2"/>
    <col min="8705" max="8705" width="10.26953125" style="2" customWidth="1"/>
    <col min="8706" max="8706" width="16.1328125" style="2" customWidth="1"/>
    <col min="8707" max="8707" width="8.86328125" style="2" customWidth="1"/>
    <col min="8708" max="8708" width="16.54296875" style="2" customWidth="1"/>
    <col min="8709" max="8709" width="10.86328125" style="2" customWidth="1"/>
    <col min="8710" max="8958" width="9.1328125" style="2"/>
    <col min="8959" max="8959" width="13.54296875" style="2" customWidth="1"/>
    <col min="8960" max="8960" width="9.1328125" style="2"/>
    <col min="8961" max="8961" width="10.26953125" style="2" customWidth="1"/>
    <col min="8962" max="8962" width="16.1328125" style="2" customWidth="1"/>
    <col min="8963" max="8963" width="8.86328125" style="2" customWidth="1"/>
    <col min="8964" max="8964" width="16.54296875" style="2" customWidth="1"/>
    <col min="8965" max="8965" width="10.86328125" style="2" customWidth="1"/>
    <col min="8966" max="9214" width="9.1328125" style="2"/>
    <col min="9215" max="9215" width="13.54296875" style="2" customWidth="1"/>
    <col min="9216" max="9216" width="9.1328125" style="2"/>
    <col min="9217" max="9217" width="10.26953125" style="2" customWidth="1"/>
    <col min="9218" max="9218" width="16.1328125" style="2" customWidth="1"/>
    <col min="9219" max="9219" width="8.86328125" style="2" customWidth="1"/>
    <col min="9220" max="9220" width="16.54296875" style="2" customWidth="1"/>
    <col min="9221" max="9221" width="10.86328125" style="2" customWidth="1"/>
    <col min="9222" max="9470" width="9.1328125" style="2"/>
    <col min="9471" max="9471" width="13.54296875" style="2" customWidth="1"/>
    <col min="9472" max="9472" width="9.1328125" style="2"/>
    <col min="9473" max="9473" width="10.26953125" style="2" customWidth="1"/>
    <col min="9474" max="9474" width="16.1328125" style="2" customWidth="1"/>
    <col min="9475" max="9475" width="8.86328125" style="2" customWidth="1"/>
    <col min="9476" max="9476" width="16.54296875" style="2" customWidth="1"/>
    <col min="9477" max="9477" width="10.86328125" style="2" customWidth="1"/>
    <col min="9478" max="9726" width="9.1328125" style="2"/>
    <col min="9727" max="9727" width="13.54296875" style="2" customWidth="1"/>
    <col min="9728" max="9728" width="9.1328125" style="2"/>
    <col min="9729" max="9729" width="10.26953125" style="2" customWidth="1"/>
    <col min="9730" max="9730" width="16.1328125" style="2" customWidth="1"/>
    <col min="9731" max="9731" width="8.86328125" style="2" customWidth="1"/>
    <col min="9732" max="9732" width="16.54296875" style="2" customWidth="1"/>
    <col min="9733" max="9733" width="10.86328125" style="2" customWidth="1"/>
    <col min="9734" max="9982" width="9.1328125" style="2"/>
    <col min="9983" max="9983" width="13.54296875" style="2" customWidth="1"/>
    <col min="9984" max="9984" width="9.1328125" style="2"/>
    <col min="9985" max="9985" width="10.26953125" style="2" customWidth="1"/>
    <col min="9986" max="9986" width="16.1328125" style="2" customWidth="1"/>
    <col min="9987" max="9987" width="8.86328125" style="2" customWidth="1"/>
    <col min="9988" max="9988" width="16.54296875" style="2" customWidth="1"/>
    <col min="9989" max="9989" width="10.86328125" style="2" customWidth="1"/>
    <col min="9990" max="10238" width="9.1328125" style="2"/>
    <col min="10239" max="10239" width="13.54296875" style="2" customWidth="1"/>
    <col min="10240" max="10240" width="9.1328125" style="2"/>
    <col min="10241" max="10241" width="10.26953125" style="2" customWidth="1"/>
    <col min="10242" max="10242" width="16.1328125" style="2" customWidth="1"/>
    <col min="10243" max="10243" width="8.86328125" style="2" customWidth="1"/>
    <col min="10244" max="10244" width="16.54296875" style="2" customWidth="1"/>
    <col min="10245" max="10245" width="10.86328125" style="2" customWidth="1"/>
    <col min="10246" max="10494" width="9.1328125" style="2"/>
    <col min="10495" max="10495" width="13.54296875" style="2" customWidth="1"/>
    <col min="10496" max="10496" width="9.1328125" style="2"/>
    <col min="10497" max="10497" width="10.26953125" style="2" customWidth="1"/>
    <col min="10498" max="10498" width="16.1328125" style="2" customWidth="1"/>
    <col min="10499" max="10499" width="8.86328125" style="2" customWidth="1"/>
    <col min="10500" max="10500" width="16.54296875" style="2" customWidth="1"/>
    <col min="10501" max="10501" width="10.86328125" style="2" customWidth="1"/>
    <col min="10502" max="10750" width="9.1328125" style="2"/>
    <col min="10751" max="10751" width="13.54296875" style="2" customWidth="1"/>
    <col min="10752" max="10752" width="9.1328125" style="2"/>
    <col min="10753" max="10753" width="10.26953125" style="2" customWidth="1"/>
    <col min="10754" max="10754" width="16.1328125" style="2" customWidth="1"/>
    <col min="10755" max="10755" width="8.86328125" style="2" customWidth="1"/>
    <col min="10756" max="10756" width="16.54296875" style="2" customWidth="1"/>
    <col min="10757" max="10757" width="10.86328125" style="2" customWidth="1"/>
    <col min="10758" max="11006" width="9.1328125" style="2"/>
    <col min="11007" max="11007" width="13.54296875" style="2" customWidth="1"/>
    <col min="11008" max="11008" width="9.1328125" style="2"/>
    <col min="11009" max="11009" width="10.26953125" style="2" customWidth="1"/>
    <col min="11010" max="11010" width="16.1328125" style="2" customWidth="1"/>
    <col min="11011" max="11011" width="8.86328125" style="2" customWidth="1"/>
    <col min="11012" max="11012" width="16.54296875" style="2" customWidth="1"/>
    <col min="11013" max="11013" width="10.86328125" style="2" customWidth="1"/>
    <col min="11014" max="11262" width="9.1328125" style="2"/>
    <col min="11263" max="11263" width="13.54296875" style="2" customWidth="1"/>
    <col min="11264" max="11264" width="9.1328125" style="2"/>
    <col min="11265" max="11265" width="10.26953125" style="2" customWidth="1"/>
    <col min="11266" max="11266" width="16.1328125" style="2" customWidth="1"/>
    <col min="11267" max="11267" width="8.86328125" style="2" customWidth="1"/>
    <col min="11268" max="11268" width="16.54296875" style="2" customWidth="1"/>
    <col min="11269" max="11269" width="10.86328125" style="2" customWidth="1"/>
    <col min="11270" max="11518" width="9.1328125" style="2"/>
    <col min="11519" max="11519" width="13.54296875" style="2" customWidth="1"/>
    <col min="11520" max="11520" width="9.1328125" style="2"/>
    <col min="11521" max="11521" width="10.26953125" style="2" customWidth="1"/>
    <col min="11522" max="11522" width="16.1328125" style="2" customWidth="1"/>
    <col min="11523" max="11523" width="8.86328125" style="2" customWidth="1"/>
    <col min="11524" max="11524" width="16.54296875" style="2" customWidth="1"/>
    <col min="11525" max="11525" width="10.86328125" style="2" customWidth="1"/>
    <col min="11526" max="11774" width="9.1328125" style="2"/>
    <col min="11775" max="11775" width="13.54296875" style="2" customWidth="1"/>
    <col min="11776" max="11776" width="9.1328125" style="2"/>
    <col min="11777" max="11777" width="10.26953125" style="2" customWidth="1"/>
    <col min="11778" max="11778" width="16.1328125" style="2" customWidth="1"/>
    <col min="11779" max="11779" width="8.86328125" style="2" customWidth="1"/>
    <col min="11780" max="11780" width="16.54296875" style="2" customWidth="1"/>
    <col min="11781" max="11781" width="10.86328125" style="2" customWidth="1"/>
    <col min="11782" max="12030" width="9.1328125" style="2"/>
    <col min="12031" max="12031" width="13.54296875" style="2" customWidth="1"/>
    <col min="12032" max="12032" width="9.1328125" style="2"/>
    <col min="12033" max="12033" width="10.26953125" style="2" customWidth="1"/>
    <col min="12034" max="12034" width="16.1328125" style="2" customWidth="1"/>
    <col min="12035" max="12035" width="8.86328125" style="2" customWidth="1"/>
    <col min="12036" max="12036" width="16.54296875" style="2" customWidth="1"/>
    <col min="12037" max="12037" width="10.86328125" style="2" customWidth="1"/>
    <col min="12038" max="12286" width="9.1328125" style="2"/>
    <col min="12287" max="12287" width="13.54296875" style="2" customWidth="1"/>
    <col min="12288" max="12288" width="9.1328125" style="2"/>
    <col min="12289" max="12289" width="10.26953125" style="2" customWidth="1"/>
    <col min="12290" max="12290" width="16.1328125" style="2" customWidth="1"/>
    <col min="12291" max="12291" width="8.86328125" style="2" customWidth="1"/>
    <col min="12292" max="12292" width="16.54296875" style="2" customWidth="1"/>
    <col min="12293" max="12293" width="10.86328125" style="2" customWidth="1"/>
    <col min="12294" max="12542" width="9.1328125" style="2"/>
    <col min="12543" max="12543" width="13.54296875" style="2" customWidth="1"/>
    <col min="12544" max="12544" width="9.1328125" style="2"/>
    <col min="12545" max="12545" width="10.26953125" style="2" customWidth="1"/>
    <col min="12546" max="12546" width="16.1328125" style="2" customWidth="1"/>
    <col min="12547" max="12547" width="8.86328125" style="2" customWidth="1"/>
    <col min="12548" max="12548" width="16.54296875" style="2" customWidth="1"/>
    <col min="12549" max="12549" width="10.86328125" style="2" customWidth="1"/>
    <col min="12550" max="12798" width="9.1328125" style="2"/>
    <col min="12799" max="12799" width="13.54296875" style="2" customWidth="1"/>
    <col min="12800" max="12800" width="9.1328125" style="2"/>
    <col min="12801" max="12801" width="10.26953125" style="2" customWidth="1"/>
    <col min="12802" max="12802" width="16.1328125" style="2" customWidth="1"/>
    <col min="12803" max="12803" width="8.86328125" style="2" customWidth="1"/>
    <col min="12804" max="12804" width="16.54296875" style="2" customWidth="1"/>
    <col min="12805" max="12805" width="10.86328125" style="2" customWidth="1"/>
    <col min="12806" max="13054" width="9.1328125" style="2"/>
    <col min="13055" max="13055" width="13.54296875" style="2" customWidth="1"/>
    <col min="13056" max="13056" width="9.1328125" style="2"/>
    <col min="13057" max="13057" width="10.26953125" style="2" customWidth="1"/>
    <col min="13058" max="13058" width="16.1328125" style="2" customWidth="1"/>
    <col min="13059" max="13059" width="8.86328125" style="2" customWidth="1"/>
    <col min="13060" max="13060" width="16.54296875" style="2" customWidth="1"/>
    <col min="13061" max="13061" width="10.86328125" style="2" customWidth="1"/>
    <col min="13062" max="13310" width="9.1328125" style="2"/>
    <col min="13311" max="13311" width="13.54296875" style="2" customWidth="1"/>
    <col min="13312" max="13312" width="9.1328125" style="2"/>
    <col min="13313" max="13313" width="10.26953125" style="2" customWidth="1"/>
    <col min="13314" max="13314" width="16.1328125" style="2" customWidth="1"/>
    <col min="13315" max="13315" width="8.86328125" style="2" customWidth="1"/>
    <col min="13316" max="13316" width="16.54296875" style="2" customWidth="1"/>
    <col min="13317" max="13317" width="10.86328125" style="2" customWidth="1"/>
    <col min="13318" max="13566" width="9.1328125" style="2"/>
    <col min="13567" max="13567" width="13.54296875" style="2" customWidth="1"/>
    <col min="13568" max="13568" width="9.1328125" style="2"/>
    <col min="13569" max="13569" width="10.26953125" style="2" customWidth="1"/>
    <col min="13570" max="13570" width="16.1328125" style="2" customWidth="1"/>
    <col min="13571" max="13571" width="8.86328125" style="2" customWidth="1"/>
    <col min="13572" max="13572" width="16.54296875" style="2" customWidth="1"/>
    <col min="13573" max="13573" width="10.86328125" style="2" customWidth="1"/>
    <col min="13574" max="13822" width="9.1328125" style="2"/>
    <col min="13823" max="13823" width="13.54296875" style="2" customWidth="1"/>
    <col min="13824" max="13824" width="9.1328125" style="2"/>
    <col min="13825" max="13825" width="10.26953125" style="2" customWidth="1"/>
    <col min="13826" max="13826" width="16.1328125" style="2" customWidth="1"/>
    <col min="13827" max="13827" width="8.86328125" style="2" customWidth="1"/>
    <col min="13828" max="13828" width="16.54296875" style="2" customWidth="1"/>
    <col min="13829" max="13829" width="10.86328125" style="2" customWidth="1"/>
    <col min="13830" max="14078" width="9.1328125" style="2"/>
    <col min="14079" max="14079" width="13.54296875" style="2" customWidth="1"/>
    <col min="14080" max="14080" width="9.1328125" style="2"/>
    <col min="14081" max="14081" width="10.26953125" style="2" customWidth="1"/>
    <col min="14082" max="14082" width="16.1328125" style="2" customWidth="1"/>
    <col min="14083" max="14083" width="8.86328125" style="2" customWidth="1"/>
    <col min="14084" max="14084" width="16.54296875" style="2" customWidth="1"/>
    <col min="14085" max="14085" width="10.86328125" style="2" customWidth="1"/>
    <col min="14086" max="14334" width="9.1328125" style="2"/>
    <col min="14335" max="14335" width="13.54296875" style="2" customWidth="1"/>
    <col min="14336" max="14336" width="9.1328125" style="2"/>
    <col min="14337" max="14337" width="10.26953125" style="2" customWidth="1"/>
    <col min="14338" max="14338" width="16.1328125" style="2" customWidth="1"/>
    <col min="14339" max="14339" width="8.86328125" style="2" customWidth="1"/>
    <col min="14340" max="14340" width="16.54296875" style="2" customWidth="1"/>
    <col min="14341" max="14341" width="10.86328125" style="2" customWidth="1"/>
    <col min="14342" max="14590" width="9.1328125" style="2"/>
    <col min="14591" max="14591" width="13.54296875" style="2" customWidth="1"/>
    <col min="14592" max="14592" width="9.1328125" style="2"/>
    <col min="14593" max="14593" width="10.26953125" style="2" customWidth="1"/>
    <col min="14594" max="14594" width="16.1328125" style="2" customWidth="1"/>
    <col min="14595" max="14595" width="8.86328125" style="2" customWidth="1"/>
    <col min="14596" max="14596" width="16.54296875" style="2" customWidth="1"/>
    <col min="14597" max="14597" width="10.86328125" style="2" customWidth="1"/>
    <col min="14598" max="14846" width="9.1328125" style="2"/>
    <col min="14847" max="14847" width="13.54296875" style="2" customWidth="1"/>
    <col min="14848" max="14848" width="9.1328125" style="2"/>
    <col min="14849" max="14849" width="10.26953125" style="2" customWidth="1"/>
    <col min="14850" max="14850" width="16.1328125" style="2" customWidth="1"/>
    <col min="14851" max="14851" width="8.86328125" style="2" customWidth="1"/>
    <col min="14852" max="14852" width="16.54296875" style="2" customWidth="1"/>
    <col min="14853" max="14853" width="10.86328125" style="2" customWidth="1"/>
    <col min="14854" max="15102" width="9.1328125" style="2"/>
    <col min="15103" max="15103" width="13.54296875" style="2" customWidth="1"/>
    <col min="15104" max="15104" width="9.1328125" style="2"/>
    <col min="15105" max="15105" width="10.26953125" style="2" customWidth="1"/>
    <col min="15106" max="15106" width="16.1328125" style="2" customWidth="1"/>
    <col min="15107" max="15107" width="8.86328125" style="2" customWidth="1"/>
    <col min="15108" max="15108" width="16.54296875" style="2" customWidth="1"/>
    <col min="15109" max="15109" width="10.86328125" style="2" customWidth="1"/>
    <col min="15110" max="15358" width="9.1328125" style="2"/>
    <col min="15359" max="15359" width="13.54296875" style="2" customWidth="1"/>
    <col min="15360" max="15360" width="9.1328125" style="2"/>
    <col min="15361" max="15361" width="10.26953125" style="2" customWidth="1"/>
    <col min="15362" max="15362" width="16.1328125" style="2" customWidth="1"/>
    <col min="15363" max="15363" width="8.86328125" style="2" customWidth="1"/>
    <col min="15364" max="15364" width="16.54296875" style="2" customWidth="1"/>
    <col min="15365" max="15365" width="10.86328125" style="2" customWidth="1"/>
    <col min="15366" max="15614" width="9.1328125" style="2"/>
    <col min="15615" max="15615" width="13.54296875" style="2" customWidth="1"/>
    <col min="15616" max="15616" width="9.1328125" style="2"/>
    <col min="15617" max="15617" width="10.26953125" style="2" customWidth="1"/>
    <col min="15618" max="15618" width="16.1328125" style="2" customWidth="1"/>
    <col min="15619" max="15619" width="8.86328125" style="2" customWidth="1"/>
    <col min="15620" max="15620" width="16.54296875" style="2" customWidth="1"/>
    <col min="15621" max="15621" width="10.86328125" style="2" customWidth="1"/>
    <col min="15622" max="15870" width="9.1328125" style="2"/>
    <col min="15871" max="15871" width="13.54296875" style="2" customWidth="1"/>
    <col min="15872" max="15872" width="9.1328125" style="2"/>
    <col min="15873" max="15873" width="10.26953125" style="2" customWidth="1"/>
    <col min="15874" max="15874" width="16.1328125" style="2" customWidth="1"/>
    <col min="15875" max="15875" width="8.86328125" style="2" customWidth="1"/>
    <col min="15876" max="15876" width="16.54296875" style="2" customWidth="1"/>
    <col min="15877" max="15877" width="10.86328125" style="2" customWidth="1"/>
    <col min="15878" max="16126" width="9.1328125" style="2"/>
    <col min="16127" max="16127" width="13.54296875" style="2" customWidth="1"/>
    <col min="16128" max="16128" width="9.1328125" style="2"/>
    <col min="16129" max="16129" width="10.26953125" style="2" customWidth="1"/>
    <col min="16130" max="16130" width="16.1328125" style="2" customWidth="1"/>
    <col min="16131" max="16131" width="8.86328125" style="2" customWidth="1"/>
    <col min="16132" max="16132" width="16.54296875" style="2" customWidth="1"/>
    <col min="16133" max="16133" width="10.86328125" style="2" customWidth="1"/>
    <col min="16134" max="16384" width="9.1328125" style="2"/>
  </cols>
  <sheetData>
    <row r="1" spans="1:11" x14ac:dyDescent="0.6">
      <c r="A1" s="3" t="s">
        <v>27</v>
      </c>
      <c r="B1" s="3"/>
      <c r="C1" s="1"/>
      <c r="D1" s="1"/>
      <c r="E1" s="1"/>
    </row>
    <row r="2" spans="1:11" x14ac:dyDescent="0.6">
      <c r="A2" s="3"/>
      <c r="B2"/>
      <c r="C2" s="1"/>
      <c r="D2" s="1"/>
      <c r="E2" s="1"/>
    </row>
    <row r="3" spans="1:11" ht="13.75" thickBot="1" x14ac:dyDescent="0.75">
      <c r="A3" s="4" t="s">
        <v>20</v>
      </c>
      <c r="B3" s="4"/>
      <c r="C3" s="1"/>
      <c r="D3" s="1"/>
      <c r="E3" s="1"/>
      <c r="G3" s="2" t="s">
        <v>33</v>
      </c>
      <c r="H3" s="2" t="s">
        <v>31</v>
      </c>
      <c r="I3" s="2" t="s">
        <v>32</v>
      </c>
    </row>
    <row r="4" spans="1:11" x14ac:dyDescent="0.6">
      <c r="A4" s="5"/>
      <c r="B4" s="6"/>
      <c r="C4" s="7" t="s">
        <v>1</v>
      </c>
      <c r="D4" s="25" t="s">
        <v>28</v>
      </c>
      <c r="E4" s="26" t="s">
        <v>29</v>
      </c>
      <c r="G4" s="2">
        <v>58</v>
      </c>
      <c r="I4" s="28">
        <f>D8</f>
        <v>113450</v>
      </c>
    </row>
    <row r="5" spans="1:11" ht="13.75" thickBot="1" x14ac:dyDescent="0.75">
      <c r="A5" s="8" t="s">
        <v>2</v>
      </c>
      <c r="B5" s="9"/>
      <c r="C5" s="10"/>
      <c r="D5" s="11" t="s">
        <v>3</v>
      </c>
      <c r="E5" s="12" t="s">
        <v>3</v>
      </c>
      <c r="G5" s="2">
        <v>59</v>
      </c>
      <c r="I5" s="28">
        <f>D6</f>
        <v>113450</v>
      </c>
    </row>
    <row r="6" spans="1:11" x14ac:dyDescent="0.6">
      <c r="A6" s="13" t="s">
        <v>30</v>
      </c>
      <c r="B6" t="s">
        <v>4</v>
      </c>
      <c r="C6" s="14">
        <v>4499</v>
      </c>
      <c r="D6" s="15">
        <v>113450</v>
      </c>
      <c r="E6" s="16">
        <v>4459</v>
      </c>
      <c r="G6" s="2">
        <v>60</v>
      </c>
      <c r="I6" s="2">
        <f>I5+1/3*(I8-I5)</f>
        <v>115978</v>
      </c>
      <c r="J6" s="28"/>
      <c r="K6" s="28"/>
    </row>
    <row r="7" spans="1:11" x14ac:dyDescent="0.6">
      <c r="A7" s="13"/>
      <c r="B7" t="s">
        <v>5</v>
      </c>
      <c r="C7" s="14">
        <v>0</v>
      </c>
      <c r="D7" s="15">
        <v>0</v>
      </c>
      <c r="E7" s="16">
        <v>0</v>
      </c>
      <c r="G7" s="2">
        <v>61</v>
      </c>
      <c r="I7" s="2">
        <f>I5+2/3*(I8-I5)</f>
        <v>118506</v>
      </c>
      <c r="J7" s="28"/>
      <c r="K7" s="28"/>
    </row>
    <row r="8" spans="1:11" x14ac:dyDescent="0.6">
      <c r="A8" s="17"/>
      <c r="B8" s="18" t="s">
        <v>6</v>
      </c>
      <c r="C8" s="19">
        <v>4499</v>
      </c>
      <c r="D8" s="20">
        <v>113450</v>
      </c>
      <c r="E8" s="21">
        <v>4459</v>
      </c>
      <c r="G8" s="2">
        <v>62</v>
      </c>
      <c r="H8" s="28">
        <f>D10</f>
        <v>134496</v>
      </c>
      <c r="I8" s="28">
        <f>D11</f>
        <v>121034</v>
      </c>
      <c r="J8" s="28"/>
      <c r="K8" s="28"/>
    </row>
    <row r="9" spans="1:11" x14ac:dyDescent="0.6">
      <c r="A9" s="13" t="s">
        <v>7</v>
      </c>
      <c r="B9" t="s">
        <v>4</v>
      </c>
      <c r="C9" s="14">
        <v>36628</v>
      </c>
      <c r="D9" s="15">
        <v>125532</v>
      </c>
      <c r="E9" s="16">
        <v>122242</v>
      </c>
      <c r="G9" s="2">
        <v>63</v>
      </c>
      <c r="H9" s="2">
        <f>H$8+1/5*(H$13-H$8)</f>
        <v>134140.4</v>
      </c>
      <c r="I9" s="2">
        <f>I$8+1/5*(I$13-I$8)</f>
        <v>119330.6</v>
      </c>
    </row>
    <row r="10" spans="1:11" x14ac:dyDescent="0.6">
      <c r="A10" s="13"/>
      <c r="B10" t="s">
        <v>5</v>
      </c>
      <c r="C10" s="14">
        <v>12237</v>
      </c>
      <c r="D10" s="15">
        <v>134496</v>
      </c>
      <c r="E10" s="16">
        <v>133091</v>
      </c>
      <c r="G10" s="2">
        <v>64</v>
      </c>
      <c r="H10" s="2">
        <f>H$8+2/5*(H$13-H$8)</f>
        <v>133784.79999999999</v>
      </c>
      <c r="I10" s="2">
        <f>I$8+2/5*(I$13-I$8)</f>
        <v>117627.2</v>
      </c>
    </row>
    <row r="11" spans="1:11" x14ac:dyDescent="0.6">
      <c r="A11" s="17"/>
      <c r="B11" s="18" t="s">
        <v>6</v>
      </c>
      <c r="C11" s="19">
        <v>24391</v>
      </c>
      <c r="D11" s="20">
        <v>121034</v>
      </c>
      <c r="E11" s="21">
        <v>116799</v>
      </c>
      <c r="G11" s="2">
        <v>65</v>
      </c>
      <c r="H11" s="2">
        <f>H$8+3/5*(H$13-H$8)</f>
        <v>133429.20000000001</v>
      </c>
      <c r="I11" s="2">
        <f>I$8+3/5*(I$13-I$8)</f>
        <v>115923.8</v>
      </c>
    </row>
    <row r="12" spans="1:11" x14ac:dyDescent="0.6">
      <c r="A12" s="13" t="s">
        <v>8</v>
      </c>
      <c r="B12" t="s">
        <v>4</v>
      </c>
      <c r="C12" s="14">
        <v>64715</v>
      </c>
      <c r="D12" s="15">
        <v>121551</v>
      </c>
      <c r="E12" s="16">
        <v>115114</v>
      </c>
      <c r="G12" s="2">
        <v>66</v>
      </c>
      <c r="H12" s="2">
        <f>H$8+4/5*(H$13-H$8)</f>
        <v>133073.60000000001</v>
      </c>
      <c r="I12" s="2">
        <f>I$8+4/5*(I$13-I$8)</f>
        <v>114220.4</v>
      </c>
    </row>
    <row r="13" spans="1:11" x14ac:dyDescent="0.6">
      <c r="A13" s="13"/>
      <c r="B13" t="s">
        <v>5</v>
      </c>
      <c r="C13" s="14">
        <v>28939</v>
      </c>
      <c r="D13" s="15">
        <v>132718</v>
      </c>
      <c r="E13" s="16">
        <v>130467</v>
      </c>
      <c r="G13" s="2">
        <v>67</v>
      </c>
      <c r="H13" s="28">
        <f>D13</f>
        <v>132718</v>
      </c>
      <c r="I13" s="28">
        <f>D14</f>
        <v>112517</v>
      </c>
    </row>
    <row r="14" spans="1:11" x14ac:dyDescent="0.6">
      <c r="A14" s="17"/>
      <c r="B14" s="18" t="s">
        <v>6</v>
      </c>
      <c r="C14" s="19">
        <v>35776</v>
      </c>
      <c r="D14" s="20">
        <v>112517</v>
      </c>
      <c r="E14" s="21">
        <v>102695</v>
      </c>
      <c r="G14" s="2">
        <v>68</v>
      </c>
      <c r="H14" s="2">
        <f>H$13+1/5*(H$18-H$13)</f>
        <v>131169.60000000001</v>
      </c>
      <c r="I14" s="2">
        <f>I$13+1/5*(I$18-I$13)</f>
        <v>111235.4</v>
      </c>
    </row>
    <row r="15" spans="1:11" x14ac:dyDescent="0.6">
      <c r="A15" s="13" t="s">
        <v>9</v>
      </c>
      <c r="B15" t="s">
        <v>4</v>
      </c>
      <c r="C15" s="14">
        <v>52823</v>
      </c>
      <c r="D15" s="15">
        <v>114049</v>
      </c>
      <c r="E15" s="16">
        <v>103967</v>
      </c>
      <c r="G15" s="2">
        <v>69</v>
      </c>
      <c r="H15" s="2">
        <f>H$13+2/5*(H$18-H$13)</f>
        <v>129621.2</v>
      </c>
      <c r="I15" s="2">
        <f>I$13+2/5*(I$18-I$13)</f>
        <v>109953.8</v>
      </c>
    </row>
    <row r="16" spans="1:11" x14ac:dyDescent="0.6">
      <c r="A16" s="13"/>
      <c r="B16" t="s">
        <v>5</v>
      </c>
      <c r="C16" s="14">
        <v>22229</v>
      </c>
      <c r="D16" s="15">
        <v>124976</v>
      </c>
      <c r="E16" s="16">
        <v>121482</v>
      </c>
      <c r="G16" s="2">
        <v>70</v>
      </c>
      <c r="H16" s="2">
        <f>H$13+3/5*(H$18-H$13)</f>
        <v>128072.8</v>
      </c>
      <c r="I16" s="2">
        <f>I$13+3/5*(I$18-I$13)</f>
        <v>108672.2</v>
      </c>
    </row>
    <row r="17" spans="1:9" x14ac:dyDescent="0.6">
      <c r="A17" s="17"/>
      <c r="B17" s="18" t="s">
        <v>6</v>
      </c>
      <c r="C17" s="19">
        <v>30594</v>
      </c>
      <c r="D17" s="20">
        <v>106109</v>
      </c>
      <c r="E17" s="21">
        <v>91241</v>
      </c>
      <c r="H17" s="2">
        <f>H$13+4/5*(H$18-H$13)</f>
        <v>126524.4</v>
      </c>
      <c r="I17" s="2">
        <f>I$13+4/5*(I$18-I$13)</f>
        <v>107390.6</v>
      </c>
    </row>
    <row r="18" spans="1:9" x14ac:dyDescent="0.6">
      <c r="A18" s="13" t="s">
        <v>10</v>
      </c>
      <c r="B18" t="s">
        <v>4</v>
      </c>
      <c r="C18" s="14">
        <v>34316</v>
      </c>
      <c r="D18" s="15">
        <v>115869</v>
      </c>
      <c r="E18" s="16">
        <v>101355</v>
      </c>
      <c r="H18" s="28">
        <f>D16</f>
        <v>124976</v>
      </c>
      <c r="I18" s="28">
        <f>D17</f>
        <v>106109</v>
      </c>
    </row>
    <row r="19" spans="1:9" x14ac:dyDescent="0.6">
      <c r="A19" s="13"/>
      <c r="B19" t="s">
        <v>5</v>
      </c>
      <c r="C19" s="14">
        <v>12733</v>
      </c>
      <c r="D19" s="15">
        <v>123460</v>
      </c>
      <c r="E19" s="16">
        <v>118540</v>
      </c>
    </row>
    <row r="20" spans="1:9" x14ac:dyDescent="0.6">
      <c r="A20" s="17"/>
      <c r="B20" s="18" t="s">
        <v>6</v>
      </c>
      <c r="C20" s="19">
        <v>21583</v>
      </c>
      <c r="D20" s="20">
        <v>111391</v>
      </c>
      <c r="E20" s="21">
        <v>91216</v>
      </c>
    </row>
    <row r="21" spans="1:9" x14ac:dyDescent="0.6">
      <c r="A21" s="13" t="s">
        <v>11</v>
      </c>
      <c r="B21" t="s">
        <v>4</v>
      </c>
      <c r="C21" s="14">
        <v>23639</v>
      </c>
      <c r="D21" s="15">
        <v>118508</v>
      </c>
      <c r="E21" s="16">
        <v>99789</v>
      </c>
    </row>
    <row r="22" spans="1:9" x14ac:dyDescent="0.6">
      <c r="A22" s="13"/>
      <c r="B22" t="s">
        <v>5</v>
      </c>
      <c r="C22" s="14">
        <v>8001</v>
      </c>
      <c r="D22" s="15">
        <v>130522</v>
      </c>
      <c r="E22" s="16">
        <v>122792</v>
      </c>
    </row>
    <row r="23" spans="1:9" x14ac:dyDescent="0.6">
      <c r="A23" s="17"/>
      <c r="B23" s="18" t="s">
        <v>6</v>
      </c>
      <c r="C23" s="19">
        <v>15638</v>
      </c>
      <c r="D23" s="20">
        <v>112361</v>
      </c>
      <c r="E23" s="21">
        <v>88020</v>
      </c>
    </row>
    <row r="24" spans="1:9" x14ac:dyDescent="0.6">
      <c r="A24" s="13" t="s">
        <v>12</v>
      </c>
      <c r="B24" t="s">
        <v>4</v>
      </c>
      <c r="C24" s="14">
        <v>12254</v>
      </c>
      <c r="D24" s="15">
        <v>117568</v>
      </c>
      <c r="E24" s="16">
        <v>95513</v>
      </c>
    </row>
    <row r="25" spans="1:9" x14ac:dyDescent="0.6">
      <c r="A25" s="13"/>
      <c r="B25" t="s">
        <v>5</v>
      </c>
      <c r="C25" s="14">
        <v>3504</v>
      </c>
      <c r="D25" s="15">
        <v>131952</v>
      </c>
      <c r="E25" s="16">
        <v>120692</v>
      </c>
    </row>
    <row r="26" spans="1:9" x14ac:dyDescent="0.6">
      <c r="A26" s="17"/>
      <c r="B26" s="18" t="s">
        <v>6</v>
      </c>
      <c r="C26" s="19">
        <v>8750</v>
      </c>
      <c r="D26" s="20">
        <v>111807</v>
      </c>
      <c r="E26" s="21">
        <v>85429</v>
      </c>
    </row>
    <row r="27" spans="1:9" x14ac:dyDescent="0.6">
      <c r="A27" s="13" t="s">
        <v>13</v>
      </c>
      <c r="B27" t="s">
        <v>4</v>
      </c>
      <c r="C27" s="14">
        <v>4395</v>
      </c>
      <c r="D27" s="15">
        <v>116014</v>
      </c>
      <c r="E27" s="16">
        <v>90544</v>
      </c>
    </row>
    <row r="28" spans="1:9" x14ac:dyDescent="0.6">
      <c r="A28" s="13"/>
      <c r="B28" t="s">
        <v>5</v>
      </c>
      <c r="C28" s="14">
        <v>1104</v>
      </c>
      <c r="D28" s="15">
        <v>131369</v>
      </c>
      <c r="E28" s="16">
        <v>112122</v>
      </c>
    </row>
    <row r="29" spans="1:9" x14ac:dyDescent="0.6">
      <c r="A29" s="17"/>
      <c r="B29" s="18" t="s">
        <v>6</v>
      </c>
      <c r="C29" s="19">
        <v>3291</v>
      </c>
      <c r="D29" s="20">
        <v>110862</v>
      </c>
      <c r="E29" s="21">
        <v>83306</v>
      </c>
    </row>
    <row r="30" spans="1:9" x14ac:dyDescent="0.6">
      <c r="A30" s="13" t="s">
        <v>14</v>
      </c>
      <c r="B30" t="s">
        <v>4</v>
      </c>
      <c r="C30" s="14">
        <v>619</v>
      </c>
      <c r="D30" s="15">
        <v>115751</v>
      </c>
      <c r="E30" s="16">
        <v>91097</v>
      </c>
    </row>
    <row r="31" spans="1:9" x14ac:dyDescent="0.6">
      <c r="A31" s="13"/>
      <c r="B31" t="s">
        <v>5</v>
      </c>
      <c r="C31" s="14">
        <v>187</v>
      </c>
      <c r="D31" s="15">
        <v>130757</v>
      </c>
      <c r="E31" s="16">
        <v>108019</v>
      </c>
    </row>
    <row r="32" spans="1:9" x14ac:dyDescent="0.6">
      <c r="A32" s="17"/>
      <c r="B32" s="18" t="s">
        <v>6</v>
      </c>
      <c r="C32" s="19">
        <v>432</v>
      </c>
      <c r="D32" s="20">
        <v>109255</v>
      </c>
      <c r="E32" s="21">
        <v>83772</v>
      </c>
    </row>
    <row r="33" spans="1:5" x14ac:dyDescent="0.6">
      <c r="A33" s="27">
        <v>-1914</v>
      </c>
      <c r="B33" t="s">
        <v>4</v>
      </c>
      <c r="C33" s="14">
        <v>90</v>
      </c>
      <c r="D33" s="15">
        <v>109968.83333333333</v>
      </c>
      <c r="E33" s="16">
        <v>87644.111111111109</v>
      </c>
    </row>
    <row r="34" spans="1:5" x14ac:dyDescent="0.6">
      <c r="A34" s="13"/>
      <c r="B34" t="s">
        <v>5</v>
      </c>
      <c r="C34" s="14">
        <v>17</v>
      </c>
      <c r="D34" s="15">
        <v>116375.58823529411</v>
      </c>
      <c r="E34" s="16">
        <v>99644.705882352937</v>
      </c>
    </row>
    <row r="35" spans="1:5" x14ac:dyDescent="0.6">
      <c r="A35" s="17"/>
      <c r="B35" s="18" t="s">
        <v>6</v>
      </c>
      <c r="C35" s="19">
        <v>73</v>
      </c>
      <c r="D35" s="20">
        <v>108476.8493150685</v>
      </c>
      <c r="E35" s="21">
        <v>84849.452054794514</v>
      </c>
    </row>
    <row r="36" spans="1:5" x14ac:dyDescent="0.6">
      <c r="A36" s="13" t="s">
        <v>15</v>
      </c>
      <c r="B36" t="s">
        <v>4</v>
      </c>
      <c r="C36" s="14">
        <v>233978</v>
      </c>
      <c r="D36" s="15">
        <v>118851</v>
      </c>
      <c r="E36" s="16">
        <v>108533</v>
      </c>
    </row>
    <row r="37" spans="1:5" x14ac:dyDescent="0.6">
      <c r="A37" s="13"/>
      <c r="B37" t="s">
        <v>5</v>
      </c>
      <c r="C37" s="14">
        <v>88951</v>
      </c>
      <c r="D37" s="15">
        <v>129451</v>
      </c>
      <c r="E37" s="16">
        <v>125519</v>
      </c>
    </row>
    <row r="38" spans="1:5" ht="13.75" thickBot="1" x14ac:dyDescent="0.75">
      <c r="A38" s="8"/>
      <c r="B38" s="9" t="s">
        <v>6</v>
      </c>
      <c r="C38" s="10">
        <v>145027</v>
      </c>
      <c r="D38" s="22">
        <v>112350</v>
      </c>
      <c r="E38" s="23">
        <v>98115</v>
      </c>
    </row>
    <row r="39" spans="1:5" x14ac:dyDescent="0.6">
      <c r="A39" s="13" t="s">
        <v>16</v>
      </c>
      <c r="B39" t="s">
        <v>4</v>
      </c>
      <c r="C39" s="14">
        <v>0</v>
      </c>
      <c r="D39" s="15">
        <v>0</v>
      </c>
      <c r="E39" s="16">
        <v>0</v>
      </c>
    </row>
    <row r="40" spans="1:5" x14ac:dyDescent="0.6">
      <c r="A40" s="13" t="s">
        <v>17</v>
      </c>
      <c r="B40" t="s">
        <v>5</v>
      </c>
      <c r="C40" s="14">
        <v>0</v>
      </c>
      <c r="D40" s="15">
        <v>0</v>
      </c>
      <c r="E40" s="16">
        <v>0</v>
      </c>
    </row>
    <row r="41" spans="1:5" ht="13.75" thickBot="1" x14ac:dyDescent="0.75">
      <c r="A41" s="8"/>
      <c r="B41" s="9" t="s">
        <v>6</v>
      </c>
      <c r="C41" s="10">
        <v>0</v>
      </c>
      <c r="D41" s="22">
        <v>0</v>
      </c>
      <c r="E41" s="23">
        <v>0</v>
      </c>
    </row>
    <row r="42" spans="1:5" x14ac:dyDescent="0.6">
      <c r="A42" s="13" t="s">
        <v>18</v>
      </c>
      <c r="B42" t="s">
        <v>4</v>
      </c>
      <c r="C42" s="14">
        <v>233978</v>
      </c>
      <c r="D42" s="15">
        <v>118851</v>
      </c>
      <c r="E42" s="16">
        <v>108533</v>
      </c>
    </row>
    <row r="43" spans="1:5" x14ac:dyDescent="0.6">
      <c r="A43" s="13"/>
      <c r="B43" t="s">
        <v>5</v>
      </c>
      <c r="C43" s="14">
        <v>88951</v>
      </c>
      <c r="D43" s="15">
        <v>129451</v>
      </c>
      <c r="E43" s="16">
        <v>125519</v>
      </c>
    </row>
    <row r="44" spans="1:5" ht="13.75" thickBot="1" x14ac:dyDescent="0.75">
      <c r="A44" s="8"/>
      <c r="B44" s="9" t="s">
        <v>6</v>
      </c>
      <c r="C44" s="10">
        <v>145027</v>
      </c>
      <c r="D44" s="22">
        <v>112350</v>
      </c>
      <c r="E44" s="23">
        <v>98115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861B3-7027-4678-AD3C-A2345BE8D68B}">
  <dimension ref="A1:I44"/>
  <sheetViews>
    <sheetView tabSelected="1" workbookViewId="0">
      <selection activeCell="G4" sqref="G4"/>
    </sheetView>
  </sheetViews>
  <sheetFormatPr defaultRowHeight="13" x14ac:dyDescent="0.6"/>
  <sheetData>
    <row r="1" spans="1:9" x14ac:dyDescent="0.6">
      <c r="A1" s="3" t="s">
        <v>27</v>
      </c>
      <c r="B1" s="3"/>
      <c r="C1" s="1"/>
      <c r="D1" s="1"/>
      <c r="E1" s="1"/>
    </row>
    <row r="2" spans="1:9" x14ac:dyDescent="0.6">
      <c r="A2" s="3"/>
      <c r="C2" s="1"/>
      <c r="D2" s="1"/>
      <c r="E2" s="1"/>
    </row>
    <row r="3" spans="1:9" ht="13.75" thickBot="1" x14ac:dyDescent="0.75">
      <c r="A3" s="4" t="s">
        <v>19</v>
      </c>
      <c r="B3" s="4"/>
      <c r="C3" s="1"/>
      <c r="D3" s="1"/>
      <c r="E3" s="1"/>
      <c r="G3" t="s">
        <v>33</v>
      </c>
      <c r="H3" t="s">
        <v>31</v>
      </c>
      <c r="I3" t="s">
        <v>32</v>
      </c>
    </row>
    <row r="4" spans="1:9" x14ac:dyDescent="0.6">
      <c r="A4" s="5"/>
      <c r="B4" s="6"/>
      <c r="C4" s="7" t="s">
        <v>1</v>
      </c>
      <c r="D4" s="25" t="s">
        <v>28</v>
      </c>
      <c r="E4" s="26" t="s">
        <v>29</v>
      </c>
      <c r="G4">
        <v>58</v>
      </c>
      <c r="I4" s="29">
        <f>D8</f>
        <v>122196.83620126334</v>
      </c>
    </row>
    <row r="5" spans="1:9" ht="13.75" thickBot="1" x14ac:dyDescent="0.75">
      <c r="A5" s="8" t="s">
        <v>2</v>
      </c>
      <c r="B5" s="9"/>
      <c r="C5" s="10"/>
      <c r="D5" s="11" t="s">
        <v>3</v>
      </c>
      <c r="E5" s="12" t="s">
        <v>3</v>
      </c>
      <c r="G5">
        <v>59</v>
      </c>
      <c r="I5" s="29">
        <f>D6</f>
        <v>122196.83620126334</v>
      </c>
    </row>
    <row r="6" spans="1:9" x14ac:dyDescent="0.6">
      <c r="A6" s="13" t="s">
        <v>30</v>
      </c>
      <c r="B6" t="s">
        <v>4</v>
      </c>
      <c r="C6" s="14">
        <f>SUM(Budapest:Pest!C6)</f>
        <v>9182</v>
      </c>
      <c r="D6" s="15">
        <f>IFERROR((Budapest!C6*Budapest!D6+Pest!C6*Pest!D6)/C6,"")</f>
        <v>122196.83620126334</v>
      </c>
      <c r="E6" s="16">
        <f>IFERROR((Budapest!C6*Budapest!E6+Pest!C6*Pest!E6)/C6,"")</f>
        <v>4555.9037246787193</v>
      </c>
      <c r="G6">
        <v>60</v>
      </c>
      <c r="I6">
        <f>I5+1/3*(I8-I5)</f>
        <v>125631.48748159487</v>
      </c>
    </row>
    <row r="7" spans="1:9" x14ac:dyDescent="0.6">
      <c r="A7" s="13"/>
      <c r="B7" t="s">
        <v>5</v>
      </c>
      <c r="C7" s="14">
        <f>SUM(Budapest:Pest!C7)</f>
        <v>0</v>
      </c>
      <c r="D7" s="15" t="str">
        <f>IFERROR((Budapest!C7*Budapest!D7+Pest!C7*Pest!D7)/C7,"")</f>
        <v/>
      </c>
      <c r="E7" s="16" t="str">
        <f>IFERROR((Budapest!C7*Budapest!E7+Pest!C7*Pest!E7)/C7,"")</f>
        <v/>
      </c>
      <c r="G7">
        <v>61</v>
      </c>
      <c r="I7">
        <f>I5+2/3*(I8-I5)</f>
        <v>129066.1387619264</v>
      </c>
    </row>
    <row r="8" spans="1:9" x14ac:dyDescent="0.6">
      <c r="A8" s="17"/>
      <c r="B8" s="18" t="s">
        <v>6</v>
      </c>
      <c r="C8" s="19">
        <f>SUM(Budapest:Pest!C8)</f>
        <v>9182</v>
      </c>
      <c r="D8" s="20">
        <f>IFERROR((Budapest!C8*Budapest!D8+Pest!C8*Pest!D8)/C8,"")</f>
        <v>122196.83620126334</v>
      </c>
      <c r="E8" s="21">
        <f>IFERROR((Budapest!C8*Budapest!E8+Pest!C8*Pest!E8)/C8,"")</f>
        <v>4555.9037246787193</v>
      </c>
      <c r="G8">
        <v>62</v>
      </c>
      <c r="H8" s="29">
        <f>D10</f>
        <v>142668.7950660793</v>
      </c>
      <c r="I8" s="29">
        <f>D11</f>
        <v>132500.79004225793</v>
      </c>
    </row>
    <row r="9" spans="1:9" x14ac:dyDescent="0.6">
      <c r="A9" s="13" t="s">
        <v>7</v>
      </c>
      <c r="B9" t="s">
        <v>4</v>
      </c>
      <c r="C9" s="14">
        <f>SUM(Budapest:Pest!C9)</f>
        <v>89192</v>
      </c>
      <c r="D9" s="15">
        <f>IFERROR((Budapest!C9*Budapest!D9+Pest!C9*Pest!D9)/C9,"")</f>
        <v>135735.75253385954</v>
      </c>
      <c r="E9" s="16">
        <f>IFERROR((Budapest!C9*Budapest!E9+Pest!C9*Pest!E9)/C9,"")</f>
        <v>132635.51852184051</v>
      </c>
      <c r="G9">
        <v>63</v>
      </c>
      <c r="H9">
        <f>H$8+1/5*(H$13-H$8)</f>
        <v>142723.83325175909</v>
      </c>
      <c r="I9">
        <f>I$8+1/5*(I$13-I$8)</f>
        <v>130907.40670114674</v>
      </c>
    </row>
    <row r="10" spans="1:9" x14ac:dyDescent="0.6">
      <c r="A10" s="13"/>
      <c r="B10" t="s">
        <v>5</v>
      </c>
      <c r="C10" s="14">
        <f>SUM(Budapest:Pest!C10)</f>
        <v>28375</v>
      </c>
      <c r="D10" s="15">
        <f>IFERROR((Budapest!C10*Budapest!D10+Pest!C10*Pest!D10)/C10,"")</f>
        <v>142668.7950660793</v>
      </c>
      <c r="E10" s="16">
        <f>IFERROR((Budapest!C10*Budapest!E10+Pest!C10*Pest!E10)/C10,"")</f>
        <v>141144.3596475771</v>
      </c>
      <c r="G10">
        <v>64</v>
      </c>
      <c r="H10">
        <f>H$8+2/5*(H$13-H$8)</f>
        <v>142778.87143743891</v>
      </c>
      <c r="I10">
        <f>I$8+2/5*(I$13-I$8)</f>
        <v>129314.02336003557</v>
      </c>
    </row>
    <row r="11" spans="1:9" x14ac:dyDescent="0.6">
      <c r="A11" s="17"/>
      <c r="B11" s="18" t="s">
        <v>6</v>
      </c>
      <c r="C11" s="19">
        <f>SUM(Budapest:Pest!C11)</f>
        <v>60817</v>
      </c>
      <c r="D11" s="20">
        <f>IFERROR((Budapest!C11*Budapest!D11+Pest!C11*Pest!D11)/C11,"")</f>
        <v>132500.79004225793</v>
      </c>
      <c r="E11" s="21">
        <f>IFERROR((Budapest!C11*Budapest!E11+Pest!C11*Pest!E11)/C11,"")</f>
        <v>128665.88488416068</v>
      </c>
      <c r="G11">
        <v>65</v>
      </c>
      <c r="H11">
        <f>H$8+3/5*(H$13-H$8)</f>
        <v>142833.9096231187</v>
      </c>
      <c r="I11">
        <f>I$8+3/5*(I$13-I$8)</f>
        <v>127720.64001892439</v>
      </c>
    </row>
    <row r="12" spans="1:9" x14ac:dyDescent="0.6">
      <c r="A12" s="13" t="s">
        <v>8</v>
      </c>
      <c r="B12" t="s">
        <v>4</v>
      </c>
      <c r="C12" s="14">
        <f>SUM(Budapest:Pest!C12)</f>
        <v>164536</v>
      </c>
      <c r="D12" s="15">
        <f>IFERROR((Budapest!C12*Budapest!D12+Pest!C12*Pest!D12)/C12,"")</f>
        <v>132315.35553921331</v>
      </c>
      <c r="E12" s="16">
        <f>IFERROR((Budapest!C12*Budapest!E12+Pest!C12*Pest!E12)/C12,"")</f>
        <v>125926.28340302427</v>
      </c>
      <c r="G12">
        <v>66</v>
      </c>
      <c r="H12">
        <f>H$8+4/5*(H$13-H$8)</f>
        <v>142888.94780879852</v>
      </c>
      <c r="I12">
        <f>I$8+4/5*(I$13-I$8)</f>
        <v>126127.25667781322</v>
      </c>
    </row>
    <row r="13" spans="1:9" x14ac:dyDescent="0.6">
      <c r="A13" s="13"/>
      <c r="B13" t="s">
        <v>5</v>
      </c>
      <c r="C13" s="14">
        <f>SUM(Budapest:Pest!C13)</f>
        <v>69544</v>
      </c>
      <c r="D13" s="15">
        <f>IFERROR((Budapest!C13*Budapest!D13+Pest!C13*Pest!D13)/C13,"")</f>
        <v>142943.98599447831</v>
      </c>
      <c r="E13" s="16">
        <f>IFERROR((Budapest!C13*Budapest!E13+Pest!C13*Pest!E13)/C13,"")</f>
        <v>140467.02638617277</v>
      </c>
      <c r="G13">
        <v>67</v>
      </c>
      <c r="H13" s="29">
        <f>D13</f>
        <v>142943.98599447831</v>
      </c>
      <c r="I13" s="29">
        <f>D14</f>
        <v>124533.87333670203</v>
      </c>
    </row>
    <row r="14" spans="1:9" x14ac:dyDescent="0.6">
      <c r="A14" s="17"/>
      <c r="B14" s="18" t="s">
        <v>6</v>
      </c>
      <c r="C14" s="19">
        <f>SUM(Budapest:Pest!C14)</f>
        <v>94992</v>
      </c>
      <c r="D14" s="20">
        <f>IFERROR((Budapest!C14*Budapest!D14+Pest!C14*Pest!D14)/C14,"")</f>
        <v>124533.87333670203</v>
      </c>
      <c r="E14" s="21">
        <f>IFERROR((Budapest!C14*Budapest!E14+Pest!C14*Pest!E14)/C14,"")</f>
        <v>115280.39481219472</v>
      </c>
      <c r="G14">
        <v>68</v>
      </c>
      <c r="H14">
        <f>H$13+1/5*(H$18-H$13)</f>
        <v>141749.88473267766</v>
      </c>
      <c r="I14">
        <f>I$13+1/5*(I$18-I$13)</f>
        <v>123152.5555007099</v>
      </c>
    </row>
    <row r="15" spans="1:9" x14ac:dyDescent="0.6">
      <c r="A15" s="13" t="s">
        <v>9</v>
      </c>
      <c r="B15" t="s">
        <v>4</v>
      </c>
      <c r="C15" s="14">
        <f>SUM(Budapest:Pest!C15)</f>
        <v>140475</v>
      </c>
      <c r="D15" s="15">
        <f>IFERROR((Budapest!C15*Budapest!D15+Pest!C15*Pest!D15)/C15,"")</f>
        <v>125491.33761167468</v>
      </c>
      <c r="E15" s="16">
        <f>IFERROR((Budapest!C15*Budapest!E15+Pest!C15*Pest!E15)/C15,"")</f>
        <v>115409.96158035238</v>
      </c>
      <c r="G15">
        <v>69</v>
      </c>
      <c r="H15">
        <f>H$13+2/5*(H$18-H$13)</f>
        <v>140555.78347087704</v>
      </c>
      <c r="I15">
        <f>I$13+2/5*(I$18-I$13)</f>
        <v>121771.23766471777</v>
      </c>
    </row>
    <row r="16" spans="1:9" x14ac:dyDescent="0.6">
      <c r="A16" s="13"/>
      <c r="B16" t="s">
        <v>5</v>
      </c>
      <c r="C16" s="14">
        <f>SUM(Budapest:Pest!C16)</f>
        <v>57102</v>
      </c>
      <c r="D16" s="15">
        <f>IFERROR((Budapest!C16*Budapest!D16+Pest!C16*Pest!D16)/C16,"")</f>
        <v>136973.47968547512</v>
      </c>
      <c r="E16" s="16">
        <f>IFERROR((Budapest!C16*Budapest!E16+Pest!C16*Pest!E16)/C16,"")</f>
        <v>132968.92264719275</v>
      </c>
      <c r="G16">
        <v>70</v>
      </c>
      <c r="H16">
        <f>H$13+3/5*(H$18-H$13)</f>
        <v>139361.68220907639</v>
      </c>
      <c r="I16">
        <f>I$13+3/5*(I$18-I$13)</f>
        <v>120389.91982872564</v>
      </c>
    </row>
    <row r="17" spans="1:9" x14ac:dyDescent="0.6">
      <c r="A17" s="17"/>
      <c r="B17" s="18" t="s">
        <v>6</v>
      </c>
      <c r="C17" s="19">
        <f>SUM(Budapest:Pest!C17)</f>
        <v>83373</v>
      </c>
      <c r="D17" s="20">
        <f>IFERROR((Budapest!C17*Budapest!D17+Pest!C17*Pest!D17)/C17,"")</f>
        <v>117627.28415674139</v>
      </c>
      <c r="E17" s="21">
        <f>IFERROR((Budapest!C17*Budapest!E17+Pest!C17*Pest!E17)/C17,"")</f>
        <v>103383.46817314958</v>
      </c>
      <c r="H17">
        <f>H$13+4/5*(H$18-H$13)</f>
        <v>138167.58094727577</v>
      </c>
      <c r="I17">
        <f>I$13+4/5*(I$18-I$13)</f>
        <v>119008.60199273351</v>
      </c>
    </row>
    <row r="18" spans="1:9" x14ac:dyDescent="0.6">
      <c r="A18" s="13" t="s">
        <v>10</v>
      </c>
      <c r="B18" t="s">
        <v>4</v>
      </c>
      <c r="C18" s="14">
        <f>SUM(Budapest:Pest!C18)</f>
        <v>93373</v>
      </c>
      <c r="D18" s="15">
        <f>IFERROR((Budapest!C18*Budapest!D18+Pest!C18*Pest!D18)/C18,"")</f>
        <v>127872.92836258876</v>
      </c>
      <c r="E18" s="16">
        <f>IFERROR((Budapest!C18*Budapest!E18+Pest!C18*Pest!E18)/C18,"")</f>
        <v>113137.55869469761</v>
      </c>
      <c r="H18" s="29">
        <f>D16</f>
        <v>136973.47968547512</v>
      </c>
      <c r="I18" s="29">
        <f>D17</f>
        <v>117627.28415674139</v>
      </c>
    </row>
    <row r="19" spans="1:9" x14ac:dyDescent="0.6">
      <c r="A19" s="13"/>
      <c r="B19" t="s">
        <v>5</v>
      </c>
      <c r="C19" s="14">
        <f>SUM(Budapest:Pest!C19)</f>
        <v>33995</v>
      </c>
      <c r="D19" s="15">
        <f>IFERROR((Budapest!C19*Budapest!D19+Pest!C19*Pest!D19)/C19,"")</f>
        <v>135388.48548315928</v>
      </c>
      <c r="E19" s="16">
        <f>IFERROR((Budapest!C19*Budapest!E19+Pest!C19*Pest!E19)/C19,"")</f>
        <v>129618.50583909398</v>
      </c>
    </row>
    <row r="20" spans="1:9" x14ac:dyDescent="0.6">
      <c r="A20" s="17"/>
      <c r="B20" s="18" t="s">
        <v>6</v>
      </c>
      <c r="C20" s="19">
        <f>SUM(Budapest:Pest!C20)</f>
        <v>59378</v>
      </c>
      <c r="D20" s="20">
        <f>IFERROR((Budapest!C20*Budapest!D20+Pest!C20*Pest!D20)/C20,"")</f>
        <v>123570.0819832261</v>
      </c>
      <c r="E20" s="21">
        <f>IFERROR((Budapest!C20*Budapest!E20+Pest!C20*Pest!E20)/C20,"")</f>
        <v>103701.88231331469</v>
      </c>
    </row>
    <row r="21" spans="1:9" x14ac:dyDescent="0.6">
      <c r="A21" s="13" t="s">
        <v>11</v>
      </c>
      <c r="B21" t="s">
        <v>4</v>
      </c>
      <c r="C21" s="14">
        <f>SUM(Budapest:Pest!C21)</f>
        <v>70533</v>
      </c>
      <c r="D21" s="15">
        <f>IFERROR((Budapest!C21*Budapest!D21+Pest!C21*Pest!D21)/C21,"")</f>
        <v>132464.57136375882</v>
      </c>
      <c r="E21" s="16">
        <f>IFERROR((Budapest!C21*Budapest!E21+Pest!C21*Pest!E21)/C21,"")</f>
        <v>112975.00799625707</v>
      </c>
    </row>
    <row r="22" spans="1:9" x14ac:dyDescent="0.6">
      <c r="A22" s="13"/>
      <c r="B22" t="s">
        <v>5</v>
      </c>
      <c r="C22" s="14">
        <f>SUM(Budapest:Pest!C22)</f>
        <v>23963</v>
      </c>
      <c r="D22" s="15">
        <f>IFERROR((Budapest!C22*Budapest!D22+Pest!C22*Pest!D22)/C22,"")</f>
        <v>147463.18207236155</v>
      </c>
      <c r="E22" s="16">
        <f>IFERROR((Budapest!C22*Budapest!E22+Pest!C22*Pest!E22)/C22,"")</f>
        <v>138789.30384342527</v>
      </c>
    </row>
    <row r="23" spans="1:9" x14ac:dyDescent="0.6">
      <c r="A23" s="17"/>
      <c r="B23" s="18" t="s">
        <v>6</v>
      </c>
      <c r="C23" s="19">
        <f>SUM(Budapest:Pest!C23)</f>
        <v>46570</v>
      </c>
      <c r="D23" s="20">
        <f>IFERROR((Budapest!C23*Budapest!D23+Pest!C23*Pest!D23)/C23,"")</f>
        <v>124746.41988404552</v>
      </c>
      <c r="E23" s="21">
        <f>IFERROR((Budapest!C23*Budapest!E23+Pest!C23*Pest!E23)/C23,"")</f>
        <v>99691.400128838315</v>
      </c>
    </row>
    <row r="24" spans="1:9" x14ac:dyDescent="0.6">
      <c r="A24" s="13" t="s">
        <v>12</v>
      </c>
      <c r="B24" t="s">
        <v>4</v>
      </c>
      <c r="C24" s="14">
        <f>SUM(Budapest:Pest!C24)</f>
        <v>41913</v>
      </c>
      <c r="D24" s="15">
        <f>IFERROR((Budapest!C24*Budapest!D24+Pest!C24*Pest!D24)/C24,"")</f>
        <v>131809.10359554316</v>
      </c>
      <c r="E24" s="16">
        <f>IFERROR((Budapest!C24*Budapest!E24+Pest!C24*Pest!E24)/C24,"")</f>
        <v>108221.37165080047</v>
      </c>
    </row>
    <row r="25" spans="1:9" x14ac:dyDescent="0.6">
      <c r="A25" s="13"/>
      <c r="B25" t="s">
        <v>5</v>
      </c>
      <c r="C25" s="14">
        <f>SUM(Budapest:Pest!C25)</f>
        <v>12488</v>
      </c>
      <c r="D25" s="15">
        <f>IFERROR((Budapest!C25*Budapest!D25+Pest!C25*Pest!D25)/C25,"")</f>
        <v>152140.10121716847</v>
      </c>
      <c r="E25" s="16">
        <f>IFERROR((Budapest!C25*Budapest!E25+Pest!C25*Pest!E25)/C25,"")</f>
        <v>139011.79180012812</v>
      </c>
    </row>
    <row r="26" spans="1:9" x14ac:dyDescent="0.6">
      <c r="A26" s="17"/>
      <c r="B26" s="18" t="s">
        <v>6</v>
      </c>
      <c r="C26" s="19">
        <f>SUM(Budapest:Pest!C26)</f>
        <v>29425</v>
      </c>
      <c r="D26" s="20">
        <f>IFERROR((Budapest!C26*Budapest!D26+Pest!C26*Pest!D26)/C26,"")</f>
        <v>123180.53355989805</v>
      </c>
      <c r="E26" s="21">
        <f>IFERROR((Budapest!C26*Budapest!E26+Pest!C26*Pest!E26)/C26,"")</f>
        <v>95153.451996601536</v>
      </c>
    </row>
    <row r="27" spans="1:9" x14ac:dyDescent="0.6">
      <c r="A27" s="13" t="s">
        <v>13</v>
      </c>
      <c r="B27" t="s">
        <v>4</v>
      </c>
      <c r="C27" s="14">
        <f>SUM(Budapest:Pest!C27)</f>
        <v>16531</v>
      </c>
      <c r="D27" s="15">
        <f>IFERROR((Budapest!C27*Budapest!D27+Pest!C27*Pest!D27)/C27,"")</f>
        <v>128343.81186861049</v>
      </c>
      <c r="E27" s="16">
        <f>IFERROR((Budapest!C27*Budapest!E27+Pest!C27*Pest!E27)/C27,"")</f>
        <v>101116.29060552901</v>
      </c>
    </row>
    <row r="28" spans="1:9" x14ac:dyDescent="0.6">
      <c r="A28" s="13"/>
      <c r="B28" t="s">
        <v>5</v>
      </c>
      <c r="C28" s="14">
        <f>SUM(Budapest:Pest!C28)</f>
        <v>4320</v>
      </c>
      <c r="D28" s="15">
        <f>IFERROR((Budapest!C28*Budapest!D28+Pest!C28*Pest!D28)/C28,"")</f>
        <v>151480.91111111111</v>
      </c>
      <c r="E28" s="16">
        <f>IFERROR((Budapest!C28*Budapest!E28+Pest!C28*Pest!E28)/C28,"")</f>
        <v>130262.62222222223</v>
      </c>
    </row>
    <row r="29" spans="1:9" x14ac:dyDescent="0.6">
      <c r="A29" s="17"/>
      <c r="B29" s="18" t="s">
        <v>6</v>
      </c>
      <c r="C29" s="19">
        <f>SUM(Budapest:Pest!C29)</f>
        <v>12211</v>
      </c>
      <c r="D29" s="20">
        <f>IFERROR((Budapest!C29*Budapest!D29+Pest!C29*Pest!D29)/C29,"")</f>
        <v>120158.20178527557</v>
      </c>
      <c r="E29" s="21">
        <f>IFERROR((Budapest!C29*Budapest!E29+Pest!C29*Pest!E29)/C29,"")</f>
        <v>90805.199082794206</v>
      </c>
    </row>
    <row r="30" spans="1:9" x14ac:dyDescent="0.6">
      <c r="A30" s="13" t="s">
        <v>14</v>
      </c>
      <c r="B30" t="s">
        <v>4</v>
      </c>
      <c r="C30" s="14">
        <f>SUM(Budapest:Pest!C30)</f>
        <v>2647</v>
      </c>
      <c r="D30" s="15">
        <f>IFERROR((Budapest!C30*Budapest!D30+Pest!C30*Pest!D30)/C30,"")</f>
        <v>128760.99924442766</v>
      </c>
      <c r="E30" s="16">
        <f>IFERROR((Budapest!C30*Budapest!E30+Pest!C30*Pest!E30)/C30,"")</f>
        <v>101088.36683037401</v>
      </c>
    </row>
    <row r="31" spans="1:9" x14ac:dyDescent="0.6">
      <c r="A31" s="13"/>
      <c r="B31" t="s">
        <v>5</v>
      </c>
      <c r="C31" s="14">
        <f>SUM(Budapest:Pest!C31)</f>
        <v>704</v>
      </c>
      <c r="D31" s="15">
        <f>IFERROR((Budapest!C31*Budapest!D31+Pest!C31*Pest!D31)/C31,"")</f>
        <v>152429.875</v>
      </c>
      <c r="E31" s="16">
        <f>IFERROR((Budapest!C31*Budapest!E31+Pest!C31*Pest!E31)/C31,"")</f>
        <v>128065.234375</v>
      </c>
    </row>
    <row r="32" spans="1:9" x14ac:dyDescent="0.6">
      <c r="A32" s="17"/>
      <c r="B32" s="18" t="s">
        <v>6</v>
      </c>
      <c r="C32" s="19">
        <f>SUM(Budapest:Pest!C32)</f>
        <v>1943</v>
      </c>
      <c r="D32" s="20">
        <f>IFERROR((Budapest!C32*Budapest!D32+Pest!C32*Pest!D32)/C32,"")</f>
        <v>120185.0591868245</v>
      </c>
      <c r="E32" s="21">
        <f>IFERROR((Budapest!C32*Budapest!E32+Pest!C32*Pest!E32)/C32,"")</f>
        <v>91313.779722079256</v>
      </c>
    </row>
    <row r="33" spans="1:5" x14ac:dyDescent="0.6">
      <c r="A33" s="27">
        <v>-1914</v>
      </c>
      <c r="B33" t="s">
        <v>4</v>
      </c>
      <c r="C33" s="14">
        <f>SUM(Budapest:Pest!C33)</f>
        <v>457</v>
      </c>
      <c r="D33" s="15">
        <f>IFERROR((Budapest!C33*Budapest!D33+Pest!C33*Pest!D33)/C33,"")</f>
        <v>122805.7330415755</v>
      </c>
      <c r="E33" s="16">
        <f>IFERROR((Budapest!C33*Budapest!E33+Pest!C33*Pest!E33)/C33,"")</f>
        <v>96550.601750547052</v>
      </c>
    </row>
    <row r="34" spans="1:5" x14ac:dyDescent="0.6">
      <c r="A34" s="13"/>
      <c r="B34" t="s">
        <v>5</v>
      </c>
      <c r="C34" s="14">
        <f>SUM(Budapest:Pest!C34)</f>
        <v>101</v>
      </c>
      <c r="D34" s="15">
        <f>IFERROR((Budapest!C34*Budapest!D34+Pest!C34*Pest!D34)/C34,"")</f>
        <v>146588.26732673266</v>
      </c>
      <c r="E34" s="16">
        <f>IFERROR((Budapest!C34*Budapest!E34+Pest!C34*Pest!E34)/C34,"")</f>
        <v>124756.83168316832</v>
      </c>
    </row>
    <row r="35" spans="1:5" x14ac:dyDescent="0.6">
      <c r="A35" s="17"/>
      <c r="B35" s="18" t="s">
        <v>6</v>
      </c>
      <c r="C35" s="19">
        <f>SUM(Budapest:Pest!C35)</f>
        <v>356</v>
      </c>
      <c r="D35" s="20">
        <f>IFERROR((Budapest!C35*Budapest!D35+Pest!C35*Pest!D35)/C35,"")</f>
        <v>116058.44101123596</v>
      </c>
      <c r="E35" s="21">
        <f>IFERROR((Budapest!C35*Budapest!E35+Pest!C35*Pest!E35)/C35,"")</f>
        <v>88548.27247191011</v>
      </c>
    </row>
    <row r="36" spans="1:5" x14ac:dyDescent="0.6">
      <c r="A36" s="13" t="s">
        <v>15</v>
      </c>
      <c r="B36" t="s">
        <v>4</v>
      </c>
      <c r="C36" s="14">
        <f>SUM(Budapest:Pest!C36)</f>
        <v>628839</v>
      </c>
      <c r="D36" s="15">
        <f>IFERROR((Budapest!C36*Budapest!D36+Pest!C36*Pest!D36)/C36,"")</f>
        <v>130324.99422268657</v>
      </c>
      <c r="E36" s="16">
        <f>IFERROR((Budapest!C36*Budapest!E36+Pest!C36*Pest!E36)/C36,"")</f>
        <v>119149.88252159933</v>
      </c>
    </row>
    <row r="37" spans="1:5" x14ac:dyDescent="0.6">
      <c r="A37" s="13"/>
      <c r="B37" t="s">
        <v>5</v>
      </c>
      <c r="C37" s="14">
        <f>SUM(Budapest:Pest!C37)</f>
        <v>230592</v>
      </c>
      <c r="D37" s="15">
        <f>IFERROR((Budapest!C37*Budapest!D37+Pest!C37*Pest!D37)/C37,"")</f>
        <v>141476.16070375382</v>
      </c>
      <c r="E37" s="16">
        <f>IFERROR((Budapest!C37*Budapest!E37+Pest!C37*Pest!E37)/C37,"")</f>
        <v>136604.97335553705</v>
      </c>
    </row>
    <row r="38" spans="1:5" ht="13.75" thickBot="1" x14ac:dyDescent="0.75">
      <c r="A38" s="8"/>
      <c r="B38" s="9" t="s">
        <v>6</v>
      </c>
      <c r="C38" s="10">
        <f>SUM(Budapest:Pest!C38)</f>
        <v>398247</v>
      </c>
      <c r="D38" s="22">
        <f>IFERROR((Budapest!C38*Budapest!D38+Pest!C38*Pest!D38)/C38,"")</f>
        <v>123868.81500676715</v>
      </c>
      <c r="E38" s="23">
        <f>IFERROR((Budapest!C38*Budapest!E38+Pest!C38*Pest!E38)/C38,"")</f>
        <v>109043.12284838303</v>
      </c>
    </row>
    <row r="39" spans="1:5" x14ac:dyDescent="0.6">
      <c r="A39" s="13" t="s">
        <v>16</v>
      </c>
      <c r="B39" t="s">
        <v>4</v>
      </c>
      <c r="C39" s="14">
        <f>SUM(Budapest:Pest!C39)</f>
        <v>0</v>
      </c>
      <c r="D39" s="15" t="str">
        <f>IFERROR((Budapest!C39*Budapest!D39+Pest!C39*Pest!D39)/C39,"")</f>
        <v/>
      </c>
      <c r="E39" s="16" t="str">
        <f>IFERROR((Budapest!C39*Budapest!E39+Pest!C39*Pest!E39)/C39,"")</f>
        <v/>
      </c>
    </row>
    <row r="40" spans="1:5" x14ac:dyDescent="0.6">
      <c r="A40" s="13" t="s">
        <v>17</v>
      </c>
      <c r="B40" t="s">
        <v>5</v>
      </c>
      <c r="C40" s="14">
        <f>SUM(Budapest:Pest!C40)</f>
        <v>0</v>
      </c>
      <c r="D40" s="15" t="str">
        <f>IFERROR((Budapest!C40*Budapest!D40+Pest!C40*Pest!D40)/C40,"")</f>
        <v/>
      </c>
      <c r="E40" s="16" t="str">
        <f>IFERROR((Budapest!C40*Budapest!E40+Pest!C40*Pest!E40)/C40,"")</f>
        <v/>
      </c>
    </row>
    <row r="41" spans="1:5" ht="13.75" thickBot="1" x14ac:dyDescent="0.75">
      <c r="A41" s="8"/>
      <c r="B41" s="9" t="s">
        <v>6</v>
      </c>
      <c r="C41" s="10">
        <f>SUM(Budapest:Pest!C41)</f>
        <v>0</v>
      </c>
      <c r="D41" s="22" t="str">
        <f>IFERROR((Budapest!C41*Budapest!D41+Pest!C41*Pest!D41)/C41,"")</f>
        <v/>
      </c>
      <c r="E41" s="23" t="str">
        <f>IFERROR((Budapest!C41*Budapest!E41+Pest!C41*Pest!E41)/C41,"")</f>
        <v/>
      </c>
    </row>
    <row r="42" spans="1:5" x14ac:dyDescent="0.6">
      <c r="A42" s="13" t="s">
        <v>18</v>
      </c>
      <c r="B42" t="s">
        <v>4</v>
      </c>
      <c r="C42" s="14">
        <f>SUM(Budapest:Pest!C42)</f>
        <v>628839</v>
      </c>
      <c r="D42" s="15">
        <f>IFERROR((Budapest!C42*Budapest!D42+Pest!C42*Pest!D42)/C42,"")</f>
        <v>130324.99422268657</v>
      </c>
      <c r="E42" s="16">
        <f>IFERROR((Budapest!C42*Budapest!E42+Pest!C42*Pest!E42)/C42,"")</f>
        <v>119149.88252159933</v>
      </c>
    </row>
    <row r="43" spans="1:5" x14ac:dyDescent="0.6">
      <c r="A43" s="13"/>
      <c r="B43" t="s">
        <v>5</v>
      </c>
      <c r="C43" s="14">
        <f>SUM(Budapest:Pest!C43)</f>
        <v>230592</v>
      </c>
      <c r="D43" s="15">
        <f>IFERROR((Budapest!C43*Budapest!D43+Pest!C43*Pest!D43)/C43,"")</f>
        <v>141476.16070375382</v>
      </c>
      <c r="E43" s="16">
        <f>IFERROR((Budapest!C43*Budapest!E43+Pest!C43*Pest!E43)/C43,"")</f>
        <v>136604.97335553705</v>
      </c>
    </row>
    <row r="44" spans="1:5" ht="13.75" thickBot="1" x14ac:dyDescent="0.75">
      <c r="A44" s="8"/>
      <c r="B44" s="9" t="s">
        <v>6</v>
      </c>
      <c r="C44" s="10">
        <f>SUM(Budapest:Pest!C44)</f>
        <v>398247</v>
      </c>
      <c r="D44" s="22">
        <f>IFERROR((Budapest!C44*Budapest!D44+Pest!C44*Pest!D44)/C44,"")</f>
        <v>123868.81500676715</v>
      </c>
      <c r="E44" s="23">
        <f>IFERROR((Budapest!C44*Budapest!E44+Pest!C44*Pest!E44)/C44,"")</f>
        <v>109043.12284838303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758A1-AE23-4FD6-8FB3-0ED5D1826A4C}">
  <dimension ref="A1:K44"/>
  <sheetViews>
    <sheetView tabSelected="1" zoomScaleNormal="100" workbookViewId="0">
      <selection activeCell="G4" sqref="G4"/>
    </sheetView>
  </sheetViews>
  <sheetFormatPr defaultRowHeight="13" x14ac:dyDescent="0.6"/>
  <cols>
    <col min="1" max="1" width="13.54296875" style="2" customWidth="1"/>
    <col min="2" max="2" width="9.1328125" style="2"/>
    <col min="3" max="3" width="10.26953125" style="24" customWidth="1"/>
    <col min="4" max="5" width="12.54296875" style="24" customWidth="1"/>
    <col min="6" max="6" width="9.1328125" style="2"/>
    <col min="7" max="11" width="17.40625" style="2" customWidth="1"/>
    <col min="12" max="254" width="9.1328125" style="2"/>
    <col min="255" max="255" width="13.54296875" style="2" customWidth="1"/>
    <col min="256" max="256" width="9.1328125" style="2"/>
    <col min="257" max="257" width="10.26953125" style="2" customWidth="1"/>
    <col min="258" max="258" width="16.1328125" style="2" customWidth="1"/>
    <col min="259" max="259" width="8.86328125" style="2" customWidth="1"/>
    <col min="260" max="260" width="16.54296875" style="2" customWidth="1"/>
    <col min="261" max="261" width="10.86328125" style="2" customWidth="1"/>
    <col min="262" max="510" width="9.1328125" style="2"/>
    <col min="511" max="511" width="13.54296875" style="2" customWidth="1"/>
    <col min="512" max="512" width="9.1328125" style="2"/>
    <col min="513" max="513" width="10.26953125" style="2" customWidth="1"/>
    <col min="514" max="514" width="16.1328125" style="2" customWidth="1"/>
    <col min="515" max="515" width="8.86328125" style="2" customWidth="1"/>
    <col min="516" max="516" width="16.54296875" style="2" customWidth="1"/>
    <col min="517" max="517" width="10.86328125" style="2" customWidth="1"/>
    <col min="518" max="766" width="9.1328125" style="2"/>
    <col min="767" max="767" width="13.54296875" style="2" customWidth="1"/>
    <col min="768" max="768" width="9.1328125" style="2"/>
    <col min="769" max="769" width="10.26953125" style="2" customWidth="1"/>
    <col min="770" max="770" width="16.1328125" style="2" customWidth="1"/>
    <col min="771" max="771" width="8.86328125" style="2" customWidth="1"/>
    <col min="772" max="772" width="16.54296875" style="2" customWidth="1"/>
    <col min="773" max="773" width="10.86328125" style="2" customWidth="1"/>
    <col min="774" max="1022" width="9.1328125" style="2"/>
    <col min="1023" max="1023" width="13.54296875" style="2" customWidth="1"/>
    <col min="1024" max="1024" width="9.1328125" style="2"/>
    <col min="1025" max="1025" width="10.26953125" style="2" customWidth="1"/>
    <col min="1026" max="1026" width="16.1328125" style="2" customWidth="1"/>
    <col min="1027" max="1027" width="8.86328125" style="2" customWidth="1"/>
    <col min="1028" max="1028" width="16.54296875" style="2" customWidth="1"/>
    <col min="1029" max="1029" width="10.86328125" style="2" customWidth="1"/>
    <col min="1030" max="1278" width="9.1328125" style="2"/>
    <col min="1279" max="1279" width="13.54296875" style="2" customWidth="1"/>
    <col min="1280" max="1280" width="9.1328125" style="2"/>
    <col min="1281" max="1281" width="10.26953125" style="2" customWidth="1"/>
    <col min="1282" max="1282" width="16.1328125" style="2" customWidth="1"/>
    <col min="1283" max="1283" width="8.86328125" style="2" customWidth="1"/>
    <col min="1284" max="1284" width="16.54296875" style="2" customWidth="1"/>
    <col min="1285" max="1285" width="10.86328125" style="2" customWidth="1"/>
    <col min="1286" max="1534" width="9.1328125" style="2"/>
    <col min="1535" max="1535" width="13.54296875" style="2" customWidth="1"/>
    <col min="1536" max="1536" width="9.1328125" style="2"/>
    <col min="1537" max="1537" width="10.26953125" style="2" customWidth="1"/>
    <col min="1538" max="1538" width="16.1328125" style="2" customWidth="1"/>
    <col min="1539" max="1539" width="8.86328125" style="2" customWidth="1"/>
    <col min="1540" max="1540" width="16.54296875" style="2" customWidth="1"/>
    <col min="1541" max="1541" width="10.86328125" style="2" customWidth="1"/>
    <col min="1542" max="1790" width="9.1328125" style="2"/>
    <col min="1791" max="1791" width="13.54296875" style="2" customWidth="1"/>
    <col min="1792" max="1792" width="9.1328125" style="2"/>
    <col min="1793" max="1793" width="10.26953125" style="2" customWidth="1"/>
    <col min="1794" max="1794" width="16.1328125" style="2" customWidth="1"/>
    <col min="1795" max="1795" width="8.86328125" style="2" customWidth="1"/>
    <col min="1796" max="1796" width="16.54296875" style="2" customWidth="1"/>
    <col min="1797" max="1797" width="10.86328125" style="2" customWidth="1"/>
    <col min="1798" max="2046" width="9.1328125" style="2"/>
    <col min="2047" max="2047" width="13.54296875" style="2" customWidth="1"/>
    <col min="2048" max="2048" width="9.1328125" style="2"/>
    <col min="2049" max="2049" width="10.26953125" style="2" customWidth="1"/>
    <col min="2050" max="2050" width="16.1328125" style="2" customWidth="1"/>
    <col min="2051" max="2051" width="8.86328125" style="2" customWidth="1"/>
    <col min="2052" max="2052" width="16.54296875" style="2" customWidth="1"/>
    <col min="2053" max="2053" width="10.86328125" style="2" customWidth="1"/>
    <col min="2054" max="2302" width="9.1328125" style="2"/>
    <col min="2303" max="2303" width="13.54296875" style="2" customWidth="1"/>
    <col min="2304" max="2304" width="9.1328125" style="2"/>
    <col min="2305" max="2305" width="10.26953125" style="2" customWidth="1"/>
    <col min="2306" max="2306" width="16.1328125" style="2" customWidth="1"/>
    <col min="2307" max="2307" width="8.86328125" style="2" customWidth="1"/>
    <col min="2308" max="2308" width="16.54296875" style="2" customWidth="1"/>
    <col min="2309" max="2309" width="10.86328125" style="2" customWidth="1"/>
    <col min="2310" max="2558" width="9.1328125" style="2"/>
    <col min="2559" max="2559" width="13.54296875" style="2" customWidth="1"/>
    <col min="2560" max="2560" width="9.1328125" style="2"/>
    <col min="2561" max="2561" width="10.26953125" style="2" customWidth="1"/>
    <col min="2562" max="2562" width="16.1328125" style="2" customWidth="1"/>
    <col min="2563" max="2563" width="8.86328125" style="2" customWidth="1"/>
    <col min="2564" max="2564" width="16.54296875" style="2" customWidth="1"/>
    <col min="2565" max="2565" width="10.86328125" style="2" customWidth="1"/>
    <col min="2566" max="2814" width="9.1328125" style="2"/>
    <col min="2815" max="2815" width="13.54296875" style="2" customWidth="1"/>
    <col min="2816" max="2816" width="9.1328125" style="2"/>
    <col min="2817" max="2817" width="10.26953125" style="2" customWidth="1"/>
    <col min="2818" max="2818" width="16.1328125" style="2" customWidth="1"/>
    <col min="2819" max="2819" width="8.86328125" style="2" customWidth="1"/>
    <col min="2820" max="2820" width="16.54296875" style="2" customWidth="1"/>
    <col min="2821" max="2821" width="10.86328125" style="2" customWidth="1"/>
    <col min="2822" max="3070" width="9.1328125" style="2"/>
    <col min="3071" max="3071" width="13.54296875" style="2" customWidth="1"/>
    <col min="3072" max="3072" width="9.1328125" style="2"/>
    <col min="3073" max="3073" width="10.26953125" style="2" customWidth="1"/>
    <col min="3074" max="3074" width="16.1328125" style="2" customWidth="1"/>
    <col min="3075" max="3075" width="8.86328125" style="2" customWidth="1"/>
    <col min="3076" max="3076" width="16.54296875" style="2" customWidth="1"/>
    <col min="3077" max="3077" width="10.86328125" style="2" customWidth="1"/>
    <col min="3078" max="3326" width="9.1328125" style="2"/>
    <col min="3327" max="3327" width="13.54296875" style="2" customWidth="1"/>
    <col min="3328" max="3328" width="9.1328125" style="2"/>
    <col min="3329" max="3329" width="10.26953125" style="2" customWidth="1"/>
    <col min="3330" max="3330" width="16.1328125" style="2" customWidth="1"/>
    <col min="3331" max="3331" width="8.86328125" style="2" customWidth="1"/>
    <col min="3332" max="3332" width="16.54296875" style="2" customWidth="1"/>
    <col min="3333" max="3333" width="10.86328125" style="2" customWidth="1"/>
    <col min="3334" max="3582" width="9.1328125" style="2"/>
    <col min="3583" max="3583" width="13.54296875" style="2" customWidth="1"/>
    <col min="3584" max="3584" width="9.1328125" style="2"/>
    <col min="3585" max="3585" width="10.26953125" style="2" customWidth="1"/>
    <col min="3586" max="3586" width="16.1328125" style="2" customWidth="1"/>
    <col min="3587" max="3587" width="8.86328125" style="2" customWidth="1"/>
    <col min="3588" max="3588" width="16.54296875" style="2" customWidth="1"/>
    <col min="3589" max="3589" width="10.86328125" style="2" customWidth="1"/>
    <col min="3590" max="3838" width="9.1328125" style="2"/>
    <col min="3839" max="3839" width="13.54296875" style="2" customWidth="1"/>
    <col min="3840" max="3840" width="9.1328125" style="2"/>
    <col min="3841" max="3841" width="10.26953125" style="2" customWidth="1"/>
    <col min="3842" max="3842" width="16.1328125" style="2" customWidth="1"/>
    <col min="3843" max="3843" width="8.86328125" style="2" customWidth="1"/>
    <col min="3844" max="3844" width="16.54296875" style="2" customWidth="1"/>
    <col min="3845" max="3845" width="10.86328125" style="2" customWidth="1"/>
    <col min="3846" max="4094" width="9.1328125" style="2"/>
    <col min="4095" max="4095" width="13.54296875" style="2" customWidth="1"/>
    <col min="4096" max="4096" width="9.1328125" style="2"/>
    <col min="4097" max="4097" width="10.26953125" style="2" customWidth="1"/>
    <col min="4098" max="4098" width="16.1328125" style="2" customWidth="1"/>
    <col min="4099" max="4099" width="8.86328125" style="2" customWidth="1"/>
    <col min="4100" max="4100" width="16.54296875" style="2" customWidth="1"/>
    <col min="4101" max="4101" width="10.86328125" style="2" customWidth="1"/>
    <col min="4102" max="4350" width="9.1328125" style="2"/>
    <col min="4351" max="4351" width="13.54296875" style="2" customWidth="1"/>
    <col min="4352" max="4352" width="9.1328125" style="2"/>
    <col min="4353" max="4353" width="10.26953125" style="2" customWidth="1"/>
    <col min="4354" max="4354" width="16.1328125" style="2" customWidth="1"/>
    <col min="4355" max="4355" width="8.86328125" style="2" customWidth="1"/>
    <col min="4356" max="4356" width="16.54296875" style="2" customWidth="1"/>
    <col min="4357" max="4357" width="10.86328125" style="2" customWidth="1"/>
    <col min="4358" max="4606" width="9.1328125" style="2"/>
    <col min="4607" max="4607" width="13.54296875" style="2" customWidth="1"/>
    <col min="4608" max="4608" width="9.1328125" style="2"/>
    <col min="4609" max="4609" width="10.26953125" style="2" customWidth="1"/>
    <col min="4610" max="4610" width="16.1328125" style="2" customWidth="1"/>
    <col min="4611" max="4611" width="8.86328125" style="2" customWidth="1"/>
    <col min="4612" max="4612" width="16.54296875" style="2" customWidth="1"/>
    <col min="4613" max="4613" width="10.86328125" style="2" customWidth="1"/>
    <col min="4614" max="4862" width="9.1328125" style="2"/>
    <col min="4863" max="4863" width="13.54296875" style="2" customWidth="1"/>
    <col min="4864" max="4864" width="9.1328125" style="2"/>
    <col min="4865" max="4865" width="10.26953125" style="2" customWidth="1"/>
    <col min="4866" max="4866" width="16.1328125" style="2" customWidth="1"/>
    <col min="4867" max="4867" width="8.86328125" style="2" customWidth="1"/>
    <col min="4868" max="4868" width="16.54296875" style="2" customWidth="1"/>
    <col min="4869" max="4869" width="10.86328125" style="2" customWidth="1"/>
    <col min="4870" max="5118" width="9.1328125" style="2"/>
    <col min="5119" max="5119" width="13.54296875" style="2" customWidth="1"/>
    <col min="5120" max="5120" width="9.1328125" style="2"/>
    <col min="5121" max="5121" width="10.26953125" style="2" customWidth="1"/>
    <col min="5122" max="5122" width="16.1328125" style="2" customWidth="1"/>
    <col min="5123" max="5123" width="8.86328125" style="2" customWidth="1"/>
    <col min="5124" max="5124" width="16.54296875" style="2" customWidth="1"/>
    <col min="5125" max="5125" width="10.86328125" style="2" customWidth="1"/>
    <col min="5126" max="5374" width="9.1328125" style="2"/>
    <col min="5375" max="5375" width="13.54296875" style="2" customWidth="1"/>
    <col min="5376" max="5376" width="9.1328125" style="2"/>
    <col min="5377" max="5377" width="10.26953125" style="2" customWidth="1"/>
    <col min="5378" max="5378" width="16.1328125" style="2" customWidth="1"/>
    <col min="5379" max="5379" width="8.86328125" style="2" customWidth="1"/>
    <col min="5380" max="5380" width="16.54296875" style="2" customWidth="1"/>
    <col min="5381" max="5381" width="10.86328125" style="2" customWidth="1"/>
    <col min="5382" max="5630" width="9.1328125" style="2"/>
    <col min="5631" max="5631" width="13.54296875" style="2" customWidth="1"/>
    <col min="5632" max="5632" width="9.1328125" style="2"/>
    <col min="5633" max="5633" width="10.26953125" style="2" customWidth="1"/>
    <col min="5634" max="5634" width="16.1328125" style="2" customWidth="1"/>
    <col min="5635" max="5635" width="8.86328125" style="2" customWidth="1"/>
    <col min="5636" max="5636" width="16.54296875" style="2" customWidth="1"/>
    <col min="5637" max="5637" width="10.86328125" style="2" customWidth="1"/>
    <col min="5638" max="5886" width="9.1328125" style="2"/>
    <col min="5887" max="5887" width="13.54296875" style="2" customWidth="1"/>
    <col min="5888" max="5888" width="9.1328125" style="2"/>
    <col min="5889" max="5889" width="10.26953125" style="2" customWidth="1"/>
    <col min="5890" max="5890" width="16.1328125" style="2" customWidth="1"/>
    <col min="5891" max="5891" width="8.86328125" style="2" customWidth="1"/>
    <col min="5892" max="5892" width="16.54296875" style="2" customWidth="1"/>
    <col min="5893" max="5893" width="10.86328125" style="2" customWidth="1"/>
    <col min="5894" max="6142" width="9.1328125" style="2"/>
    <col min="6143" max="6143" width="13.54296875" style="2" customWidth="1"/>
    <col min="6144" max="6144" width="9.1328125" style="2"/>
    <col min="6145" max="6145" width="10.26953125" style="2" customWidth="1"/>
    <col min="6146" max="6146" width="16.1328125" style="2" customWidth="1"/>
    <col min="6147" max="6147" width="8.86328125" style="2" customWidth="1"/>
    <col min="6148" max="6148" width="16.54296875" style="2" customWidth="1"/>
    <col min="6149" max="6149" width="10.86328125" style="2" customWidth="1"/>
    <col min="6150" max="6398" width="9.1328125" style="2"/>
    <col min="6399" max="6399" width="13.54296875" style="2" customWidth="1"/>
    <col min="6400" max="6400" width="9.1328125" style="2"/>
    <col min="6401" max="6401" width="10.26953125" style="2" customWidth="1"/>
    <col min="6402" max="6402" width="16.1328125" style="2" customWidth="1"/>
    <col min="6403" max="6403" width="8.86328125" style="2" customWidth="1"/>
    <col min="6404" max="6404" width="16.54296875" style="2" customWidth="1"/>
    <col min="6405" max="6405" width="10.86328125" style="2" customWidth="1"/>
    <col min="6406" max="6654" width="9.1328125" style="2"/>
    <col min="6655" max="6655" width="13.54296875" style="2" customWidth="1"/>
    <col min="6656" max="6656" width="9.1328125" style="2"/>
    <col min="6657" max="6657" width="10.26953125" style="2" customWidth="1"/>
    <col min="6658" max="6658" width="16.1328125" style="2" customWidth="1"/>
    <col min="6659" max="6659" width="8.86328125" style="2" customWidth="1"/>
    <col min="6660" max="6660" width="16.54296875" style="2" customWidth="1"/>
    <col min="6661" max="6661" width="10.86328125" style="2" customWidth="1"/>
    <col min="6662" max="6910" width="9.1328125" style="2"/>
    <col min="6911" max="6911" width="13.54296875" style="2" customWidth="1"/>
    <col min="6912" max="6912" width="9.1328125" style="2"/>
    <col min="6913" max="6913" width="10.26953125" style="2" customWidth="1"/>
    <col min="6914" max="6914" width="16.1328125" style="2" customWidth="1"/>
    <col min="6915" max="6915" width="8.86328125" style="2" customWidth="1"/>
    <col min="6916" max="6916" width="16.54296875" style="2" customWidth="1"/>
    <col min="6917" max="6917" width="10.86328125" style="2" customWidth="1"/>
    <col min="6918" max="7166" width="9.1328125" style="2"/>
    <col min="7167" max="7167" width="13.54296875" style="2" customWidth="1"/>
    <col min="7168" max="7168" width="9.1328125" style="2"/>
    <col min="7169" max="7169" width="10.26953125" style="2" customWidth="1"/>
    <col min="7170" max="7170" width="16.1328125" style="2" customWidth="1"/>
    <col min="7171" max="7171" width="8.86328125" style="2" customWidth="1"/>
    <col min="7172" max="7172" width="16.54296875" style="2" customWidth="1"/>
    <col min="7173" max="7173" width="10.86328125" style="2" customWidth="1"/>
    <col min="7174" max="7422" width="9.1328125" style="2"/>
    <col min="7423" max="7423" width="13.54296875" style="2" customWidth="1"/>
    <col min="7424" max="7424" width="9.1328125" style="2"/>
    <col min="7425" max="7425" width="10.26953125" style="2" customWidth="1"/>
    <col min="7426" max="7426" width="16.1328125" style="2" customWidth="1"/>
    <col min="7427" max="7427" width="8.86328125" style="2" customWidth="1"/>
    <col min="7428" max="7428" width="16.54296875" style="2" customWidth="1"/>
    <col min="7429" max="7429" width="10.86328125" style="2" customWidth="1"/>
    <col min="7430" max="7678" width="9.1328125" style="2"/>
    <col min="7679" max="7679" width="13.54296875" style="2" customWidth="1"/>
    <col min="7680" max="7680" width="9.1328125" style="2"/>
    <col min="7681" max="7681" width="10.26953125" style="2" customWidth="1"/>
    <col min="7682" max="7682" width="16.1328125" style="2" customWidth="1"/>
    <col min="7683" max="7683" width="8.86328125" style="2" customWidth="1"/>
    <col min="7684" max="7684" width="16.54296875" style="2" customWidth="1"/>
    <col min="7685" max="7685" width="10.86328125" style="2" customWidth="1"/>
    <col min="7686" max="7934" width="9.1328125" style="2"/>
    <col min="7935" max="7935" width="13.54296875" style="2" customWidth="1"/>
    <col min="7936" max="7936" width="9.1328125" style="2"/>
    <col min="7937" max="7937" width="10.26953125" style="2" customWidth="1"/>
    <col min="7938" max="7938" width="16.1328125" style="2" customWidth="1"/>
    <col min="7939" max="7939" width="8.86328125" style="2" customWidth="1"/>
    <col min="7940" max="7940" width="16.54296875" style="2" customWidth="1"/>
    <col min="7941" max="7941" width="10.86328125" style="2" customWidth="1"/>
    <col min="7942" max="8190" width="9.1328125" style="2"/>
    <col min="8191" max="8191" width="13.54296875" style="2" customWidth="1"/>
    <col min="8192" max="8192" width="9.1328125" style="2"/>
    <col min="8193" max="8193" width="10.26953125" style="2" customWidth="1"/>
    <col min="8194" max="8194" width="16.1328125" style="2" customWidth="1"/>
    <col min="8195" max="8195" width="8.86328125" style="2" customWidth="1"/>
    <col min="8196" max="8196" width="16.54296875" style="2" customWidth="1"/>
    <col min="8197" max="8197" width="10.86328125" style="2" customWidth="1"/>
    <col min="8198" max="8446" width="9.1328125" style="2"/>
    <col min="8447" max="8447" width="13.54296875" style="2" customWidth="1"/>
    <col min="8448" max="8448" width="9.1328125" style="2"/>
    <col min="8449" max="8449" width="10.26953125" style="2" customWidth="1"/>
    <col min="8450" max="8450" width="16.1328125" style="2" customWidth="1"/>
    <col min="8451" max="8451" width="8.86328125" style="2" customWidth="1"/>
    <col min="8452" max="8452" width="16.54296875" style="2" customWidth="1"/>
    <col min="8453" max="8453" width="10.86328125" style="2" customWidth="1"/>
    <col min="8454" max="8702" width="9.1328125" style="2"/>
    <col min="8703" max="8703" width="13.54296875" style="2" customWidth="1"/>
    <col min="8704" max="8704" width="9.1328125" style="2"/>
    <col min="8705" max="8705" width="10.26953125" style="2" customWidth="1"/>
    <col min="8706" max="8706" width="16.1328125" style="2" customWidth="1"/>
    <col min="8707" max="8707" width="8.86328125" style="2" customWidth="1"/>
    <col min="8708" max="8708" width="16.54296875" style="2" customWidth="1"/>
    <col min="8709" max="8709" width="10.86328125" style="2" customWidth="1"/>
    <col min="8710" max="8958" width="9.1328125" style="2"/>
    <col min="8959" max="8959" width="13.54296875" style="2" customWidth="1"/>
    <col min="8960" max="8960" width="9.1328125" style="2"/>
    <col min="8961" max="8961" width="10.26953125" style="2" customWidth="1"/>
    <col min="8962" max="8962" width="16.1328125" style="2" customWidth="1"/>
    <col min="8963" max="8963" width="8.86328125" style="2" customWidth="1"/>
    <col min="8964" max="8964" width="16.54296875" style="2" customWidth="1"/>
    <col min="8965" max="8965" width="10.86328125" style="2" customWidth="1"/>
    <col min="8966" max="9214" width="9.1328125" style="2"/>
    <col min="9215" max="9215" width="13.54296875" style="2" customWidth="1"/>
    <col min="9216" max="9216" width="9.1328125" style="2"/>
    <col min="9217" max="9217" width="10.26953125" style="2" customWidth="1"/>
    <col min="9218" max="9218" width="16.1328125" style="2" customWidth="1"/>
    <col min="9219" max="9219" width="8.86328125" style="2" customWidth="1"/>
    <col min="9220" max="9220" width="16.54296875" style="2" customWidth="1"/>
    <col min="9221" max="9221" width="10.86328125" style="2" customWidth="1"/>
    <col min="9222" max="9470" width="9.1328125" style="2"/>
    <col min="9471" max="9471" width="13.54296875" style="2" customWidth="1"/>
    <col min="9472" max="9472" width="9.1328125" style="2"/>
    <col min="9473" max="9473" width="10.26953125" style="2" customWidth="1"/>
    <col min="9474" max="9474" width="16.1328125" style="2" customWidth="1"/>
    <col min="9475" max="9475" width="8.86328125" style="2" customWidth="1"/>
    <col min="9476" max="9476" width="16.54296875" style="2" customWidth="1"/>
    <col min="9477" max="9477" width="10.86328125" style="2" customWidth="1"/>
    <col min="9478" max="9726" width="9.1328125" style="2"/>
    <col min="9727" max="9727" width="13.54296875" style="2" customWidth="1"/>
    <col min="9728" max="9728" width="9.1328125" style="2"/>
    <col min="9729" max="9729" width="10.26953125" style="2" customWidth="1"/>
    <col min="9730" max="9730" width="16.1328125" style="2" customWidth="1"/>
    <col min="9731" max="9731" width="8.86328125" style="2" customWidth="1"/>
    <col min="9732" max="9732" width="16.54296875" style="2" customWidth="1"/>
    <col min="9733" max="9733" width="10.86328125" style="2" customWidth="1"/>
    <col min="9734" max="9982" width="9.1328125" style="2"/>
    <col min="9983" max="9983" width="13.54296875" style="2" customWidth="1"/>
    <col min="9984" max="9984" width="9.1328125" style="2"/>
    <col min="9985" max="9985" width="10.26953125" style="2" customWidth="1"/>
    <col min="9986" max="9986" width="16.1328125" style="2" customWidth="1"/>
    <col min="9987" max="9987" width="8.86328125" style="2" customWidth="1"/>
    <col min="9988" max="9988" width="16.54296875" style="2" customWidth="1"/>
    <col min="9989" max="9989" width="10.86328125" style="2" customWidth="1"/>
    <col min="9990" max="10238" width="9.1328125" style="2"/>
    <col min="10239" max="10239" width="13.54296875" style="2" customWidth="1"/>
    <col min="10240" max="10240" width="9.1328125" style="2"/>
    <col min="10241" max="10241" width="10.26953125" style="2" customWidth="1"/>
    <col min="10242" max="10242" width="16.1328125" style="2" customWidth="1"/>
    <col min="10243" max="10243" width="8.86328125" style="2" customWidth="1"/>
    <col min="10244" max="10244" width="16.54296875" style="2" customWidth="1"/>
    <col min="10245" max="10245" width="10.86328125" style="2" customWidth="1"/>
    <col min="10246" max="10494" width="9.1328125" style="2"/>
    <col min="10495" max="10495" width="13.54296875" style="2" customWidth="1"/>
    <col min="10496" max="10496" width="9.1328125" style="2"/>
    <col min="10497" max="10497" width="10.26953125" style="2" customWidth="1"/>
    <col min="10498" max="10498" width="16.1328125" style="2" customWidth="1"/>
    <col min="10499" max="10499" width="8.86328125" style="2" customWidth="1"/>
    <col min="10500" max="10500" width="16.54296875" style="2" customWidth="1"/>
    <col min="10501" max="10501" width="10.86328125" style="2" customWidth="1"/>
    <col min="10502" max="10750" width="9.1328125" style="2"/>
    <col min="10751" max="10751" width="13.54296875" style="2" customWidth="1"/>
    <col min="10752" max="10752" width="9.1328125" style="2"/>
    <col min="10753" max="10753" width="10.26953125" style="2" customWidth="1"/>
    <col min="10754" max="10754" width="16.1328125" style="2" customWidth="1"/>
    <col min="10755" max="10755" width="8.86328125" style="2" customWidth="1"/>
    <col min="10756" max="10756" width="16.54296875" style="2" customWidth="1"/>
    <col min="10757" max="10757" width="10.86328125" style="2" customWidth="1"/>
    <col min="10758" max="11006" width="9.1328125" style="2"/>
    <col min="11007" max="11007" width="13.54296875" style="2" customWidth="1"/>
    <col min="11008" max="11008" width="9.1328125" style="2"/>
    <col min="11009" max="11009" width="10.26953125" style="2" customWidth="1"/>
    <col min="11010" max="11010" width="16.1328125" style="2" customWidth="1"/>
    <col min="11011" max="11011" width="8.86328125" style="2" customWidth="1"/>
    <col min="11012" max="11012" width="16.54296875" style="2" customWidth="1"/>
    <col min="11013" max="11013" width="10.86328125" style="2" customWidth="1"/>
    <col min="11014" max="11262" width="9.1328125" style="2"/>
    <col min="11263" max="11263" width="13.54296875" style="2" customWidth="1"/>
    <col min="11264" max="11264" width="9.1328125" style="2"/>
    <col min="11265" max="11265" width="10.26953125" style="2" customWidth="1"/>
    <col min="11266" max="11266" width="16.1328125" style="2" customWidth="1"/>
    <col min="11267" max="11267" width="8.86328125" style="2" customWidth="1"/>
    <col min="11268" max="11268" width="16.54296875" style="2" customWidth="1"/>
    <col min="11269" max="11269" width="10.86328125" style="2" customWidth="1"/>
    <col min="11270" max="11518" width="9.1328125" style="2"/>
    <col min="11519" max="11519" width="13.54296875" style="2" customWidth="1"/>
    <col min="11520" max="11520" width="9.1328125" style="2"/>
    <col min="11521" max="11521" width="10.26953125" style="2" customWidth="1"/>
    <col min="11522" max="11522" width="16.1328125" style="2" customWidth="1"/>
    <col min="11523" max="11523" width="8.86328125" style="2" customWidth="1"/>
    <col min="11524" max="11524" width="16.54296875" style="2" customWidth="1"/>
    <col min="11525" max="11525" width="10.86328125" style="2" customWidth="1"/>
    <col min="11526" max="11774" width="9.1328125" style="2"/>
    <col min="11775" max="11775" width="13.54296875" style="2" customWidth="1"/>
    <col min="11776" max="11776" width="9.1328125" style="2"/>
    <col min="11777" max="11777" width="10.26953125" style="2" customWidth="1"/>
    <col min="11778" max="11778" width="16.1328125" style="2" customWidth="1"/>
    <col min="11779" max="11779" width="8.86328125" style="2" customWidth="1"/>
    <col min="11780" max="11780" width="16.54296875" style="2" customWidth="1"/>
    <col min="11781" max="11781" width="10.86328125" style="2" customWidth="1"/>
    <col min="11782" max="12030" width="9.1328125" style="2"/>
    <col min="12031" max="12031" width="13.54296875" style="2" customWidth="1"/>
    <col min="12032" max="12032" width="9.1328125" style="2"/>
    <col min="12033" max="12033" width="10.26953125" style="2" customWidth="1"/>
    <col min="12034" max="12034" width="16.1328125" style="2" customWidth="1"/>
    <col min="12035" max="12035" width="8.86328125" style="2" customWidth="1"/>
    <col min="12036" max="12036" width="16.54296875" style="2" customWidth="1"/>
    <col min="12037" max="12037" width="10.86328125" style="2" customWidth="1"/>
    <col min="12038" max="12286" width="9.1328125" style="2"/>
    <col min="12287" max="12287" width="13.54296875" style="2" customWidth="1"/>
    <col min="12288" max="12288" width="9.1328125" style="2"/>
    <col min="12289" max="12289" width="10.26953125" style="2" customWidth="1"/>
    <col min="12290" max="12290" width="16.1328125" style="2" customWidth="1"/>
    <col min="12291" max="12291" width="8.86328125" style="2" customWidth="1"/>
    <col min="12292" max="12292" width="16.54296875" style="2" customWidth="1"/>
    <col min="12293" max="12293" width="10.86328125" style="2" customWidth="1"/>
    <col min="12294" max="12542" width="9.1328125" style="2"/>
    <col min="12543" max="12543" width="13.54296875" style="2" customWidth="1"/>
    <col min="12544" max="12544" width="9.1328125" style="2"/>
    <col min="12545" max="12545" width="10.26953125" style="2" customWidth="1"/>
    <col min="12546" max="12546" width="16.1328125" style="2" customWidth="1"/>
    <col min="12547" max="12547" width="8.86328125" style="2" customWidth="1"/>
    <col min="12548" max="12548" width="16.54296875" style="2" customWidth="1"/>
    <col min="12549" max="12549" width="10.86328125" style="2" customWidth="1"/>
    <col min="12550" max="12798" width="9.1328125" style="2"/>
    <col min="12799" max="12799" width="13.54296875" style="2" customWidth="1"/>
    <col min="12800" max="12800" width="9.1328125" style="2"/>
    <col min="12801" max="12801" width="10.26953125" style="2" customWidth="1"/>
    <col min="12802" max="12802" width="16.1328125" style="2" customWidth="1"/>
    <col min="12803" max="12803" width="8.86328125" style="2" customWidth="1"/>
    <col min="12804" max="12804" width="16.54296875" style="2" customWidth="1"/>
    <col min="12805" max="12805" width="10.86328125" style="2" customWidth="1"/>
    <col min="12806" max="13054" width="9.1328125" style="2"/>
    <col min="13055" max="13055" width="13.54296875" style="2" customWidth="1"/>
    <col min="13056" max="13056" width="9.1328125" style="2"/>
    <col min="13057" max="13057" width="10.26953125" style="2" customWidth="1"/>
    <col min="13058" max="13058" width="16.1328125" style="2" customWidth="1"/>
    <col min="13059" max="13059" width="8.86328125" style="2" customWidth="1"/>
    <col min="13060" max="13060" width="16.54296875" style="2" customWidth="1"/>
    <col min="13061" max="13061" width="10.86328125" style="2" customWidth="1"/>
    <col min="13062" max="13310" width="9.1328125" style="2"/>
    <col min="13311" max="13311" width="13.54296875" style="2" customWidth="1"/>
    <col min="13312" max="13312" width="9.1328125" style="2"/>
    <col min="13313" max="13313" width="10.26953125" style="2" customWidth="1"/>
    <col min="13314" max="13314" width="16.1328125" style="2" customWidth="1"/>
    <col min="13315" max="13315" width="8.86328125" style="2" customWidth="1"/>
    <col min="13316" max="13316" width="16.54296875" style="2" customWidth="1"/>
    <col min="13317" max="13317" width="10.86328125" style="2" customWidth="1"/>
    <col min="13318" max="13566" width="9.1328125" style="2"/>
    <col min="13567" max="13567" width="13.54296875" style="2" customWidth="1"/>
    <col min="13568" max="13568" width="9.1328125" style="2"/>
    <col min="13569" max="13569" width="10.26953125" style="2" customWidth="1"/>
    <col min="13570" max="13570" width="16.1328125" style="2" customWidth="1"/>
    <col min="13571" max="13571" width="8.86328125" style="2" customWidth="1"/>
    <col min="13572" max="13572" width="16.54296875" style="2" customWidth="1"/>
    <col min="13573" max="13573" width="10.86328125" style="2" customWidth="1"/>
    <col min="13574" max="13822" width="9.1328125" style="2"/>
    <col min="13823" max="13823" width="13.54296875" style="2" customWidth="1"/>
    <col min="13824" max="13824" width="9.1328125" style="2"/>
    <col min="13825" max="13825" width="10.26953125" style="2" customWidth="1"/>
    <col min="13826" max="13826" width="16.1328125" style="2" customWidth="1"/>
    <col min="13827" max="13827" width="8.86328125" style="2" customWidth="1"/>
    <col min="13828" max="13828" width="16.54296875" style="2" customWidth="1"/>
    <col min="13829" max="13829" width="10.86328125" style="2" customWidth="1"/>
    <col min="13830" max="14078" width="9.1328125" style="2"/>
    <col min="14079" max="14079" width="13.54296875" style="2" customWidth="1"/>
    <col min="14080" max="14080" width="9.1328125" style="2"/>
    <col min="14081" max="14081" width="10.26953125" style="2" customWidth="1"/>
    <col min="14082" max="14082" width="16.1328125" style="2" customWidth="1"/>
    <col min="14083" max="14083" width="8.86328125" style="2" customWidth="1"/>
    <col min="14084" max="14084" width="16.54296875" style="2" customWidth="1"/>
    <col min="14085" max="14085" width="10.86328125" style="2" customWidth="1"/>
    <col min="14086" max="14334" width="9.1328125" style="2"/>
    <col min="14335" max="14335" width="13.54296875" style="2" customWidth="1"/>
    <col min="14336" max="14336" width="9.1328125" style="2"/>
    <col min="14337" max="14337" width="10.26953125" style="2" customWidth="1"/>
    <col min="14338" max="14338" width="16.1328125" style="2" customWidth="1"/>
    <col min="14339" max="14339" width="8.86328125" style="2" customWidth="1"/>
    <col min="14340" max="14340" width="16.54296875" style="2" customWidth="1"/>
    <col min="14341" max="14341" width="10.86328125" style="2" customWidth="1"/>
    <col min="14342" max="14590" width="9.1328125" style="2"/>
    <col min="14591" max="14591" width="13.54296875" style="2" customWidth="1"/>
    <col min="14592" max="14592" width="9.1328125" style="2"/>
    <col min="14593" max="14593" width="10.26953125" style="2" customWidth="1"/>
    <col min="14594" max="14594" width="16.1328125" style="2" customWidth="1"/>
    <col min="14595" max="14595" width="8.86328125" style="2" customWidth="1"/>
    <col min="14596" max="14596" width="16.54296875" style="2" customWidth="1"/>
    <col min="14597" max="14597" width="10.86328125" style="2" customWidth="1"/>
    <col min="14598" max="14846" width="9.1328125" style="2"/>
    <col min="14847" max="14847" width="13.54296875" style="2" customWidth="1"/>
    <col min="14848" max="14848" width="9.1328125" style="2"/>
    <col min="14849" max="14849" width="10.26953125" style="2" customWidth="1"/>
    <col min="14850" max="14850" width="16.1328125" style="2" customWidth="1"/>
    <col min="14851" max="14851" width="8.86328125" style="2" customWidth="1"/>
    <col min="14852" max="14852" width="16.54296875" style="2" customWidth="1"/>
    <col min="14853" max="14853" width="10.86328125" style="2" customWidth="1"/>
    <col min="14854" max="15102" width="9.1328125" style="2"/>
    <col min="15103" max="15103" width="13.54296875" style="2" customWidth="1"/>
    <col min="15104" max="15104" width="9.1328125" style="2"/>
    <col min="15105" max="15105" width="10.26953125" style="2" customWidth="1"/>
    <col min="15106" max="15106" width="16.1328125" style="2" customWidth="1"/>
    <col min="15107" max="15107" width="8.86328125" style="2" customWidth="1"/>
    <col min="15108" max="15108" width="16.54296875" style="2" customWidth="1"/>
    <col min="15109" max="15109" width="10.86328125" style="2" customWidth="1"/>
    <col min="15110" max="15358" width="9.1328125" style="2"/>
    <col min="15359" max="15359" width="13.54296875" style="2" customWidth="1"/>
    <col min="15360" max="15360" width="9.1328125" style="2"/>
    <col min="15361" max="15361" width="10.26953125" style="2" customWidth="1"/>
    <col min="15362" max="15362" width="16.1328125" style="2" customWidth="1"/>
    <col min="15363" max="15363" width="8.86328125" style="2" customWidth="1"/>
    <col min="15364" max="15364" width="16.54296875" style="2" customWidth="1"/>
    <col min="15365" max="15365" width="10.86328125" style="2" customWidth="1"/>
    <col min="15366" max="15614" width="9.1328125" style="2"/>
    <col min="15615" max="15615" width="13.54296875" style="2" customWidth="1"/>
    <col min="15616" max="15616" width="9.1328125" style="2"/>
    <col min="15617" max="15617" width="10.26953125" style="2" customWidth="1"/>
    <col min="15618" max="15618" width="16.1328125" style="2" customWidth="1"/>
    <col min="15619" max="15619" width="8.86328125" style="2" customWidth="1"/>
    <col min="15620" max="15620" width="16.54296875" style="2" customWidth="1"/>
    <col min="15621" max="15621" width="10.86328125" style="2" customWidth="1"/>
    <col min="15622" max="15870" width="9.1328125" style="2"/>
    <col min="15871" max="15871" width="13.54296875" style="2" customWidth="1"/>
    <col min="15872" max="15872" width="9.1328125" style="2"/>
    <col min="15873" max="15873" width="10.26953125" style="2" customWidth="1"/>
    <col min="15874" max="15874" width="16.1328125" style="2" customWidth="1"/>
    <col min="15875" max="15875" width="8.86328125" style="2" customWidth="1"/>
    <col min="15876" max="15876" width="16.54296875" style="2" customWidth="1"/>
    <col min="15877" max="15877" width="10.86328125" style="2" customWidth="1"/>
    <col min="15878" max="16126" width="9.1328125" style="2"/>
    <col min="16127" max="16127" width="13.54296875" style="2" customWidth="1"/>
    <col min="16128" max="16128" width="9.1328125" style="2"/>
    <col min="16129" max="16129" width="10.26953125" style="2" customWidth="1"/>
    <col min="16130" max="16130" width="16.1328125" style="2" customWidth="1"/>
    <col min="16131" max="16131" width="8.86328125" style="2" customWidth="1"/>
    <col min="16132" max="16132" width="16.54296875" style="2" customWidth="1"/>
    <col min="16133" max="16133" width="10.86328125" style="2" customWidth="1"/>
    <col min="16134" max="16384" width="9.1328125" style="2"/>
  </cols>
  <sheetData>
    <row r="1" spans="1:11" x14ac:dyDescent="0.6">
      <c r="A1" s="3" t="s">
        <v>27</v>
      </c>
      <c r="B1" s="3"/>
      <c r="C1" s="1"/>
      <c r="D1" s="1"/>
      <c r="E1" s="1"/>
    </row>
    <row r="2" spans="1:11" x14ac:dyDescent="0.6">
      <c r="A2" s="3"/>
      <c r="B2"/>
      <c r="C2" s="1"/>
      <c r="D2" s="1"/>
      <c r="E2" s="1"/>
    </row>
    <row r="3" spans="1:11" ht="13.75" thickBot="1" x14ac:dyDescent="0.75">
      <c r="A3" s="4" t="s">
        <v>21</v>
      </c>
      <c r="B3" s="4"/>
      <c r="C3" s="1"/>
      <c r="D3" s="1"/>
      <c r="E3" s="1"/>
      <c r="G3" s="2" t="s">
        <v>33</v>
      </c>
      <c r="H3" s="2" t="s">
        <v>31</v>
      </c>
      <c r="I3" s="2" t="s">
        <v>32</v>
      </c>
    </row>
    <row r="4" spans="1:11" x14ac:dyDescent="0.6">
      <c r="A4" s="5"/>
      <c r="B4" s="6"/>
      <c r="C4" s="7" t="s">
        <v>1</v>
      </c>
      <c r="D4" s="25" t="s">
        <v>28</v>
      </c>
      <c r="E4" s="26" t="s">
        <v>29</v>
      </c>
      <c r="G4" s="2">
        <v>58</v>
      </c>
      <c r="I4" s="28">
        <f>D8</f>
        <v>106624</v>
      </c>
    </row>
    <row r="5" spans="1:11" ht="13.75" thickBot="1" x14ac:dyDescent="0.75">
      <c r="A5" s="8" t="s">
        <v>2</v>
      </c>
      <c r="B5" s="9"/>
      <c r="C5" s="10"/>
      <c r="D5" s="11" t="s">
        <v>3</v>
      </c>
      <c r="E5" s="12" t="s">
        <v>3</v>
      </c>
      <c r="G5" s="2">
        <v>59</v>
      </c>
      <c r="I5" s="28">
        <f>D6</f>
        <v>106624</v>
      </c>
    </row>
    <row r="6" spans="1:11" x14ac:dyDescent="0.6">
      <c r="A6" s="13" t="s">
        <v>30</v>
      </c>
      <c r="B6" t="s">
        <v>4</v>
      </c>
      <c r="C6" s="14">
        <v>5224</v>
      </c>
      <c r="D6" s="15">
        <v>106624</v>
      </c>
      <c r="E6" s="16">
        <v>5164</v>
      </c>
      <c r="G6" s="2">
        <v>60</v>
      </c>
      <c r="I6" s="2">
        <f>I5+1/3*(I8-I5)</f>
        <v>109113.66666666667</v>
      </c>
      <c r="J6" s="28"/>
      <c r="K6" s="28"/>
    </row>
    <row r="7" spans="1:11" x14ac:dyDescent="0.6">
      <c r="A7" s="13"/>
      <c r="B7" t="s">
        <v>5</v>
      </c>
      <c r="C7" s="14">
        <v>0</v>
      </c>
      <c r="D7" s="15">
        <v>0</v>
      </c>
      <c r="E7" s="16">
        <v>0</v>
      </c>
      <c r="G7" s="2">
        <v>61</v>
      </c>
      <c r="I7" s="2">
        <f>I5+2/3*(I8-I5)</f>
        <v>111603.33333333333</v>
      </c>
      <c r="J7" s="28"/>
      <c r="K7" s="28"/>
    </row>
    <row r="8" spans="1:11" x14ac:dyDescent="0.6">
      <c r="A8" s="17"/>
      <c r="B8" s="18" t="s">
        <v>6</v>
      </c>
      <c r="C8" s="19">
        <v>5224</v>
      </c>
      <c r="D8" s="20">
        <v>106624</v>
      </c>
      <c r="E8" s="21">
        <v>5164</v>
      </c>
      <c r="G8" s="2">
        <v>62</v>
      </c>
      <c r="H8" s="28">
        <f>D10</f>
        <v>137825</v>
      </c>
      <c r="I8" s="28">
        <f>D11</f>
        <v>114093</v>
      </c>
      <c r="J8" s="28"/>
      <c r="K8" s="28"/>
    </row>
    <row r="9" spans="1:11" x14ac:dyDescent="0.6">
      <c r="A9" s="13" t="s">
        <v>7</v>
      </c>
      <c r="B9" t="s">
        <v>4</v>
      </c>
      <c r="C9" s="14">
        <v>34409</v>
      </c>
      <c r="D9" s="15">
        <v>122262</v>
      </c>
      <c r="E9" s="16">
        <v>118693</v>
      </c>
      <c r="G9" s="2">
        <v>63</v>
      </c>
      <c r="H9" s="2">
        <f>H$8+1/5*(H$13-H$8)</f>
        <v>137397.4</v>
      </c>
      <c r="I9" s="2">
        <f>I$8+1/5*(I$13-I$8)</f>
        <v>112785.8</v>
      </c>
    </row>
    <row r="10" spans="1:11" x14ac:dyDescent="0.6">
      <c r="A10" s="13"/>
      <c r="B10" t="s">
        <v>5</v>
      </c>
      <c r="C10" s="14">
        <v>11844</v>
      </c>
      <c r="D10" s="15">
        <v>137825</v>
      </c>
      <c r="E10" s="16">
        <v>136255</v>
      </c>
      <c r="G10" s="2">
        <v>64</v>
      </c>
      <c r="H10" s="2">
        <f>H$8+2/5*(H$13-H$8)</f>
        <v>136969.79999999999</v>
      </c>
      <c r="I10" s="2">
        <f>I$8+2/5*(I$13-I$8)</f>
        <v>111478.6</v>
      </c>
    </row>
    <row r="11" spans="1:11" x14ac:dyDescent="0.6">
      <c r="A11" s="17"/>
      <c r="B11" s="18" t="s">
        <v>6</v>
      </c>
      <c r="C11" s="19">
        <v>22565</v>
      </c>
      <c r="D11" s="20">
        <v>114093</v>
      </c>
      <c r="E11" s="21">
        <v>109475</v>
      </c>
      <c r="G11" s="2">
        <v>65</v>
      </c>
      <c r="H11" s="2">
        <f>H$8+3/5*(H$13-H$8)</f>
        <v>136542.20000000001</v>
      </c>
      <c r="I11" s="2">
        <f>I$8+3/5*(I$13-I$8)</f>
        <v>110171.4</v>
      </c>
    </row>
    <row r="12" spans="1:11" x14ac:dyDescent="0.6">
      <c r="A12" s="13" t="s">
        <v>8</v>
      </c>
      <c r="B12" t="s">
        <v>4</v>
      </c>
      <c r="C12" s="14">
        <v>57203</v>
      </c>
      <c r="D12" s="15">
        <v>120206</v>
      </c>
      <c r="E12" s="16">
        <v>113271</v>
      </c>
      <c r="G12" s="2">
        <v>66</v>
      </c>
      <c r="H12" s="2">
        <f>H$8+4/5*(H$13-H$8)</f>
        <v>136114.6</v>
      </c>
      <c r="I12" s="2">
        <f>I$8+4/5*(I$13-I$8)</f>
        <v>108864.2</v>
      </c>
    </row>
    <row r="13" spans="1:11" x14ac:dyDescent="0.6">
      <c r="A13" s="13"/>
      <c r="B13" t="s">
        <v>5</v>
      </c>
      <c r="C13" s="14">
        <v>25722</v>
      </c>
      <c r="D13" s="15">
        <v>135687</v>
      </c>
      <c r="E13" s="16">
        <v>133178</v>
      </c>
      <c r="G13" s="2">
        <v>67</v>
      </c>
      <c r="H13" s="28">
        <f>D13</f>
        <v>135687</v>
      </c>
      <c r="I13" s="28">
        <f>D14</f>
        <v>107557</v>
      </c>
    </row>
    <row r="14" spans="1:11" x14ac:dyDescent="0.6">
      <c r="A14" s="17"/>
      <c r="B14" s="18" t="s">
        <v>6</v>
      </c>
      <c r="C14" s="19">
        <v>31481</v>
      </c>
      <c r="D14" s="20">
        <v>107557</v>
      </c>
      <c r="E14" s="21">
        <v>97006</v>
      </c>
      <c r="G14" s="2">
        <v>68</v>
      </c>
      <c r="H14" s="2">
        <f>H$13+1/5*(H$18-H$13)</f>
        <v>134389.20000000001</v>
      </c>
      <c r="I14" s="2">
        <f>I$13+1/5*(I$18-I$13)</f>
        <v>106748.8</v>
      </c>
    </row>
    <row r="15" spans="1:11" x14ac:dyDescent="0.6">
      <c r="A15" s="13" t="s">
        <v>9</v>
      </c>
      <c r="B15" t="s">
        <v>4</v>
      </c>
      <c r="C15" s="14">
        <v>48133</v>
      </c>
      <c r="D15" s="15">
        <v>114249</v>
      </c>
      <c r="E15" s="16">
        <v>103060</v>
      </c>
      <c r="G15" s="2">
        <v>69</v>
      </c>
      <c r="H15" s="2">
        <f>H$13+2/5*(H$18-H$13)</f>
        <v>133091.4</v>
      </c>
      <c r="I15" s="2">
        <f>I$13+2/5*(I$18-I$13)</f>
        <v>105940.6</v>
      </c>
    </row>
    <row r="16" spans="1:11" x14ac:dyDescent="0.6">
      <c r="A16" s="13"/>
      <c r="B16" t="s">
        <v>5</v>
      </c>
      <c r="C16" s="14">
        <v>20116</v>
      </c>
      <c r="D16" s="15">
        <v>129198</v>
      </c>
      <c r="E16" s="16">
        <v>125289</v>
      </c>
      <c r="G16" s="2">
        <v>70</v>
      </c>
      <c r="H16" s="2">
        <f>H$13+3/5*(H$18-H$13)</f>
        <v>131793.60000000001</v>
      </c>
      <c r="I16" s="2">
        <f>I$13+3/5*(I$18-I$13)</f>
        <v>105132.4</v>
      </c>
    </row>
    <row r="17" spans="1:9" x14ac:dyDescent="0.6">
      <c r="A17" s="17"/>
      <c r="B17" s="18" t="s">
        <v>6</v>
      </c>
      <c r="C17" s="19">
        <v>28017</v>
      </c>
      <c r="D17" s="20">
        <v>103516</v>
      </c>
      <c r="E17" s="21">
        <v>87100</v>
      </c>
      <c r="H17" s="2">
        <f>H$13+4/5*(H$18-H$13)</f>
        <v>130495.8</v>
      </c>
      <c r="I17" s="2">
        <f>I$13+4/5*(I$18-I$13)</f>
        <v>104324.2</v>
      </c>
    </row>
    <row r="18" spans="1:9" x14ac:dyDescent="0.6">
      <c r="A18" s="13" t="s">
        <v>10</v>
      </c>
      <c r="B18" t="s">
        <v>4</v>
      </c>
      <c r="C18" s="14">
        <v>35150</v>
      </c>
      <c r="D18" s="15">
        <v>117274</v>
      </c>
      <c r="E18" s="16">
        <v>101516</v>
      </c>
      <c r="H18" s="28">
        <f>D16</f>
        <v>129198</v>
      </c>
      <c r="I18" s="28">
        <f>D17</f>
        <v>103516</v>
      </c>
    </row>
    <row r="19" spans="1:9" x14ac:dyDescent="0.6">
      <c r="A19" s="13"/>
      <c r="B19" t="s">
        <v>5</v>
      </c>
      <c r="C19" s="14">
        <v>13060</v>
      </c>
      <c r="D19" s="15">
        <v>130167</v>
      </c>
      <c r="E19" s="16">
        <v>124817</v>
      </c>
    </row>
    <row r="20" spans="1:9" x14ac:dyDescent="0.6">
      <c r="A20" s="17"/>
      <c r="B20" s="18" t="s">
        <v>6</v>
      </c>
      <c r="C20" s="19">
        <v>22090</v>
      </c>
      <c r="D20" s="20">
        <v>109651</v>
      </c>
      <c r="E20" s="21">
        <v>87740</v>
      </c>
    </row>
    <row r="21" spans="1:9" x14ac:dyDescent="0.6">
      <c r="A21" s="13" t="s">
        <v>11</v>
      </c>
      <c r="B21" t="s">
        <v>4</v>
      </c>
      <c r="C21" s="14">
        <v>24230</v>
      </c>
      <c r="D21" s="15">
        <v>119179</v>
      </c>
      <c r="E21" s="16">
        <v>99829</v>
      </c>
    </row>
    <row r="22" spans="1:9" x14ac:dyDescent="0.6">
      <c r="A22" s="13"/>
      <c r="B22" t="s">
        <v>5</v>
      </c>
      <c r="C22" s="14">
        <v>8606</v>
      </c>
      <c r="D22" s="15">
        <v>133789</v>
      </c>
      <c r="E22" s="16">
        <v>126724</v>
      </c>
    </row>
    <row r="23" spans="1:9" x14ac:dyDescent="0.6">
      <c r="A23" s="17"/>
      <c r="B23" s="18" t="s">
        <v>6</v>
      </c>
      <c r="C23" s="19">
        <v>15624</v>
      </c>
      <c r="D23" s="20">
        <v>111133</v>
      </c>
      <c r="E23" s="21">
        <v>85015</v>
      </c>
    </row>
    <row r="24" spans="1:9" x14ac:dyDescent="0.6">
      <c r="A24" s="13" t="s">
        <v>12</v>
      </c>
      <c r="B24" t="s">
        <v>4</v>
      </c>
      <c r="C24" s="14">
        <v>11786</v>
      </c>
      <c r="D24" s="15">
        <v>118412</v>
      </c>
      <c r="E24" s="16">
        <v>95982</v>
      </c>
    </row>
    <row r="25" spans="1:9" x14ac:dyDescent="0.6">
      <c r="A25" s="13"/>
      <c r="B25" t="s">
        <v>5</v>
      </c>
      <c r="C25" s="14">
        <v>3899</v>
      </c>
      <c r="D25" s="15">
        <v>133482</v>
      </c>
      <c r="E25" s="16">
        <v>122350</v>
      </c>
    </row>
    <row r="26" spans="1:9" x14ac:dyDescent="0.6">
      <c r="A26" s="17"/>
      <c r="B26" s="18" t="s">
        <v>6</v>
      </c>
      <c r="C26" s="19">
        <v>7887</v>
      </c>
      <c r="D26" s="20">
        <v>110962</v>
      </c>
      <c r="E26" s="21">
        <v>82946</v>
      </c>
    </row>
    <row r="27" spans="1:9" x14ac:dyDescent="0.6">
      <c r="A27" s="13" t="s">
        <v>13</v>
      </c>
      <c r="B27" t="s">
        <v>4</v>
      </c>
      <c r="C27" s="14">
        <v>3802</v>
      </c>
      <c r="D27" s="15">
        <v>116356</v>
      </c>
      <c r="E27" s="16">
        <v>91453</v>
      </c>
    </row>
    <row r="28" spans="1:9" x14ac:dyDescent="0.6">
      <c r="A28" s="13"/>
      <c r="B28" t="s">
        <v>5</v>
      </c>
      <c r="C28" s="14">
        <v>1153</v>
      </c>
      <c r="D28" s="15">
        <v>131977</v>
      </c>
      <c r="E28" s="16">
        <v>114512</v>
      </c>
    </row>
    <row r="29" spans="1:9" x14ac:dyDescent="0.6">
      <c r="A29" s="17"/>
      <c r="B29" s="18" t="s">
        <v>6</v>
      </c>
      <c r="C29" s="19">
        <v>2649</v>
      </c>
      <c r="D29" s="20">
        <v>109557</v>
      </c>
      <c r="E29" s="21">
        <v>81416</v>
      </c>
    </row>
    <row r="30" spans="1:9" x14ac:dyDescent="0.6">
      <c r="A30" s="13" t="s">
        <v>14</v>
      </c>
      <c r="B30" t="s">
        <v>4</v>
      </c>
      <c r="C30" s="14">
        <v>418</v>
      </c>
      <c r="D30" s="15">
        <v>116216</v>
      </c>
      <c r="E30" s="16">
        <v>91038</v>
      </c>
    </row>
    <row r="31" spans="1:9" x14ac:dyDescent="0.6">
      <c r="A31" s="13"/>
      <c r="B31" t="s">
        <v>5</v>
      </c>
      <c r="C31" s="14">
        <v>123</v>
      </c>
      <c r="D31" s="15">
        <v>135234</v>
      </c>
      <c r="E31" s="16">
        <v>111741</v>
      </c>
    </row>
    <row r="32" spans="1:9" x14ac:dyDescent="0.6">
      <c r="A32" s="17"/>
      <c r="B32" s="18" t="s">
        <v>6</v>
      </c>
      <c r="C32" s="19">
        <v>295</v>
      </c>
      <c r="D32" s="20">
        <v>108287</v>
      </c>
      <c r="E32" s="21">
        <v>82406</v>
      </c>
    </row>
    <row r="33" spans="1:5" x14ac:dyDescent="0.6">
      <c r="A33" s="27">
        <v>-1914</v>
      </c>
      <c r="B33" t="s">
        <v>4</v>
      </c>
      <c r="C33" s="14">
        <v>62</v>
      </c>
      <c r="D33" s="15">
        <v>114563.70967741935</v>
      </c>
      <c r="E33" s="16">
        <v>95782.258064516136</v>
      </c>
    </row>
    <row r="34" spans="1:5" x14ac:dyDescent="0.6">
      <c r="A34" s="13"/>
      <c r="B34" t="s">
        <v>5</v>
      </c>
      <c r="C34" s="14">
        <v>16</v>
      </c>
      <c r="D34" s="15">
        <v>130842.8125</v>
      </c>
      <c r="E34" s="16">
        <v>121138.4375</v>
      </c>
    </row>
    <row r="35" spans="1:5" x14ac:dyDescent="0.6">
      <c r="A35" s="17"/>
      <c r="B35" s="18" t="s">
        <v>6</v>
      </c>
      <c r="C35" s="19">
        <v>46</v>
      </c>
      <c r="D35" s="20">
        <v>108901.41304347826</v>
      </c>
      <c r="E35" s="21">
        <v>86962.717391304352</v>
      </c>
    </row>
    <row r="36" spans="1:5" x14ac:dyDescent="0.6">
      <c r="A36" s="13" t="s">
        <v>15</v>
      </c>
      <c r="B36" t="s">
        <v>4</v>
      </c>
      <c r="C36" s="14">
        <v>220417</v>
      </c>
      <c r="D36" s="15">
        <v>118152</v>
      </c>
      <c r="E36" s="16">
        <v>107001</v>
      </c>
    </row>
    <row r="37" spans="1:5" x14ac:dyDescent="0.6">
      <c r="A37" s="13"/>
      <c r="B37" t="s">
        <v>5</v>
      </c>
      <c r="C37" s="14">
        <v>84539</v>
      </c>
      <c r="D37" s="15">
        <v>133243</v>
      </c>
      <c r="E37" s="16">
        <v>128996</v>
      </c>
    </row>
    <row r="38" spans="1:5" ht="13.75" thickBot="1" x14ac:dyDescent="0.75">
      <c r="A38" s="8"/>
      <c r="B38" s="9" t="s">
        <v>6</v>
      </c>
      <c r="C38" s="10">
        <v>135878</v>
      </c>
      <c r="D38" s="22">
        <v>108764</v>
      </c>
      <c r="E38" s="23">
        <v>93317</v>
      </c>
    </row>
    <row r="39" spans="1:5" x14ac:dyDescent="0.6">
      <c r="A39" s="13" t="s">
        <v>16</v>
      </c>
      <c r="B39" t="s">
        <v>4</v>
      </c>
      <c r="C39" s="14">
        <v>0</v>
      </c>
      <c r="D39" s="15">
        <v>0</v>
      </c>
      <c r="E39" s="16">
        <v>0</v>
      </c>
    </row>
    <row r="40" spans="1:5" x14ac:dyDescent="0.6">
      <c r="A40" s="13" t="s">
        <v>17</v>
      </c>
      <c r="B40" t="s">
        <v>5</v>
      </c>
      <c r="C40" s="14">
        <v>0</v>
      </c>
      <c r="D40" s="15">
        <v>0</v>
      </c>
      <c r="E40" s="16">
        <v>0</v>
      </c>
    </row>
    <row r="41" spans="1:5" ht="13.75" thickBot="1" x14ac:dyDescent="0.75">
      <c r="A41" s="8"/>
      <c r="B41" s="9" t="s">
        <v>6</v>
      </c>
      <c r="C41" s="10">
        <v>0</v>
      </c>
      <c r="D41" s="22">
        <v>0</v>
      </c>
      <c r="E41" s="23">
        <v>0</v>
      </c>
    </row>
    <row r="42" spans="1:5" x14ac:dyDescent="0.6">
      <c r="A42" s="13" t="s">
        <v>18</v>
      </c>
      <c r="B42" t="s">
        <v>4</v>
      </c>
      <c r="C42" s="14">
        <v>220417</v>
      </c>
      <c r="D42" s="15">
        <v>118152</v>
      </c>
      <c r="E42" s="16">
        <v>107001</v>
      </c>
    </row>
    <row r="43" spans="1:5" x14ac:dyDescent="0.6">
      <c r="A43" s="13"/>
      <c r="B43" t="s">
        <v>5</v>
      </c>
      <c r="C43" s="14">
        <v>84539</v>
      </c>
      <c r="D43" s="15">
        <v>133243</v>
      </c>
      <c r="E43" s="16">
        <v>128996</v>
      </c>
    </row>
    <row r="44" spans="1:5" ht="13.75" thickBot="1" x14ac:dyDescent="0.75">
      <c r="A44" s="8"/>
      <c r="B44" s="9" t="s">
        <v>6</v>
      </c>
      <c r="C44" s="10">
        <v>135878</v>
      </c>
      <c r="D44" s="22">
        <v>108764</v>
      </c>
      <c r="E44" s="23">
        <v>93317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2934D-6AD1-4490-88A2-58C08F699067}">
  <dimension ref="A1:K44"/>
  <sheetViews>
    <sheetView tabSelected="1" zoomScaleNormal="100" workbookViewId="0">
      <selection activeCell="G4" sqref="G4"/>
    </sheetView>
  </sheetViews>
  <sheetFormatPr defaultRowHeight="13" x14ac:dyDescent="0.6"/>
  <cols>
    <col min="1" max="1" width="13.54296875" style="2" customWidth="1"/>
    <col min="2" max="2" width="9.1328125" style="2"/>
    <col min="3" max="3" width="10.26953125" style="24" customWidth="1"/>
    <col min="4" max="5" width="12.54296875" style="24" customWidth="1"/>
    <col min="6" max="6" width="9.1328125" style="2"/>
    <col min="7" max="11" width="17.40625" style="2" customWidth="1"/>
    <col min="12" max="254" width="9.1328125" style="2"/>
    <col min="255" max="255" width="13.54296875" style="2" customWidth="1"/>
    <col min="256" max="256" width="9.1328125" style="2"/>
    <col min="257" max="257" width="10.26953125" style="2" customWidth="1"/>
    <col min="258" max="258" width="16.1328125" style="2" customWidth="1"/>
    <col min="259" max="259" width="8.86328125" style="2" customWidth="1"/>
    <col min="260" max="260" width="16.54296875" style="2" customWidth="1"/>
    <col min="261" max="261" width="10.86328125" style="2" customWidth="1"/>
    <col min="262" max="510" width="9.1328125" style="2"/>
    <col min="511" max="511" width="13.54296875" style="2" customWidth="1"/>
    <col min="512" max="512" width="9.1328125" style="2"/>
    <col min="513" max="513" width="10.26953125" style="2" customWidth="1"/>
    <col min="514" max="514" width="16.1328125" style="2" customWidth="1"/>
    <col min="515" max="515" width="8.86328125" style="2" customWidth="1"/>
    <col min="516" max="516" width="16.54296875" style="2" customWidth="1"/>
    <col min="517" max="517" width="10.86328125" style="2" customWidth="1"/>
    <col min="518" max="766" width="9.1328125" style="2"/>
    <col min="767" max="767" width="13.54296875" style="2" customWidth="1"/>
    <col min="768" max="768" width="9.1328125" style="2"/>
    <col min="769" max="769" width="10.26953125" style="2" customWidth="1"/>
    <col min="770" max="770" width="16.1328125" style="2" customWidth="1"/>
    <col min="771" max="771" width="8.86328125" style="2" customWidth="1"/>
    <col min="772" max="772" width="16.54296875" style="2" customWidth="1"/>
    <col min="773" max="773" width="10.86328125" style="2" customWidth="1"/>
    <col min="774" max="1022" width="9.1328125" style="2"/>
    <col min="1023" max="1023" width="13.54296875" style="2" customWidth="1"/>
    <col min="1024" max="1024" width="9.1328125" style="2"/>
    <col min="1025" max="1025" width="10.26953125" style="2" customWidth="1"/>
    <col min="1026" max="1026" width="16.1328125" style="2" customWidth="1"/>
    <col min="1027" max="1027" width="8.86328125" style="2" customWidth="1"/>
    <col min="1028" max="1028" width="16.54296875" style="2" customWidth="1"/>
    <col min="1029" max="1029" width="10.86328125" style="2" customWidth="1"/>
    <col min="1030" max="1278" width="9.1328125" style="2"/>
    <col min="1279" max="1279" width="13.54296875" style="2" customWidth="1"/>
    <col min="1280" max="1280" width="9.1328125" style="2"/>
    <col min="1281" max="1281" width="10.26953125" style="2" customWidth="1"/>
    <col min="1282" max="1282" width="16.1328125" style="2" customWidth="1"/>
    <col min="1283" max="1283" width="8.86328125" style="2" customWidth="1"/>
    <col min="1284" max="1284" width="16.54296875" style="2" customWidth="1"/>
    <col min="1285" max="1285" width="10.86328125" style="2" customWidth="1"/>
    <col min="1286" max="1534" width="9.1328125" style="2"/>
    <col min="1535" max="1535" width="13.54296875" style="2" customWidth="1"/>
    <col min="1536" max="1536" width="9.1328125" style="2"/>
    <col min="1537" max="1537" width="10.26953125" style="2" customWidth="1"/>
    <col min="1538" max="1538" width="16.1328125" style="2" customWidth="1"/>
    <col min="1539" max="1539" width="8.86328125" style="2" customWidth="1"/>
    <col min="1540" max="1540" width="16.54296875" style="2" customWidth="1"/>
    <col min="1541" max="1541" width="10.86328125" style="2" customWidth="1"/>
    <col min="1542" max="1790" width="9.1328125" style="2"/>
    <col min="1791" max="1791" width="13.54296875" style="2" customWidth="1"/>
    <col min="1792" max="1792" width="9.1328125" style="2"/>
    <col min="1793" max="1793" width="10.26953125" style="2" customWidth="1"/>
    <col min="1794" max="1794" width="16.1328125" style="2" customWidth="1"/>
    <col min="1795" max="1795" width="8.86328125" style="2" customWidth="1"/>
    <col min="1796" max="1796" width="16.54296875" style="2" customWidth="1"/>
    <col min="1797" max="1797" width="10.86328125" style="2" customWidth="1"/>
    <col min="1798" max="2046" width="9.1328125" style="2"/>
    <col min="2047" max="2047" width="13.54296875" style="2" customWidth="1"/>
    <col min="2048" max="2048" width="9.1328125" style="2"/>
    <col min="2049" max="2049" width="10.26953125" style="2" customWidth="1"/>
    <col min="2050" max="2050" width="16.1328125" style="2" customWidth="1"/>
    <col min="2051" max="2051" width="8.86328125" style="2" customWidth="1"/>
    <col min="2052" max="2052" width="16.54296875" style="2" customWidth="1"/>
    <col min="2053" max="2053" width="10.86328125" style="2" customWidth="1"/>
    <col min="2054" max="2302" width="9.1328125" style="2"/>
    <col min="2303" max="2303" width="13.54296875" style="2" customWidth="1"/>
    <col min="2304" max="2304" width="9.1328125" style="2"/>
    <col min="2305" max="2305" width="10.26953125" style="2" customWidth="1"/>
    <col min="2306" max="2306" width="16.1328125" style="2" customWidth="1"/>
    <col min="2307" max="2307" width="8.86328125" style="2" customWidth="1"/>
    <col min="2308" max="2308" width="16.54296875" style="2" customWidth="1"/>
    <col min="2309" max="2309" width="10.86328125" style="2" customWidth="1"/>
    <col min="2310" max="2558" width="9.1328125" style="2"/>
    <col min="2559" max="2559" width="13.54296875" style="2" customWidth="1"/>
    <col min="2560" max="2560" width="9.1328125" style="2"/>
    <col min="2561" max="2561" width="10.26953125" style="2" customWidth="1"/>
    <col min="2562" max="2562" width="16.1328125" style="2" customWidth="1"/>
    <col min="2563" max="2563" width="8.86328125" style="2" customWidth="1"/>
    <col min="2564" max="2564" width="16.54296875" style="2" customWidth="1"/>
    <col min="2565" max="2565" width="10.86328125" style="2" customWidth="1"/>
    <col min="2566" max="2814" width="9.1328125" style="2"/>
    <col min="2815" max="2815" width="13.54296875" style="2" customWidth="1"/>
    <col min="2816" max="2816" width="9.1328125" style="2"/>
    <col min="2817" max="2817" width="10.26953125" style="2" customWidth="1"/>
    <col min="2818" max="2818" width="16.1328125" style="2" customWidth="1"/>
    <col min="2819" max="2819" width="8.86328125" style="2" customWidth="1"/>
    <col min="2820" max="2820" width="16.54296875" style="2" customWidth="1"/>
    <col min="2821" max="2821" width="10.86328125" style="2" customWidth="1"/>
    <col min="2822" max="3070" width="9.1328125" style="2"/>
    <col min="3071" max="3071" width="13.54296875" style="2" customWidth="1"/>
    <col min="3072" max="3072" width="9.1328125" style="2"/>
    <col min="3073" max="3073" width="10.26953125" style="2" customWidth="1"/>
    <col min="3074" max="3074" width="16.1328125" style="2" customWidth="1"/>
    <col min="3075" max="3075" width="8.86328125" style="2" customWidth="1"/>
    <col min="3076" max="3076" width="16.54296875" style="2" customWidth="1"/>
    <col min="3077" max="3077" width="10.86328125" style="2" customWidth="1"/>
    <col min="3078" max="3326" width="9.1328125" style="2"/>
    <col min="3327" max="3327" width="13.54296875" style="2" customWidth="1"/>
    <col min="3328" max="3328" width="9.1328125" style="2"/>
    <col min="3329" max="3329" width="10.26953125" style="2" customWidth="1"/>
    <col min="3330" max="3330" width="16.1328125" style="2" customWidth="1"/>
    <col min="3331" max="3331" width="8.86328125" style="2" customWidth="1"/>
    <col min="3332" max="3332" width="16.54296875" style="2" customWidth="1"/>
    <col min="3333" max="3333" width="10.86328125" style="2" customWidth="1"/>
    <col min="3334" max="3582" width="9.1328125" style="2"/>
    <col min="3583" max="3583" width="13.54296875" style="2" customWidth="1"/>
    <col min="3584" max="3584" width="9.1328125" style="2"/>
    <col min="3585" max="3585" width="10.26953125" style="2" customWidth="1"/>
    <col min="3586" max="3586" width="16.1328125" style="2" customWidth="1"/>
    <col min="3587" max="3587" width="8.86328125" style="2" customWidth="1"/>
    <col min="3588" max="3588" width="16.54296875" style="2" customWidth="1"/>
    <col min="3589" max="3589" width="10.86328125" style="2" customWidth="1"/>
    <col min="3590" max="3838" width="9.1328125" style="2"/>
    <col min="3839" max="3839" width="13.54296875" style="2" customWidth="1"/>
    <col min="3840" max="3840" width="9.1328125" style="2"/>
    <col min="3841" max="3841" width="10.26953125" style="2" customWidth="1"/>
    <col min="3842" max="3842" width="16.1328125" style="2" customWidth="1"/>
    <col min="3843" max="3843" width="8.86328125" style="2" customWidth="1"/>
    <col min="3844" max="3844" width="16.54296875" style="2" customWidth="1"/>
    <col min="3845" max="3845" width="10.86328125" style="2" customWidth="1"/>
    <col min="3846" max="4094" width="9.1328125" style="2"/>
    <col min="4095" max="4095" width="13.54296875" style="2" customWidth="1"/>
    <col min="4096" max="4096" width="9.1328125" style="2"/>
    <col min="4097" max="4097" width="10.26953125" style="2" customWidth="1"/>
    <col min="4098" max="4098" width="16.1328125" style="2" customWidth="1"/>
    <col min="4099" max="4099" width="8.86328125" style="2" customWidth="1"/>
    <col min="4100" max="4100" width="16.54296875" style="2" customWidth="1"/>
    <col min="4101" max="4101" width="10.86328125" style="2" customWidth="1"/>
    <col min="4102" max="4350" width="9.1328125" style="2"/>
    <col min="4351" max="4351" width="13.54296875" style="2" customWidth="1"/>
    <col min="4352" max="4352" width="9.1328125" style="2"/>
    <col min="4353" max="4353" width="10.26953125" style="2" customWidth="1"/>
    <col min="4354" max="4354" width="16.1328125" style="2" customWidth="1"/>
    <col min="4355" max="4355" width="8.86328125" style="2" customWidth="1"/>
    <col min="4356" max="4356" width="16.54296875" style="2" customWidth="1"/>
    <col min="4357" max="4357" width="10.86328125" style="2" customWidth="1"/>
    <col min="4358" max="4606" width="9.1328125" style="2"/>
    <col min="4607" max="4607" width="13.54296875" style="2" customWidth="1"/>
    <col min="4608" max="4608" width="9.1328125" style="2"/>
    <col min="4609" max="4609" width="10.26953125" style="2" customWidth="1"/>
    <col min="4610" max="4610" width="16.1328125" style="2" customWidth="1"/>
    <col min="4611" max="4611" width="8.86328125" style="2" customWidth="1"/>
    <col min="4612" max="4612" width="16.54296875" style="2" customWidth="1"/>
    <col min="4613" max="4613" width="10.86328125" style="2" customWidth="1"/>
    <col min="4614" max="4862" width="9.1328125" style="2"/>
    <col min="4863" max="4863" width="13.54296875" style="2" customWidth="1"/>
    <col min="4864" max="4864" width="9.1328125" style="2"/>
    <col min="4865" max="4865" width="10.26953125" style="2" customWidth="1"/>
    <col min="4866" max="4866" width="16.1328125" style="2" customWidth="1"/>
    <col min="4867" max="4867" width="8.86328125" style="2" customWidth="1"/>
    <col min="4868" max="4868" width="16.54296875" style="2" customWidth="1"/>
    <col min="4869" max="4869" width="10.86328125" style="2" customWidth="1"/>
    <col min="4870" max="5118" width="9.1328125" style="2"/>
    <col min="5119" max="5119" width="13.54296875" style="2" customWidth="1"/>
    <col min="5120" max="5120" width="9.1328125" style="2"/>
    <col min="5121" max="5121" width="10.26953125" style="2" customWidth="1"/>
    <col min="5122" max="5122" width="16.1328125" style="2" customWidth="1"/>
    <col min="5123" max="5123" width="8.86328125" style="2" customWidth="1"/>
    <col min="5124" max="5124" width="16.54296875" style="2" customWidth="1"/>
    <col min="5125" max="5125" width="10.86328125" style="2" customWidth="1"/>
    <col min="5126" max="5374" width="9.1328125" style="2"/>
    <col min="5375" max="5375" width="13.54296875" style="2" customWidth="1"/>
    <col min="5376" max="5376" width="9.1328125" style="2"/>
    <col min="5377" max="5377" width="10.26953125" style="2" customWidth="1"/>
    <col min="5378" max="5378" width="16.1328125" style="2" customWidth="1"/>
    <col min="5379" max="5379" width="8.86328125" style="2" customWidth="1"/>
    <col min="5380" max="5380" width="16.54296875" style="2" customWidth="1"/>
    <col min="5381" max="5381" width="10.86328125" style="2" customWidth="1"/>
    <col min="5382" max="5630" width="9.1328125" style="2"/>
    <col min="5631" max="5631" width="13.54296875" style="2" customWidth="1"/>
    <col min="5632" max="5632" width="9.1328125" style="2"/>
    <col min="5633" max="5633" width="10.26953125" style="2" customWidth="1"/>
    <col min="5634" max="5634" width="16.1328125" style="2" customWidth="1"/>
    <col min="5635" max="5635" width="8.86328125" style="2" customWidth="1"/>
    <col min="5636" max="5636" width="16.54296875" style="2" customWidth="1"/>
    <col min="5637" max="5637" width="10.86328125" style="2" customWidth="1"/>
    <col min="5638" max="5886" width="9.1328125" style="2"/>
    <col min="5887" max="5887" width="13.54296875" style="2" customWidth="1"/>
    <col min="5888" max="5888" width="9.1328125" style="2"/>
    <col min="5889" max="5889" width="10.26953125" style="2" customWidth="1"/>
    <col min="5890" max="5890" width="16.1328125" style="2" customWidth="1"/>
    <col min="5891" max="5891" width="8.86328125" style="2" customWidth="1"/>
    <col min="5892" max="5892" width="16.54296875" style="2" customWidth="1"/>
    <col min="5893" max="5893" width="10.86328125" style="2" customWidth="1"/>
    <col min="5894" max="6142" width="9.1328125" style="2"/>
    <col min="6143" max="6143" width="13.54296875" style="2" customWidth="1"/>
    <col min="6144" max="6144" width="9.1328125" style="2"/>
    <col min="6145" max="6145" width="10.26953125" style="2" customWidth="1"/>
    <col min="6146" max="6146" width="16.1328125" style="2" customWidth="1"/>
    <col min="6147" max="6147" width="8.86328125" style="2" customWidth="1"/>
    <col min="6148" max="6148" width="16.54296875" style="2" customWidth="1"/>
    <col min="6149" max="6149" width="10.86328125" style="2" customWidth="1"/>
    <col min="6150" max="6398" width="9.1328125" style="2"/>
    <col min="6399" max="6399" width="13.54296875" style="2" customWidth="1"/>
    <col min="6400" max="6400" width="9.1328125" style="2"/>
    <col min="6401" max="6401" width="10.26953125" style="2" customWidth="1"/>
    <col min="6402" max="6402" width="16.1328125" style="2" customWidth="1"/>
    <col min="6403" max="6403" width="8.86328125" style="2" customWidth="1"/>
    <col min="6404" max="6404" width="16.54296875" style="2" customWidth="1"/>
    <col min="6405" max="6405" width="10.86328125" style="2" customWidth="1"/>
    <col min="6406" max="6654" width="9.1328125" style="2"/>
    <col min="6655" max="6655" width="13.54296875" style="2" customWidth="1"/>
    <col min="6656" max="6656" width="9.1328125" style="2"/>
    <col min="6657" max="6657" width="10.26953125" style="2" customWidth="1"/>
    <col min="6658" max="6658" width="16.1328125" style="2" customWidth="1"/>
    <col min="6659" max="6659" width="8.86328125" style="2" customWidth="1"/>
    <col min="6660" max="6660" width="16.54296875" style="2" customWidth="1"/>
    <col min="6661" max="6661" width="10.86328125" style="2" customWidth="1"/>
    <col min="6662" max="6910" width="9.1328125" style="2"/>
    <col min="6911" max="6911" width="13.54296875" style="2" customWidth="1"/>
    <col min="6912" max="6912" width="9.1328125" style="2"/>
    <col min="6913" max="6913" width="10.26953125" style="2" customWidth="1"/>
    <col min="6914" max="6914" width="16.1328125" style="2" customWidth="1"/>
    <col min="6915" max="6915" width="8.86328125" style="2" customWidth="1"/>
    <col min="6916" max="6916" width="16.54296875" style="2" customWidth="1"/>
    <col min="6917" max="6917" width="10.86328125" style="2" customWidth="1"/>
    <col min="6918" max="7166" width="9.1328125" style="2"/>
    <col min="7167" max="7167" width="13.54296875" style="2" customWidth="1"/>
    <col min="7168" max="7168" width="9.1328125" style="2"/>
    <col min="7169" max="7169" width="10.26953125" style="2" customWidth="1"/>
    <col min="7170" max="7170" width="16.1328125" style="2" customWidth="1"/>
    <col min="7171" max="7171" width="8.86328125" style="2" customWidth="1"/>
    <col min="7172" max="7172" width="16.54296875" style="2" customWidth="1"/>
    <col min="7173" max="7173" width="10.86328125" style="2" customWidth="1"/>
    <col min="7174" max="7422" width="9.1328125" style="2"/>
    <col min="7423" max="7423" width="13.54296875" style="2" customWidth="1"/>
    <col min="7424" max="7424" width="9.1328125" style="2"/>
    <col min="7425" max="7425" width="10.26953125" style="2" customWidth="1"/>
    <col min="7426" max="7426" width="16.1328125" style="2" customWidth="1"/>
    <col min="7427" max="7427" width="8.86328125" style="2" customWidth="1"/>
    <col min="7428" max="7428" width="16.54296875" style="2" customWidth="1"/>
    <col min="7429" max="7429" width="10.86328125" style="2" customWidth="1"/>
    <col min="7430" max="7678" width="9.1328125" style="2"/>
    <col min="7679" max="7679" width="13.54296875" style="2" customWidth="1"/>
    <col min="7680" max="7680" width="9.1328125" style="2"/>
    <col min="7681" max="7681" width="10.26953125" style="2" customWidth="1"/>
    <col min="7682" max="7682" width="16.1328125" style="2" customWidth="1"/>
    <col min="7683" max="7683" width="8.86328125" style="2" customWidth="1"/>
    <col min="7684" max="7684" width="16.54296875" style="2" customWidth="1"/>
    <col min="7685" max="7685" width="10.86328125" style="2" customWidth="1"/>
    <col min="7686" max="7934" width="9.1328125" style="2"/>
    <col min="7935" max="7935" width="13.54296875" style="2" customWidth="1"/>
    <col min="7936" max="7936" width="9.1328125" style="2"/>
    <col min="7937" max="7937" width="10.26953125" style="2" customWidth="1"/>
    <col min="7938" max="7938" width="16.1328125" style="2" customWidth="1"/>
    <col min="7939" max="7939" width="8.86328125" style="2" customWidth="1"/>
    <col min="7940" max="7940" width="16.54296875" style="2" customWidth="1"/>
    <col min="7941" max="7941" width="10.86328125" style="2" customWidth="1"/>
    <col min="7942" max="8190" width="9.1328125" style="2"/>
    <col min="8191" max="8191" width="13.54296875" style="2" customWidth="1"/>
    <col min="8192" max="8192" width="9.1328125" style="2"/>
    <col min="8193" max="8193" width="10.26953125" style="2" customWidth="1"/>
    <col min="8194" max="8194" width="16.1328125" style="2" customWidth="1"/>
    <col min="8195" max="8195" width="8.86328125" style="2" customWidth="1"/>
    <col min="8196" max="8196" width="16.54296875" style="2" customWidth="1"/>
    <col min="8197" max="8197" width="10.86328125" style="2" customWidth="1"/>
    <col min="8198" max="8446" width="9.1328125" style="2"/>
    <col min="8447" max="8447" width="13.54296875" style="2" customWidth="1"/>
    <col min="8448" max="8448" width="9.1328125" style="2"/>
    <col min="8449" max="8449" width="10.26953125" style="2" customWidth="1"/>
    <col min="8450" max="8450" width="16.1328125" style="2" customWidth="1"/>
    <col min="8451" max="8451" width="8.86328125" style="2" customWidth="1"/>
    <col min="8452" max="8452" width="16.54296875" style="2" customWidth="1"/>
    <col min="8453" max="8453" width="10.86328125" style="2" customWidth="1"/>
    <col min="8454" max="8702" width="9.1328125" style="2"/>
    <col min="8703" max="8703" width="13.54296875" style="2" customWidth="1"/>
    <col min="8704" max="8704" width="9.1328125" style="2"/>
    <col min="8705" max="8705" width="10.26953125" style="2" customWidth="1"/>
    <col min="8706" max="8706" width="16.1328125" style="2" customWidth="1"/>
    <col min="8707" max="8707" width="8.86328125" style="2" customWidth="1"/>
    <col min="8708" max="8708" width="16.54296875" style="2" customWidth="1"/>
    <col min="8709" max="8709" width="10.86328125" style="2" customWidth="1"/>
    <col min="8710" max="8958" width="9.1328125" style="2"/>
    <col min="8959" max="8959" width="13.54296875" style="2" customWidth="1"/>
    <col min="8960" max="8960" width="9.1328125" style="2"/>
    <col min="8961" max="8961" width="10.26953125" style="2" customWidth="1"/>
    <col min="8962" max="8962" width="16.1328125" style="2" customWidth="1"/>
    <col min="8963" max="8963" width="8.86328125" style="2" customWidth="1"/>
    <col min="8964" max="8964" width="16.54296875" style="2" customWidth="1"/>
    <col min="8965" max="8965" width="10.86328125" style="2" customWidth="1"/>
    <col min="8966" max="9214" width="9.1328125" style="2"/>
    <col min="9215" max="9215" width="13.54296875" style="2" customWidth="1"/>
    <col min="9216" max="9216" width="9.1328125" style="2"/>
    <col min="9217" max="9217" width="10.26953125" style="2" customWidth="1"/>
    <col min="9218" max="9218" width="16.1328125" style="2" customWidth="1"/>
    <col min="9219" max="9219" width="8.86328125" style="2" customWidth="1"/>
    <col min="9220" max="9220" width="16.54296875" style="2" customWidth="1"/>
    <col min="9221" max="9221" width="10.86328125" style="2" customWidth="1"/>
    <col min="9222" max="9470" width="9.1328125" style="2"/>
    <col min="9471" max="9471" width="13.54296875" style="2" customWidth="1"/>
    <col min="9472" max="9472" width="9.1328125" style="2"/>
    <col min="9473" max="9473" width="10.26953125" style="2" customWidth="1"/>
    <col min="9474" max="9474" width="16.1328125" style="2" customWidth="1"/>
    <col min="9475" max="9475" width="8.86328125" style="2" customWidth="1"/>
    <col min="9476" max="9476" width="16.54296875" style="2" customWidth="1"/>
    <col min="9477" max="9477" width="10.86328125" style="2" customWidth="1"/>
    <col min="9478" max="9726" width="9.1328125" style="2"/>
    <col min="9727" max="9727" width="13.54296875" style="2" customWidth="1"/>
    <col min="9728" max="9728" width="9.1328125" style="2"/>
    <col min="9729" max="9729" width="10.26953125" style="2" customWidth="1"/>
    <col min="9730" max="9730" width="16.1328125" style="2" customWidth="1"/>
    <col min="9731" max="9731" width="8.86328125" style="2" customWidth="1"/>
    <col min="9732" max="9732" width="16.54296875" style="2" customWidth="1"/>
    <col min="9733" max="9733" width="10.86328125" style="2" customWidth="1"/>
    <col min="9734" max="9982" width="9.1328125" style="2"/>
    <col min="9983" max="9983" width="13.54296875" style="2" customWidth="1"/>
    <col min="9984" max="9984" width="9.1328125" style="2"/>
    <col min="9985" max="9985" width="10.26953125" style="2" customWidth="1"/>
    <col min="9986" max="9986" width="16.1328125" style="2" customWidth="1"/>
    <col min="9987" max="9987" width="8.86328125" style="2" customWidth="1"/>
    <col min="9988" max="9988" width="16.54296875" style="2" customWidth="1"/>
    <col min="9989" max="9989" width="10.86328125" style="2" customWidth="1"/>
    <col min="9990" max="10238" width="9.1328125" style="2"/>
    <col min="10239" max="10239" width="13.54296875" style="2" customWidth="1"/>
    <col min="10240" max="10240" width="9.1328125" style="2"/>
    <col min="10241" max="10241" width="10.26953125" style="2" customWidth="1"/>
    <col min="10242" max="10242" width="16.1328125" style="2" customWidth="1"/>
    <col min="10243" max="10243" width="8.86328125" style="2" customWidth="1"/>
    <col min="10244" max="10244" width="16.54296875" style="2" customWidth="1"/>
    <col min="10245" max="10245" width="10.86328125" style="2" customWidth="1"/>
    <col min="10246" max="10494" width="9.1328125" style="2"/>
    <col min="10495" max="10495" width="13.54296875" style="2" customWidth="1"/>
    <col min="10496" max="10496" width="9.1328125" style="2"/>
    <col min="10497" max="10497" width="10.26953125" style="2" customWidth="1"/>
    <col min="10498" max="10498" width="16.1328125" style="2" customWidth="1"/>
    <col min="10499" max="10499" width="8.86328125" style="2" customWidth="1"/>
    <col min="10500" max="10500" width="16.54296875" style="2" customWidth="1"/>
    <col min="10501" max="10501" width="10.86328125" style="2" customWidth="1"/>
    <col min="10502" max="10750" width="9.1328125" style="2"/>
    <col min="10751" max="10751" width="13.54296875" style="2" customWidth="1"/>
    <col min="10752" max="10752" width="9.1328125" style="2"/>
    <col min="10753" max="10753" width="10.26953125" style="2" customWidth="1"/>
    <col min="10754" max="10754" width="16.1328125" style="2" customWidth="1"/>
    <col min="10755" max="10755" width="8.86328125" style="2" customWidth="1"/>
    <col min="10756" max="10756" width="16.54296875" style="2" customWidth="1"/>
    <col min="10757" max="10757" width="10.86328125" style="2" customWidth="1"/>
    <col min="10758" max="11006" width="9.1328125" style="2"/>
    <col min="11007" max="11007" width="13.54296875" style="2" customWidth="1"/>
    <col min="11008" max="11008" width="9.1328125" style="2"/>
    <col min="11009" max="11009" width="10.26953125" style="2" customWidth="1"/>
    <col min="11010" max="11010" width="16.1328125" style="2" customWidth="1"/>
    <col min="11011" max="11011" width="8.86328125" style="2" customWidth="1"/>
    <col min="11012" max="11012" width="16.54296875" style="2" customWidth="1"/>
    <col min="11013" max="11013" width="10.86328125" style="2" customWidth="1"/>
    <col min="11014" max="11262" width="9.1328125" style="2"/>
    <col min="11263" max="11263" width="13.54296875" style="2" customWidth="1"/>
    <col min="11264" max="11264" width="9.1328125" style="2"/>
    <col min="11265" max="11265" width="10.26953125" style="2" customWidth="1"/>
    <col min="11266" max="11266" width="16.1328125" style="2" customWidth="1"/>
    <col min="11267" max="11267" width="8.86328125" style="2" customWidth="1"/>
    <col min="11268" max="11268" width="16.54296875" style="2" customWidth="1"/>
    <col min="11269" max="11269" width="10.86328125" style="2" customWidth="1"/>
    <col min="11270" max="11518" width="9.1328125" style="2"/>
    <col min="11519" max="11519" width="13.54296875" style="2" customWidth="1"/>
    <col min="11520" max="11520" width="9.1328125" style="2"/>
    <col min="11521" max="11521" width="10.26953125" style="2" customWidth="1"/>
    <col min="11522" max="11522" width="16.1328125" style="2" customWidth="1"/>
    <col min="11523" max="11523" width="8.86328125" style="2" customWidth="1"/>
    <col min="11524" max="11524" width="16.54296875" style="2" customWidth="1"/>
    <col min="11525" max="11525" width="10.86328125" style="2" customWidth="1"/>
    <col min="11526" max="11774" width="9.1328125" style="2"/>
    <col min="11775" max="11775" width="13.54296875" style="2" customWidth="1"/>
    <col min="11776" max="11776" width="9.1328125" style="2"/>
    <col min="11777" max="11777" width="10.26953125" style="2" customWidth="1"/>
    <col min="11778" max="11778" width="16.1328125" style="2" customWidth="1"/>
    <col min="11779" max="11779" width="8.86328125" style="2" customWidth="1"/>
    <col min="11780" max="11780" width="16.54296875" style="2" customWidth="1"/>
    <col min="11781" max="11781" width="10.86328125" style="2" customWidth="1"/>
    <col min="11782" max="12030" width="9.1328125" style="2"/>
    <col min="12031" max="12031" width="13.54296875" style="2" customWidth="1"/>
    <col min="12032" max="12032" width="9.1328125" style="2"/>
    <col min="12033" max="12033" width="10.26953125" style="2" customWidth="1"/>
    <col min="12034" max="12034" width="16.1328125" style="2" customWidth="1"/>
    <col min="12035" max="12035" width="8.86328125" style="2" customWidth="1"/>
    <col min="12036" max="12036" width="16.54296875" style="2" customWidth="1"/>
    <col min="12037" max="12037" width="10.86328125" style="2" customWidth="1"/>
    <col min="12038" max="12286" width="9.1328125" style="2"/>
    <col min="12287" max="12287" width="13.54296875" style="2" customWidth="1"/>
    <col min="12288" max="12288" width="9.1328125" style="2"/>
    <col min="12289" max="12289" width="10.26953125" style="2" customWidth="1"/>
    <col min="12290" max="12290" width="16.1328125" style="2" customWidth="1"/>
    <col min="12291" max="12291" width="8.86328125" style="2" customWidth="1"/>
    <col min="12292" max="12292" width="16.54296875" style="2" customWidth="1"/>
    <col min="12293" max="12293" width="10.86328125" style="2" customWidth="1"/>
    <col min="12294" max="12542" width="9.1328125" style="2"/>
    <col min="12543" max="12543" width="13.54296875" style="2" customWidth="1"/>
    <col min="12544" max="12544" width="9.1328125" style="2"/>
    <col min="12545" max="12545" width="10.26953125" style="2" customWidth="1"/>
    <col min="12546" max="12546" width="16.1328125" style="2" customWidth="1"/>
    <col min="12547" max="12547" width="8.86328125" style="2" customWidth="1"/>
    <col min="12548" max="12548" width="16.54296875" style="2" customWidth="1"/>
    <col min="12549" max="12549" width="10.86328125" style="2" customWidth="1"/>
    <col min="12550" max="12798" width="9.1328125" style="2"/>
    <col min="12799" max="12799" width="13.54296875" style="2" customWidth="1"/>
    <col min="12800" max="12800" width="9.1328125" style="2"/>
    <col min="12801" max="12801" width="10.26953125" style="2" customWidth="1"/>
    <col min="12802" max="12802" width="16.1328125" style="2" customWidth="1"/>
    <col min="12803" max="12803" width="8.86328125" style="2" customWidth="1"/>
    <col min="12804" max="12804" width="16.54296875" style="2" customWidth="1"/>
    <col min="12805" max="12805" width="10.86328125" style="2" customWidth="1"/>
    <col min="12806" max="13054" width="9.1328125" style="2"/>
    <col min="13055" max="13055" width="13.54296875" style="2" customWidth="1"/>
    <col min="13056" max="13056" width="9.1328125" style="2"/>
    <col min="13057" max="13057" width="10.26953125" style="2" customWidth="1"/>
    <col min="13058" max="13058" width="16.1328125" style="2" customWidth="1"/>
    <col min="13059" max="13059" width="8.86328125" style="2" customWidth="1"/>
    <col min="13060" max="13060" width="16.54296875" style="2" customWidth="1"/>
    <col min="13061" max="13061" width="10.86328125" style="2" customWidth="1"/>
    <col min="13062" max="13310" width="9.1328125" style="2"/>
    <col min="13311" max="13311" width="13.54296875" style="2" customWidth="1"/>
    <col min="13312" max="13312" width="9.1328125" style="2"/>
    <col min="13313" max="13313" width="10.26953125" style="2" customWidth="1"/>
    <col min="13314" max="13314" width="16.1328125" style="2" customWidth="1"/>
    <col min="13315" max="13315" width="8.86328125" style="2" customWidth="1"/>
    <col min="13316" max="13316" width="16.54296875" style="2" customWidth="1"/>
    <col min="13317" max="13317" width="10.86328125" style="2" customWidth="1"/>
    <col min="13318" max="13566" width="9.1328125" style="2"/>
    <col min="13567" max="13567" width="13.54296875" style="2" customWidth="1"/>
    <col min="13568" max="13568" width="9.1328125" style="2"/>
    <col min="13569" max="13569" width="10.26953125" style="2" customWidth="1"/>
    <col min="13570" max="13570" width="16.1328125" style="2" customWidth="1"/>
    <col min="13571" max="13571" width="8.86328125" style="2" customWidth="1"/>
    <col min="13572" max="13572" width="16.54296875" style="2" customWidth="1"/>
    <col min="13573" max="13573" width="10.86328125" style="2" customWidth="1"/>
    <col min="13574" max="13822" width="9.1328125" style="2"/>
    <col min="13823" max="13823" width="13.54296875" style="2" customWidth="1"/>
    <col min="13824" max="13824" width="9.1328125" style="2"/>
    <col min="13825" max="13825" width="10.26953125" style="2" customWidth="1"/>
    <col min="13826" max="13826" width="16.1328125" style="2" customWidth="1"/>
    <col min="13827" max="13827" width="8.86328125" style="2" customWidth="1"/>
    <col min="13828" max="13828" width="16.54296875" style="2" customWidth="1"/>
    <col min="13829" max="13829" width="10.86328125" style="2" customWidth="1"/>
    <col min="13830" max="14078" width="9.1328125" style="2"/>
    <col min="14079" max="14079" width="13.54296875" style="2" customWidth="1"/>
    <col min="14080" max="14080" width="9.1328125" style="2"/>
    <col min="14081" max="14081" width="10.26953125" style="2" customWidth="1"/>
    <col min="14082" max="14082" width="16.1328125" style="2" customWidth="1"/>
    <col min="14083" max="14083" width="8.86328125" style="2" customWidth="1"/>
    <col min="14084" max="14084" width="16.54296875" style="2" customWidth="1"/>
    <col min="14085" max="14085" width="10.86328125" style="2" customWidth="1"/>
    <col min="14086" max="14334" width="9.1328125" style="2"/>
    <col min="14335" max="14335" width="13.54296875" style="2" customWidth="1"/>
    <col min="14336" max="14336" width="9.1328125" style="2"/>
    <col min="14337" max="14337" width="10.26953125" style="2" customWidth="1"/>
    <col min="14338" max="14338" width="16.1328125" style="2" customWidth="1"/>
    <col min="14339" max="14339" width="8.86328125" style="2" customWidth="1"/>
    <col min="14340" max="14340" width="16.54296875" style="2" customWidth="1"/>
    <col min="14341" max="14341" width="10.86328125" style="2" customWidth="1"/>
    <col min="14342" max="14590" width="9.1328125" style="2"/>
    <col min="14591" max="14591" width="13.54296875" style="2" customWidth="1"/>
    <col min="14592" max="14592" width="9.1328125" style="2"/>
    <col min="14593" max="14593" width="10.26953125" style="2" customWidth="1"/>
    <col min="14594" max="14594" width="16.1328125" style="2" customWidth="1"/>
    <col min="14595" max="14595" width="8.86328125" style="2" customWidth="1"/>
    <col min="14596" max="14596" width="16.54296875" style="2" customWidth="1"/>
    <col min="14597" max="14597" width="10.86328125" style="2" customWidth="1"/>
    <col min="14598" max="14846" width="9.1328125" style="2"/>
    <col min="14847" max="14847" width="13.54296875" style="2" customWidth="1"/>
    <col min="14848" max="14848" width="9.1328125" style="2"/>
    <col min="14849" max="14849" width="10.26953125" style="2" customWidth="1"/>
    <col min="14850" max="14850" width="16.1328125" style="2" customWidth="1"/>
    <col min="14851" max="14851" width="8.86328125" style="2" customWidth="1"/>
    <col min="14852" max="14852" width="16.54296875" style="2" customWidth="1"/>
    <col min="14853" max="14853" width="10.86328125" style="2" customWidth="1"/>
    <col min="14854" max="15102" width="9.1328125" style="2"/>
    <col min="15103" max="15103" width="13.54296875" style="2" customWidth="1"/>
    <col min="15104" max="15104" width="9.1328125" style="2"/>
    <col min="15105" max="15105" width="10.26953125" style="2" customWidth="1"/>
    <col min="15106" max="15106" width="16.1328125" style="2" customWidth="1"/>
    <col min="15107" max="15107" width="8.86328125" style="2" customWidth="1"/>
    <col min="15108" max="15108" width="16.54296875" style="2" customWidth="1"/>
    <col min="15109" max="15109" width="10.86328125" style="2" customWidth="1"/>
    <col min="15110" max="15358" width="9.1328125" style="2"/>
    <col min="15359" max="15359" width="13.54296875" style="2" customWidth="1"/>
    <col min="15360" max="15360" width="9.1328125" style="2"/>
    <col min="15361" max="15361" width="10.26953125" style="2" customWidth="1"/>
    <col min="15362" max="15362" width="16.1328125" style="2" customWidth="1"/>
    <col min="15363" max="15363" width="8.86328125" style="2" customWidth="1"/>
    <col min="15364" max="15364" width="16.54296875" style="2" customWidth="1"/>
    <col min="15365" max="15365" width="10.86328125" style="2" customWidth="1"/>
    <col min="15366" max="15614" width="9.1328125" style="2"/>
    <col min="15615" max="15615" width="13.54296875" style="2" customWidth="1"/>
    <col min="15616" max="15616" width="9.1328125" style="2"/>
    <col min="15617" max="15617" width="10.26953125" style="2" customWidth="1"/>
    <col min="15618" max="15618" width="16.1328125" style="2" customWidth="1"/>
    <col min="15619" max="15619" width="8.86328125" style="2" customWidth="1"/>
    <col min="15620" max="15620" width="16.54296875" style="2" customWidth="1"/>
    <col min="15621" max="15621" width="10.86328125" style="2" customWidth="1"/>
    <col min="15622" max="15870" width="9.1328125" style="2"/>
    <col min="15871" max="15871" width="13.54296875" style="2" customWidth="1"/>
    <col min="15872" max="15872" width="9.1328125" style="2"/>
    <col min="15873" max="15873" width="10.26953125" style="2" customWidth="1"/>
    <col min="15874" max="15874" width="16.1328125" style="2" customWidth="1"/>
    <col min="15875" max="15875" width="8.86328125" style="2" customWidth="1"/>
    <col min="15876" max="15876" width="16.54296875" style="2" customWidth="1"/>
    <col min="15877" max="15877" width="10.86328125" style="2" customWidth="1"/>
    <col min="15878" max="16126" width="9.1328125" style="2"/>
    <col min="16127" max="16127" width="13.54296875" style="2" customWidth="1"/>
    <col min="16128" max="16128" width="9.1328125" style="2"/>
    <col min="16129" max="16129" width="10.26953125" style="2" customWidth="1"/>
    <col min="16130" max="16130" width="16.1328125" style="2" customWidth="1"/>
    <col min="16131" max="16131" width="8.86328125" style="2" customWidth="1"/>
    <col min="16132" max="16132" width="16.54296875" style="2" customWidth="1"/>
    <col min="16133" max="16133" width="10.86328125" style="2" customWidth="1"/>
    <col min="16134" max="16384" width="9.1328125" style="2"/>
  </cols>
  <sheetData>
    <row r="1" spans="1:11" x14ac:dyDescent="0.6">
      <c r="A1" s="3" t="s">
        <v>27</v>
      </c>
      <c r="B1" s="3"/>
      <c r="C1" s="1"/>
      <c r="D1" s="1"/>
      <c r="E1" s="1"/>
    </row>
    <row r="2" spans="1:11" x14ac:dyDescent="0.6">
      <c r="A2" s="3"/>
      <c r="B2"/>
      <c r="C2" s="1"/>
      <c r="D2" s="1"/>
      <c r="E2" s="1"/>
    </row>
    <row r="3" spans="1:11" ht="13.75" thickBot="1" x14ac:dyDescent="0.75">
      <c r="A3" s="4" t="s">
        <v>22</v>
      </c>
      <c r="B3" s="4"/>
      <c r="C3" s="1"/>
      <c r="D3" s="1"/>
      <c r="E3" s="1"/>
      <c r="G3" s="2" t="s">
        <v>33</v>
      </c>
      <c r="H3" s="2" t="s">
        <v>31</v>
      </c>
      <c r="I3" s="2" t="s">
        <v>32</v>
      </c>
    </row>
    <row r="4" spans="1:11" x14ac:dyDescent="0.6">
      <c r="A4" s="5"/>
      <c r="B4" s="6"/>
      <c r="C4" s="7" t="s">
        <v>1</v>
      </c>
      <c r="D4" s="25" t="s">
        <v>28</v>
      </c>
      <c r="E4" s="26" t="s">
        <v>29</v>
      </c>
      <c r="G4" s="2">
        <v>58</v>
      </c>
      <c r="I4" s="28">
        <f>D8</f>
        <v>99324</v>
      </c>
    </row>
    <row r="5" spans="1:11" ht="13.75" thickBot="1" x14ac:dyDescent="0.75">
      <c r="A5" s="8" t="s">
        <v>2</v>
      </c>
      <c r="B5" s="9"/>
      <c r="C5" s="10"/>
      <c r="D5" s="11" t="s">
        <v>3</v>
      </c>
      <c r="E5" s="12" t="s">
        <v>3</v>
      </c>
      <c r="G5" s="2">
        <v>59</v>
      </c>
      <c r="I5" s="28">
        <f>D6</f>
        <v>99324</v>
      </c>
    </row>
    <row r="6" spans="1:11" x14ac:dyDescent="0.6">
      <c r="A6" s="13" t="s">
        <v>30</v>
      </c>
      <c r="B6" t="s">
        <v>4</v>
      </c>
      <c r="C6" s="14">
        <v>5089</v>
      </c>
      <c r="D6" s="15">
        <v>99324</v>
      </c>
      <c r="E6" s="16">
        <v>5035</v>
      </c>
      <c r="G6" s="2">
        <v>60</v>
      </c>
      <c r="I6" s="2">
        <f>I5+1/3*(I8-I5)</f>
        <v>102811</v>
      </c>
      <c r="J6" s="28"/>
      <c r="K6" s="28"/>
    </row>
    <row r="7" spans="1:11" x14ac:dyDescent="0.6">
      <c r="A7" s="13"/>
      <c r="B7" t="s">
        <v>5</v>
      </c>
      <c r="C7" s="14">
        <v>0</v>
      </c>
      <c r="D7" s="15">
        <v>0</v>
      </c>
      <c r="E7" s="16">
        <v>0</v>
      </c>
      <c r="G7" s="2">
        <v>61</v>
      </c>
      <c r="I7" s="2">
        <f>I5+2/3*(I8-I5)</f>
        <v>106298</v>
      </c>
      <c r="J7" s="28"/>
      <c r="K7" s="28"/>
    </row>
    <row r="8" spans="1:11" x14ac:dyDescent="0.6">
      <c r="A8" s="17"/>
      <c r="B8" s="18" t="s">
        <v>6</v>
      </c>
      <c r="C8" s="19">
        <v>5089</v>
      </c>
      <c r="D8" s="20">
        <v>99324</v>
      </c>
      <c r="E8" s="21">
        <v>5035</v>
      </c>
      <c r="G8" s="2">
        <v>62</v>
      </c>
      <c r="H8" s="28">
        <f>D10</f>
        <v>131133</v>
      </c>
      <c r="I8" s="28">
        <f>D11</f>
        <v>109785</v>
      </c>
      <c r="J8" s="28"/>
      <c r="K8" s="28"/>
    </row>
    <row r="9" spans="1:11" x14ac:dyDescent="0.6">
      <c r="A9" s="13" t="s">
        <v>7</v>
      </c>
      <c r="B9" t="s">
        <v>4</v>
      </c>
      <c r="C9" s="14">
        <v>32155</v>
      </c>
      <c r="D9" s="15">
        <v>117097</v>
      </c>
      <c r="E9" s="16">
        <v>113891</v>
      </c>
      <c r="G9" s="2">
        <v>63</v>
      </c>
      <c r="H9" s="2">
        <f>H$8+1/5*(H$13-H$8)</f>
        <v>130844</v>
      </c>
      <c r="I9" s="2">
        <f>I$8+1/5*(I$13-I$8)</f>
        <v>108626.8</v>
      </c>
    </row>
    <row r="10" spans="1:11" x14ac:dyDescent="0.6">
      <c r="A10" s="13"/>
      <c r="B10" t="s">
        <v>5</v>
      </c>
      <c r="C10" s="14">
        <v>11014</v>
      </c>
      <c r="D10" s="15">
        <v>131133</v>
      </c>
      <c r="E10" s="16">
        <v>129721</v>
      </c>
      <c r="G10" s="2">
        <v>64</v>
      </c>
      <c r="H10" s="2">
        <f>H$8+2/5*(H$13-H$8)</f>
        <v>130555</v>
      </c>
      <c r="I10" s="2">
        <f>I$8+2/5*(I$13-I$8)</f>
        <v>107468.6</v>
      </c>
    </row>
    <row r="11" spans="1:11" x14ac:dyDescent="0.6">
      <c r="A11" s="17"/>
      <c r="B11" s="18" t="s">
        <v>6</v>
      </c>
      <c r="C11" s="19">
        <v>21141</v>
      </c>
      <c r="D11" s="20">
        <v>109785</v>
      </c>
      <c r="E11" s="21">
        <v>105643</v>
      </c>
      <c r="G11" s="2">
        <v>65</v>
      </c>
      <c r="H11" s="2">
        <f>H$8+3/5*(H$13-H$8)</f>
        <v>130266</v>
      </c>
      <c r="I11" s="2">
        <f>I$8+3/5*(I$13-I$8)</f>
        <v>106310.39999999999</v>
      </c>
    </row>
    <row r="12" spans="1:11" x14ac:dyDescent="0.6">
      <c r="A12" s="13" t="s">
        <v>8</v>
      </c>
      <c r="B12" t="s">
        <v>4</v>
      </c>
      <c r="C12" s="14">
        <v>53576</v>
      </c>
      <c r="D12" s="15">
        <v>115638</v>
      </c>
      <c r="E12" s="16">
        <v>109335</v>
      </c>
      <c r="G12" s="2">
        <v>66</v>
      </c>
      <c r="H12" s="2">
        <f>H$8+4/5*(H$13-H$8)</f>
        <v>129977</v>
      </c>
      <c r="I12" s="2">
        <f>I$8+4/5*(I$13-I$8)</f>
        <v>105152.2</v>
      </c>
    </row>
    <row r="13" spans="1:11" x14ac:dyDescent="0.6">
      <c r="A13" s="13"/>
      <c r="B13" t="s">
        <v>5</v>
      </c>
      <c r="C13" s="14">
        <v>24280</v>
      </c>
      <c r="D13" s="15">
        <v>129688</v>
      </c>
      <c r="E13" s="16">
        <v>127658</v>
      </c>
      <c r="G13" s="2">
        <v>67</v>
      </c>
      <c r="H13" s="28">
        <f>D13</f>
        <v>129688</v>
      </c>
      <c r="I13" s="28">
        <f>D14</f>
        <v>103994</v>
      </c>
    </row>
    <row r="14" spans="1:11" x14ac:dyDescent="0.6">
      <c r="A14" s="17"/>
      <c r="B14" s="18" t="s">
        <v>6</v>
      </c>
      <c r="C14" s="19">
        <v>29296</v>
      </c>
      <c r="D14" s="20">
        <v>103994</v>
      </c>
      <c r="E14" s="21">
        <v>94149</v>
      </c>
      <c r="G14" s="2">
        <v>68</v>
      </c>
      <c r="H14" s="2">
        <f>H$13+1/5*(H$18-H$13)</f>
        <v>127705.4</v>
      </c>
      <c r="I14" s="2">
        <f>I$13+1/5*(I$18-I$13)</f>
        <v>103038.2</v>
      </c>
    </row>
    <row r="15" spans="1:11" x14ac:dyDescent="0.6">
      <c r="A15" s="13" t="s">
        <v>9</v>
      </c>
      <c r="B15" t="s">
        <v>4</v>
      </c>
      <c r="C15" s="14">
        <v>43324</v>
      </c>
      <c r="D15" s="15">
        <v>107916</v>
      </c>
      <c r="E15" s="16">
        <v>97913</v>
      </c>
      <c r="G15" s="2">
        <v>69</v>
      </c>
      <c r="H15" s="2">
        <f>H$13+2/5*(H$18-H$13)</f>
        <v>125722.8</v>
      </c>
      <c r="I15" s="2">
        <f>I$13+2/5*(I$18-I$13)</f>
        <v>102082.4</v>
      </c>
    </row>
    <row r="16" spans="1:11" x14ac:dyDescent="0.6">
      <c r="A16" s="13"/>
      <c r="B16" t="s">
        <v>5</v>
      </c>
      <c r="C16" s="14">
        <v>18336</v>
      </c>
      <c r="D16" s="15">
        <v>119775</v>
      </c>
      <c r="E16" s="16">
        <v>116656</v>
      </c>
      <c r="G16" s="2">
        <v>70</v>
      </c>
      <c r="H16" s="2">
        <f>H$13+3/5*(H$18-H$13)</f>
        <v>123740.2</v>
      </c>
      <c r="I16" s="2">
        <f>I$13+3/5*(I$18-I$13)</f>
        <v>101126.6</v>
      </c>
    </row>
    <row r="17" spans="1:9" x14ac:dyDescent="0.6">
      <c r="A17" s="17"/>
      <c r="B17" s="18" t="s">
        <v>6</v>
      </c>
      <c r="C17" s="19">
        <v>24988</v>
      </c>
      <c r="D17" s="20">
        <v>99215</v>
      </c>
      <c r="E17" s="21">
        <v>84159</v>
      </c>
      <c r="H17" s="2">
        <f>H$13+4/5*(H$18-H$13)</f>
        <v>121757.6</v>
      </c>
      <c r="I17" s="2">
        <f>I$13+4/5*(I$18-I$13)</f>
        <v>100170.8</v>
      </c>
    </row>
    <row r="18" spans="1:9" x14ac:dyDescent="0.6">
      <c r="A18" s="13" t="s">
        <v>10</v>
      </c>
      <c r="B18" t="s">
        <v>4</v>
      </c>
      <c r="C18" s="14">
        <v>31016</v>
      </c>
      <c r="D18" s="15">
        <v>110034</v>
      </c>
      <c r="E18" s="16">
        <v>95455</v>
      </c>
      <c r="H18" s="28">
        <f>D16</f>
        <v>119775</v>
      </c>
      <c r="I18" s="28">
        <f>D17</f>
        <v>99215</v>
      </c>
    </row>
    <row r="19" spans="1:9" x14ac:dyDescent="0.6">
      <c r="A19" s="13"/>
      <c r="B19" t="s">
        <v>5</v>
      </c>
      <c r="C19" s="14">
        <v>11418</v>
      </c>
      <c r="D19" s="15">
        <v>116901</v>
      </c>
      <c r="E19" s="16">
        <v>112468</v>
      </c>
    </row>
    <row r="20" spans="1:9" x14ac:dyDescent="0.6">
      <c r="A20" s="17"/>
      <c r="B20" s="18" t="s">
        <v>6</v>
      </c>
      <c r="C20" s="19">
        <v>19598</v>
      </c>
      <c r="D20" s="20">
        <v>106033</v>
      </c>
      <c r="E20" s="21">
        <v>85543</v>
      </c>
    </row>
    <row r="21" spans="1:9" x14ac:dyDescent="0.6">
      <c r="A21" s="13" t="s">
        <v>11</v>
      </c>
      <c r="B21" t="s">
        <v>4</v>
      </c>
      <c r="C21" s="14">
        <v>22560</v>
      </c>
      <c r="D21" s="15">
        <v>112448</v>
      </c>
      <c r="E21" s="16">
        <v>94099</v>
      </c>
    </row>
    <row r="22" spans="1:9" x14ac:dyDescent="0.6">
      <c r="A22" s="13"/>
      <c r="B22" t="s">
        <v>5</v>
      </c>
      <c r="C22" s="14">
        <v>7881</v>
      </c>
      <c r="D22" s="15">
        <v>120813</v>
      </c>
      <c r="E22" s="16">
        <v>114310</v>
      </c>
    </row>
    <row r="23" spans="1:9" x14ac:dyDescent="0.6">
      <c r="A23" s="17"/>
      <c r="B23" s="18" t="s">
        <v>6</v>
      </c>
      <c r="C23" s="19">
        <v>14679</v>
      </c>
      <c r="D23" s="20">
        <v>107956</v>
      </c>
      <c r="E23" s="21">
        <v>83248</v>
      </c>
    </row>
    <row r="24" spans="1:9" x14ac:dyDescent="0.6">
      <c r="A24" s="13" t="s">
        <v>12</v>
      </c>
      <c r="B24" t="s">
        <v>4</v>
      </c>
      <c r="C24" s="14">
        <v>11631</v>
      </c>
      <c r="D24" s="15">
        <v>113845</v>
      </c>
      <c r="E24" s="16">
        <v>92446</v>
      </c>
    </row>
    <row r="25" spans="1:9" x14ac:dyDescent="0.6">
      <c r="A25" s="13"/>
      <c r="B25" t="s">
        <v>5</v>
      </c>
      <c r="C25" s="14">
        <v>4007</v>
      </c>
      <c r="D25" s="15">
        <v>122949</v>
      </c>
      <c r="E25" s="16">
        <v>112088</v>
      </c>
    </row>
    <row r="26" spans="1:9" x14ac:dyDescent="0.6">
      <c r="A26" s="17"/>
      <c r="B26" s="18" t="s">
        <v>6</v>
      </c>
      <c r="C26" s="19">
        <v>7624</v>
      </c>
      <c r="D26" s="20">
        <v>109060</v>
      </c>
      <c r="E26" s="21">
        <v>82123</v>
      </c>
    </row>
    <row r="27" spans="1:9" x14ac:dyDescent="0.6">
      <c r="A27" s="13" t="s">
        <v>13</v>
      </c>
      <c r="B27" t="s">
        <v>4</v>
      </c>
      <c r="C27" s="14">
        <v>3992</v>
      </c>
      <c r="D27" s="15">
        <v>112646</v>
      </c>
      <c r="E27" s="16">
        <v>89124</v>
      </c>
    </row>
    <row r="28" spans="1:9" x14ac:dyDescent="0.6">
      <c r="A28" s="13"/>
      <c r="B28" t="s">
        <v>5</v>
      </c>
      <c r="C28" s="14">
        <v>1340</v>
      </c>
      <c r="D28" s="15">
        <v>123047</v>
      </c>
      <c r="E28" s="16">
        <v>106637</v>
      </c>
    </row>
    <row r="29" spans="1:9" x14ac:dyDescent="0.6">
      <c r="A29" s="17"/>
      <c r="B29" s="18" t="s">
        <v>6</v>
      </c>
      <c r="C29" s="19">
        <v>2652</v>
      </c>
      <c r="D29" s="20">
        <v>107390</v>
      </c>
      <c r="E29" s="21">
        <v>80274</v>
      </c>
    </row>
    <row r="30" spans="1:9" x14ac:dyDescent="0.6">
      <c r="A30" s="13" t="s">
        <v>14</v>
      </c>
      <c r="B30" t="s">
        <v>4</v>
      </c>
      <c r="C30" s="14">
        <v>538</v>
      </c>
      <c r="D30" s="15">
        <v>115028</v>
      </c>
      <c r="E30" s="16">
        <v>89762</v>
      </c>
    </row>
    <row r="31" spans="1:9" x14ac:dyDescent="0.6">
      <c r="A31" s="13"/>
      <c r="B31" t="s">
        <v>5</v>
      </c>
      <c r="C31" s="14">
        <v>168</v>
      </c>
      <c r="D31" s="15">
        <v>129768</v>
      </c>
      <c r="E31" s="16">
        <v>106881</v>
      </c>
    </row>
    <row r="32" spans="1:9" x14ac:dyDescent="0.6">
      <c r="A32" s="17"/>
      <c r="B32" s="18" t="s">
        <v>6</v>
      </c>
      <c r="C32" s="19">
        <v>370</v>
      </c>
      <c r="D32" s="20">
        <v>108335</v>
      </c>
      <c r="E32" s="21">
        <v>81989</v>
      </c>
    </row>
    <row r="33" spans="1:5" x14ac:dyDescent="0.6">
      <c r="A33" s="27">
        <v>-1914</v>
      </c>
      <c r="B33" t="s">
        <v>4</v>
      </c>
      <c r="C33" s="14">
        <v>82</v>
      </c>
      <c r="D33" s="15">
        <v>112052.80487804877</v>
      </c>
      <c r="E33" s="16">
        <v>91073.475609756104</v>
      </c>
    </row>
    <row r="34" spans="1:5" x14ac:dyDescent="0.6">
      <c r="A34" s="13"/>
      <c r="B34" t="s">
        <v>5</v>
      </c>
      <c r="C34" s="14">
        <v>26</v>
      </c>
      <c r="D34" s="15">
        <v>121236.34615384616</v>
      </c>
      <c r="E34" s="16">
        <v>104160.38461538461</v>
      </c>
    </row>
    <row r="35" spans="1:5" x14ac:dyDescent="0.6">
      <c r="A35" s="17"/>
      <c r="B35" s="18" t="s">
        <v>6</v>
      </c>
      <c r="C35" s="19">
        <v>56</v>
      </c>
      <c r="D35" s="20">
        <v>107789.01785714286</v>
      </c>
      <c r="E35" s="21">
        <v>84997.41071428571</v>
      </c>
    </row>
    <row r="36" spans="1:5" x14ac:dyDescent="0.6">
      <c r="A36" s="13" t="s">
        <v>15</v>
      </c>
      <c r="B36" t="s">
        <v>4</v>
      </c>
      <c r="C36" s="14">
        <v>203963</v>
      </c>
      <c r="D36" s="15">
        <v>112452</v>
      </c>
      <c r="E36" s="16">
        <v>102137</v>
      </c>
    </row>
    <row r="37" spans="1:5" x14ac:dyDescent="0.6">
      <c r="A37" s="13"/>
      <c r="B37" t="s">
        <v>5</v>
      </c>
      <c r="C37" s="14">
        <v>78470</v>
      </c>
      <c r="D37" s="15">
        <v>124362</v>
      </c>
      <c r="E37" s="16">
        <v>120620</v>
      </c>
    </row>
    <row r="38" spans="1:5" ht="13.75" thickBot="1" x14ac:dyDescent="0.75">
      <c r="A38" s="8"/>
      <c r="B38" s="9" t="s">
        <v>6</v>
      </c>
      <c r="C38" s="10">
        <v>125493</v>
      </c>
      <c r="D38" s="22">
        <v>105004</v>
      </c>
      <c r="E38" s="23">
        <v>90580</v>
      </c>
    </row>
    <row r="39" spans="1:5" x14ac:dyDescent="0.6">
      <c r="A39" s="13" t="s">
        <v>16</v>
      </c>
      <c r="B39" t="s">
        <v>4</v>
      </c>
      <c r="C39" s="14">
        <v>0</v>
      </c>
      <c r="D39" s="15">
        <v>0</v>
      </c>
      <c r="E39" s="16">
        <v>0</v>
      </c>
    </row>
    <row r="40" spans="1:5" x14ac:dyDescent="0.6">
      <c r="A40" s="13" t="s">
        <v>17</v>
      </c>
      <c r="B40" t="s">
        <v>5</v>
      </c>
      <c r="C40" s="14">
        <v>0</v>
      </c>
      <c r="D40" s="15">
        <v>0</v>
      </c>
      <c r="E40" s="16">
        <v>0</v>
      </c>
    </row>
    <row r="41" spans="1:5" ht="13.75" thickBot="1" x14ac:dyDescent="0.75">
      <c r="A41" s="8"/>
      <c r="B41" s="9" t="s">
        <v>6</v>
      </c>
      <c r="C41" s="10">
        <v>0</v>
      </c>
      <c r="D41" s="22">
        <v>0</v>
      </c>
      <c r="E41" s="23">
        <v>0</v>
      </c>
    </row>
    <row r="42" spans="1:5" x14ac:dyDescent="0.6">
      <c r="A42" s="13" t="s">
        <v>18</v>
      </c>
      <c r="B42" t="s">
        <v>4</v>
      </c>
      <c r="C42" s="14">
        <v>203963</v>
      </c>
      <c r="D42" s="15">
        <v>112452</v>
      </c>
      <c r="E42" s="16">
        <v>102137</v>
      </c>
    </row>
    <row r="43" spans="1:5" x14ac:dyDescent="0.6">
      <c r="A43" s="13"/>
      <c r="B43" t="s">
        <v>5</v>
      </c>
      <c r="C43" s="14">
        <v>78470</v>
      </c>
      <c r="D43" s="15">
        <v>124362</v>
      </c>
      <c r="E43" s="16">
        <v>120620</v>
      </c>
    </row>
    <row r="44" spans="1:5" ht="13.75" thickBot="1" x14ac:dyDescent="0.75">
      <c r="A44" s="8"/>
      <c r="B44" s="9" t="s">
        <v>6</v>
      </c>
      <c r="C44" s="10">
        <v>125493</v>
      </c>
      <c r="D44" s="22">
        <v>105004</v>
      </c>
      <c r="E44" s="23">
        <v>90580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3565C-D90A-4DBE-AD6D-A56F6B38FC24}">
  <dimension ref="A1:K44"/>
  <sheetViews>
    <sheetView tabSelected="1" zoomScaleNormal="100" workbookViewId="0">
      <selection activeCell="G4" sqref="G4"/>
    </sheetView>
  </sheetViews>
  <sheetFormatPr defaultRowHeight="13" x14ac:dyDescent="0.6"/>
  <cols>
    <col min="1" max="1" width="13.54296875" style="2" customWidth="1"/>
    <col min="2" max="2" width="9.1328125" style="2"/>
    <col min="3" max="3" width="10.26953125" style="24" customWidth="1"/>
    <col min="4" max="5" width="12.54296875" style="24" customWidth="1"/>
    <col min="6" max="6" width="9.1328125" style="2"/>
    <col min="7" max="11" width="17.40625" style="2" customWidth="1"/>
    <col min="12" max="254" width="9.1328125" style="2"/>
    <col min="255" max="255" width="13.54296875" style="2" customWidth="1"/>
    <col min="256" max="256" width="9.1328125" style="2"/>
    <col min="257" max="257" width="10.26953125" style="2" customWidth="1"/>
    <col min="258" max="258" width="16.1328125" style="2" customWidth="1"/>
    <col min="259" max="259" width="8.86328125" style="2" customWidth="1"/>
    <col min="260" max="260" width="16.54296875" style="2" customWidth="1"/>
    <col min="261" max="261" width="10.86328125" style="2" customWidth="1"/>
    <col min="262" max="510" width="9.1328125" style="2"/>
    <col min="511" max="511" width="13.54296875" style="2" customWidth="1"/>
    <col min="512" max="512" width="9.1328125" style="2"/>
    <col min="513" max="513" width="10.26953125" style="2" customWidth="1"/>
    <col min="514" max="514" width="16.1328125" style="2" customWidth="1"/>
    <col min="515" max="515" width="8.86328125" style="2" customWidth="1"/>
    <col min="516" max="516" width="16.54296875" style="2" customWidth="1"/>
    <col min="517" max="517" width="10.86328125" style="2" customWidth="1"/>
    <col min="518" max="766" width="9.1328125" style="2"/>
    <col min="767" max="767" width="13.54296875" style="2" customWidth="1"/>
    <col min="768" max="768" width="9.1328125" style="2"/>
    <col min="769" max="769" width="10.26953125" style="2" customWidth="1"/>
    <col min="770" max="770" width="16.1328125" style="2" customWidth="1"/>
    <col min="771" max="771" width="8.86328125" style="2" customWidth="1"/>
    <col min="772" max="772" width="16.54296875" style="2" customWidth="1"/>
    <col min="773" max="773" width="10.86328125" style="2" customWidth="1"/>
    <col min="774" max="1022" width="9.1328125" style="2"/>
    <col min="1023" max="1023" width="13.54296875" style="2" customWidth="1"/>
    <col min="1024" max="1024" width="9.1328125" style="2"/>
    <col min="1025" max="1025" width="10.26953125" style="2" customWidth="1"/>
    <col min="1026" max="1026" width="16.1328125" style="2" customWidth="1"/>
    <col min="1027" max="1027" width="8.86328125" style="2" customWidth="1"/>
    <col min="1028" max="1028" width="16.54296875" style="2" customWidth="1"/>
    <col min="1029" max="1029" width="10.86328125" style="2" customWidth="1"/>
    <col min="1030" max="1278" width="9.1328125" style="2"/>
    <col min="1279" max="1279" width="13.54296875" style="2" customWidth="1"/>
    <col min="1280" max="1280" width="9.1328125" style="2"/>
    <col min="1281" max="1281" width="10.26953125" style="2" customWidth="1"/>
    <col min="1282" max="1282" width="16.1328125" style="2" customWidth="1"/>
    <col min="1283" max="1283" width="8.86328125" style="2" customWidth="1"/>
    <col min="1284" max="1284" width="16.54296875" style="2" customWidth="1"/>
    <col min="1285" max="1285" width="10.86328125" style="2" customWidth="1"/>
    <col min="1286" max="1534" width="9.1328125" style="2"/>
    <col min="1535" max="1535" width="13.54296875" style="2" customWidth="1"/>
    <col min="1536" max="1536" width="9.1328125" style="2"/>
    <col min="1537" max="1537" width="10.26953125" style="2" customWidth="1"/>
    <col min="1538" max="1538" width="16.1328125" style="2" customWidth="1"/>
    <col min="1539" max="1539" width="8.86328125" style="2" customWidth="1"/>
    <col min="1540" max="1540" width="16.54296875" style="2" customWidth="1"/>
    <col min="1541" max="1541" width="10.86328125" style="2" customWidth="1"/>
    <col min="1542" max="1790" width="9.1328125" style="2"/>
    <col min="1791" max="1791" width="13.54296875" style="2" customWidth="1"/>
    <col min="1792" max="1792" width="9.1328125" style="2"/>
    <col min="1793" max="1793" width="10.26953125" style="2" customWidth="1"/>
    <col min="1794" max="1794" width="16.1328125" style="2" customWidth="1"/>
    <col min="1795" max="1795" width="8.86328125" style="2" customWidth="1"/>
    <col min="1796" max="1796" width="16.54296875" style="2" customWidth="1"/>
    <col min="1797" max="1797" width="10.86328125" style="2" customWidth="1"/>
    <col min="1798" max="2046" width="9.1328125" style="2"/>
    <col min="2047" max="2047" width="13.54296875" style="2" customWidth="1"/>
    <col min="2048" max="2048" width="9.1328125" style="2"/>
    <col min="2049" max="2049" width="10.26953125" style="2" customWidth="1"/>
    <col min="2050" max="2050" width="16.1328125" style="2" customWidth="1"/>
    <col min="2051" max="2051" width="8.86328125" style="2" customWidth="1"/>
    <col min="2052" max="2052" width="16.54296875" style="2" customWidth="1"/>
    <col min="2053" max="2053" width="10.86328125" style="2" customWidth="1"/>
    <col min="2054" max="2302" width="9.1328125" style="2"/>
    <col min="2303" max="2303" width="13.54296875" style="2" customWidth="1"/>
    <col min="2304" max="2304" width="9.1328125" style="2"/>
    <col min="2305" max="2305" width="10.26953125" style="2" customWidth="1"/>
    <col min="2306" max="2306" width="16.1328125" style="2" customWidth="1"/>
    <col min="2307" max="2307" width="8.86328125" style="2" customWidth="1"/>
    <col min="2308" max="2308" width="16.54296875" style="2" customWidth="1"/>
    <col min="2309" max="2309" width="10.86328125" style="2" customWidth="1"/>
    <col min="2310" max="2558" width="9.1328125" style="2"/>
    <col min="2559" max="2559" width="13.54296875" style="2" customWidth="1"/>
    <col min="2560" max="2560" width="9.1328125" style="2"/>
    <col min="2561" max="2561" width="10.26953125" style="2" customWidth="1"/>
    <col min="2562" max="2562" width="16.1328125" style="2" customWidth="1"/>
    <col min="2563" max="2563" width="8.86328125" style="2" customWidth="1"/>
    <col min="2564" max="2564" width="16.54296875" style="2" customWidth="1"/>
    <col min="2565" max="2565" width="10.86328125" style="2" customWidth="1"/>
    <col min="2566" max="2814" width="9.1328125" style="2"/>
    <col min="2815" max="2815" width="13.54296875" style="2" customWidth="1"/>
    <col min="2816" max="2816" width="9.1328125" style="2"/>
    <col min="2817" max="2817" width="10.26953125" style="2" customWidth="1"/>
    <col min="2818" max="2818" width="16.1328125" style="2" customWidth="1"/>
    <col min="2819" max="2819" width="8.86328125" style="2" customWidth="1"/>
    <col min="2820" max="2820" width="16.54296875" style="2" customWidth="1"/>
    <col min="2821" max="2821" width="10.86328125" style="2" customWidth="1"/>
    <col min="2822" max="3070" width="9.1328125" style="2"/>
    <col min="3071" max="3071" width="13.54296875" style="2" customWidth="1"/>
    <col min="3072" max="3072" width="9.1328125" style="2"/>
    <col min="3073" max="3073" width="10.26953125" style="2" customWidth="1"/>
    <col min="3074" max="3074" width="16.1328125" style="2" customWidth="1"/>
    <col min="3075" max="3075" width="8.86328125" style="2" customWidth="1"/>
    <col min="3076" max="3076" width="16.54296875" style="2" customWidth="1"/>
    <col min="3077" max="3077" width="10.86328125" style="2" customWidth="1"/>
    <col min="3078" max="3326" width="9.1328125" style="2"/>
    <col min="3327" max="3327" width="13.54296875" style="2" customWidth="1"/>
    <col min="3328" max="3328" width="9.1328125" style="2"/>
    <col min="3329" max="3329" width="10.26953125" style="2" customWidth="1"/>
    <col min="3330" max="3330" width="16.1328125" style="2" customWidth="1"/>
    <col min="3331" max="3331" width="8.86328125" style="2" customWidth="1"/>
    <col min="3332" max="3332" width="16.54296875" style="2" customWidth="1"/>
    <col min="3333" max="3333" width="10.86328125" style="2" customWidth="1"/>
    <col min="3334" max="3582" width="9.1328125" style="2"/>
    <col min="3583" max="3583" width="13.54296875" style="2" customWidth="1"/>
    <col min="3584" max="3584" width="9.1328125" style="2"/>
    <col min="3585" max="3585" width="10.26953125" style="2" customWidth="1"/>
    <col min="3586" max="3586" width="16.1328125" style="2" customWidth="1"/>
    <col min="3587" max="3587" width="8.86328125" style="2" customWidth="1"/>
    <col min="3588" max="3588" width="16.54296875" style="2" customWidth="1"/>
    <col min="3589" max="3589" width="10.86328125" style="2" customWidth="1"/>
    <col min="3590" max="3838" width="9.1328125" style="2"/>
    <col min="3839" max="3839" width="13.54296875" style="2" customWidth="1"/>
    <col min="3840" max="3840" width="9.1328125" style="2"/>
    <col min="3841" max="3841" width="10.26953125" style="2" customWidth="1"/>
    <col min="3842" max="3842" width="16.1328125" style="2" customWidth="1"/>
    <col min="3843" max="3843" width="8.86328125" style="2" customWidth="1"/>
    <col min="3844" max="3844" width="16.54296875" style="2" customWidth="1"/>
    <col min="3845" max="3845" width="10.86328125" style="2" customWidth="1"/>
    <col min="3846" max="4094" width="9.1328125" style="2"/>
    <col min="4095" max="4095" width="13.54296875" style="2" customWidth="1"/>
    <col min="4096" max="4096" width="9.1328125" style="2"/>
    <col min="4097" max="4097" width="10.26953125" style="2" customWidth="1"/>
    <col min="4098" max="4098" width="16.1328125" style="2" customWidth="1"/>
    <col min="4099" max="4099" width="8.86328125" style="2" customWidth="1"/>
    <col min="4100" max="4100" width="16.54296875" style="2" customWidth="1"/>
    <col min="4101" max="4101" width="10.86328125" style="2" customWidth="1"/>
    <col min="4102" max="4350" width="9.1328125" style="2"/>
    <col min="4351" max="4351" width="13.54296875" style="2" customWidth="1"/>
    <col min="4352" max="4352" width="9.1328125" style="2"/>
    <col min="4353" max="4353" width="10.26953125" style="2" customWidth="1"/>
    <col min="4354" max="4354" width="16.1328125" style="2" customWidth="1"/>
    <col min="4355" max="4355" width="8.86328125" style="2" customWidth="1"/>
    <col min="4356" max="4356" width="16.54296875" style="2" customWidth="1"/>
    <col min="4357" max="4357" width="10.86328125" style="2" customWidth="1"/>
    <col min="4358" max="4606" width="9.1328125" style="2"/>
    <col min="4607" max="4607" width="13.54296875" style="2" customWidth="1"/>
    <col min="4608" max="4608" width="9.1328125" style="2"/>
    <col min="4609" max="4609" width="10.26953125" style="2" customWidth="1"/>
    <col min="4610" max="4610" width="16.1328125" style="2" customWidth="1"/>
    <col min="4611" max="4611" width="8.86328125" style="2" customWidth="1"/>
    <col min="4612" max="4612" width="16.54296875" style="2" customWidth="1"/>
    <col min="4613" max="4613" width="10.86328125" style="2" customWidth="1"/>
    <col min="4614" max="4862" width="9.1328125" style="2"/>
    <col min="4863" max="4863" width="13.54296875" style="2" customWidth="1"/>
    <col min="4864" max="4864" width="9.1328125" style="2"/>
    <col min="4865" max="4865" width="10.26953125" style="2" customWidth="1"/>
    <col min="4866" max="4866" width="16.1328125" style="2" customWidth="1"/>
    <col min="4867" max="4867" width="8.86328125" style="2" customWidth="1"/>
    <col min="4868" max="4868" width="16.54296875" style="2" customWidth="1"/>
    <col min="4869" max="4869" width="10.86328125" style="2" customWidth="1"/>
    <col min="4870" max="5118" width="9.1328125" style="2"/>
    <col min="5119" max="5119" width="13.54296875" style="2" customWidth="1"/>
    <col min="5120" max="5120" width="9.1328125" style="2"/>
    <col min="5121" max="5121" width="10.26953125" style="2" customWidth="1"/>
    <col min="5122" max="5122" width="16.1328125" style="2" customWidth="1"/>
    <col min="5123" max="5123" width="8.86328125" style="2" customWidth="1"/>
    <col min="5124" max="5124" width="16.54296875" style="2" customWidth="1"/>
    <col min="5125" max="5125" width="10.86328125" style="2" customWidth="1"/>
    <col min="5126" max="5374" width="9.1328125" style="2"/>
    <col min="5375" max="5375" width="13.54296875" style="2" customWidth="1"/>
    <col min="5376" max="5376" width="9.1328125" style="2"/>
    <col min="5377" max="5377" width="10.26953125" style="2" customWidth="1"/>
    <col min="5378" max="5378" width="16.1328125" style="2" customWidth="1"/>
    <col min="5379" max="5379" width="8.86328125" style="2" customWidth="1"/>
    <col min="5380" max="5380" width="16.54296875" style="2" customWidth="1"/>
    <col min="5381" max="5381" width="10.86328125" style="2" customWidth="1"/>
    <col min="5382" max="5630" width="9.1328125" style="2"/>
    <col min="5631" max="5631" width="13.54296875" style="2" customWidth="1"/>
    <col min="5632" max="5632" width="9.1328125" style="2"/>
    <col min="5633" max="5633" width="10.26953125" style="2" customWidth="1"/>
    <col min="5634" max="5634" width="16.1328125" style="2" customWidth="1"/>
    <col min="5635" max="5635" width="8.86328125" style="2" customWidth="1"/>
    <col min="5636" max="5636" width="16.54296875" style="2" customWidth="1"/>
    <col min="5637" max="5637" width="10.86328125" style="2" customWidth="1"/>
    <col min="5638" max="5886" width="9.1328125" style="2"/>
    <col min="5887" max="5887" width="13.54296875" style="2" customWidth="1"/>
    <col min="5888" max="5888" width="9.1328125" style="2"/>
    <col min="5889" max="5889" width="10.26953125" style="2" customWidth="1"/>
    <col min="5890" max="5890" width="16.1328125" style="2" customWidth="1"/>
    <col min="5891" max="5891" width="8.86328125" style="2" customWidth="1"/>
    <col min="5892" max="5892" width="16.54296875" style="2" customWidth="1"/>
    <col min="5893" max="5893" width="10.86328125" style="2" customWidth="1"/>
    <col min="5894" max="6142" width="9.1328125" style="2"/>
    <col min="6143" max="6143" width="13.54296875" style="2" customWidth="1"/>
    <col min="6144" max="6144" width="9.1328125" style="2"/>
    <col min="6145" max="6145" width="10.26953125" style="2" customWidth="1"/>
    <col min="6146" max="6146" width="16.1328125" style="2" customWidth="1"/>
    <col min="6147" max="6147" width="8.86328125" style="2" customWidth="1"/>
    <col min="6148" max="6148" width="16.54296875" style="2" customWidth="1"/>
    <col min="6149" max="6149" width="10.86328125" style="2" customWidth="1"/>
    <col min="6150" max="6398" width="9.1328125" style="2"/>
    <col min="6399" max="6399" width="13.54296875" style="2" customWidth="1"/>
    <col min="6400" max="6400" width="9.1328125" style="2"/>
    <col min="6401" max="6401" width="10.26953125" style="2" customWidth="1"/>
    <col min="6402" max="6402" width="16.1328125" style="2" customWidth="1"/>
    <col min="6403" max="6403" width="8.86328125" style="2" customWidth="1"/>
    <col min="6404" max="6404" width="16.54296875" style="2" customWidth="1"/>
    <col min="6405" max="6405" width="10.86328125" style="2" customWidth="1"/>
    <col min="6406" max="6654" width="9.1328125" style="2"/>
    <col min="6655" max="6655" width="13.54296875" style="2" customWidth="1"/>
    <col min="6656" max="6656" width="9.1328125" style="2"/>
    <col min="6657" max="6657" width="10.26953125" style="2" customWidth="1"/>
    <col min="6658" max="6658" width="16.1328125" style="2" customWidth="1"/>
    <col min="6659" max="6659" width="8.86328125" style="2" customWidth="1"/>
    <col min="6660" max="6660" width="16.54296875" style="2" customWidth="1"/>
    <col min="6661" max="6661" width="10.86328125" style="2" customWidth="1"/>
    <col min="6662" max="6910" width="9.1328125" style="2"/>
    <col min="6911" max="6911" width="13.54296875" style="2" customWidth="1"/>
    <col min="6912" max="6912" width="9.1328125" style="2"/>
    <col min="6913" max="6913" width="10.26953125" style="2" customWidth="1"/>
    <col min="6914" max="6914" width="16.1328125" style="2" customWidth="1"/>
    <col min="6915" max="6915" width="8.86328125" style="2" customWidth="1"/>
    <col min="6916" max="6916" width="16.54296875" style="2" customWidth="1"/>
    <col min="6917" max="6917" width="10.86328125" style="2" customWidth="1"/>
    <col min="6918" max="7166" width="9.1328125" style="2"/>
    <col min="7167" max="7167" width="13.54296875" style="2" customWidth="1"/>
    <col min="7168" max="7168" width="9.1328125" style="2"/>
    <col min="7169" max="7169" width="10.26953125" style="2" customWidth="1"/>
    <col min="7170" max="7170" width="16.1328125" style="2" customWidth="1"/>
    <col min="7171" max="7171" width="8.86328125" style="2" customWidth="1"/>
    <col min="7172" max="7172" width="16.54296875" style="2" customWidth="1"/>
    <col min="7173" max="7173" width="10.86328125" style="2" customWidth="1"/>
    <col min="7174" max="7422" width="9.1328125" style="2"/>
    <col min="7423" max="7423" width="13.54296875" style="2" customWidth="1"/>
    <col min="7424" max="7424" width="9.1328125" style="2"/>
    <col min="7425" max="7425" width="10.26953125" style="2" customWidth="1"/>
    <col min="7426" max="7426" width="16.1328125" style="2" customWidth="1"/>
    <col min="7427" max="7427" width="8.86328125" style="2" customWidth="1"/>
    <col min="7428" max="7428" width="16.54296875" style="2" customWidth="1"/>
    <col min="7429" max="7429" width="10.86328125" style="2" customWidth="1"/>
    <col min="7430" max="7678" width="9.1328125" style="2"/>
    <col min="7679" max="7679" width="13.54296875" style="2" customWidth="1"/>
    <col min="7680" max="7680" width="9.1328125" style="2"/>
    <col min="7681" max="7681" width="10.26953125" style="2" customWidth="1"/>
    <col min="7682" max="7682" width="16.1328125" style="2" customWidth="1"/>
    <col min="7683" max="7683" width="8.86328125" style="2" customWidth="1"/>
    <col min="7684" max="7684" width="16.54296875" style="2" customWidth="1"/>
    <col min="7685" max="7685" width="10.86328125" style="2" customWidth="1"/>
    <col min="7686" max="7934" width="9.1328125" style="2"/>
    <col min="7935" max="7935" width="13.54296875" style="2" customWidth="1"/>
    <col min="7936" max="7936" width="9.1328125" style="2"/>
    <col min="7937" max="7937" width="10.26953125" style="2" customWidth="1"/>
    <col min="7938" max="7938" width="16.1328125" style="2" customWidth="1"/>
    <col min="7939" max="7939" width="8.86328125" style="2" customWidth="1"/>
    <col min="7940" max="7940" width="16.54296875" style="2" customWidth="1"/>
    <col min="7941" max="7941" width="10.86328125" style="2" customWidth="1"/>
    <col min="7942" max="8190" width="9.1328125" style="2"/>
    <col min="8191" max="8191" width="13.54296875" style="2" customWidth="1"/>
    <col min="8192" max="8192" width="9.1328125" style="2"/>
    <col min="8193" max="8193" width="10.26953125" style="2" customWidth="1"/>
    <col min="8194" max="8194" width="16.1328125" style="2" customWidth="1"/>
    <col min="8195" max="8195" width="8.86328125" style="2" customWidth="1"/>
    <col min="8196" max="8196" width="16.54296875" style="2" customWidth="1"/>
    <col min="8197" max="8197" width="10.86328125" style="2" customWidth="1"/>
    <col min="8198" max="8446" width="9.1328125" style="2"/>
    <col min="8447" max="8447" width="13.54296875" style="2" customWidth="1"/>
    <col min="8448" max="8448" width="9.1328125" style="2"/>
    <col min="8449" max="8449" width="10.26953125" style="2" customWidth="1"/>
    <col min="8450" max="8450" width="16.1328125" style="2" customWidth="1"/>
    <col min="8451" max="8451" width="8.86328125" style="2" customWidth="1"/>
    <col min="8452" max="8452" width="16.54296875" style="2" customWidth="1"/>
    <col min="8453" max="8453" width="10.86328125" style="2" customWidth="1"/>
    <col min="8454" max="8702" width="9.1328125" style="2"/>
    <col min="8703" max="8703" width="13.54296875" style="2" customWidth="1"/>
    <col min="8704" max="8704" width="9.1328125" style="2"/>
    <col min="8705" max="8705" width="10.26953125" style="2" customWidth="1"/>
    <col min="8706" max="8706" width="16.1328125" style="2" customWidth="1"/>
    <col min="8707" max="8707" width="8.86328125" style="2" customWidth="1"/>
    <col min="8708" max="8708" width="16.54296875" style="2" customWidth="1"/>
    <col min="8709" max="8709" width="10.86328125" style="2" customWidth="1"/>
    <col min="8710" max="8958" width="9.1328125" style="2"/>
    <col min="8959" max="8959" width="13.54296875" style="2" customWidth="1"/>
    <col min="8960" max="8960" width="9.1328125" style="2"/>
    <col min="8961" max="8961" width="10.26953125" style="2" customWidth="1"/>
    <col min="8962" max="8962" width="16.1328125" style="2" customWidth="1"/>
    <col min="8963" max="8963" width="8.86328125" style="2" customWidth="1"/>
    <col min="8964" max="8964" width="16.54296875" style="2" customWidth="1"/>
    <col min="8965" max="8965" width="10.86328125" style="2" customWidth="1"/>
    <col min="8966" max="9214" width="9.1328125" style="2"/>
    <col min="9215" max="9215" width="13.54296875" style="2" customWidth="1"/>
    <col min="9216" max="9216" width="9.1328125" style="2"/>
    <col min="9217" max="9217" width="10.26953125" style="2" customWidth="1"/>
    <col min="9218" max="9218" width="16.1328125" style="2" customWidth="1"/>
    <col min="9219" max="9219" width="8.86328125" style="2" customWidth="1"/>
    <col min="9220" max="9220" width="16.54296875" style="2" customWidth="1"/>
    <col min="9221" max="9221" width="10.86328125" style="2" customWidth="1"/>
    <col min="9222" max="9470" width="9.1328125" style="2"/>
    <col min="9471" max="9471" width="13.54296875" style="2" customWidth="1"/>
    <col min="9472" max="9472" width="9.1328125" style="2"/>
    <col min="9473" max="9473" width="10.26953125" style="2" customWidth="1"/>
    <col min="9474" max="9474" width="16.1328125" style="2" customWidth="1"/>
    <col min="9475" max="9475" width="8.86328125" style="2" customWidth="1"/>
    <col min="9476" max="9476" width="16.54296875" style="2" customWidth="1"/>
    <col min="9477" max="9477" width="10.86328125" style="2" customWidth="1"/>
    <col min="9478" max="9726" width="9.1328125" style="2"/>
    <col min="9727" max="9727" width="13.54296875" style="2" customWidth="1"/>
    <col min="9728" max="9728" width="9.1328125" style="2"/>
    <col min="9729" max="9729" width="10.26953125" style="2" customWidth="1"/>
    <col min="9730" max="9730" width="16.1328125" style="2" customWidth="1"/>
    <col min="9731" max="9731" width="8.86328125" style="2" customWidth="1"/>
    <col min="9732" max="9732" width="16.54296875" style="2" customWidth="1"/>
    <col min="9733" max="9733" width="10.86328125" style="2" customWidth="1"/>
    <col min="9734" max="9982" width="9.1328125" style="2"/>
    <col min="9983" max="9983" width="13.54296875" style="2" customWidth="1"/>
    <col min="9984" max="9984" width="9.1328125" style="2"/>
    <col min="9985" max="9985" width="10.26953125" style="2" customWidth="1"/>
    <col min="9986" max="9986" width="16.1328125" style="2" customWidth="1"/>
    <col min="9987" max="9987" width="8.86328125" style="2" customWidth="1"/>
    <col min="9988" max="9988" width="16.54296875" style="2" customWidth="1"/>
    <col min="9989" max="9989" width="10.86328125" style="2" customWidth="1"/>
    <col min="9990" max="10238" width="9.1328125" style="2"/>
    <col min="10239" max="10239" width="13.54296875" style="2" customWidth="1"/>
    <col min="10240" max="10240" width="9.1328125" style="2"/>
    <col min="10241" max="10241" width="10.26953125" style="2" customWidth="1"/>
    <col min="10242" max="10242" width="16.1328125" style="2" customWidth="1"/>
    <col min="10243" max="10243" width="8.86328125" style="2" customWidth="1"/>
    <col min="10244" max="10244" width="16.54296875" style="2" customWidth="1"/>
    <col min="10245" max="10245" width="10.86328125" style="2" customWidth="1"/>
    <col min="10246" max="10494" width="9.1328125" style="2"/>
    <col min="10495" max="10495" width="13.54296875" style="2" customWidth="1"/>
    <col min="10496" max="10496" width="9.1328125" style="2"/>
    <col min="10497" max="10497" width="10.26953125" style="2" customWidth="1"/>
    <col min="10498" max="10498" width="16.1328125" style="2" customWidth="1"/>
    <col min="10499" max="10499" width="8.86328125" style="2" customWidth="1"/>
    <col min="10500" max="10500" width="16.54296875" style="2" customWidth="1"/>
    <col min="10501" max="10501" width="10.86328125" style="2" customWidth="1"/>
    <col min="10502" max="10750" width="9.1328125" style="2"/>
    <col min="10751" max="10751" width="13.54296875" style="2" customWidth="1"/>
    <col min="10752" max="10752" width="9.1328125" style="2"/>
    <col min="10753" max="10753" width="10.26953125" style="2" customWidth="1"/>
    <col min="10754" max="10754" width="16.1328125" style="2" customWidth="1"/>
    <col min="10755" max="10755" width="8.86328125" style="2" customWidth="1"/>
    <col min="10756" max="10756" width="16.54296875" style="2" customWidth="1"/>
    <col min="10757" max="10757" width="10.86328125" style="2" customWidth="1"/>
    <col min="10758" max="11006" width="9.1328125" style="2"/>
    <col min="11007" max="11007" width="13.54296875" style="2" customWidth="1"/>
    <col min="11008" max="11008" width="9.1328125" style="2"/>
    <col min="11009" max="11009" width="10.26953125" style="2" customWidth="1"/>
    <col min="11010" max="11010" width="16.1328125" style="2" customWidth="1"/>
    <col min="11011" max="11011" width="8.86328125" style="2" customWidth="1"/>
    <col min="11012" max="11012" width="16.54296875" style="2" customWidth="1"/>
    <col min="11013" max="11013" width="10.86328125" style="2" customWidth="1"/>
    <col min="11014" max="11262" width="9.1328125" style="2"/>
    <col min="11263" max="11263" width="13.54296875" style="2" customWidth="1"/>
    <col min="11264" max="11264" width="9.1328125" style="2"/>
    <col min="11265" max="11265" width="10.26953125" style="2" customWidth="1"/>
    <col min="11266" max="11266" width="16.1328125" style="2" customWidth="1"/>
    <col min="11267" max="11267" width="8.86328125" style="2" customWidth="1"/>
    <col min="11268" max="11268" width="16.54296875" style="2" customWidth="1"/>
    <col min="11269" max="11269" width="10.86328125" style="2" customWidth="1"/>
    <col min="11270" max="11518" width="9.1328125" style="2"/>
    <col min="11519" max="11519" width="13.54296875" style="2" customWidth="1"/>
    <col min="11520" max="11520" width="9.1328125" style="2"/>
    <col min="11521" max="11521" width="10.26953125" style="2" customWidth="1"/>
    <col min="11522" max="11522" width="16.1328125" style="2" customWidth="1"/>
    <col min="11523" max="11523" width="8.86328125" style="2" customWidth="1"/>
    <col min="11524" max="11524" width="16.54296875" style="2" customWidth="1"/>
    <col min="11525" max="11525" width="10.86328125" style="2" customWidth="1"/>
    <col min="11526" max="11774" width="9.1328125" style="2"/>
    <col min="11775" max="11775" width="13.54296875" style="2" customWidth="1"/>
    <col min="11776" max="11776" width="9.1328125" style="2"/>
    <col min="11777" max="11777" width="10.26953125" style="2" customWidth="1"/>
    <col min="11778" max="11778" width="16.1328125" style="2" customWidth="1"/>
    <col min="11779" max="11779" width="8.86328125" style="2" customWidth="1"/>
    <col min="11780" max="11780" width="16.54296875" style="2" customWidth="1"/>
    <col min="11781" max="11781" width="10.86328125" style="2" customWidth="1"/>
    <col min="11782" max="12030" width="9.1328125" style="2"/>
    <col min="12031" max="12031" width="13.54296875" style="2" customWidth="1"/>
    <col min="12032" max="12032" width="9.1328125" style="2"/>
    <col min="12033" max="12033" width="10.26953125" style="2" customWidth="1"/>
    <col min="12034" max="12034" width="16.1328125" style="2" customWidth="1"/>
    <col min="12035" max="12035" width="8.86328125" style="2" customWidth="1"/>
    <col min="12036" max="12036" width="16.54296875" style="2" customWidth="1"/>
    <col min="12037" max="12037" width="10.86328125" style="2" customWidth="1"/>
    <col min="12038" max="12286" width="9.1328125" style="2"/>
    <col min="12287" max="12287" width="13.54296875" style="2" customWidth="1"/>
    <col min="12288" max="12288" width="9.1328125" style="2"/>
    <col min="12289" max="12289" width="10.26953125" style="2" customWidth="1"/>
    <col min="12290" max="12290" width="16.1328125" style="2" customWidth="1"/>
    <col min="12291" max="12291" width="8.86328125" style="2" customWidth="1"/>
    <col min="12292" max="12292" width="16.54296875" style="2" customWidth="1"/>
    <col min="12293" max="12293" width="10.86328125" style="2" customWidth="1"/>
    <col min="12294" max="12542" width="9.1328125" style="2"/>
    <col min="12543" max="12543" width="13.54296875" style="2" customWidth="1"/>
    <col min="12544" max="12544" width="9.1328125" style="2"/>
    <col min="12545" max="12545" width="10.26953125" style="2" customWidth="1"/>
    <col min="12546" max="12546" width="16.1328125" style="2" customWidth="1"/>
    <col min="12547" max="12547" width="8.86328125" style="2" customWidth="1"/>
    <col min="12548" max="12548" width="16.54296875" style="2" customWidth="1"/>
    <col min="12549" max="12549" width="10.86328125" style="2" customWidth="1"/>
    <col min="12550" max="12798" width="9.1328125" style="2"/>
    <col min="12799" max="12799" width="13.54296875" style="2" customWidth="1"/>
    <col min="12800" max="12800" width="9.1328125" style="2"/>
    <col min="12801" max="12801" width="10.26953125" style="2" customWidth="1"/>
    <col min="12802" max="12802" width="16.1328125" style="2" customWidth="1"/>
    <col min="12803" max="12803" width="8.86328125" style="2" customWidth="1"/>
    <col min="12804" max="12804" width="16.54296875" style="2" customWidth="1"/>
    <col min="12805" max="12805" width="10.86328125" style="2" customWidth="1"/>
    <col min="12806" max="13054" width="9.1328125" style="2"/>
    <col min="13055" max="13055" width="13.54296875" style="2" customWidth="1"/>
    <col min="13056" max="13056" width="9.1328125" style="2"/>
    <col min="13057" max="13057" width="10.26953125" style="2" customWidth="1"/>
    <col min="13058" max="13058" width="16.1328125" style="2" customWidth="1"/>
    <col min="13059" max="13059" width="8.86328125" style="2" customWidth="1"/>
    <col min="13060" max="13060" width="16.54296875" style="2" customWidth="1"/>
    <col min="13061" max="13061" width="10.86328125" style="2" customWidth="1"/>
    <col min="13062" max="13310" width="9.1328125" style="2"/>
    <col min="13311" max="13311" width="13.54296875" style="2" customWidth="1"/>
    <col min="13312" max="13312" width="9.1328125" style="2"/>
    <col min="13313" max="13313" width="10.26953125" style="2" customWidth="1"/>
    <col min="13314" max="13314" width="16.1328125" style="2" customWidth="1"/>
    <col min="13315" max="13315" width="8.86328125" style="2" customWidth="1"/>
    <col min="13316" max="13316" width="16.54296875" style="2" customWidth="1"/>
    <col min="13317" max="13317" width="10.86328125" style="2" customWidth="1"/>
    <col min="13318" max="13566" width="9.1328125" style="2"/>
    <col min="13567" max="13567" width="13.54296875" style="2" customWidth="1"/>
    <col min="13568" max="13568" width="9.1328125" style="2"/>
    <col min="13569" max="13569" width="10.26953125" style="2" customWidth="1"/>
    <col min="13570" max="13570" width="16.1328125" style="2" customWidth="1"/>
    <col min="13571" max="13571" width="8.86328125" style="2" customWidth="1"/>
    <col min="13572" max="13572" width="16.54296875" style="2" customWidth="1"/>
    <col min="13573" max="13573" width="10.86328125" style="2" customWidth="1"/>
    <col min="13574" max="13822" width="9.1328125" style="2"/>
    <col min="13823" max="13823" width="13.54296875" style="2" customWidth="1"/>
    <col min="13824" max="13824" width="9.1328125" style="2"/>
    <col min="13825" max="13825" width="10.26953125" style="2" customWidth="1"/>
    <col min="13826" max="13826" width="16.1328125" style="2" customWidth="1"/>
    <col min="13827" max="13827" width="8.86328125" style="2" customWidth="1"/>
    <col min="13828" max="13828" width="16.54296875" style="2" customWidth="1"/>
    <col min="13829" max="13829" width="10.86328125" style="2" customWidth="1"/>
    <col min="13830" max="14078" width="9.1328125" style="2"/>
    <col min="14079" max="14079" width="13.54296875" style="2" customWidth="1"/>
    <col min="14080" max="14080" width="9.1328125" style="2"/>
    <col min="14081" max="14081" width="10.26953125" style="2" customWidth="1"/>
    <col min="14082" max="14082" width="16.1328125" style="2" customWidth="1"/>
    <col min="14083" max="14083" width="8.86328125" style="2" customWidth="1"/>
    <col min="14084" max="14084" width="16.54296875" style="2" customWidth="1"/>
    <col min="14085" max="14085" width="10.86328125" style="2" customWidth="1"/>
    <col min="14086" max="14334" width="9.1328125" style="2"/>
    <col min="14335" max="14335" width="13.54296875" style="2" customWidth="1"/>
    <col min="14336" max="14336" width="9.1328125" style="2"/>
    <col min="14337" max="14337" width="10.26953125" style="2" customWidth="1"/>
    <col min="14338" max="14338" width="16.1328125" style="2" customWidth="1"/>
    <col min="14339" max="14339" width="8.86328125" style="2" customWidth="1"/>
    <col min="14340" max="14340" width="16.54296875" style="2" customWidth="1"/>
    <col min="14341" max="14341" width="10.86328125" style="2" customWidth="1"/>
    <col min="14342" max="14590" width="9.1328125" style="2"/>
    <col min="14591" max="14591" width="13.54296875" style="2" customWidth="1"/>
    <col min="14592" max="14592" width="9.1328125" style="2"/>
    <col min="14593" max="14593" width="10.26953125" style="2" customWidth="1"/>
    <col min="14594" max="14594" width="16.1328125" style="2" customWidth="1"/>
    <col min="14595" max="14595" width="8.86328125" style="2" customWidth="1"/>
    <col min="14596" max="14596" width="16.54296875" style="2" customWidth="1"/>
    <col min="14597" max="14597" width="10.86328125" style="2" customWidth="1"/>
    <col min="14598" max="14846" width="9.1328125" style="2"/>
    <col min="14847" max="14847" width="13.54296875" style="2" customWidth="1"/>
    <col min="14848" max="14848" width="9.1328125" style="2"/>
    <col min="14849" max="14849" width="10.26953125" style="2" customWidth="1"/>
    <col min="14850" max="14850" width="16.1328125" style="2" customWidth="1"/>
    <col min="14851" max="14851" width="8.86328125" style="2" customWidth="1"/>
    <col min="14852" max="14852" width="16.54296875" style="2" customWidth="1"/>
    <col min="14853" max="14853" width="10.86328125" style="2" customWidth="1"/>
    <col min="14854" max="15102" width="9.1328125" style="2"/>
    <col min="15103" max="15103" width="13.54296875" style="2" customWidth="1"/>
    <col min="15104" max="15104" width="9.1328125" style="2"/>
    <col min="15105" max="15105" width="10.26953125" style="2" customWidth="1"/>
    <col min="15106" max="15106" width="16.1328125" style="2" customWidth="1"/>
    <col min="15107" max="15107" width="8.86328125" style="2" customWidth="1"/>
    <col min="15108" max="15108" width="16.54296875" style="2" customWidth="1"/>
    <col min="15109" max="15109" width="10.86328125" style="2" customWidth="1"/>
    <col min="15110" max="15358" width="9.1328125" style="2"/>
    <col min="15359" max="15359" width="13.54296875" style="2" customWidth="1"/>
    <col min="15360" max="15360" width="9.1328125" style="2"/>
    <col min="15361" max="15361" width="10.26953125" style="2" customWidth="1"/>
    <col min="15362" max="15362" width="16.1328125" style="2" customWidth="1"/>
    <col min="15363" max="15363" width="8.86328125" style="2" customWidth="1"/>
    <col min="15364" max="15364" width="16.54296875" style="2" customWidth="1"/>
    <col min="15365" max="15365" width="10.86328125" style="2" customWidth="1"/>
    <col min="15366" max="15614" width="9.1328125" style="2"/>
    <col min="15615" max="15615" width="13.54296875" style="2" customWidth="1"/>
    <col min="15616" max="15616" width="9.1328125" style="2"/>
    <col min="15617" max="15617" width="10.26953125" style="2" customWidth="1"/>
    <col min="15618" max="15618" width="16.1328125" style="2" customWidth="1"/>
    <col min="15619" max="15619" width="8.86328125" style="2" customWidth="1"/>
    <col min="15620" max="15620" width="16.54296875" style="2" customWidth="1"/>
    <col min="15621" max="15621" width="10.86328125" style="2" customWidth="1"/>
    <col min="15622" max="15870" width="9.1328125" style="2"/>
    <col min="15871" max="15871" width="13.54296875" style="2" customWidth="1"/>
    <col min="15872" max="15872" width="9.1328125" style="2"/>
    <col min="15873" max="15873" width="10.26953125" style="2" customWidth="1"/>
    <col min="15874" max="15874" width="16.1328125" style="2" customWidth="1"/>
    <col min="15875" max="15875" width="8.86328125" style="2" customWidth="1"/>
    <col min="15876" max="15876" width="16.54296875" style="2" customWidth="1"/>
    <col min="15877" max="15877" width="10.86328125" style="2" customWidth="1"/>
    <col min="15878" max="16126" width="9.1328125" style="2"/>
    <col min="16127" max="16127" width="13.54296875" style="2" customWidth="1"/>
    <col min="16128" max="16128" width="9.1328125" style="2"/>
    <col min="16129" max="16129" width="10.26953125" style="2" customWidth="1"/>
    <col min="16130" max="16130" width="16.1328125" style="2" customWidth="1"/>
    <col min="16131" max="16131" width="8.86328125" style="2" customWidth="1"/>
    <col min="16132" max="16132" width="16.54296875" style="2" customWidth="1"/>
    <col min="16133" max="16133" width="10.86328125" style="2" customWidth="1"/>
    <col min="16134" max="16384" width="9.1328125" style="2"/>
  </cols>
  <sheetData>
    <row r="1" spans="1:11" x14ac:dyDescent="0.6">
      <c r="A1" s="3" t="s">
        <v>27</v>
      </c>
      <c r="B1" s="3"/>
      <c r="C1" s="1"/>
      <c r="D1" s="1"/>
      <c r="E1" s="1"/>
    </row>
    <row r="2" spans="1:11" x14ac:dyDescent="0.6">
      <c r="A2" s="3"/>
      <c r="B2"/>
      <c r="C2" s="1"/>
      <c r="D2" s="1"/>
      <c r="E2" s="1"/>
    </row>
    <row r="3" spans="1:11" ht="13.75" thickBot="1" x14ac:dyDescent="0.75">
      <c r="A3" s="4" t="s">
        <v>23</v>
      </c>
      <c r="B3" s="4"/>
      <c r="C3" s="1"/>
      <c r="D3" s="1"/>
      <c r="E3" s="1"/>
      <c r="G3" s="2" t="s">
        <v>33</v>
      </c>
      <c r="H3" s="2" t="s">
        <v>31</v>
      </c>
      <c r="I3" s="2" t="s">
        <v>32</v>
      </c>
    </row>
    <row r="4" spans="1:11" x14ac:dyDescent="0.6">
      <c r="A4" s="5"/>
      <c r="B4" s="6"/>
      <c r="C4" s="7" t="s">
        <v>1</v>
      </c>
      <c r="D4" s="25" t="s">
        <v>28</v>
      </c>
      <c r="E4" s="26" t="s">
        <v>29</v>
      </c>
      <c r="G4" s="2">
        <v>58</v>
      </c>
      <c r="I4" s="28">
        <f>D8</f>
        <v>98185</v>
      </c>
    </row>
    <row r="5" spans="1:11" ht="13.75" thickBot="1" x14ac:dyDescent="0.75">
      <c r="A5" s="8" t="s">
        <v>2</v>
      </c>
      <c r="B5" s="9"/>
      <c r="C5" s="10"/>
      <c r="D5" s="11" t="s">
        <v>3</v>
      </c>
      <c r="E5" s="12" t="s">
        <v>3</v>
      </c>
      <c r="G5" s="2">
        <v>59</v>
      </c>
      <c r="I5" s="28">
        <f>D6</f>
        <v>98185</v>
      </c>
    </row>
    <row r="6" spans="1:11" x14ac:dyDescent="0.6">
      <c r="A6" s="13" t="s">
        <v>30</v>
      </c>
      <c r="B6" t="s">
        <v>4</v>
      </c>
      <c r="C6" s="14">
        <v>3497</v>
      </c>
      <c r="D6" s="15">
        <v>98185</v>
      </c>
      <c r="E6" s="16">
        <v>3458</v>
      </c>
      <c r="G6" s="2">
        <v>60</v>
      </c>
      <c r="I6" s="2">
        <f>I5+1/3*(I8-I5)</f>
        <v>101216.33333333333</v>
      </c>
      <c r="J6" s="28"/>
      <c r="K6" s="28"/>
    </row>
    <row r="7" spans="1:11" x14ac:dyDescent="0.6">
      <c r="A7" s="13"/>
      <c r="B7" t="s">
        <v>5</v>
      </c>
      <c r="C7" s="14">
        <v>0</v>
      </c>
      <c r="D7" s="15">
        <v>0</v>
      </c>
      <c r="E7" s="16">
        <v>0</v>
      </c>
      <c r="G7" s="2">
        <v>61</v>
      </c>
      <c r="I7" s="2">
        <f>I5+2/3*(I8-I5)</f>
        <v>104247.66666666667</v>
      </c>
      <c r="J7" s="28"/>
      <c r="K7" s="28"/>
    </row>
    <row r="8" spans="1:11" x14ac:dyDescent="0.6">
      <c r="A8" s="17"/>
      <c r="B8" s="18" t="s">
        <v>6</v>
      </c>
      <c r="C8" s="19">
        <v>3497</v>
      </c>
      <c r="D8" s="20">
        <v>98185</v>
      </c>
      <c r="E8" s="21">
        <v>3458</v>
      </c>
      <c r="G8" s="2">
        <v>62</v>
      </c>
      <c r="H8" s="28">
        <f>D10</f>
        <v>123426</v>
      </c>
      <c r="I8" s="28">
        <f>D11</f>
        <v>107279</v>
      </c>
      <c r="J8" s="28"/>
      <c r="K8" s="28"/>
    </row>
    <row r="9" spans="1:11" x14ac:dyDescent="0.6">
      <c r="A9" s="13" t="s">
        <v>7</v>
      </c>
      <c r="B9" t="s">
        <v>4</v>
      </c>
      <c r="C9" s="14">
        <v>27108</v>
      </c>
      <c r="D9" s="15">
        <v>112990</v>
      </c>
      <c r="E9" s="16">
        <v>109431</v>
      </c>
      <c r="G9" s="2">
        <v>63</v>
      </c>
      <c r="H9" s="2">
        <f>H$8+1/5*(H$13-H$8)</f>
        <v>123445.2</v>
      </c>
      <c r="I9" s="2">
        <f>I$8+1/5*(I$13-I$8)</f>
        <v>106128</v>
      </c>
    </row>
    <row r="10" spans="1:11" x14ac:dyDescent="0.6">
      <c r="A10" s="13"/>
      <c r="B10" t="s">
        <v>5</v>
      </c>
      <c r="C10" s="14">
        <v>9588</v>
      </c>
      <c r="D10" s="15">
        <v>123426</v>
      </c>
      <c r="E10" s="16">
        <v>121723</v>
      </c>
      <c r="G10" s="2">
        <v>64</v>
      </c>
      <c r="H10" s="2">
        <f>H$8+2/5*(H$13-H$8)</f>
        <v>123464.4</v>
      </c>
      <c r="I10" s="2">
        <f>I$8+2/5*(I$13-I$8)</f>
        <v>104977</v>
      </c>
    </row>
    <row r="11" spans="1:11" x14ac:dyDescent="0.6">
      <c r="A11" s="17"/>
      <c r="B11" s="18" t="s">
        <v>6</v>
      </c>
      <c r="C11" s="19">
        <v>17520</v>
      </c>
      <c r="D11" s="20">
        <v>107279</v>
      </c>
      <c r="E11" s="21">
        <v>102704</v>
      </c>
      <c r="G11" s="2">
        <v>65</v>
      </c>
      <c r="H11" s="2">
        <f>H$8+3/5*(H$13-H$8)</f>
        <v>123483.6</v>
      </c>
      <c r="I11" s="2">
        <f>I$8+3/5*(I$13-I$8)</f>
        <v>103826</v>
      </c>
    </row>
    <row r="12" spans="1:11" x14ac:dyDescent="0.6">
      <c r="A12" s="13" t="s">
        <v>8</v>
      </c>
      <c r="B12" t="s">
        <v>4</v>
      </c>
      <c r="C12" s="14">
        <v>50298</v>
      </c>
      <c r="D12" s="15">
        <v>111328</v>
      </c>
      <c r="E12" s="16">
        <v>104202</v>
      </c>
      <c r="G12" s="2">
        <v>66</v>
      </c>
      <c r="H12" s="2">
        <f>H$8+4/5*(H$13-H$8)</f>
        <v>123502.8</v>
      </c>
      <c r="I12" s="2">
        <f>I$8+4/5*(I$13-I$8)</f>
        <v>102675</v>
      </c>
    </row>
    <row r="13" spans="1:11" x14ac:dyDescent="0.6">
      <c r="A13" s="13"/>
      <c r="B13" t="s">
        <v>5</v>
      </c>
      <c r="C13" s="14">
        <v>22417</v>
      </c>
      <c r="D13" s="15">
        <v>123522</v>
      </c>
      <c r="E13" s="16">
        <v>120725</v>
      </c>
      <c r="G13" s="2">
        <v>67</v>
      </c>
      <c r="H13" s="28">
        <f>D13</f>
        <v>123522</v>
      </c>
      <c r="I13" s="28">
        <f>D14</f>
        <v>101524</v>
      </c>
    </row>
    <row r="14" spans="1:11" x14ac:dyDescent="0.6">
      <c r="A14" s="17"/>
      <c r="B14" s="18" t="s">
        <v>6</v>
      </c>
      <c r="C14" s="19">
        <v>27881</v>
      </c>
      <c r="D14" s="20">
        <v>101524</v>
      </c>
      <c r="E14" s="21">
        <v>90917</v>
      </c>
      <c r="G14" s="2">
        <v>68</v>
      </c>
      <c r="H14" s="2">
        <f>H$13+1/5*(H$18-H$13)</f>
        <v>122701.8</v>
      </c>
      <c r="I14" s="2">
        <f>I$13+1/5*(I$18-I$13)</f>
        <v>101051.8</v>
      </c>
    </row>
    <row r="15" spans="1:11" x14ac:dyDescent="0.6">
      <c r="A15" s="13" t="s">
        <v>9</v>
      </c>
      <c r="B15" t="s">
        <v>4</v>
      </c>
      <c r="C15" s="14">
        <v>41505</v>
      </c>
      <c r="D15" s="15">
        <v>107525</v>
      </c>
      <c r="E15" s="16">
        <v>96635</v>
      </c>
      <c r="G15" s="2">
        <v>69</v>
      </c>
      <c r="H15" s="2">
        <f>H$13+2/5*(H$18-H$13)</f>
        <v>121881.60000000001</v>
      </c>
      <c r="I15" s="2">
        <f>I$13+2/5*(I$18-I$13)</f>
        <v>100579.6</v>
      </c>
    </row>
    <row r="16" spans="1:11" x14ac:dyDescent="0.6">
      <c r="A16" s="13"/>
      <c r="B16" t="s">
        <v>5</v>
      </c>
      <c r="C16" s="14">
        <v>17133</v>
      </c>
      <c r="D16" s="15">
        <v>119421</v>
      </c>
      <c r="E16" s="16">
        <v>115263</v>
      </c>
      <c r="G16" s="2">
        <v>70</v>
      </c>
      <c r="H16" s="2">
        <f>H$13+3/5*(H$18-H$13)</f>
        <v>121061.4</v>
      </c>
      <c r="I16" s="2">
        <f>I$13+3/5*(I$18-I$13)</f>
        <v>100107.4</v>
      </c>
    </row>
    <row r="17" spans="1:9" x14ac:dyDescent="0.6">
      <c r="A17" s="17"/>
      <c r="B17" s="18" t="s">
        <v>6</v>
      </c>
      <c r="C17" s="19">
        <v>24372</v>
      </c>
      <c r="D17" s="20">
        <v>99163</v>
      </c>
      <c r="E17" s="21">
        <v>83540</v>
      </c>
      <c r="H17" s="2">
        <f>H$13+4/5*(H$18-H$13)</f>
        <v>120241.2</v>
      </c>
      <c r="I17" s="2">
        <f>I$13+4/5*(I$18-I$13)</f>
        <v>99635.199999999997</v>
      </c>
    </row>
    <row r="18" spans="1:9" x14ac:dyDescent="0.6">
      <c r="A18" s="13" t="s">
        <v>10</v>
      </c>
      <c r="B18" t="s">
        <v>4</v>
      </c>
      <c r="C18" s="14">
        <v>31467</v>
      </c>
      <c r="D18" s="15">
        <v>111349</v>
      </c>
      <c r="E18" s="16">
        <v>95784</v>
      </c>
      <c r="H18" s="28">
        <f>D16</f>
        <v>119421</v>
      </c>
      <c r="I18" s="28">
        <f>D17</f>
        <v>99163</v>
      </c>
    </row>
    <row r="19" spans="1:9" x14ac:dyDescent="0.6">
      <c r="A19" s="13"/>
      <c r="B19" t="s">
        <v>5</v>
      </c>
      <c r="C19" s="14">
        <v>11682</v>
      </c>
      <c r="D19" s="15">
        <v>121824</v>
      </c>
      <c r="E19" s="16">
        <v>116125</v>
      </c>
    </row>
    <row r="20" spans="1:9" x14ac:dyDescent="0.6">
      <c r="A20" s="17"/>
      <c r="B20" s="18" t="s">
        <v>6</v>
      </c>
      <c r="C20" s="19">
        <v>19785</v>
      </c>
      <c r="D20" s="20">
        <v>105163</v>
      </c>
      <c r="E20" s="21">
        <v>83774</v>
      </c>
    </row>
    <row r="21" spans="1:9" x14ac:dyDescent="0.6">
      <c r="A21" s="13" t="s">
        <v>11</v>
      </c>
      <c r="B21" t="s">
        <v>4</v>
      </c>
      <c r="C21" s="14">
        <v>22392</v>
      </c>
      <c r="D21" s="15">
        <v>113428</v>
      </c>
      <c r="E21" s="16">
        <v>94299</v>
      </c>
    </row>
    <row r="22" spans="1:9" x14ac:dyDescent="0.6">
      <c r="A22" s="13"/>
      <c r="B22" t="s">
        <v>5</v>
      </c>
      <c r="C22" s="14">
        <v>7760</v>
      </c>
      <c r="D22" s="15">
        <v>126410</v>
      </c>
      <c r="E22" s="16">
        <v>118123</v>
      </c>
    </row>
    <row r="23" spans="1:9" x14ac:dyDescent="0.6">
      <c r="A23" s="17"/>
      <c r="B23" s="18" t="s">
        <v>6</v>
      </c>
      <c r="C23" s="19">
        <v>14632</v>
      </c>
      <c r="D23" s="20">
        <v>106543</v>
      </c>
      <c r="E23" s="21">
        <v>81664</v>
      </c>
    </row>
    <row r="24" spans="1:9" x14ac:dyDescent="0.6">
      <c r="A24" s="13" t="s">
        <v>12</v>
      </c>
      <c r="B24" t="s">
        <v>4</v>
      </c>
      <c r="C24" s="14">
        <v>11391</v>
      </c>
      <c r="D24" s="15">
        <v>114214</v>
      </c>
      <c r="E24" s="16">
        <v>91635</v>
      </c>
    </row>
    <row r="25" spans="1:9" x14ac:dyDescent="0.6">
      <c r="A25" s="13"/>
      <c r="B25" t="s">
        <v>5</v>
      </c>
      <c r="C25" s="14">
        <v>3570</v>
      </c>
      <c r="D25" s="15">
        <v>126822</v>
      </c>
      <c r="E25" s="16">
        <v>115127</v>
      </c>
    </row>
    <row r="26" spans="1:9" x14ac:dyDescent="0.6">
      <c r="A26" s="17"/>
      <c r="B26" s="18" t="s">
        <v>6</v>
      </c>
      <c r="C26" s="19">
        <v>7821</v>
      </c>
      <c r="D26" s="20">
        <v>108459</v>
      </c>
      <c r="E26" s="21">
        <v>80912</v>
      </c>
    </row>
    <row r="27" spans="1:9" x14ac:dyDescent="0.6">
      <c r="A27" s="13" t="s">
        <v>13</v>
      </c>
      <c r="B27" t="s">
        <v>4</v>
      </c>
      <c r="C27" s="14">
        <v>3806</v>
      </c>
      <c r="D27" s="15">
        <v>114035</v>
      </c>
      <c r="E27" s="16">
        <v>88057</v>
      </c>
    </row>
    <row r="28" spans="1:9" x14ac:dyDescent="0.6">
      <c r="A28" s="13"/>
      <c r="B28" t="s">
        <v>5</v>
      </c>
      <c r="C28" s="14">
        <v>1124</v>
      </c>
      <c r="D28" s="15">
        <v>126693</v>
      </c>
      <c r="E28" s="16">
        <v>107441</v>
      </c>
    </row>
    <row r="29" spans="1:9" x14ac:dyDescent="0.6">
      <c r="A29" s="17"/>
      <c r="B29" s="18" t="s">
        <v>6</v>
      </c>
      <c r="C29" s="19">
        <v>2682</v>
      </c>
      <c r="D29" s="20">
        <v>108730</v>
      </c>
      <c r="E29" s="21">
        <v>79933</v>
      </c>
    </row>
    <row r="30" spans="1:9" x14ac:dyDescent="0.6">
      <c r="A30" s="13" t="s">
        <v>14</v>
      </c>
      <c r="B30" t="s">
        <v>4</v>
      </c>
      <c r="C30" s="14">
        <v>453</v>
      </c>
      <c r="D30" s="15">
        <v>115746</v>
      </c>
      <c r="E30" s="16">
        <v>89605</v>
      </c>
    </row>
    <row r="31" spans="1:9" x14ac:dyDescent="0.6">
      <c r="A31" s="13"/>
      <c r="B31" t="s">
        <v>5</v>
      </c>
      <c r="C31" s="14">
        <v>135</v>
      </c>
      <c r="D31" s="15">
        <v>131815</v>
      </c>
      <c r="E31" s="16">
        <v>108192</v>
      </c>
    </row>
    <row r="32" spans="1:9" x14ac:dyDescent="0.6">
      <c r="A32" s="17"/>
      <c r="B32" s="18" t="s">
        <v>6</v>
      </c>
      <c r="C32" s="19">
        <v>318</v>
      </c>
      <c r="D32" s="20">
        <v>108925</v>
      </c>
      <c r="E32" s="21">
        <v>81715</v>
      </c>
    </row>
    <row r="33" spans="1:5" x14ac:dyDescent="0.6">
      <c r="A33" s="27">
        <v>-1914</v>
      </c>
      <c r="B33" t="s">
        <v>4</v>
      </c>
      <c r="C33" s="14">
        <v>56</v>
      </c>
      <c r="D33" s="15">
        <v>113417.94642857143</v>
      </c>
      <c r="E33" s="16">
        <v>89645.178571428565</v>
      </c>
    </row>
    <row r="34" spans="1:5" x14ac:dyDescent="0.6">
      <c r="A34" s="13"/>
      <c r="B34" t="s">
        <v>5</v>
      </c>
      <c r="C34" s="14">
        <v>18</v>
      </c>
      <c r="D34" s="15">
        <v>129521.94444444444</v>
      </c>
      <c r="E34" s="16">
        <v>102953.33333333333</v>
      </c>
    </row>
    <row r="35" spans="1:5" x14ac:dyDescent="0.6">
      <c r="A35" s="17"/>
      <c r="B35" s="18" t="s">
        <v>6</v>
      </c>
      <c r="C35" s="19">
        <v>38</v>
      </c>
      <c r="D35" s="20">
        <v>105789.73684210527</v>
      </c>
      <c r="E35" s="21">
        <v>83341.31578947368</v>
      </c>
    </row>
    <row r="36" spans="1:5" x14ac:dyDescent="0.6">
      <c r="A36" s="13" t="s">
        <v>15</v>
      </c>
      <c r="B36" t="s">
        <v>4</v>
      </c>
      <c r="C36" s="14">
        <v>191973</v>
      </c>
      <c r="D36" s="15">
        <v>110985</v>
      </c>
      <c r="E36" s="16">
        <v>99535</v>
      </c>
    </row>
    <row r="37" spans="1:5" x14ac:dyDescent="0.6">
      <c r="A37" s="13"/>
      <c r="B37" t="s">
        <v>5</v>
      </c>
      <c r="C37" s="14">
        <v>73427</v>
      </c>
      <c r="D37" s="15">
        <v>122813</v>
      </c>
      <c r="E37" s="16">
        <v>118071</v>
      </c>
    </row>
    <row r="38" spans="1:5" ht="13.75" thickBot="1" x14ac:dyDescent="0.75">
      <c r="A38" s="8"/>
      <c r="B38" s="9" t="s">
        <v>6</v>
      </c>
      <c r="C38" s="10">
        <v>118546</v>
      </c>
      <c r="D38" s="22">
        <v>103659</v>
      </c>
      <c r="E38" s="23">
        <v>88055</v>
      </c>
    </row>
    <row r="39" spans="1:5" x14ac:dyDescent="0.6">
      <c r="A39" s="13" t="s">
        <v>16</v>
      </c>
      <c r="B39" t="s">
        <v>4</v>
      </c>
      <c r="C39" s="14">
        <v>0</v>
      </c>
      <c r="D39" s="15">
        <v>0</v>
      </c>
      <c r="E39" s="16">
        <v>0</v>
      </c>
    </row>
    <row r="40" spans="1:5" x14ac:dyDescent="0.6">
      <c r="A40" s="13" t="s">
        <v>17</v>
      </c>
      <c r="B40" t="s">
        <v>5</v>
      </c>
      <c r="C40" s="14">
        <v>0</v>
      </c>
      <c r="D40" s="15">
        <v>0</v>
      </c>
      <c r="E40" s="16">
        <v>0</v>
      </c>
    </row>
    <row r="41" spans="1:5" ht="13.75" thickBot="1" x14ac:dyDescent="0.75">
      <c r="A41" s="8"/>
      <c r="B41" s="9" t="s">
        <v>6</v>
      </c>
      <c r="C41" s="10">
        <v>0</v>
      </c>
      <c r="D41" s="22">
        <v>0</v>
      </c>
      <c r="E41" s="23">
        <v>0</v>
      </c>
    </row>
    <row r="42" spans="1:5" x14ac:dyDescent="0.6">
      <c r="A42" s="13" t="s">
        <v>18</v>
      </c>
      <c r="B42" t="s">
        <v>4</v>
      </c>
      <c r="C42" s="14">
        <v>191973</v>
      </c>
      <c r="D42" s="15">
        <v>110985</v>
      </c>
      <c r="E42" s="16">
        <v>99535</v>
      </c>
    </row>
    <row r="43" spans="1:5" x14ac:dyDescent="0.6">
      <c r="A43" s="13"/>
      <c r="B43" t="s">
        <v>5</v>
      </c>
      <c r="C43" s="14">
        <v>73427</v>
      </c>
      <c r="D43" s="15">
        <v>122813</v>
      </c>
      <c r="E43" s="16">
        <v>118071</v>
      </c>
    </row>
    <row r="44" spans="1:5" ht="13.75" thickBot="1" x14ac:dyDescent="0.75">
      <c r="A44" s="8"/>
      <c r="B44" s="9" t="s">
        <v>6</v>
      </c>
      <c r="C44" s="10">
        <v>118546</v>
      </c>
      <c r="D44" s="22">
        <v>103659</v>
      </c>
      <c r="E44" s="23">
        <v>88055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C67E4-EBB9-4471-BBC6-F56AAC6EB5FA}">
  <dimension ref="A1:K44"/>
  <sheetViews>
    <sheetView tabSelected="1" zoomScaleNormal="100" workbookViewId="0">
      <selection activeCell="G4" sqref="G4"/>
    </sheetView>
  </sheetViews>
  <sheetFormatPr defaultRowHeight="13" x14ac:dyDescent="0.6"/>
  <cols>
    <col min="1" max="1" width="13.54296875" style="2" customWidth="1"/>
    <col min="2" max="2" width="9.1328125" style="2"/>
    <col min="3" max="3" width="10.26953125" style="24" customWidth="1"/>
    <col min="4" max="5" width="12.54296875" style="24" customWidth="1"/>
    <col min="6" max="6" width="9.1328125" style="2"/>
    <col min="7" max="11" width="17.40625" style="2" customWidth="1"/>
    <col min="12" max="254" width="9.1328125" style="2"/>
    <col min="255" max="255" width="13.54296875" style="2" customWidth="1"/>
    <col min="256" max="256" width="9.1328125" style="2"/>
    <col min="257" max="257" width="10.26953125" style="2" customWidth="1"/>
    <col min="258" max="258" width="16.1328125" style="2" customWidth="1"/>
    <col min="259" max="259" width="8.86328125" style="2" customWidth="1"/>
    <col min="260" max="260" width="16.54296875" style="2" customWidth="1"/>
    <col min="261" max="261" width="10.86328125" style="2" customWidth="1"/>
    <col min="262" max="510" width="9.1328125" style="2"/>
    <col min="511" max="511" width="13.54296875" style="2" customWidth="1"/>
    <col min="512" max="512" width="9.1328125" style="2"/>
    <col min="513" max="513" width="10.26953125" style="2" customWidth="1"/>
    <col min="514" max="514" width="16.1328125" style="2" customWidth="1"/>
    <col min="515" max="515" width="8.86328125" style="2" customWidth="1"/>
    <col min="516" max="516" width="16.54296875" style="2" customWidth="1"/>
    <col min="517" max="517" width="10.86328125" style="2" customWidth="1"/>
    <col min="518" max="766" width="9.1328125" style="2"/>
    <col min="767" max="767" width="13.54296875" style="2" customWidth="1"/>
    <col min="768" max="768" width="9.1328125" style="2"/>
    <col min="769" max="769" width="10.26953125" style="2" customWidth="1"/>
    <col min="770" max="770" width="16.1328125" style="2" customWidth="1"/>
    <col min="771" max="771" width="8.86328125" style="2" customWidth="1"/>
    <col min="772" max="772" width="16.54296875" style="2" customWidth="1"/>
    <col min="773" max="773" width="10.86328125" style="2" customWidth="1"/>
    <col min="774" max="1022" width="9.1328125" style="2"/>
    <col min="1023" max="1023" width="13.54296875" style="2" customWidth="1"/>
    <col min="1024" max="1024" width="9.1328125" style="2"/>
    <col min="1025" max="1025" width="10.26953125" style="2" customWidth="1"/>
    <col min="1026" max="1026" width="16.1328125" style="2" customWidth="1"/>
    <col min="1027" max="1027" width="8.86328125" style="2" customWidth="1"/>
    <col min="1028" max="1028" width="16.54296875" style="2" customWidth="1"/>
    <col min="1029" max="1029" width="10.86328125" style="2" customWidth="1"/>
    <col min="1030" max="1278" width="9.1328125" style="2"/>
    <col min="1279" max="1279" width="13.54296875" style="2" customWidth="1"/>
    <col min="1280" max="1280" width="9.1328125" style="2"/>
    <col min="1281" max="1281" width="10.26953125" style="2" customWidth="1"/>
    <col min="1282" max="1282" width="16.1328125" style="2" customWidth="1"/>
    <col min="1283" max="1283" width="8.86328125" style="2" customWidth="1"/>
    <col min="1284" max="1284" width="16.54296875" style="2" customWidth="1"/>
    <col min="1285" max="1285" width="10.86328125" style="2" customWidth="1"/>
    <col min="1286" max="1534" width="9.1328125" style="2"/>
    <col min="1535" max="1535" width="13.54296875" style="2" customWidth="1"/>
    <col min="1536" max="1536" width="9.1328125" style="2"/>
    <col min="1537" max="1537" width="10.26953125" style="2" customWidth="1"/>
    <col min="1538" max="1538" width="16.1328125" style="2" customWidth="1"/>
    <col min="1539" max="1539" width="8.86328125" style="2" customWidth="1"/>
    <col min="1540" max="1540" width="16.54296875" style="2" customWidth="1"/>
    <col min="1541" max="1541" width="10.86328125" style="2" customWidth="1"/>
    <col min="1542" max="1790" width="9.1328125" style="2"/>
    <col min="1791" max="1791" width="13.54296875" style="2" customWidth="1"/>
    <col min="1792" max="1792" width="9.1328125" style="2"/>
    <col min="1793" max="1793" width="10.26953125" style="2" customWidth="1"/>
    <col min="1794" max="1794" width="16.1328125" style="2" customWidth="1"/>
    <col min="1795" max="1795" width="8.86328125" style="2" customWidth="1"/>
    <col min="1796" max="1796" width="16.54296875" style="2" customWidth="1"/>
    <col min="1797" max="1797" width="10.86328125" style="2" customWidth="1"/>
    <col min="1798" max="2046" width="9.1328125" style="2"/>
    <col min="2047" max="2047" width="13.54296875" style="2" customWidth="1"/>
    <col min="2048" max="2048" width="9.1328125" style="2"/>
    <col min="2049" max="2049" width="10.26953125" style="2" customWidth="1"/>
    <col min="2050" max="2050" width="16.1328125" style="2" customWidth="1"/>
    <col min="2051" max="2051" width="8.86328125" style="2" customWidth="1"/>
    <col min="2052" max="2052" width="16.54296875" style="2" customWidth="1"/>
    <col min="2053" max="2053" width="10.86328125" style="2" customWidth="1"/>
    <col min="2054" max="2302" width="9.1328125" style="2"/>
    <col min="2303" max="2303" width="13.54296875" style="2" customWidth="1"/>
    <col min="2304" max="2304" width="9.1328125" style="2"/>
    <col min="2305" max="2305" width="10.26953125" style="2" customWidth="1"/>
    <col min="2306" max="2306" width="16.1328125" style="2" customWidth="1"/>
    <col min="2307" max="2307" width="8.86328125" style="2" customWidth="1"/>
    <col min="2308" max="2308" width="16.54296875" style="2" customWidth="1"/>
    <col min="2309" max="2309" width="10.86328125" style="2" customWidth="1"/>
    <col min="2310" max="2558" width="9.1328125" style="2"/>
    <col min="2559" max="2559" width="13.54296875" style="2" customWidth="1"/>
    <col min="2560" max="2560" width="9.1328125" style="2"/>
    <col min="2561" max="2561" width="10.26953125" style="2" customWidth="1"/>
    <col min="2562" max="2562" width="16.1328125" style="2" customWidth="1"/>
    <col min="2563" max="2563" width="8.86328125" style="2" customWidth="1"/>
    <col min="2564" max="2564" width="16.54296875" style="2" customWidth="1"/>
    <col min="2565" max="2565" width="10.86328125" style="2" customWidth="1"/>
    <col min="2566" max="2814" width="9.1328125" style="2"/>
    <col min="2815" max="2815" width="13.54296875" style="2" customWidth="1"/>
    <col min="2816" max="2816" width="9.1328125" style="2"/>
    <col min="2817" max="2817" width="10.26953125" style="2" customWidth="1"/>
    <col min="2818" max="2818" width="16.1328125" style="2" customWidth="1"/>
    <col min="2819" max="2819" width="8.86328125" style="2" customWidth="1"/>
    <col min="2820" max="2820" width="16.54296875" style="2" customWidth="1"/>
    <col min="2821" max="2821" width="10.86328125" style="2" customWidth="1"/>
    <col min="2822" max="3070" width="9.1328125" style="2"/>
    <col min="3071" max="3071" width="13.54296875" style="2" customWidth="1"/>
    <col min="3072" max="3072" width="9.1328125" style="2"/>
    <col min="3073" max="3073" width="10.26953125" style="2" customWidth="1"/>
    <col min="3074" max="3074" width="16.1328125" style="2" customWidth="1"/>
    <col min="3075" max="3075" width="8.86328125" style="2" customWidth="1"/>
    <col min="3076" max="3076" width="16.54296875" style="2" customWidth="1"/>
    <col min="3077" max="3077" width="10.86328125" style="2" customWidth="1"/>
    <col min="3078" max="3326" width="9.1328125" style="2"/>
    <col min="3327" max="3327" width="13.54296875" style="2" customWidth="1"/>
    <col min="3328" max="3328" width="9.1328125" style="2"/>
    <col min="3329" max="3329" width="10.26953125" style="2" customWidth="1"/>
    <col min="3330" max="3330" width="16.1328125" style="2" customWidth="1"/>
    <col min="3331" max="3331" width="8.86328125" style="2" customWidth="1"/>
    <col min="3332" max="3332" width="16.54296875" style="2" customWidth="1"/>
    <col min="3333" max="3333" width="10.86328125" style="2" customWidth="1"/>
    <col min="3334" max="3582" width="9.1328125" style="2"/>
    <col min="3583" max="3583" width="13.54296875" style="2" customWidth="1"/>
    <col min="3584" max="3584" width="9.1328125" style="2"/>
    <col min="3585" max="3585" width="10.26953125" style="2" customWidth="1"/>
    <col min="3586" max="3586" width="16.1328125" style="2" customWidth="1"/>
    <col min="3587" max="3587" width="8.86328125" style="2" customWidth="1"/>
    <col min="3588" max="3588" width="16.54296875" style="2" customWidth="1"/>
    <col min="3589" max="3589" width="10.86328125" style="2" customWidth="1"/>
    <col min="3590" max="3838" width="9.1328125" style="2"/>
    <col min="3839" max="3839" width="13.54296875" style="2" customWidth="1"/>
    <col min="3840" max="3840" width="9.1328125" style="2"/>
    <col min="3841" max="3841" width="10.26953125" style="2" customWidth="1"/>
    <col min="3842" max="3842" width="16.1328125" style="2" customWidth="1"/>
    <col min="3843" max="3843" width="8.86328125" style="2" customWidth="1"/>
    <col min="3844" max="3844" width="16.54296875" style="2" customWidth="1"/>
    <col min="3845" max="3845" width="10.86328125" style="2" customWidth="1"/>
    <col min="3846" max="4094" width="9.1328125" style="2"/>
    <col min="4095" max="4095" width="13.54296875" style="2" customWidth="1"/>
    <col min="4096" max="4096" width="9.1328125" style="2"/>
    <col min="4097" max="4097" width="10.26953125" style="2" customWidth="1"/>
    <col min="4098" max="4098" width="16.1328125" style="2" customWidth="1"/>
    <col min="4099" max="4099" width="8.86328125" style="2" customWidth="1"/>
    <col min="4100" max="4100" width="16.54296875" style="2" customWidth="1"/>
    <col min="4101" max="4101" width="10.86328125" style="2" customWidth="1"/>
    <col min="4102" max="4350" width="9.1328125" style="2"/>
    <col min="4351" max="4351" width="13.54296875" style="2" customWidth="1"/>
    <col min="4352" max="4352" width="9.1328125" style="2"/>
    <col min="4353" max="4353" width="10.26953125" style="2" customWidth="1"/>
    <col min="4354" max="4354" width="16.1328125" style="2" customWidth="1"/>
    <col min="4355" max="4355" width="8.86328125" style="2" customWidth="1"/>
    <col min="4356" max="4356" width="16.54296875" style="2" customWidth="1"/>
    <col min="4357" max="4357" width="10.86328125" style="2" customWidth="1"/>
    <col min="4358" max="4606" width="9.1328125" style="2"/>
    <col min="4607" max="4607" width="13.54296875" style="2" customWidth="1"/>
    <col min="4608" max="4608" width="9.1328125" style="2"/>
    <col min="4609" max="4609" width="10.26953125" style="2" customWidth="1"/>
    <col min="4610" max="4610" width="16.1328125" style="2" customWidth="1"/>
    <col min="4611" max="4611" width="8.86328125" style="2" customWidth="1"/>
    <col min="4612" max="4612" width="16.54296875" style="2" customWidth="1"/>
    <col min="4613" max="4613" width="10.86328125" style="2" customWidth="1"/>
    <col min="4614" max="4862" width="9.1328125" style="2"/>
    <col min="4863" max="4863" width="13.54296875" style="2" customWidth="1"/>
    <col min="4864" max="4864" width="9.1328125" style="2"/>
    <col min="4865" max="4865" width="10.26953125" style="2" customWidth="1"/>
    <col min="4866" max="4866" width="16.1328125" style="2" customWidth="1"/>
    <col min="4867" max="4867" width="8.86328125" style="2" customWidth="1"/>
    <col min="4868" max="4868" width="16.54296875" style="2" customWidth="1"/>
    <col min="4869" max="4869" width="10.86328125" style="2" customWidth="1"/>
    <col min="4870" max="5118" width="9.1328125" style="2"/>
    <col min="5119" max="5119" width="13.54296875" style="2" customWidth="1"/>
    <col min="5120" max="5120" width="9.1328125" style="2"/>
    <col min="5121" max="5121" width="10.26953125" style="2" customWidth="1"/>
    <col min="5122" max="5122" width="16.1328125" style="2" customWidth="1"/>
    <col min="5123" max="5123" width="8.86328125" style="2" customWidth="1"/>
    <col min="5124" max="5124" width="16.54296875" style="2" customWidth="1"/>
    <col min="5125" max="5125" width="10.86328125" style="2" customWidth="1"/>
    <col min="5126" max="5374" width="9.1328125" style="2"/>
    <col min="5375" max="5375" width="13.54296875" style="2" customWidth="1"/>
    <col min="5376" max="5376" width="9.1328125" style="2"/>
    <col min="5377" max="5377" width="10.26953125" style="2" customWidth="1"/>
    <col min="5378" max="5378" width="16.1328125" style="2" customWidth="1"/>
    <col min="5379" max="5379" width="8.86328125" style="2" customWidth="1"/>
    <col min="5380" max="5380" width="16.54296875" style="2" customWidth="1"/>
    <col min="5381" max="5381" width="10.86328125" style="2" customWidth="1"/>
    <col min="5382" max="5630" width="9.1328125" style="2"/>
    <col min="5631" max="5631" width="13.54296875" style="2" customWidth="1"/>
    <col min="5632" max="5632" width="9.1328125" style="2"/>
    <col min="5633" max="5633" width="10.26953125" style="2" customWidth="1"/>
    <col min="5634" max="5634" width="16.1328125" style="2" customWidth="1"/>
    <col min="5635" max="5635" width="8.86328125" style="2" customWidth="1"/>
    <col min="5636" max="5636" width="16.54296875" style="2" customWidth="1"/>
    <col min="5637" max="5637" width="10.86328125" style="2" customWidth="1"/>
    <col min="5638" max="5886" width="9.1328125" style="2"/>
    <col min="5887" max="5887" width="13.54296875" style="2" customWidth="1"/>
    <col min="5888" max="5888" width="9.1328125" style="2"/>
    <col min="5889" max="5889" width="10.26953125" style="2" customWidth="1"/>
    <col min="5890" max="5890" width="16.1328125" style="2" customWidth="1"/>
    <col min="5891" max="5891" width="8.86328125" style="2" customWidth="1"/>
    <col min="5892" max="5892" width="16.54296875" style="2" customWidth="1"/>
    <col min="5893" max="5893" width="10.86328125" style="2" customWidth="1"/>
    <col min="5894" max="6142" width="9.1328125" style="2"/>
    <col min="6143" max="6143" width="13.54296875" style="2" customWidth="1"/>
    <col min="6144" max="6144" width="9.1328125" style="2"/>
    <col min="6145" max="6145" width="10.26953125" style="2" customWidth="1"/>
    <col min="6146" max="6146" width="16.1328125" style="2" customWidth="1"/>
    <col min="6147" max="6147" width="8.86328125" style="2" customWidth="1"/>
    <col min="6148" max="6148" width="16.54296875" style="2" customWidth="1"/>
    <col min="6149" max="6149" width="10.86328125" style="2" customWidth="1"/>
    <col min="6150" max="6398" width="9.1328125" style="2"/>
    <col min="6399" max="6399" width="13.54296875" style="2" customWidth="1"/>
    <col min="6400" max="6400" width="9.1328125" style="2"/>
    <col min="6401" max="6401" width="10.26953125" style="2" customWidth="1"/>
    <col min="6402" max="6402" width="16.1328125" style="2" customWidth="1"/>
    <col min="6403" max="6403" width="8.86328125" style="2" customWidth="1"/>
    <col min="6404" max="6404" width="16.54296875" style="2" customWidth="1"/>
    <col min="6405" max="6405" width="10.86328125" style="2" customWidth="1"/>
    <col min="6406" max="6654" width="9.1328125" style="2"/>
    <col min="6655" max="6655" width="13.54296875" style="2" customWidth="1"/>
    <col min="6656" max="6656" width="9.1328125" style="2"/>
    <col min="6657" max="6657" width="10.26953125" style="2" customWidth="1"/>
    <col min="6658" max="6658" width="16.1328125" style="2" customWidth="1"/>
    <col min="6659" max="6659" width="8.86328125" style="2" customWidth="1"/>
    <col min="6660" max="6660" width="16.54296875" style="2" customWidth="1"/>
    <col min="6661" max="6661" width="10.86328125" style="2" customWidth="1"/>
    <col min="6662" max="6910" width="9.1328125" style="2"/>
    <col min="6911" max="6911" width="13.54296875" style="2" customWidth="1"/>
    <col min="6912" max="6912" width="9.1328125" style="2"/>
    <col min="6913" max="6913" width="10.26953125" style="2" customWidth="1"/>
    <col min="6914" max="6914" width="16.1328125" style="2" customWidth="1"/>
    <col min="6915" max="6915" width="8.86328125" style="2" customWidth="1"/>
    <col min="6916" max="6916" width="16.54296875" style="2" customWidth="1"/>
    <col min="6917" max="6917" width="10.86328125" style="2" customWidth="1"/>
    <col min="6918" max="7166" width="9.1328125" style="2"/>
    <col min="7167" max="7167" width="13.54296875" style="2" customWidth="1"/>
    <col min="7168" max="7168" width="9.1328125" style="2"/>
    <col min="7169" max="7169" width="10.26953125" style="2" customWidth="1"/>
    <col min="7170" max="7170" width="16.1328125" style="2" customWidth="1"/>
    <col min="7171" max="7171" width="8.86328125" style="2" customWidth="1"/>
    <col min="7172" max="7172" width="16.54296875" style="2" customWidth="1"/>
    <col min="7173" max="7173" width="10.86328125" style="2" customWidth="1"/>
    <col min="7174" max="7422" width="9.1328125" style="2"/>
    <col min="7423" max="7423" width="13.54296875" style="2" customWidth="1"/>
    <col min="7424" max="7424" width="9.1328125" style="2"/>
    <col min="7425" max="7425" width="10.26953125" style="2" customWidth="1"/>
    <col min="7426" max="7426" width="16.1328125" style="2" customWidth="1"/>
    <col min="7427" max="7427" width="8.86328125" style="2" customWidth="1"/>
    <col min="7428" max="7428" width="16.54296875" style="2" customWidth="1"/>
    <col min="7429" max="7429" width="10.86328125" style="2" customWidth="1"/>
    <col min="7430" max="7678" width="9.1328125" style="2"/>
    <col min="7679" max="7679" width="13.54296875" style="2" customWidth="1"/>
    <col min="7680" max="7680" width="9.1328125" style="2"/>
    <col min="7681" max="7681" width="10.26953125" style="2" customWidth="1"/>
    <col min="7682" max="7682" width="16.1328125" style="2" customWidth="1"/>
    <col min="7683" max="7683" width="8.86328125" style="2" customWidth="1"/>
    <col min="7684" max="7684" width="16.54296875" style="2" customWidth="1"/>
    <col min="7685" max="7685" width="10.86328125" style="2" customWidth="1"/>
    <col min="7686" max="7934" width="9.1328125" style="2"/>
    <col min="7935" max="7935" width="13.54296875" style="2" customWidth="1"/>
    <col min="7936" max="7936" width="9.1328125" style="2"/>
    <col min="7937" max="7937" width="10.26953125" style="2" customWidth="1"/>
    <col min="7938" max="7938" width="16.1328125" style="2" customWidth="1"/>
    <col min="7939" max="7939" width="8.86328125" style="2" customWidth="1"/>
    <col min="7940" max="7940" width="16.54296875" style="2" customWidth="1"/>
    <col min="7941" max="7941" width="10.86328125" style="2" customWidth="1"/>
    <col min="7942" max="8190" width="9.1328125" style="2"/>
    <col min="8191" max="8191" width="13.54296875" style="2" customWidth="1"/>
    <col min="8192" max="8192" width="9.1328125" style="2"/>
    <col min="8193" max="8193" width="10.26953125" style="2" customWidth="1"/>
    <col min="8194" max="8194" width="16.1328125" style="2" customWidth="1"/>
    <col min="8195" max="8195" width="8.86328125" style="2" customWidth="1"/>
    <col min="8196" max="8196" width="16.54296875" style="2" customWidth="1"/>
    <col min="8197" max="8197" width="10.86328125" style="2" customWidth="1"/>
    <col min="8198" max="8446" width="9.1328125" style="2"/>
    <col min="8447" max="8447" width="13.54296875" style="2" customWidth="1"/>
    <col min="8448" max="8448" width="9.1328125" style="2"/>
    <col min="8449" max="8449" width="10.26953125" style="2" customWidth="1"/>
    <col min="8450" max="8450" width="16.1328125" style="2" customWidth="1"/>
    <col min="8451" max="8451" width="8.86328125" style="2" customWidth="1"/>
    <col min="8452" max="8452" width="16.54296875" style="2" customWidth="1"/>
    <col min="8453" max="8453" width="10.86328125" style="2" customWidth="1"/>
    <col min="8454" max="8702" width="9.1328125" style="2"/>
    <col min="8703" max="8703" width="13.54296875" style="2" customWidth="1"/>
    <col min="8704" max="8704" width="9.1328125" style="2"/>
    <col min="8705" max="8705" width="10.26953125" style="2" customWidth="1"/>
    <col min="8706" max="8706" width="16.1328125" style="2" customWidth="1"/>
    <col min="8707" max="8707" width="8.86328125" style="2" customWidth="1"/>
    <col min="8708" max="8708" width="16.54296875" style="2" customWidth="1"/>
    <col min="8709" max="8709" width="10.86328125" style="2" customWidth="1"/>
    <col min="8710" max="8958" width="9.1328125" style="2"/>
    <col min="8959" max="8959" width="13.54296875" style="2" customWidth="1"/>
    <col min="8960" max="8960" width="9.1328125" style="2"/>
    <col min="8961" max="8961" width="10.26953125" style="2" customWidth="1"/>
    <col min="8962" max="8962" width="16.1328125" style="2" customWidth="1"/>
    <col min="8963" max="8963" width="8.86328125" style="2" customWidth="1"/>
    <col min="8964" max="8964" width="16.54296875" style="2" customWidth="1"/>
    <col min="8965" max="8965" width="10.86328125" style="2" customWidth="1"/>
    <col min="8966" max="9214" width="9.1328125" style="2"/>
    <col min="9215" max="9215" width="13.54296875" style="2" customWidth="1"/>
    <col min="9216" max="9216" width="9.1328125" style="2"/>
    <col min="9217" max="9217" width="10.26953125" style="2" customWidth="1"/>
    <col min="9218" max="9218" width="16.1328125" style="2" customWidth="1"/>
    <col min="9219" max="9219" width="8.86328125" style="2" customWidth="1"/>
    <col min="9220" max="9220" width="16.54296875" style="2" customWidth="1"/>
    <col min="9221" max="9221" width="10.86328125" style="2" customWidth="1"/>
    <col min="9222" max="9470" width="9.1328125" style="2"/>
    <col min="9471" max="9471" width="13.54296875" style="2" customWidth="1"/>
    <col min="9472" max="9472" width="9.1328125" style="2"/>
    <col min="9473" max="9473" width="10.26953125" style="2" customWidth="1"/>
    <col min="9474" max="9474" width="16.1328125" style="2" customWidth="1"/>
    <col min="9475" max="9475" width="8.86328125" style="2" customWidth="1"/>
    <col min="9476" max="9476" width="16.54296875" style="2" customWidth="1"/>
    <col min="9477" max="9477" width="10.86328125" style="2" customWidth="1"/>
    <col min="9478" max="9726" width="9.1328125" style="2"/>
    <col min="9727" max="9727" width="13.54296875" style="2" customWidth="1"/>
    <col min="9728" max="9728" width="9.1328125" style="2"/>
    <col min="9729" max="9729" width="10.26953125" style="2" customWidth="1"/>
    <col min="9730" max="9730" width="16.1328125" style="2" customWidth="1"/>
    <col min="9731" max="9731" width="8.86328125" style="2" customWidth="1"/>
    <col min="9732" max="9732" width="16.54296875" style="2" customWidth="1"/>
    <col min="9733" max="9733" width="10.86328125" style="2" customWidth="1"/>
    <col min="9734" max="9982" width="9.1328125" style="2"/>
    <col min="9983" max="9983" width="13.54296875" style="2" customWidth="1"/>
    <col min="9984" max="9984" width="9.1328125" style="2"/>
    <col min="9985" max="9985" width="10.26953125" style="2" customWidth="1"/>
    <col min="9986" max="9986" width="16.1328125" style="2" customWidth="1"/>
    <col min="9987" max="9987" width="8.86328125" style="2" customWidth="1"/>
    <col min="9988" max="9988" width="16.54296875" style="2" customWidth="1"/>
    <col min="9989" max="9989" width="10.86328125" style="2" customWidth="1"/>
    <col min="9990" max="10238" width="9.1328125" style="2"/>
    <col min="10239" max="10239" width="13.54296875" style="2" customWidth="1"/>
    <col min="10240" max="10240" width="9.1328125" style="2"/>
    <col min="10241" max="10241" width="10.26953125" style="2" customWidth="1"/>
    <col min="10242" max="10242" width="16.1328125" style="2" customWidth="1"/>
    <col min="10243" max="10243" width="8.86328125" style="2" customWidth="1"/>
    <col min="10244" max="10244" width="16.54296875" style="2" customWidth="1"/>
    <col min="10245" max="10245" width="10.86328125" style="2" customWidth="1"/>
    <col min="10246" max="10494" width="9.1328125" style="2"/>
    <col min="10495" max="10495" width="13.54296875" style="2" customWidth="1"/>
    <col min="10496" max="10496" width="9.1328125" style="2"/>
    <col min="10497" max="10497" width="10.26953125" style="2" customWidth="1"/>
    <col min="10498" max="10498" width="16.1328125" style="2" customWidth="1"/>
    <col min="10499" max="10499" width="8.86328125" style="2" customWidth="1"/>
    <col min="10500" max="10500" width="16.54296875" style="2" customWidth="1"/>
    <col min="10501" max="10501" width="10.86328125" style="2" customWidth="1"/>
    <col min="10502" max="10750" width="9.1328125" style="2"/>
    <col min="10751" max="10751" width="13.54296875" style="2" customWidth="1"/>
    <col min="10752" max="10752" width="9.1328125" style="2"/>
    <col min="10753" max="10753" width="10.26953125" style="2" customWidth="1"/>
    <col min="10754" max="10754" width="16.1328125" style="2" customWidth="1"/>
    <col min="10755" max="10755" width="8.86328125" style="2" customWidth="1"/>
    <col min="10756" max="10756" width="16.54296875" style="2" customWidth="1"/>
    <col min="10757" max="10757" width="10.86328125" style="2" customWidth="1"/>
    <col min="10758" max="11006" width="9.1328125" style="2"/>
    <col min="11007" max="11007" width="13.54296875" style="2" customWidth="1"/>
    <col min="11008" max="11008" width="9.1328125" style="2"/>
    <col min="11009" max="11009" width="10.26953125" style="2" customWidth="1"/>
    <col min="11010" max="11010" width="16.1328125" style="2" customWidth="1"/>
    <col min="11011" max="11011" width="8.86328125" style="2" customWidth="1"/>
    <col min="11012" max="11012" width="16.54296875" style="2" customWidth="1"/>
    <col min="11013" max="11013" width="10.86328125" style="2" customWidth="1"/>
    <col min="11014" max="11262" width="9.1328125" style="2"/>
    <col min="11263" max="11263" width="13.54296875" style="2" customWidth="1"/>
    <col min="11264" max="11264" width="9.1328125" style="2"/>
    <col min="11265" max="11265" width="10.26953125" style="2" customWidth="1"/>
    <col min="11266" max="11266" width="16.1328125" style="2" customWidth="1"/>
    <col min="11267" max="11267" width="8.86328125" style="2" customWidth="1"/>
    <col min="11268" max="11268" width="16.54296875" style="2" customWidth="1"/>
    <col min="11269" max="11269" width="10.86328125" style="2" customWidth="1"/>
    <col min="11270" max="11518" width="9.1328125" style="2"/>
    <col min="11519" max="11519" width="13.54296875" style="2" customWidth="1"/>
    <col min="11520" max="11520" width="9.1328125" style="2"/>
    <col min="11521" max="11521" width="10.26953125" style="2" customWidth="1"/>
    <col min="11522" max="11522" width="16.1328125" style="2" customWidth="1"/>
    <col min="11523" max="11523" width="8.86328125" style="2" customWidth="1"/>
    <col min="11524" max="11524" width="16.54296875" style="2" customWidth="1"/>
    <col min="11525" max="11525" width="10.86328125" style="2" customWidth="1"/>
    <col min="11526" max="11774" width="9.1328125" style="2"/>
    <col min="11775" max="11775" width="13.54296875" style="2" customWidth="1"/>
    <col min="11776" max="11776" width="9.1328125" style="2"/>
    <col min="11777" max="11777" width="10.26953125" style="2" customWidth="1"/>
    <col min="11778" max="11778" width="16.1328125" style="2" customWidth="1"/>
    <col min="11779" max="11779" width="8.86328125" style="2" customWidth="1"/>
    <col min="11780" max="11780" width="16.54296875" style="2" customWidth="1"/>
    <col min="11781" max="11781" width="10.86328125" style="2" customWidth="1"/>
    <col min="11782" max="12030" width="9.1328125" style="2"/>
    <col min="12031" max="12031" width="13.54296875" style="2" customWidth="1"/>
    <col min="12032" max="12032" width="9.1328125" style="2"/>
    <col min="12033" max="12033" width="10.26953125" style="2" customWidth="1"/>
    <col min="12034" max="12034" width="16.1328125" style="2" customWidth="1"/>
    <col min="12035" max="12035" width="8.86328125" style="2" customWidth="1"/>
    <col min="12036" max="12036" width="16.54296875" style="2" customWidth="1"/>
    <col min="12037" max="12037" width="10.86328125" style="2" customWidth="1"/>
    <col min="12038" max="12286" width="9.1328125" style="2"/>
    <col min="12287" max="12287" width="13.54296875" style="2" customWidth="1"/>
    <col min="12288" max="12288" width="9.1328125" style="2"/>
    <col min="12289" max="12289" width="10.26953125" style="2" customWidth="1"/>
    <col min="12290" max="12290" width="16.1328125" style="2" customWidth="1"/>
    <col min="12291" max="12291" width="8.86328125" style="2" customWidth="1"/>
    <col min="12292" max="12292" width="16.54296875" style="2" customWidth="1"/>
    <col min="12293" max="12293" width="10.86328125" style="2" customWidth="1"/>
    <col min="12294" max="12542" width="9.1328125" style="2"/>
    <col min="12543" max="12543" width="13.54296875" style="2" customWidth="1"/>
    <col min="12544" max="12544" width="9.1328125" style="2"/>
    <col min="12545" max="12545" width="10.26953125" style="2" customWidth="1"/>
    <col min="12546" max="12546" width="16.1328125" style="2" customWidth="1"/>
    <col min="12547" max="12547" width="8.86328125" style="2" customWidth="1"/>
    <col min="12548" max="12548" width="16.54296875" style="2" customWidth="1"/>
    <col min="12549" max="12549" width="10.86328125" style="2" customWidth="1"/>
    <col min="12550" max="12798" width="9.1328125" style="2"/>
    <col min="12799" max="12799" width="13.54296875" style="2" customWidth="1"/>
    <col min="12800" max="12800" width="9.1328125" style="2"/>
    <col min="12801" max="12801" width="10.26953125" style="2" customWidth="1"/>
    <col min="12802" max="12802" width="16.1328125" style="2" customWidth="1"/>
    <col min="12803" max="12803" width="8.86328125" style="2" customWidth="1"/>
    <col min="12804" max="12804" width="16.54296875" style="2" customWidth="1"/>
    <col min="12805" max="12805" width="10.86328125" style="2" customWidth="1"/>
    <col min="12806" max="13054" width="9.1328125" style="2"/>
    <col min="13055" max="13055" width="13.54296875" style="2" customWidth="1"/>
    <col min="13056" max="13056" width="9.1328125" style="2"/>
    <col min="13057" max="13057" width="10.26953125" style="2" customWidth="1"/>
    <col min="13058" max="13058" width="16.1328125" style="2" customWidth="1"/>
    <col min="13059" max="13059" width="8.86328125" style="2" customWidth="1"/>
    <col min="13060" max="13060" width="16.54296875" style="2" customWidth="1"/>
    <col min="13061" max="13061" width="10.86328125" style="2" customWidth="1"/>
    <col min="13062" max="13310" width="9.1328125" style="2"/>
    <col min="13311" max="13311" width="13.54296875" style="2" customWidth="1"/>
    <col min="13312" max="13312" width="9.1328125" style="2"/>
    <col min="13313" max="13313" width="10.26953125" style="2" customWidth="1"/>
    <col min="13314" max="13314" width="16.1328125" style="2" customWidth="1"/>
    <col min="13315" max="13315" width="8.86328125" style="2" customWidth="1"/>
    <col min="13316" max="13316" width="16.54296875" style="2" customWidth="1"/>
    <col min="13317" max="13317" width="10.86328125" style="2" customWidth="1"/>
    <col min="13318" max="13566" width="9.1328125" style="2"/>
    <col min="13567" max="13567" width="13.54296875" style="2" customWidth="1"/>
    <col min="13568" max="13568" width="9.1328125" style="2"/>
    <col min="13569" max="13569" width="10.26953125" style="2" customWidth="1"/>
    <col min="13570" max="13570" width="16.1328125" style="2" customWidth="1"/>
    <col min="13571" max="13571" width="8.86328125" style="2" customWidth="1"/>
    <col min="13572" max="13572" width="16.54296875" style="2" customWidth="1"/>
    <col min="13573" max="13573" width="10.86328125" style="2" customWidth="1"/>
    <col min="13574" max="13822" width="9.1328125" style="2"/>
    <col min="13823" max="13823" width="13.54296875" style="2" customWidth="1"/>
    <col min="13824" max="13824" width="9.1328125" style="2"/>
    <col min="13825" max="13825" width="10.26953125" style="2" customWidth="1"/>
    <col min="13826" max="13826" width="16.1328125" style="2" customWidth="1"/>
    <col min="13827" max="13827" width="8.86328125" style="2" customWidth="1"/>
    <col min="13828" max="13828" width="16.54296875" style="2" customWidth="1"/>
    <col min="13829" max="13829" width="10.86328125" style="2" customWidth="1"/>
    <col min="13830" max="14078" width="9.1328125" style="2"/>
    <col min="14079" max="14079" width="13.54296875" style="2" customWidth="1"/>
    <col min="14080" max="14080" width="9.1328125" style="2"/>
    <col min="14081" max="14081" width="10.26953125" style="2" customWidth="1"/>
    <col min="14082" max="14082" width="16.1328125" style="2" customWidth="1"/>
    <col min="14083" max="14083" width="8.86328125" style="2" customWidth="1"/>
    <col min="14084" max="14084" width="16.54296875" style="2" customWidth="1"/>
    <col min="14085" max="14085" width="10.86328125" style="2" customWidth="1"/>
    <col min="14086" max="14334" width="9.1328125" style="2"/>
    <col min="14335" max="14335" width="13.54296875" style="2" customWidth="1"/>
    <col min="14336" max="14336" width="9.1328125" style="2"/>
    <col min="14337" max="14337" width="10.26953125" style="2" customWidth="1"/>
    <col min="14338" max="14338" width="16.1328125" style="2" customWidth="1"/>
    <col min="14339" max="14339" width="8.86328125" style="2" customWidth="1"/>
    <col min="14340" max="14340" width="16.54296875" style="2" customWidth="1"/>
    <col min="14341" max="14341" width="10.86328125" style="2" customWidth="1"/>
    <col min="14342" max="14590" width="9.1328125" style="2"/>
    <col min="14591" max="14591" width="13.54296875" style="2" customWidth="1"/>
    <col min="14592" max="14592" width="9.1328125" style="2"/>
    <col min="14593" max="14593" width="10.26953125" style="2" customWidth="1"/>
    <col min="14594" max="14594" width="16.1328125" style="2" customWidth="1"/>
    <col min="14595" max="14595" width="8.86328125" style="2" customWidth="1"/>
    <col min="14596" max="14596" width="16.54296875" style="2" customWidth="1"/>
    <col min="14597" max="14597" width="10.86328125" style="2" customWidth="1"/>
    <col min="14598" max="14846" width="9.1328125" style="2"/>
    <col min="14847" max="14847" width="13.54296875" style="2" customWidth="1"/>
    <col min="14848" max="14848" width="9.1328125" style="2"/>
    <col min="14849" max="14849" width="10.26953125" style="2" customWidth="1"/>
    <col min="14850" max="14850" width="16.1328125" style="2" customWidth="1"/>
    <col min="14851" max="14851" width="8.86328125" style="2" customWidth="1"/>
    <col min="14852" max="14852" width="16.54296875" style="2" customWidth="1"/>
    <col min="14853" max="14853" width="10.86328125" style="2" customWidth="1"/>
    <col min="14854" max="15102" width="9.1328125" style="2"/>
    <col min="15103" max="15103" width="13.54296875" style="2" customWidth="1"/>
    <col min="15104" max="15104" width="9.1328125" style="2"/>
    <col min="15105" max="15105" width="10.26953125" style="2" customWidth="1"/>
    <col min="15106" max="15106" width="16.1328125" style="2" customWidth="1"/>
    <col min="15107" max="15107" width="8.86328125" style="2" customWidth="1"/>
    <col min="15108" max="15108" width="16.54296875" style="2" customWidth="1"/>
    <col min="15109" max="15109" width="10.86328125" style="2" customWidth="1"/>
    <col min="15110" max="15358" width="9.1328125" style="2"/>
    <col min="15359" max="15359" width="13.54296875" style="2" customWidth="1"/>
    <col min="15360" max="15360" width="9.1328125" style="2"/>
    <col min="15361" max="15361" width="10.26953125" style="2" customWidth="1"/>
    <col min="15362" max="15362" width="16.1328125" style="2" customWidth="1"/>
    <col min="15363" max="15363" width="8.86328125" style="2" customWidth="1"/>
    <col min="15364" max="15364" width="16.54296875" style="2" customWidth="1"/>
    <col min="15365" max="15365" width="10.86328125" style="2" customWidth="1"/>
    <col min="15366" max="15614" width="9.1328125" style="2"/>
    <col min="15615" max="15615" width="13.54296875" style="2" customWidth="1"/>
    <col min="15616" max="15616" width="9.1328125" style="2"/>
    <col min="15617" max="15617" width="10.26953125" style="2" customWidth="1"/>
    <col min="15618" max="15618" width="16.1328125" style="2" customWidth="1"/>
    <col min="15619" max="15619" width="8.86328125" style="2" customWidth="1"/>
    <col min="15620" max="15620" width="16.54296875" style="2" customWidth="1"/>
    <col min="15621" max="15621" width="10.86328125" style="2" customWidth="1"/>
    <col min="15622" max="15870" width="9.1328125" style="2"/>
    <col min="15871" max="15871" width="13.54296875" style="2" customWidth="1"/>
    <col min="15872" max="15872" width="9.1328125" style="2"/>
    <col min="15873" max="15873" width="10.26953125" style="2" customWidth="1"/>
    <col min="15874" max="15874" width="16.1328125" style="2" customWidth="1"/>
    <col min="15875" max="15875" width="8.86328125" style="2" customWidth="1"/>
    <col min="15876" max="15876" width="16.54296875" style="2" customWidth="1"/>
    <col min="15877" max="15877" width="10.86328125" style="2" customWidth="1"/>
    <col min="15878" max="16126" width="9.1328125" style="2"/>
    <col min="16127" max="16127" width="13.54296875" style="2" customWidth="1"/>
    <col min="16128" max="16128" width="9.1328125" style="2"/>
    <col min="16129" max="16129" width="10.26953125" style="2" customWidth="1"/>
    <col min="16130" max="16130" width="16.1328125" style="2" customWidth="1"/>
    <col min="16131" max="16131" width="8.86328125" style="2" customWidth="1"/>
    <col min="16132" max="16132" width="16.54296875" style="2" customWidth="1"/>
    <col min="16133" max="16133" width="10.86328125" style="2" customWidth="1"/>
    <col min="16134" max="16384" width="9.1328125" style="2"/>
  </cols>
  <sheetData>
    <row r="1" spans="1:11" x14ac:dyDescent="0.6">
      <c r="A1" s="3" t="s">
        <v>27</v>
      </c>
      <c r="B1" s="3"/>
      <c r="C1" s="1"/>
      <c r="D1" s="1"/>
      <c r="E1" s="1"/>
    </row>
    <row r="2" spans="1:11" x14ac:dyDescent="0.6">
      <c r="A2" s="3"/>
      <c r="B2"/>
      <c r="C2" s="1"/>
      <c r="D2" s="1"/>
      <c r="E2" s="1"/>
    </row>
    <row r="3" spans="1:11" ht="13.75" thickBot="1" x14ac:dyDescent="0.75">
      <c r="A3" s="4" t="s">
        <v>24</v>
      </c>
      <c r="B3" s="4"/>
      <c r="C3" s="1"/>
      <c r="D3" s="1"/>
      <c r="E3" s="1"/>
      <c r="G3" s="2" t="s">
        <v>33</v>
      </c>
      <c r="H3" s="2" t="s">
        <v>31</v>
      </c>
      <c r="I3" s="2" t="s">
        <v>32</v>
      </c>
    </row>
    <row r="4" spans="1:11" x14ac:dyDescent="0.6">
      <c r="A4" s="5"/>
      <c r="B4" s="6"/>
      <c r="C4" s="7" t="s">
        <v>1</v>
      </c>
      <c r="D4" s="25" t="s">
        <v>28</v>
      </c>
      <c r="E4" s="26" t="s">
        <v>29</v>
      </c>
      <c r="G4" s="2">
        <v>58</v>
      </c>
      <c r="I4" s="28">
        <f>D8</f>
        <v>100234</v>
      </c>
    </row>
    <row r="5" spans="1:11" ht="13.75" thickBot="1" x14ac:dyDescent="0.75">
      <c r="A5" s="8" t="s">
        <v>2</v>
      </c>
      <c r="B5" s="9"/>
      <c r="C5" s="10"/>
      <c r="D5" s="11" t="s">
        <v>3</v>
      </c>
      <c r="E5" s="12" t="s">
        <v>3</v>
      </c>
      <c r="G5" s="2">
        <v>59</v>
      </c>
      <c r="I5" s="28">
        <f>D6</f>
        <v>100234</v>
      </c>
    </row>
    <row r="6" spans="1:11" x14ac:dyDescent="0.6">
      <c r="A6" s="13" t="s">
        <v>30</v>
      </c>
      <c r="B6" t="s">
        <v>4</v>
      </c>
      <c r="C6" s="14">
        <v>3657</v>
      </c>
      <c r="D6" s="15">
        <v>100234</v>
      </c>
      <c r="E6" s="16">
        <v>3610</v>
      </c>
      <c r="G6" s="2">
        <v>60</v>
      </c>
      <c r="I6" s="2">
        <f>I5+1/3*(I8-I5)</f>
        <v>102771.66666666667</v>
      </c>
      <c r="J6" s="28"/>
      <c r="K6" s="28"/>
    </row>
    <row r="7" spans="1:11" x14ac:dyDescent="0.6">
      <c r="A7" s="13"/>
      <c r="B7" t="s">
        <v>5</v>
      </c>
      <c r="C7" s="14">
        <v>0</v>
      </c>
      <c r="D7" s="15">
        <v>0</v>
      </c>
      <c r="E7" s="16">
        <v>0</v>
      </c>
      <c r="G7" s="2">
        <v>61</v>
      </c>
      <c r="I7" s="2">
        <f>I5+2/3*(I8-I5)</f>
        <v>105309.33333333333</v>
      </c>
      <c r="J7" s="28"/>
      <c r="K7" s="28"/>
    </row>
    <row r="8" spans="1:11" x14ac:dyDescent="0.6">
      <c r="A8" s="17"/>
      <c r="B8" s="18" t="s">
        <v>6</v>
      </c>
      <c r="C8" s="19">
        <v>3657</v>
      </c>
      <c r="D8" s="20">
        <v>100234</v>
      </c>
      <c r="E8" s="21">
        <v>3610</v>
      </c>
      <c r="G8" s="2">
        <v>62</v>
      </c>
      <c r="H8" s="28">
        <f>D10</f>
        <v>129521</v>
      </c>
      <c r="I8" s="28">
        <f>D11</f>
        <v>107847</v>
      </c>
      <c r="J8" s="28"/>
      <c r="K8" s="28"/>
    </row>
    <row r="9" spans="1:11" x14ac:dyDescent="0.6">
      <c r="A9" s="13" t="s">
        <v>7</v>
      </c>
      <c r="B9" t="s">
        <v>4</v>
      </c>
      <c r="C9" s="14">
        <v>33525</v>
      </c>
      <c r="D9" s="15">
        <v>115630</v>
      </c>
      <c r="E9" s="16">
        <v>111593</v>
      </c>
      <c r="G9" s="2">
        <v>63</v>
      </c>
      <c r="H9" s="2">
        <f>H$8+1/5*(H$13-H$8)</f>
        <v>128815.4</v>
      </c>
      <c r="I9" s="2">
        <f>I$8+1/5*(I$13-I$8)</f>
        <v>106512.8</v>
      </c>
    </row>
    <row r="10" spans="1:11" x14ac:dyDescent="0.6">
      <c r="A10" s="13"/>
      <c r="B10" t="s">
        <v>5</v>
      </c>
      <c r="C10" s="14">
        <v>12039</v>
      </c>
      <c r="D10" s="15">
        <v>129521</v>
      </c>
      <c r="E10" s="16">
        <v>127994</v>
      </c>
      <c r="G10" s="2">
        <v>64</v>
      </c>
      <c r="H10" s="2">
        <f>H$8+2/5*(H$13-H$8)</f>
        <v>128109.8</v>
      </c>
      <c r="I10" s="2">
        <f>I$8+2/5*(I$13-I$8)</f>
        <v>105178.6</v>
      </c>
    </row>
    <row r="11" spans="1:11" x14ac:dyDescent="0.6">
      <c r="A11" s="17"/>
      <c r="B11" s="18" t="s">
        <v>6</v>
      </c>
      <c r="C11" s="19">
        <v>21486</v>
      </c>
      <c r="D11" s="20">
        <v>107847</v>
      </c>
      <c r="E11" s="21">
        <v>102403</v>
      </c>
      <c r="G11" s="2">
        <v>65</v>
      </c>
      <c r="H11" s="2">
        <f>H$8+3/5*(H$13-H$8)</f>
        <v>127404.2</v>
      </c>
      <c r="I11" s="2">
        <f>I$8+3/5*(I$13-I$8)</f>
        <v>103844.4</v>
      </c>
    </row>
    <row r="12" spans="1:11" x14ac:dyDescent="0.6">
      <c r="A12" s="13" t="s">
        <v>8</v>
      </c>
      <c r="B12" t="s">
        <v>4</v>
      </c>
      <c r="C12" s="14">
        <v>61113</v>
      </c>
      <c r="D12" s="15">
        <v>112043</v>
      </c>
      <c r="E12" s="16">
        <v>104497</v>
      </c>
      <c r="G12" s="2">
        <v>66</v>
      </c>
      <c r="H12" s="2">
        <f>H$8+4/5*(H$13-H$8)</f>
        <v>126698.6</v>
      </c>
      <c r="I12" s="2">
        <f>I$8+4/5*(I$13-I$8)</f>
        <v>102510.2</v>
      </c>
    </row>
    <row r="13" spans="1:11" x14ac:dyDescent="0.6">
      <c r="A13" s="13"/>
      <c r="B13" t="s">
        <v>5</v>
      </c>
      <c r="C13" s="14">
        <v>26760</v>
      </c>
      <c r="D13" s="15">
        <v>125993</v>
      </c>
      <c r="E13" s="16">
        <v>123798</v>
      </c>
      <c r="G13" s="2">
        <v>67</v>
      </c>
      <c r="H13" s="28">
        <f>D13</f>
        <v>125993</v>
      </c>
      <c r="I13" s="28">
        <f>D14</f>
        <v>101176</v>
      </c>
    </row>
    <row r="14" spans="1:11" x14ac:dyDescent="0.6">
      <c r="A14" s="17"/>
      <c r="B14" s="18" t="s">
        <v>6</v>
      </c>
      <c r="C14" s="19">
        <v>34353</v>
      </c>
      <c r="D14" s="20">
        <v>101176</v>
      </c>
      <c r="E14" s="21">
        <v>89461</v>
      </c>
      <c r="G14" s="2">
        <v>68</v>
      </c>
      <c r="H14" s="2">
        <f>H$13+1/5*(H$18-H$13)</f>
        <v>124999.4</v>
      </c>
      <c r="I14" s="2">
        <f>I$13+1/5*(I$18-I$13)</f>
        <v>100779.2</v>
      </c>
    </row>
    <row r="15" spans="1:11" x14ac:dyDescent="0.6">
      <c r="A15" s="13" t="s">
        <v>9</v>
      </c>
      <c r="B15" t="s">
        <v>4</v>
      </c>
      <c r="C15" s="14">
        <v>53415</v>
      </c>
      <c r="D15" s="15">
        <v>108019</v>
      </c>
      <c r="E15" s="16">
        <v>96162</v>
      </c>
      <c r="G15" s="2">
        <v>69</v>
      </c>
      <c r="H15" s="2">
        <f>H$13+2/5*(H$18-H$13)</f>
        <v>124005.8</v>
      </c>
      <c r="I15" s="2">
        <f>I$13+2/5*(I$18-I$13)</f>
        <v>100382.39999999999</v>
      </c>
    </row>
    <row r="16" spans="1:11" x14ac:dyDescent="0.6">
      <c r="A16" s="13"/>
      <c r="B16" t="s">
        <v>5</v>
      </c>
      <c r="C16" s="14">
        <v>21596</v>
      </c>
      <c r="D16" s="15">
        <v>121025</v>
      </c>
      <c r="E16" s="16">
        <v>117574</v>
      </c>
      <c r="G16" s="2">
        <v>70</v>
      </c>
      <c r="H16" s="2">
        <f>H$13+3/5*(H$18-H$13)</f>
        <v>123012.2</v>
      </c>
      <c r="I16" s="2">
        <f>I$13+3/5*(I$18-I$13)</f>
        <v>99985.600000000006</v>
      </c>
    </row>
    <row r="17" spans="1:9" x14ac:dyDescent="0.6">
      <c r="A17" s="17"/>
      <c r="B17" s="18" t="s">
        <v>6</v>
      </c>
      <c r="C17" s="19">
        <v>31819</v>
      </c>
      <c r="D17" s="20">
        <v>99192</v>
      </c>
      <c r="E17" s="21">
        <v>81629</v>
      </c>
      <c r="H17" s="2">
        <f>H$13+4/5*(H$18-H$13)</f>
        <v>122018.6</v>
      </c>
      <c r="I17" s="2">
        <f>I$13+4/5*(I$18-I$13)</f>
        <v>99588.800000000003</v>
      </c>
    </row>
    <row r="18" spans="1:9" x14ac:dyDescent="0.6">
      <c r="A18" s="13" t="s">
        <v>10</v>
      </c>
      <c r="B18" t="s">
        <v>4</v>
      </c>
      <c r="C18" s="14">
        <v>40645</v>
      </c>
      <c r="D18" s="15">
        <v>111307</v>
      </c>
      <c r="E18" s="16">
        <v>95144</v>
      </c>
      <c r="H18" s="28">
        <f>D16</f>
        <v>121025</v>
      </c>
      <c r="I18" s="28">
        <f>D17</f>
        <v>99192</v>
      </c>
    </row>
    <row r="19" spans="1:9" x14ac:dyDescent="0.6">
      <c r="A19" s="13"/>
      <c r="B19" t="s">
        <v>5</v>
      </c>
      <c r="C19" s="14">
        <v>14508</v>
      </c>
      <c r="D19" s="15">
        <v>122886</v>
      </c>
      <c r="E19" s="16">
        <v>118017</v>
      </c>
    </row>
    <row r="20" spans="1:9" x14ac:dyDescent="0.6">
      <c r="A20" s="17"/>
      <c r="B20" s="18" t="s">
        <v>6</v>
      </c>
      <c r="C20" s="19">
        <v>26137</v>
      </c>
      <c r="D20" s="20">
        <v>104880</v>
      </c>
      <c r="E20" s="21">
        <v>82448</v>
      </c>
    </row>
    <row r="21" spans="1:9" x14ac:dyDescent="0.6">
      <c r="A21" s="13" t="s">
        <v>11</v>
      </c>
      <c r="B21" t="s">
        <v>4</v>
      </c>
      <c r="C21" s="14">
        <v>28035</v>
      </c>
      <c r="D21" s="15">
        <v>114264</v>
      </c>
      <c r="E21" s="16">
        <v>94571</v>
      </c>
    </row>
    <row r="22" spans="1:9" x14ac:dyDescent="0.6">
      <c r="A22" s="13"/>
      <c r="B22" t="s">
        <v>5</v>
      </c>
      <c r="C22" s="14">
        <v>9530</v>
      </c>
      <c r="D22" s="15">
        <v>127765</v>
      </c>
      <c r="E22" s="16">
        <v>120889</v>
      </c>
    </row>
    <row r="23" spans="1:9" x14ac:dyDescent="0.6">
      <c r="A23" s="17"/>
      <c r="B23" s="18" t="s">
        <v>6</v>
      </c>
      <c r="C23" s="19">
        <v>18505</v>
      </c>
      <c r="D23" s="20">
        <v>107311</v>
      </c>
      <c r="E23" s="21">
        <v>81018</v>
      </c>
    </row>
    <row r="24" spans="1:9" x14ac:dyDescent="0.6">
      <c r="A24" s="13" t="s">
        <v>12</v>
      </c>
      <c r="B24" t="s">
        <v>4</v>
      </c>
      <c r="C24" s="14">
        <v>13272</v>
      </c>
      <c r="D24" s="15">
        <v>114463</v>
      </c>
      <c r="E24" s="16">
        <v>92020</v>
      </c>
    </row>
    <row r="25" spans="1:9" x14ac:dyDescent="0.6">
      <c r="A25" s="13"/>
      <c r="B25" t="s">
        <v>5</v>
      </c>
      <c r="C25" s="14">
        <v>4249</v>
      </c>
      <c r="D25" s="15">
        <v>127858</v>
      </c>
      <c r="E25" s="16">
        <v>117432</v>
      </c>
    </row>
    <row r="26" spans="1:9" x14ac:dyDescent="0.6">
      <c r="A26" s="17"/>
      <c r="B26" s="18" t="s">
        <v>6</v>
      </c>
      <c r="C26" s="19">
        <v>9023</v>
      </c>
      <c r="D26" s="20">
        <v>108155</v>
      </c>
      <c r="E26" s="21">
        <v>80053</v>
      </c>
    </row>
    <row r="27" spans="1:9" x14ac:dyDescent="0.6">
      <c r="A27" s="13" t="s">
        <v>13</v>
      </c>
      <c r="B27" t="s">
        <v>4</v>
      </c>
      <c r="C27" s="14">
        <v>4572</v>
      </c>
      <c r="D27" s="15">
        <v>114135</v>
      </c>
      <c r="E27" s="16">
        <v>88019</v>
      </c>
    </row>
    <row r="28" spans="1:9" x14ac:dyDescent="0.6">
      <c r="A28" s="13"/>
      <c r="B28" t="s">
        <v>5</v>
      </c>
      <c r="C28" s="14">
        <v>1334</v>
      </c>
      <c r="D28" s="15">
        <v>129227</v>
      </c>
      <c r="E28" s="16">
        <v>109885</v>
      </c>
    </row>
    <row r="29" spans="1:9" x14ac:dyDescent="0.6">
      <c r="A29" s="17"/>
      <c r="B29" s="18" t="s">
        <v>6</v>
      </c>
      <c r="C29" s="19">
        <v>3238</v>
      </c>
      <c r="D29" s="20">
        <v>107917</v>
      </c>
      <c r="E29" s="21">
        <v>79010</v>
      </c>
    </row>
    <row r="30" spans="1:9" x14ac:dyDescent="0.6">
      <c r="A30" s="13" t="s">
        <v>14</v>
      </c>
      <c r="B30" t="s">
        <v>4</v>
      </c>
      <c r="C30" s="14">
        <v>609</v>
      </c>
      <c r="D30" s="15">
        <v>117235</v>
      </c>
      <c r="E30" s="16">
        <v>89901</v>
      </c>
    </row>
    <row r="31" spans="1:9" x14ac:dyDescent="0.6">
      <c r="A31" s="13"/>
      <c r="B31" t="s">
        <v>5</v>
      </c>
      <c r="C31" s="14">
        <v>183</v>
      </c>
      <c r="D31" s="15">
        <v>139497</v>
      </c>
      <c r="E31" s="16">
        <v>112787</v>
      </c>
    </row>
    <row r="32" spans="1:9" x14ac:dyDescent="0.6">
      <c r="A32" s="17"/>
      <c r="B32" s="18" t="s">
        <v>6</v>
      </c>
      <c r="C32" s="19">
        <v>426</v>
      </c>
      <c r="D32" s="20">
        <v>107672</v>
      </c>
      <c r="E32" s="21">
        <v>80070</v>
      </c>
    </row>
    <row r="33" spans="1:5" x14ac:dyDescent="0.6">
      <c r="A33" s="27">
        <v>-1914</v>
      </c>
      <c r="B33" t="s">
        <v>4</v>
      </c>
      <c r="C33" s="14">
        <v>84</v>
      </c>
      <c r="D33" s="15">
        <v>105496.72619047618</v>
      </c>
      <c r="E33" s="16">
        <v>86124.702380952382</v>
      </c>
    </row>
    <row r="34" spans="1:5" x14ac:dyDescent="0.6">
      <c r="A34" s="13"/>
      <c r="B34" t="s">
        <v>5</v>
      </c>
      <c r="C34" s="14">
        <v>22</v>
      </c>
      <c r="D34" s="15">
        <v>123672.95454545454</v>
      </c>
      <c r="E34" s="16">
        <v>107666.59090909091</v>
      </c>
    </row>
    <row r="35" spans="1:5" x14ac:dyDescent="0.6">
      <c r="A35" s="17"/>
      <c r="B35" s="18" t="s">
        <v>6</v>
      </c>
      <c r="C35" s="19">
        <v>62</v>
      </c>
      <c r="D35" s="20">
        <v>99047.096774193546</v>
      </c>
      <c r="E35" s="21">
        <v>78480.806451612909</v>
      </c>
    </row>
    <row r="36" spans="1:5" x14ac:dyDescent="0.6">
      <c r="A36" s="13" t="s">
        <v>15</v>
      </c>
      <c r="B36" t="s">
        <v>4</v>
      </c>
      <c r="C36" s="14">
        <v>238927</v>
      </c>
      <c r="D36" s="15">
        <v>111787</v>
      </c>
      <c r="E36" s="16">
        <v>99736</v>
      </c>
    </row>
    <row r="37" spans="1:5" x14ac:dyDescent="0.6">
      <c r="A37" s="13"/>
      <c r="B37" t="s">
        <v>5</v>
      </c>
      <c r="C37" s="14">
        <v>90221</v>
      </c>
      <c r="D37" s="15">
        <v>125125</v>
      </c>
      <c r="E37" s="16">
        <v>121100</v>
      </c>
    </row>
    <row r="38" spans="1:5" ht="13.75" thickBot="1" x14ac:dyDescent="0.75">
      <c r="A38" s="8"/>
      <c r="B38" s="9" t="s">
        <v>6</v>
      </c>
      <c r="C38" s="10">
        <v>148706</v>
      </c>
      <c r="D38" s="22">
        <v>103695</v>
      </c>
      <c r="E38" s="23">
        <v>86775</v>
      </c>
    </row>
    <row r="39" spans="1:5" x14ac:dyDescent="0.6">
      <c r="A39" s="13" t="s">
        <v>16</v>
      </c>
      <c r="B39" t="s">
        <v>4</v>
      </c>
      <c r="C39" s="14">
        <v>0</v>
      </c>
      <c r="D39" s="15">
        <v>0</v>
      </c>
      <c r="E39" s="16">
        <v>0</v>
      </c>
    </row>
    <row r="40" spans="1:5" x14ac:dyDescent="0.6">
      <c r="A40" s="13" t="s">
        <v>17</v>
      </c>
      <c r="B40" t="s">
        <v>5</v>
      </c>
      <c r="C40" s="14">
        <v>0</v>
      </c>
      <c r="D40" s="15">
        <v>0</v>
      </c>
      <c r="E40" s="16">
        <v>0</v>
      </c>
    </row>
    <row r="41" spans="1:5" ht="13.75" thickBot="1" x14ac:dyDescent="0.75">
      <c r="A41" s="8"/>
      <c r="B41" s="9" t="s">
        <v>6</v>
      </c>
      <c r="C41" s="10">
        <v>0</v>
      </c>
      <c r="D41" s="22">
        <v>0</v>
      </c>
      <c r="E41" s="23">
        <v>0</v>
      </c>
    </row>
    <row r="42" spans="1:5" x14ac:dyDescent="0.6">
      <c r="A42" s="13" t="s">
        <v>18</v>
      </c>
      <c r="B42" t="s">
        <v>4</v>
      </c>
      <c r="C42" s="14">
        <v>238927</v>
      </c>
      <c r="D42" s="15">
        <v>111787</v>
      </c>
      <c r="E42" s="16">
        <v>99736</v>
      </c>
    </row>
    <row r="43" spans="1:5" x14ac:dyDescent="0.6">
      <c r="A43" s="13"/>
      <c r="B43" t="s">
        <v>5</v>
      </c>
      <c r="C43" s="14">
        <v>90221</v>
      </c>
      <c r="D43" s="15">
        <v>125125</v>
      </c>
      <c r="E43" s="16">
        <v>121100</v>
      </c>
    </row>
    <row r="44" spans="1:5" ht="13.75" thickBot="1" x14ac:dyDescent="0.75">
      <c r="A44" s="8"/>
      <c r="B44" s="9" t="s">
        <v>6</v>
      </c>
      <c r="C44" s="10">
        <v>148706</v>
      </c>
      <c r="D44" s="22">
        <v>103695</v>
      </c>
      <c r="E44" s="23">
        <v>86775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>
    <oddFooter>&amp;R&amp;P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C740-74DE-468F-B300-23B9DCD79A94}">
  <dimension ref="A1:K44"/>
  <sheetViews>
    <sheetView tabSelected="1" zoomScaleNormal="100" workbookViewId="0">
      <selection activeCell="G4" sqref="G4"/>
    </sheetView>
  </sheetViews>
  <sheetFormatPr defaultRowHeight="13" x14ac:dyDescent="0.6"/>
  <cols>
    <col min="1" max="1" width="13.54296875" style="2" customWidth="1"/>
    <col min="2" max="2" width="9.1328125" style="2"/>
    <col min="3" max="3" width="10.26953125" style="24" customWidth="1"/>
    <col min="4" max="5" width="12.54296875" style="24" customWidth="1"/>
    <col min="6" max="6" width="9.1328125" style="2"/>
    <col min="7" max="11" width="17.40625" style="2" customWidth="1"/>
    <col min="12" max="254" width="9.1328125" style="2"/>
    <col min="255" max="255" width="13.54296875" style="2" customWidth="1"/>
    <col min="256" max="256" width="9.1328125" style="2"/>
    <col min="257" max="257" width="10.26953125" style="2" customWidth="1"/>
    <col min="258" max="258" width="16.1328125" style="2" customWidth="1"/>
    <col min="259" max="259" width="8.86328125" style="2" customWidth="1"/>
    <col min="260" max="260" width="16.54296875" style="2" customWidth="1"/>
    <col min="261" max="261" width="10.86328125" style="2" customWidth="1"/>
    <col min="262" max="510" width="9.1328125" style="2"/>
    <col min="511" max="511" width="13.54296875" style="2" customWidth="1"/>
    <col min="512" max="512" width="9.1328125" style="2"/>
    <col min="513" max="513" width="10.26953125" style="2" customWidth="1"/>
    <col min="514" max="514" width="16.1328125" style="2" customWidth="1"/>
    <col min="515" max="515" width="8.86328125" style="2" customWidth="1"/>
    <col min="516" max="516" width="16.54296875" style="2" customWidth="1"/>
    <col min="517" max="517" width="10.86328125" style="2" customWidth="1"/>
    <col min="518" max="766" width="9.1328125" style="2"/>
    <col min="767" max="767" width="13.54296875" style="2" customWidth="1"/>
    <col min="768" max="768" width="9.1328125" style="2"/>
    <col min="769" max="769" width="10.26953125" style="2" customWidth="1"/>
    <col min="770" max="770" width="16.1328125" style="2" customWidth="1"/>
    <col min="771" max="771" width="8.86328125" style="2" customWidth="1"/>
    <col min="772" max="772" width="16.54296875" style="2" customWidth="1"/>
    <col min="773" max="773" width="10.86328125" style="2" customWidth="1"/>
    <col min="774" max="1022" width="9.1328125" style="2"/>
    <col min="1023" max="1023" width="13.54296875" style="2" customWidth="1"/>
    <col min="1024" max="1024" width="9.1328125" style="2"/>
    <col min="1025" max="1025" width="10.26953125" style="2" customWidth="1"/>
    <col min="1026" max="1026" width="16.1328125" style="2" customWidth="1"/>
    <col min="1027" max="1027" width="8.86328125" style="2" customWidth="1"/>
    <col min="1028" max="1028" width="16.54296875" style="2" customWidth="1"/>
    <col min="1029" max="1029" width="10.86328125" style="2" customWidth="1"/>
    <col min="1030" max="1278" width="9.1328125" style="2"/>
    <col min="1279" max="1279" width="13.54296875" style="2" customWidth="1"/>
    <col min="1280" max="1280" width="9.1328125" style="2"/>
    <col min="1281" max="1281" width="10.26953125" style="2" customWidth="1"/>
    <col min="1282" max="1282" width="16.1328125" style="2" customWidth="1"/>
    <col min="1283" max="1283" width="8.86328125" style="2" customWidth="1"/>
    <col min="1284" max="1284" width="16.54296875" style="2" customWidth="1"/>
    <col min="1285" max="1285" width="10.86328125" style="2" customWidth="1"/>
    <col min="1286" max="1534" width="9.1328125" style="2"/>
    <col min="1535" max="1535" width="13.54296875" style="2" customWidth="1"/>
    <col min="1536" max="1536" width="9.1328125" style="2"/>
    <col min="1537" max="1537" width="10.26953125" style="2" customWidth="1"/>
    <col min="1538" max="1538" width="16.1328125" style="2" customWidth="1"/>
    <col min="1539" max="1539" width="8.86328125" style="2" customWidth="1"/>
    <col min="1540" max="1540" width="16.54296875" style="2" customWidth="1"/>
    <col min="1541" max="1541" width="10.86328125" style="2" customWidth="1"/>
    <col min="1542" max="1790" width="9.1328125" style="2"/>
    <col min="1791" max="1791" width="13.54296875" style="2" customWidth="1"/>
    <col min="1792" max="1792" width="9.1328125" style="2"/>
    <col min="1793" max="1793" width="10.26953125" style="2" customWidth="1"/>
    <col min="1794" max="1794" width="16.1328125" style="2" customWidth="1"/>
    <col min="1795" max="1795" width="8.86328125" style="2" customWidth="1"/>
    <col min="1796" max="1796" width="16.54296875" style="2" customWidth="1"/>
    <col min="1797" max="1797" width="10.86328125" style="2" customWidth="1"/>
    <col min="1798" max="2046" width="9.1328125" style="2"/>
    <col min="2047" max="2047" width="13.54296875" style="2" customWidth="1"/>
    <col min="2048" max="2048" width="9.1328125" style="2"/>
    <col min="2049" max="2049" width="10.26953125" style="2" customWidth="1"/>
    <col min="2050" max="2050" width="16.1328125" style="2" customWidth="1"/>
    <col min="2051" max="2051" width="8.86328125" style="2" customWidth="1"/>
    <col min="2052" max="2052" width="16.54296875" style="2" customWidth="1"/>
    <col min="2053" max="2053" width="10.86328125" style="2" customWidth="1"/>
    <col min="2054" max="2302" width="9.1328125" style="2"/>
    <col min="2303" max="2303" width="13.54296875" style="2" customWidth="1"/>
    <col min="2304" max="2304" width="9.1328125" style="2"/>
    <col min="2305" max="2305" width="10.26953125" style="2" customWidth="1"/>
    <col min="2306" max="2306" width="16.1328125" style="2" customWidth="1"/>
    <col min="2307" max="2307" width="8.86328125" style="2" customWidth="1"/>
    <col min="2308" max="2308" width="16.54296875" style="2" customWidth="1"/>
    <col min="2309" max="2309" width="10.86328125" style="2" customWidth="1"/>
    <col min="2310" max="2558" width="9.1328125" style="2"/>
    <col min="2559" max="2559" width="13.54296875" style="2" customWidth="1"/>
    <col min="2560" max="2560" width="9.1328125" style="2"/>
    <col min="2561" max="2561" width="10.26953125" style="2" customWidth="1"/>
    <col min="2562" max="2562" width="16.1328125" style="2" customWidth="1"/>
    <col min="2563" max="2563" width="8.86328125" style="2" customWidth="1"/>
    <col min="2564" max="2564" width="16.54296875" style="2" customWidth="1"/>
    <col min="2565" max="2565" width="10.86328125" style="2" customWidth="1"/>
    <col min="2566" max="2814" width="9.1328125" style="2"/>
    <col min="2815" max="2815" width="13.54296875" style="2" customWidth="1"/>
    <col min="2816" max="2816" width="9.1328125" style="2"/>
    <col min="2817" max="2817" width="10.26953125" style="2" customWidth="1"/>
    <col min="2818" max="2818" width="16.1328125" style="2" customWidth="1"/>
    <col min="2819" max="2819" width="8.86328125" style="2" customWidth="1"/>
    <col min="2820" max="2820" width="16.54296875" style="2" customWidth="1"/>
    <col min="2821" max="2821" width="10.86328125" style="2" customWidth="1"/>
    <col min="2822" max="3070" width="9.1328125" style="2"/>
    <col min="3071" max="3071" width="13.54296875" style="2" customWidth="1"/>
    <col min="3072" max="3072" width="9.1328125" style="2"/>
    <col min="3073" max="3073" width="10.26953125" style="2" customWidth="1"/>
    <col min="3074" max="3074" width="16.1328125" style="2" customWidth="1"/>
    <col min="3075" max="3075" width="8.86328125" style="2" customWidth="1"/>
    <col min="3076" max="3076" width="16.54296875" style="2" customWidth="1"/>
    <col min="3077" max="3077" width="10.86328125" style="2" customWidth="1"/>
    <col min="3078" max="3326" width="9.1328125" style="2"/>
    <col min="3327" max="3327" width="13.54296875" style="2" customWidth="1"/>
    <col min="3328" max="3328" width="9.1328125" style="2"/>
    <col min="3329" max="3329" width="10.26953125" style="2" customWidth="1"/>
    <col min="3330" max="3330" width="16.1328125" style="2" customWidth="1"/>
    <col min="3331" max="3331" width="8.86328125" style="2" customWidth="1"/>
    <col min="3332" max="3332" width="16.54296875" style="2" customWidth="1"/>
    <col min="3333" max="3333" width="10.86328125" style="2" customWidth="1"/>
    <col min="3334" max="3582" width="9.1328125" style="2"/>
    <col min="3583" max="3583" width="13.54296875" style="2" customWidth="1"/>
    <col min="3584" max="3584" width="9.1328125" style="2"/>
    <col min="3585" max="3585" width="10.26953125" style="2" customWidth="1"/>
    <col min="3586" max="3586" width="16.1328125" style="2" customWidth="1"/>
    <col min="3587" max="3587" width="8.86328125" style="2" customWidth="1"/>
    <col min="3588" max="3588" width="16.54296875" style="2" customWidth="1"/>
    <col min="3589" max="3589" width="10.86328125" style="2" customWidth="1"/>
    <col min="3590" max="3838" width="9.1328125" style="2"/>
    <col min="3839" max="3839" width="13.54296875" style="2" customWidth="1"/>
    <col min="3840" max="3840" width="9.1328125" style="2"/>
    <col min="3841" max="3841" width="10.26953125" style="2" customWidth="1"/>
    <col min="3842" max="3842" width="16.1328125" style="2" customWidth="1"/>
    <col min="3843" max="3843" width="8.86328125" style="2" customWidth="1"/>
    <col min="3844" max="3844" width="16.54296875" style="2" customWidth="1"/>
    <col min="3845" max="3845" width="10.86328125" style="2" customWidth="1"/>
    <col min="3846" max="4094" width="9.1328125" style="2"/>
    <col min="4095" max="4095" width="13.54296875" style="2" customWidth="1"/>
    <col min="4096" max="4096" width="9.1328125" style="2"/>
    <col min="4097" max="4097" width="10.26953125" style="2" customWidth="1"/>
    <col min="4098" max="4098" width="16.1328125" style="2" customWidth="1"/>
    <col min="4099" max="4099" width="8.86328125" style="2" customWidth="1"/>
    <col min="4100" max="4100" width="16.54296875" style="2" customWidth="1"/>
    <col min="4101" max="4101" width="10.86328125" style="2" customWidth="1"/>
    <col min="4102" max="4350" width="9.1328125" style="2"/>
    <col min="4351" max="4351" width="13.54296875" style="2" customWidth="1"/>
    <col min="4352" max="4352" width="9.1328125" style="2"/>
    <col min="4353" max="4353" width="10.26953125" style="2" customWidth="1"/>
    <col min="4354" max="4354" width="16.1328125" style="2" customWidth="1"/>
    <col min="4355" max="4355" width="8.86328125" style="2" customWidth="1"/>
    <col min="4356" max="4356" width="16.54296875" style="2" customWidth="1"/>
    <col min="4357" max="4357" width="10.86328125" style="2" customWidth="1"/>
    <col min="4358" max="4606" width="9.1328125" style="2"/>
    <col min="4607" max="4607" width="13.54296875" style="2" customWidth="1"/>
    <col min="4608" max="4608" width="9.1328125" style="2"/>
    <col min="4609" max="4609" width="10.26953125" style="2" customWidth="1"/>
    <col min="4610" max="4610" width="16.1328125" style="2" customWidth="1"/>
    <col min="4611" max="4611" width="8.86328125" style="2" customWidth="1"/>
    <col min="4612" max="4612" width="16.54296875" style="2" customWidth="1"/>
    <col min="4613" max="4613" width="10.86328125" style="2" customWidth="1"/>
    <col min="4614" max="4862" width="9.1328125" style="2"/>
    <col min="4863" max="4863" width="13.54296875" style="2" customWidth="1"/>
    <col min="4864" max="4864" width="9.1328125" style="2"/>
    <col min="4865" max="4865" width="10.26953125" style="2" customWidth="1"/>
    <col min="4866" max="4866" width="16.1328125" style="2" customWidth="1"/>
    <col min="4867" max="4867" width="8.86328125" style="2" customWidth="1"/>
    <col min="4868" max="4868" width="16.54296875" style="2" customWidth="1"/>
    <col min="4869" max="4869" width="10.86328125" style="2" customWidth="1"/>
    <col min="4870" max="5118" width="9.1328125" style="2"/>
    <col min="5119" max="5119" width="13.54296875" style="2" customWidth="1"/>
    <col min="5120" max="5120" width="9.1328125" style="2"/>
    <col min="5121" max="5121" width="10.26953125" style="2" customWidth="1"/>
    <col min="5122" max="5122" width="16.1328125" style="2" customWidth="1"/>
    <col min="5123" max="5123" width="8.86328125" style="2" customWidth="1"/>
    <col min="5124" max="5124" width="16.54296875" style="2" customWidth="1"/>
    <col min="5125" max="5125" width="10.86328125" style="2" customWidth="1"/>
    <col min="5126" max="5374" width="9.1328125" style="2"/>
    <col min="5375" max="5375" width="13.54296875" style="2" customWidth="1"/>
    <col min="5376" max="5376" width="9.1328125" style="2"/>
    <col min="5377" max="5377" width="10.26953125" style="2" customWidth="1"/>
    <col min="5378" max="5378" width="16.1328125" style="2" customWidth="1"/>
    <col min="5379" max="5379" width="8.86328125" style="2" customWidth="1"/>
    <col min="5380" max="5380" width="16.54296875" style="2" customWidth="1"/>
    <col min="5381" max="5381" width="10.86328125" style="2" customWidth="1"/>
    <col min="5382" max="5630" width="9.1328125" style="2"/>
    <col min="5631" max="5631" width="13.54296875" style="2" customWidth="1"/>
    <col min="5632" max="5632" width="9.1328125" style="2"/>
    <col min="5633" max="5633" width="10.26953125" style="2" customWidth="1"/>
    <col min="5634" max="5634" width="16.1328125" style="2" customWidth="1"/>
    <col min="5635" max="5635" width="8.86328125" style="2" customWidth="1"/>
    <col min="5636" max="5636" width="16.54296875" style="2" customWidth="1"/>
    <col min="5637" max="5637" width="10.86328125" style="2" customWidth="1"/>
    <col min="5638" max="5886" width="9.1328125" style="2"/>
    <col min="5887" max="5887" width="13.54296875" style="2" customWidth="1"/>
    <col min="5888" max="5888" width="9.1328125" style="2"/>
    <col min="5889" max="5889" width="10.26953125" style="2" customWidth="1"/>
    <col min="5890" max="5890" width="16.1328125" style="2" customWidth="1"/>
    <col min="5891" max="5891" width="8.86328125" style="2" customWidth="1"/>
    <col min="5892" max="5892" width="16.54296875" style="2" customWidth="1"/>
    <col min="5893" max="5893" width="10.86328125" style="2" customWidth="1"/>
    <col min="5894" max="6142" width="9.1328125" style="2"/>
    <col min="6143" max="6143" width="13.54296875" style="2" customWidth="1"/>
    <col min="6144" max="6144" width="9.1328125" style="2"/>
    <col min="6145" max="6145" width="10.26953125" style="2" customWidth="1"/>
    <col min="6146" max="6146" width="16.1328125" style="2" customWidth="1"/>
    <col min="6147" max="6147" width="8.86328125" style="2" customWidth="1"/>
    <col min="6148" max="6148" width="16.54296875" style="2" customWidth="1"/>
    <col min="6149" max="6149" width="10.86328125" style="2" customWidth="1"/>
    <col min="6150" max="6398" width="9.1328125" style="2"/>
    <col min="6399" max="6399" width="13.54296875" style="2" customWidth="1"/>
    <col min="6400" max="6400" width="9.1328125" style="2"/>
    <col min="6401" max="6401" width="10.26953125" style="2" customWidth="1"/>
    <col min="6402" max="6402" width="16.1328125" style="2" customWidth="1"/>
    <col min="6403" max="6403" width="8.86328125" style="2" customWidth="1"/>
    <col min="6404" max="6404" width="16.54296875" style="2" customWidth="1"/>
    <col min="6405" max="6405" width="10.86328125" style="2" customWidth="1"/>
    <col min="6406" max="6654" width="9.1328125" style="2"/>
    <col min="6655" max="6655" width="13.54296875" style="2" customWidth="1"/>
    <col min="6656" max="6656" width="9.1328125" style="2"/>
    <col min="6657" max="6657" width="10.26953125" style="2" customWidth="1"/>
    <col min="6658" max="6658" width="16.1328125" style="2" customWidth="1"/>
    <col min="6659" max="6659" width="8.86328125" style="2" customWidth="1"/>
    <col min="6660" max="6660" width="16.54296875" style="2" customWidth="1"/>
    <col min="6661" max="6661" width="10.86328125" style="2" customWidth="1"/>
    <col min="6662" max="6910" width="9.1328125" style="2"/>
    <col min="6911" max="6911" width="13.54296875" style="2" customWidth="1"/>
    <col min="6912" max="6912" width="9.1328125" style="2"/>
    <col min="6913" max="6913" width="10.26953125" style="2" customWidth="1"/>
    <col min="6914" max="6914" width="16.1328125" style="2" customWidth="1"/>
    <col min="6915" max="6915" width="8.86328125" style="2" customWidth="1"/>
    <col min="6916" max="6916" width="16.54296875" style="2" customWidth="1"/>
    <col min="6917" max="6917" width="10.86328125" style="2" customWidth="1"/>
    <col min="6918" max="7166" width="9.1328125" style="2"/>
    <col min="7167" max="7167" width="13.54296875" style="2" customWidth="1"/>
    <col min="7168" max="7168" width="9.1328125" style="2"/>
    <col min="7169" max="7169" width="10.26953125" style="2" customWidth="1"/>
    <col min="7170" max="7170" width="16.1328125" style="2" customWidth="1"/>
    <col min="7171" max="7171" width="8.86328125" style="2" customWidth="1"/>
    <col min="7172" max="7172" width="16.54296875" style="2" customWidth="1"/>
    <col min="7173" max="7173" width="10.86328125" style="2" customWidth="1"/>
    <col min="7174" max="7422" width="9.1328125" style="2"/>
    <col min="7423" max="7423" width="13.54296875" style="2" customWidth="1"/>
    <col min="7424" max="7424" width="9.1328125" style="2"/>
    <col min="7425" max="7425" width="10.26953125" style="2" customWidth="1"/>
    <col min="7426" max="7426" width="16.1328125" style="2" customWidth="1"/>
    <col min="7427" max="7427" width="8.86328125" style="2" customWidth="1"/>
    <col min="7428" max="7428" width="16.54296875" style="2" customWidth="1"/>
    <col min="7429" max="7429" width="10.86328125" style="2" customWidth="1"/>
    <col min="7430" max="7678" width="9.1328125" style="2"/>
    <col min="7679" max="7679" width="13.54296875" style="2" customWidth="1"/>
    <col min="7680" max="7680" width="9.1328125" style="2"/>
    <col min="7681" max="7681" width="10.26953125" style="2" customWidth="1"/>
    <col min="7682" max="7682" width="16.1328125" style="2" customWidth="1"/>
    <col min="7683" max="7683" width="8.86328125" style="2" customWidth="1"/>
    <col min="7684" max="7684" width="16.54296875" style="2" customWidth="1"/>
    <col min="7685" max="7685" width="10.86328125" style="2" customWidth="1"/>
    <col min="7686" max="7934" width="9.1328125" style="2"/>
    <col min="7935" max="7935" width="13.54296875" style="2" customWidth="1"/>
    <col min="7936" max="7936" width="9.1328125" style="2"/>
    <col min="7937" max="7937" width="10.26953125" style="2" customWidth="1"/>
    <col min="7938" max="7938" width="16.1328125" style="2" customWidth="1"/>
    <col min="7939" max="7939" width="8.86328125" style="2" customWidth="1"/>
    <col min="7940" max="7940" width="16.54296875" style="2" customWidth="1"/>
    <col min="7941" max="7941" width="10.86328125" style="2" customWidth="1"/>
    <col min="7942" max="8190" width="9.1328125" style="2"/>
    <col min="8191" max="8191" width="13.54296875" style="2" customWidth="1"/>
    <col min="8192" max="8192" width="9.1328125" style="2"/>
    <col min="8193" max="8193" width="10.26953125" style="2" customWidth="1"/>
    <col min="8194" max="8194" width="16.1328125" style="2" customWidth="1"/>
    <col min="8195" max="8195" width="8.86328125" style="2" customWidth="1"/>
    <col min="8196" max="8196" width="16.54296875" style="2" customWidth="1"/>
    <col min="8197" max="8197" width="10.86328125" style="2" customWidth="1"/>
    <col min="8198" max="8446" width="9.1328125" style="2"/>
    <col min="8447" max="8447" width="13.54296875" style="2" customWidth="1"/>
    <col min="8448" max="8448" width="9.1328125" style="2"/>
    <col min="8449" max="8449" width="10.26953125" style="2" customWidth="1"/>
    <col min="8450" max="8450" width="16.1328125" style="2" customWidth="1"/>
    <col min="8451" max="8451" width="8.86328125" style="2" customWidth="1"/>
    <col min="8452" max="8452" width="16.54296875" style="2" customWidth="1"/>
    <col min="8453" max="8453" width="10.86328125" style="2" customWidth="1"/>
    <col min="8454" max="8702" width="9.1328125" style="2"/>
    <col min="8703" max="8703" width="13.54296875" style="2" customWidth="1"/>
    <col min="8704" max="8704" width="9.1328125" style="2"/>
    <col min="8705" max="8705" width="10.26953125" style="2" customWidth="1"/>
    <col min="8706" max="8706" width="16.1328125" style="2" customWidth="1"/>
    <col min="8707" max="8707" width="8.86328125" style="2" customWidth="1"/>
    <col min="8708" max="8708" width="16.54296875" style="2" customWidth="1"/>
    <col min="8709" max="8709" width="10.86328125" style="2" customWidth="1"/>
    <col min="8710" max="8958" width="9.1328125" style="2"/>
    <col min="8959" max="8959" width="13.54296875" style="2" customWidth="1"/>
    <col min="8960" max="8960" width="9.1328125" style="2"/>
    <col min="8961" max="8961" width="10.26953125" style="2" customWidth="1"/>
    <col min="8962" max="8962" width="16.1328125" style="2" customWidth="1"/>
    <col min="8963" max="8963" width="8.86328125" style="2" customWidth="1"/>
    <col min="8964" max="8964" width="16.54296875" style="2" customWidth="1"/>
    <col min="8965" max="8965" width="10.86328125" style="2" customWidth="1"/>
    <col min="8966" max="9214" width="9.1328125" style="2"/>
    <col min="9215" max="9215" width="13.54296875" style="2" customWidth="1"/>
    <col min="9216" max="9216" width="9.1328125" style="2"/>
    <col min="9217" max="9217" width="10.26953125" style="2" customWidth="1"/>
    <col min="9218" max="9218" width="16.1328125" style="2" customWidth="1"/>
    <col min="9219" max="9219" width="8.86328125" style="2" customWidth="1"/>
    <col min="9220" max="9220" width="16.54296875" style="2" customWidth="1"/>
    <col min="9221" max="9221" width="10.86328125" style="2" customWidth="1"/>
    <col min="9222" max="9470" width="9.1328125" style="2"/>
    <col min="9471" max="9471" width="13.54296875" style="2" customWidth="1"/>
    <col min="9472" max="9472" width="9.1328125" style="2"/>
    <col min="9473" max="9473" width="10.26953125" style="2" customWidth="1"/>
    <col min="9474" max="9474" width="16.1328125" style="2" customWidth="1"/>
    <col min="9475" max="9475" width="8.86328125" style="2" customWidth="1"/>
    <col min="9476" max="9476" width="16.54296875" style="2" customWidth="1"/>
    <col min="9477" max="9477" width="10.86328125" style="2" customWidth="1"/>
    <col min="9478" max="9726" width="9.1328125" style="2"/>
    <col min="9727" max="9727" width="13.54296875" style="2" customWidth="1"/>
    <col min="9728" max="9728" width="9.1328125" style="2"/>
    <col min="9729" max="9729" width="10.26953125" style="2" customWidth="1"/>
    <col min="9730" max="9730" width="16.1328125" style="2" customWidth="1"/>
    <col min="9731" max="9731" width="8.86328125" style="2" customWidth="1"/>
    <col min="9732" max="9732" width="16.54296875" style="2" customWidth="1"/>
    <col min="9733" max="9733" width="10.86328125" style="2" customWidth="1"/>
    <col min="9734" max="9982" width="9.1328125" style="2"/>
    <col min="9983" max="9983" width="13.54296875" style="2" customWidth="1"/>
    <col min="9984" max="9984" width="9.1328125" style="2"/>
    <col min="9985" max="9985" width="10.26953125" style="2" customWidth="1"/>
    <col min="9986" max="9986" width="16.1328125" style="2" customWidth="1"/>
    <col min="9987" max="9987" width="8.86328125" style="2" customWidth="1"/>
    <col min="9988" max="9988" width="16.54296875" style="2" customWidth="1"/>
    <col min="9989" max="9989" width="10.86328125" style="2" customWidth="1"/>
    <col min="9990" max="10238" width="9.1328125" style="2"/>
    <col min="10239" max="10239" width="13.54296875" style="2" customWidth="1"/>
    <col min="10240" max="10240" width="9.1328125" style="2"/>
    <col min="10241" max="10241" width="10.26953125" style="2" customWidth="1"/>
    <col min="10242" max="10242" width="16.1328125" style="2" customWidth="1"/>
    <col min="10243" max="10243" width="8.86328125" style="2" customWidth="1"/>
    <col min="10244" max="10244" width="16.54296875" style="2" customWidth="1"/>
    <col min="10245" max="10245" width="10.86328125" style="2" customWidth="1"/>
    <col min="10246" max="10494" width="9.1328125" style="2"/>
    <col min="10495" max="10495" width="13.54296875" style="2" customWidth="1"/>
    <col min="10496" max="10496" width="9.1328125" style="2"/>
    <col min="10497" max="10497" width="10.26953125" style="2" customWidth="1"/>
    <col min="10498" max="10498" width="16.1328125" style="2" customWidth="1"/>
    <col min="10499" max="10499" width="8.86328125" style="2" customWidth="1"/>
    <col min="10500" max="10500" width="16.54296875" style="2" customWidth="1"/>
    <col min="10501" max="10501" width="10.86328125" style="2" customWidth="1"/>
    <col min="10502" max="10750" width="9.1328125" style="2"/>
    <col min="10751" max="10751" width="13.54296875" style="2" customWidth="1"/>
    <col min="10752" max="10752" width="9.1328125" style="2"/>
    <col min="10753" max="10753" width="10.26953125" style="2" customWidth="1"/>
    <col min="10754" max="10754" width="16.1328125" style="2" customWidth="1"/>
    <col min="10755" max="10755" width="8.86328125" style="2" customWidth="1"/>
    <col min="10756" max="10756" width="16.54296875" style="2" customWidth="1"/>
    <col min="10757" max="10757" width="10.86328125" style="2" customWidth="1"/>
    <col min="10758" max="11006" width="9.1328125" style="2"/>
    <col min="11007" max="11007" width="13.54296875" style="2" customWidth="1"/>
    <col min="11008" max="11008" width="9.1328125" style="2"/>
    <col min="11009" max="11009" width="10.26953125" style="2" customWidth="1"/>
    <col min="11010" max="11010" width="16.1328125" style="2" customWidth="1"/>
    <col min="11011" max="11011" width="8.86328125" style="2" customWidth="1"/>
    <col min="11012" max="11012" width="16.54296875" style="2" customWidth="1"/>
    <col min="11013" max="11013" width="10.86328125" style="2" customWidth="1"/>
    <col min="11014" max="11262" width="9.1328125" style="2"/>
    <col min="11263" max="11263" width="13.54296875" style="2" customWidth="1"/>
    <col min="11264" max="11264" width="9.1328125" style="2"/>
    <col min="11265" max="11265" width="10.26953125" style="2" customWidth="1"/>
    <col min="11266" max="11266" width="16.1328125" style="2" customWidth="1"/>
    <col min="11267" max="11267" width="8.86328125" style="2" customWidth="1"/>
    <col min="11268" max="11268" width="16.54296875" style="2" customWidth="1"/>
    <col min="11269" max="11269" width="10.86328125" style="2" customWidth="1"/>
    <col min="11270" max="11518" width="9.1328125" style="2"/>
    <col min="11519" max="11519" width="13.54296875" style="2" customWidth="1"/>
    <col min="11520" max="11520" width="9.1328125" style="2"/>
    <col min="11521" max="11521" width="10.26953125" style="2" customWidth="1"/>
    <col min="11522" max="11522" width="16.1328125" style="2" customWidth="1"/>
    <col min="11523" max="11523" width="8.86328125" style="2" customWidth="1"/>
    <col min="11524" max="11524" width="16.54296875" style="2" customWidth="1"/>
    <col min="11525" max="11525" width="10.86328125" style="2" customWidth="1"/>
    <col min="11526" max="11774" width="9.1328125" style="2"/>
    <col min="11775" max="11775" width="13.54296875" style="2" customWidth="1"/>
    <col min="11776" max="11776" width="9.1328125" style="2"/>
    <col min="11777" max="11777" width="10.26953125" style="2" customWidth="1"/>
    <col min="11778" max="11778" width="16.1328125" style="2" customWidth="1"/>
    <col min="11779" max="11779" width="8.86328125" style="2" customWidth="1"/>
    <col min="11780" max="11780" width="16.54296875" style="2" customWidth="1"/>
    <col min="11781" max="11781" width="10.86328125" style="2" customWidth="1"/>
    <col min="11782" max="12030" width="9.1328125" style="2"/>
    <col min="12031" max="12031" width="13.54296875" style="2" customWidth="1"/>
    <col min="12032" max="12032" width="9.1328125" style="2"/>
    <col min="12033" max="12033" width="10.26953125" style="2" customWidth="1"/>
    <col min="12034" max="12034" width="16.1328125" style="2" customWidth="1"/>
    <col min="12035" max="12035" width="8.86328125" style="2" customWidth="1"/>
    <col min="12036" max="12036" width="16.54296875" style="2" customWidth="1"/>
    <col min="12037" max="12037" width="10.86328125" style="2" customWidth="1"/>
    <col min="12038" max="12286" width="9.1328125" style="2"/>
    <col min="12287" max="12287" width="13.54296875" style="2" customWidth="1"/>
    <col min="12288" max="12288" width="9.1328125" style="2"/>
    <col min="12289" max="12289" width="10.26953125" style="2" customWidth="1"/>
    <col min="12290" max="12290" width="16.1328125" style="2" customWidth="1"/>
    <col min="12291" max="12291" width="8.86328125" style="2" customWidth="1"/>
    <col min="12292" max="12292" width="16.54296875" style="2" customWidth="1"/>
    <col min="12293" max="12293" width="10.86328125" style="2" customWidth="1"/>
    <col min="12294" max="12542" width="9.1328125" style="2"/>
    <col min="12543" max="12543" width="13.54296875" style="2" customWidth="1"/>
    <col min="12544" max="12544" width="9.1328125" style="2"/>
    <col min="12545" max="12545" width="10.26953125" style="2" customWidth="1"/>
    <col min="12546" max="12546" width="16.1328125" style="2" customWidth="1"/>
    <col min="12547" max="12547" width="8.86328125" style="2" customWidth="1"/>
    <col min="12548" max="12548" width="16.54296875" style="2" customWidth="1"/>
    <col min="12549" max="12549" width="10.86328125" style="2" customWidth="1"/>
    <col min="12550" max="12798" width="9.1328125" style="2"/>
    <col min="12799" max="12799" width="13.54296875" style="2" customWidth="1"/>
    <col min="12800" max="12800" width="9.1328125" style="2"/>
    <col min="12801" max="12801" width="10.26953125" style="2" customWidth="1"/>
    <col min="12802" max="12802" width="16.1328125" style="2" customWidth="1"/>
    <col min="12803" max="12803" width="8.86328125" style="2" customWidth="1"/>
    <col min="12804" max="12804" width="16.54296875" style="2" customWidth="1"/>
    <col min="12805" max="12805" width="10.86328125" style="2" customWidth="1"/>
    <col min="12806" max="13054" width="9.1328125" style="2"/>
    <col min="13055" max="13055" width="13.54296875" style="2" customWidth="1"/>
    <col min="13056" max="13056" width="9.1328125" style="2"/>
    <col min="13057" max="13057" width="10.26953125" style="2" customWidth="1"/>
    <col min="13058" max="13058" width="16.1328125" style="2" customWidth="1"/>
    <col min="13059" max="13059" width="8.86328125" style="2" customWidth="1"/>
    <col min="13060" max="13060" width="16.54296875" style="2" customWidth="1"/>
    <col min="13061" max="13061" width="10.86328125" style="2" customWidth="1"/>
    <col min="13062" max="13310" width="9.1328125" style="2"/>
    <col min="13311" max="13311" width="13.54296875" style="2" customWidth="1"/>
    <col min="13312" max="13312" width="9.1328125" style="2"/>
    <col min="13313" max="13313" width="10.26953125" style="2" customWidth="1"/>
    <col min="13314" max="13314" width="16.1328125" style="2" customWidth="1"/>
    <col min="13315" max="13315" width="8.86328125" style="2" customWidth="1"/>
    <col min="13316" max="13316" width="16.54296875" style="2" customWidth="1"/>
    <col min="13317" max="13317" width="10.86328125" style="2" customWidth="1"/>
    <col min="13318" max="13566" width="9.1328125" style="2"/>
    <col min="13567" max="13567" width="13.54296875" style="2" customWidth="1"/>
    <col min="13568" max="13568" width="9.1328125" style="2"/>
    <col min="13569" max="13569" width="10.26953125" style="2" customWidth="1"/>
    <col min="13570" max="13570" width="16.1328125" style="2" customWidth="1"/>
    <col min="13571" max="13571" width="8.86328125" style="2" customWidth="1"/>
    <col min="13572" max="13572" width="16.54296875" style="2" customWidth="1"/>
    <col min="13573" max="13573" width="10.86328125" style="2" customWidth="1"/>
    <col min="13574" max="13822" width="9.1328125" style="2"/>
    <col min="13823" max="13823" width="13.54296875" style="2" customWidth="1"/>
    <col min="13824" max="13824" width="9.1328125" style="2"/>
    <col min="13825" max="13825" width="10.26953125" style="2" customWidth="1"/>
    <col min="13826" max="13826" width="16.1328125" style="2" customWidth="1"/>
    <col min="13827" max="13827" width="8.86328125" style="2" customWidth="1"/>
    <col min="13828" max="13828" width="16.54296875" style="2" customWidth="1"/>
    <col min="13829" max="13829" width="10.86328125" style="2" customWidth="1"/>
    <col min="13830" max="14078" width="9.1328125" style="2"/>
    <col min="14079" max="14079" width="13.54296875" style="2" customWidth="1"/>
    <col min="14080" max="14080" width="9.1328125" style="2"/>
    <col min="14081" max="14081" width="10.26953125" style="2" customWidth="1"/>
    <col min="14082" max="14082" width="16.1328125" style="2" customWidth="1"/>
    <col min="14083" max="14083" width="8.86328125" style="2" customWidth="1"/>
    <col min="14084" max="14084" width="16.54296875" style="2" customWidth="1"/>
    <col min="14085" max="14085" width="10.86328125" style="2" customWidth="1"/>
    <col min="14086" max="14334" width="9.1328125" style="2"/>
    <col min="14335" max="14335" width="13.54296875" style="2" customWidth="1"/>
    <col min="14336" max="14336" width="9.1328125" style="2"/>
    <col min="14337" max="14337" width="10.26953125" style="2" customWidth="1"/>
    <col min="14338" max="14338" width="16.1328125" style="2" customWidth="1"/>
    <col min="14339" max="14339" width="8.86328125" style="2" customWidth="1"/>
    <col min="14340" max="14340" width="16.54296875" style="2" customWidth="1"/>
    <col min="14341" max="14341" width="10.86328125" style="2" customWidth="1"/>
    <col min="14342" max="14590" width="9.1328125" style="2"/>
    <col min="14591" max="14591" width="13.54296875" style="2" customWidth="1"/>
    <col min="14592" max="14592" width="9.1328125" style="2"/>
    <col min="14593" max="14593" width="10.26953125" style="2" customWidth="1"/>
    <col min="14594" max="14594" width="16.1328125" style="2" customWidth="1"/>
    <col min="14595" max="14595" width="8.86328125" style="2" customWidth="1"/>
    <col min="14596" max="14596" width="16.54296875" style="2" customWidth="1"/>
    <col min="14597" max="14597" width="10.86328125" style="2" customWidth="1"/>
    <col min="14598" max="14846" width="9.1328125" style="2"/>
    <col min="14847" max="14847" width="13.54296875" style="2" customWidth="1"/>
    <col min="14848" max="14848" width="9.1328125" style="2"/>
    <col min="14849" max="14849" width="10.26953125" style="2" customWidth="1"/>
    <col min="14850" max="14850" width="16.1328125" style="2" customWidth="1"/>
    <col min="14851" max="14851" width="8.86328125" style="2" customWidth="1"/>
    <col min="14852" max="14852" width="16.54296875" style="2" customWidth="1"/>
    <col min="14853" max="14853" width="10.86328125" style="2" customWidth="1"/>
    <col min="14854" max="15102" width="9.1328125" style="2"/>
    <col min="15103" max="15103" width="13.54296875" style="2" customWidth="1"/>
    <col min="15104" max="15104" width="9.1328125" style="2"/>
    <col min="15105" max="15105" width="10.26953125" style="2" customWidth="1"/>
    <col min="15106" max="15106" width="16.1328125" style="2" customWidth="1"/>
    <col min="15107" max="15107" width="8.86328125" style="2" customWidth="1"/>
    <col min="15108" max="15108" width="16.54296875" style="2" customWidth="1"/>
    <col min="15109" max="15109" width="10.86328125" style="2" customWidth="1"/>
    <col min="15110" max="15358" width="9.1328125" style="2"/>
    <col min="15359" max="15359" width="13.54296875" style="2" customWidth="1"/>
    <col min="15360" max="15360" width="9.1328125" style="2"/>
    <col min="15361" max="15361" width="10.26953125" style="2" customWidth="1"/>
    <col min="15362" max="15362" width="16.1328125" style="2" customWidth="1"/>
    <col min="15363" max="15363" width="8.86328125" style="2" customWidth="1"/>
    <col min="15364" max="15364" width="16.54296875" style="2" customWidth="1"/>
    <col min="15365" max="15365" width="10.86328125" style="2" customWidth="1"/>
    <col min="15366" max="15614" width="9.1328125" style="2"/>
    <col min="15615" max="15615" width="13.54296875" style="2" customWidth="1"/>
    <col min="15616" max="15616" width="9.1328125" style="2"/>
    <col min="15617" max="15617" width="10.26953125" style="2" customWidth="1"/>
    <col min="15618" max="15618" width="16.1328125" style="2" customWidth="1"/>
    <col min="15619" max="15619" width="8.86328125" style="2" customWidth="1"/>
    <col min="15620" max="15620" width="16.54296875" style="2" customWidth="1"/>
    <col min="15621" max="15621" width="10.86328125" style="2" customWidth="1"/>
    <col min="15622" max="15870" width="9.1328125" style="2"/>
    <col min="15871" max="15871" width="13.54296875" style="2" customWidth="1"/>
    <col min="15872" max="15872" width="9.1328125" style="2"/>
    <col min="15873" max="15873" width="10.26953125" style="2" customWidth="1"/>
    <col min="15874" max="15874" width="16.1328125" style="2" customWidth="1"/>
    <col min="15875" max="15875" width="8.86328125" style="2" customWidth="1"/>
    <col min="15876" max="15876" width="16.54296875" style="2" customWidth="1"/>
    <col min="15877" max="15877" width="10.86328125" style="2" customWidth="1"/>
    <col min="15878" max="16126" width="9.1328125" style="2"/>
    <col min="16127" max="16127" width="13.54296875" style="2" customWidth="1"/>
    <col min="16128" max="16128" width="9.1328125" style="2"/>
    <col min="16129" max="16129" width="10.26953125" style="2" customWidth="1"/>
    <col min="16130" max="16130" width="16.1328125" style="2" customWidth="1"/>
    <col min="16131" max="16131" width="8.86328125" style="2" customWidth="1"/>
    <col min="16132" max="16132" width="16.54296875" style="2" customWidth="1"/>
    <col min="16133" max="16133" width="10.86328125" style="2" customWidth="1"/>
    <col min="16134" max="16384" width="9.1328125" style="2"/>
  </cols>
  <sheetData>
    <row r="1" spans="1:11" x14ac:dyDescent="0.6">
      <c r="A1" s="3" t="s">
        <v>27</v>
      </c>
      <c r="B1" s="3"/>
      <c r="C1" s="1"/>
      <c r="D1" s="1"/>
      <c r="E1" s="1"/>
    </row>
    <row r="2" spans="1:11" x14ac:dyDescent="0.6">
      <c r="A2" s="3"/>
      <c r="B2"/>
      <c r="C2" s="1"/>
      <c r="D2" s="1"/>
      <c r="E2" s="1"/>
    </row>
    <row r="3" spans="1:11" ht="13.75" thickBot="1" x14ac:dyDescent="0.75">
      <c r="A3" s="4" t="s">
        <v>25</v>
      </c>
      <c r="B3" s="4"/>
      <c r="C3" s="1"/>
      <c r="D3" s="1"/>
      <c r="E3" s="1"/>
      <c r="G3" s="2" t="s">
        <v>33</v>
      </c>
      <c r="H3" s="2" t="s">
        <v>31</v>
      </c>
      <c r="I3" s="2" t="s">
        <v>32</v>
      </c>
    </row>
    <row r="4" spans="1:11" x14ac:dyDescent="0.6">
      <c r="A4" s="5"/>
      <c r="B4" s="6"/>
      <c r="C4" s="7" t="s">
        <v>1</v>
      </c>
      <c r="D4" s="25" t="s">
        <v>28</v>
      </c>
      <c r="E4" s="26" t="s">
        <v>29</v>
      </c>
      <c r="G4" s="2">
        <v>58</v>
      </c>
      <c r="I4" s="28">
        <f>D8</f>
        <v>99781</v>
      </c>
    </row>
    <row r="5" spans="1:11" ht="13.75" thickBot="1" x14ac:dyDescent="0.75">
      <c r="A5" s="8" t="s">
        <v>2</v>
      </c>
      <c r="B5" s="9"/>
      <c r="C5" s="10"/>
      <c r="D5" s="11" t="s">
        <v>3</v>
      </c>
      <c r="E5" s="12" t="s">
        <v>3</v>
      </c>
      <c r="G5" s="2">
        <v>59</v>
      </c>
      <c r="I5" s="28">
        <f>D6</f>
        <v>99781</v>
      </c>
    </row>
    <row r="6" spans="1:11" x14ac:dyDescent="0.6">
      <c r="A6" s="13" t="s">
        <v>30</v>
      </c>
      <c r="B6" t="s">
        <v>4</v>
      </c>
      <c r="C6" s="14">
        <v>3901</v>
      </c>
      <c r="D6" s="15">
        <v>99781</v>
      </c>
      <c r="E6" s="16">
        <v>3853</v>
      </c>
      <c r="G6" s="2">
        <v>60</v>
      </c>
      <c r="I6" s="2">
        <f>I5+1/3*(I8-I5)</f>
        <v>101717.33333333333</v>
      </c>
      <c r="J6" s="28"/>
      <c r="K6" s="28"/>
    </row>
    <row r="7" spans="1:11" x14ac:dyDescent="0.6">
      <c r="A7" s="13"/>
      <c r="B7" t="s">
        <v>5</v>
      </c>
      <c r="C7" s="14">
        <v>0</v>
      </c>
      <c r="D7" s="15">
        <v>0</v>
      </c>
      <c r="E7" s="16">
        <v>0</v>
      </c>
      <c r="G7" s="2">
        <v>61</v>
      </c>
      <c r="I7" s="2">
        <f>I5+2/3*(I8-I5)</f>
        <v>103653.66666666667</v>
      </c>
      <c r="J7" s="28"/>
      <c r="K7" s="28"/>
    </row>
    <row r="8" spans="1:11" x14ac:dyDescent="0.6">
      <c r="A8" s="17"/>
      <c r="B8" s="18" t="s">
        <v>6</v>
      </c>
      <c r="C8" s="19">
        <v>3901</v>
      </c>
      <c r="D8" s="20">
        <v>99781</v>
      </c>
      <c r="E8" s="21">
        <v>3853</v>
      </c>
      <c r="G8" s="2">
        <v>62</v>
      </c>
      <c r="H8" s="28">
        <f>D10</f>
        <v>116609</v>
      </c>
      <c r="I8" s="28">
        <f>D11</f>
        <v>105590</v>
      </c>
      <c r="J8" s="28"/>
      <c r="K8" s="28"/>
    </row>
    <row r="9" spans="1:11" x14ac:dyDescent="0.6">
      <c r="A9" s="13" t="s">
        <v>7</v>
      </c>
      <c r="B9" t="s">
        <v>4</v>
      </c>
      <c r="C9" s="14">
        <v>36423</v>
      </c>
      <c r="D9" s="15">
        <v>109681</v>
      </c>
      <c r="E9" s="16">
        <v>106251</v>
      </c>
      <c r="G9" s="2">
        <v>63</v>
      </c>
      <c r="H9" s="2">
        <f>H$8+1/5*(H$13-H$8)</f>
        <v>116346</v>
      </c>
      <c r="I9" s="2">
        <f>I$8+1/5*(I$13-I$8)</f>
        <v>104256</v>
      </c>
    </row>
    <row r="10" spans="1:11" x14ac:dyDescent="0.6">
      <c r="A10" s="13"/>
      <c r="B10" t="s">
        <v>5</v>
      </c>
      <c r="C10" s="14">
        <v>13524</v>
      </c>
      <c r="D10" s="15">
        <v>116609</v>
      </c>
      <c r="E10" s="16">
        <v>115383</v>
      </c>
      <c r="G10" s="2">
        <v>64</v>
      </c>
      <c r="H10" s="2">
        <f>H$8+2/5*(H$13-H$8)</f>
        <v>116083</v>
      </c>
      <c r="I10" s="2">
        <f>I$8+2/5*(I$13-I$8)</f>
        <v>102922</v>
      </c>
    </row>
    <row r="11" spans="1:11" x14ac:dyDescent="0.6">
      <c r="A11" s="17"/>
      <c r="B11" s="18" t="s">
        <v>6</v>
      </c>
      <c r="C11" s="19">
        <v>22899</v>
      </c>
      <c r="D11" s="20">
        <v>105590</v>
      </c>
      <c r="E11" s="21">
        <v>100858</v>
      </c>
      <c r="G11" s="2">
        <v>65</v>
      </c>
      <c r="H11" s="2">
        <f>H$8+3/5*(H$13-H$8)</f>
        <v>115820</v>
      </c>
      <c r="I11" s="2">
        <f>I$8+3/5*(I$13-I$8)</f>
        <v>101588</v>
      </c>
    </row>
    <row r="12" spans="1:11" x14ac:dyDescent="0.6">
      <c r="A12" s="13" t="s">
        <v>8</v>
      </c>
      <c r="B12" t="s">
        <v>4</v>
      </c>
      <c r="C12" s="14">
        <v>71013</v>
      </c>
      <c r="D12" s="15">
        <v>106394</v>
      </c>
      <c r="E12" s="16">
        <v>99864</v>
      </c>
      <c r="G12" s="2">
        <v>66</v>
      </c>
      <c r="H12" s="2">
        <f>H$8+4/5*(H$13-H$8)</f>
        <v>115557</v>
      </c>
      <c r="I12" s="2">
        <f>I$8+4/5*(I$13-I$8)</f>
        <v>100254</v>
      </c>
    </row>
    <row r="13" spans="1:11" x14ac:dyDescent="0.6">
      <c r="A13" s="13"/>
      <c r="B13" t="s">
        <v>5</v>
      </c>
      <c r="C13" s="14">
        <v>32413</v>
      </c>
      <c r="D13" s="15">
        <v>115294</v>
      </c>
      <c r="E13" s="16">
        <v>113233</v>
      </c>
      <c r="G13" s="2">
        <v>67</v>
      </c>
      <c r="H13" s="28">
        <f>D13</f>
        <v>115294</v>
      </c>
      <c r="I13" s="28">
        <f>D14</f>
        <v>98920</v>
      </c>
    </row>
    <row r="14" spans="1:11" x14ac:dyDescent="0.6">
      <c r="A14" s="17"/>
      <c r="B14" s="18" t="s">
        <v>6</v>
      </c>
      <c r="C14" s="19">
        <v>38600</v>
      </c>
      <c r="D14" s="20">
        <v>98920</v>
      </c>
      <c r="E14" s="21">
        <v>88638</v>
      </c>
      <c r="G14" s="2">
        <v>68</v>
      </c>
      <c r="H14" s="2">
        <f>H$13+1/5*(H$18-H$13)</f>
        <v>114320.6</v>
      </c>
      <c r="I14" s="2">
        <f>I$13+1/5*(I$18-I$13)</f>
        <v>98580.6</v>
      </c>
    </row>
    <row r="15" spans="1:11" x14ac:dyDescent="0.6">
      <c r="A15" s="13" t="s">
        <v>9</v>
      </c>
      <c r="B15" t="s">
        <v>4</v>
      </c>
      <c r="C15" s="14">
        <v>56641</v>
      </c>
      <c r="D15" s="15">
        <v>102840</v>
      </c>
      <c r="E15" s="16">
        <v>92877</v>
      </c>
      <c r="G15" s="2">
        <v>69</v>
      </c>
      <c r="H15" s="2">
        <f>H$13+2/5*(H$18-H$13)</f>
        <v>113347.2</v>
      </c>
      <c r="I15" s="2">
        <f>I$13+2/5*(I$18-I$13)</f>
        <v>98241.2</v>
      </c>
    </row>
    <row r="16" spans="1:11" x14ac:dyDescent="0.6">
      <c r="A16" s="13"/>
      <c r="B16" t="s">
        <v>5</v>
      </c>
      <c r="C16" s="14">
        <v>24096</v>
      </c>
      <c r="D16" s="15">
        <v>110427</v>
      </c>
      <c r="E16" s="16">
        <v>107734</v>
      </c>
      <c r="G16" s="2">
        <v>70</v>
      </c>
      <c r="H16" s="2">
        <f>H$13+3/5*(H$18-H$13)</f>
        <v>112373.8</v>
      </c>
      <c r="I16" s="2">
        <f>I$13+3/5*(I$18-I$13)</f>
        <v>97901.8</v>
      </c>
    </row>
    <row r="17" spans="1:9" x14ac:dyDescent="0.6">
      <c r="A17" s="17"/>
      <c r="B17" s="18" t="s">
        <v>6</v>
      </c>
      <c r="C17" s="19">
        <v>32545</v>
      </c>
      <c r="D17" s="20">
        <v>97223</v>
      </c>
      <c r="E17" s="21">
        <v>81878</v>
      </c>
      <c r="H17" s="2">
        <f>H$13+4/5*(H$18-H$13)</f>
        <v>111400.4</v>
      </c>
      <c r="I17" s="2">
        <f>I$13+4/5*(I$18-I$13)</f>
        <v>97562.4</v>
      </c>
    </row>
    <row r="18" spans="1:9" x14ac:dyDescent="0.6">
      <c r="A18" s="13" t="s">
        <v>10</v>
      </c>
      <c r="B18" t="s">
        <v>4</v>
      </c>
      <c r="C18" s="14">
        <v>42824</v>
      </c>
      <c r="D18" s="15">
        <v>105030</v>
      </c>
      <c r="E18" s="16">
        <v>91383</v>
      </c>
      <c r="H18" s="28">
        <f>D16</f>
        <v>110427</v>
      </c>
      <c r="I18" s="28">
        <f>D17</f>
        <v>97223</v>
      </c>
    </row>
    <row r="19" spans="1:9" x14ac:dyDescent="0.6">
      <c r="A19" s="13"/>
      <c r="B19" t="s">
        <v>5</v>
      </c>
      <c r="C19" s="14">
        <v>16562</v>
      </c>
      <c r="D19" s="15">
        <v>108701</v>
      </c>
      <c r="E19" s="16">
        <v>104828</v>
      </c>
    </row>
    <row r="20" spans="1:9" x14ac:dyDescent="0.6">
      <c r="A20" s="17"/>
      <c r="B20" s="18" t="s">
        <v>6</v>
      </c>
      <c r="C20" s="19">
        <v>26262</v>
      </c>
      <c r="D20" s="20">
        <v>102715</v>
      </c>
      <c r="E20" s="21">
        <v>82905</v>
      </c>
    </row>
    <row r="21" spans="1:9" x14ac:dyDescent="0.6">
      <c r="A21" s="13" t="s">
        <v>11</v>
      </c>
      <c r="B21" t="s">
        <v>4</v>
      </c>
      <c r="C21" s="14">
        <v>29803</v>
      </c>
      <c r="D21" s="15">
        <v>107612</v>
      </c>
      <c r="E21" s="16">
        <v>90978</v>
      </c>
    </row>
    <row r="22" spans="1:9" x14ac:dyDescent="0.6">
      <c r="A22" s="13"/>
      <c r="B22" t="s">
        <v>5</v>
      </c>
      <c r="C22" s="14">
        <v>11188</v>
      </c>
      <c r="D22" s="15">
        <v>112818</v>
      </c>
      <c r="E22" s="16">
        <v>107190</v>
      </c>
    </row>
    <row r="23" spans="1:9" x14ac:dyDescent="0.6">
      <c r="A23" s="17"/>
      <c r="B23" s="18" t="s">
        <v>6</v>
      </c>
      <c r="C23" s="19">
        <v>18615</v>
      </c>
      <c r="D23" s="20">
        <v>104483</v>
      </c>
      <c r="E23" s="21">
        <v>81234</v>
      </c>
    </row>
    <row r="24" spans="1:9" x14ac:dyDescent="0.6">
      <c r="A24" s="13" t="s">
        <v>12</v>
      </c>
      <c r="B24" t="s">
        <v>4</v>
      </c>
      <c r="C24" s="14">
        <v>14591</v>
      </c>
      <c r="D24" s="15">
        <v>109645</v>
      </c>
      <c r="E24" s="16">
        <v>89765</v>
      </c>
    </row>
    <row r="25" spans="1:9" x14ac:dyDescent="0.6">
      <c r="A25" s="13"/>
      <c r="B25" t="s">
        <v>5</v>
      </c>
      <c r="C25" s="14">
        <v>5156</v>
      </c>
      <c r="D25" s="15">
        <v>115445</v>
      </c>
      <c r="E25" s="16">
        <v>106453</v>
      </c>
    </row>
    <row r="26" spans="1:9" x14ac:dyDescent="0.6">
      <c r="A26" s="17"/>
      <c r="B26" s="18" t="s">
        <v>6</v>
      </c>
      <c r="C26" s="19">
        <v>9435</v>
      </c>
      <c r="D26" s="20">
        <v>106476</v>
      </c>
      <c r="E26" s="21">
        <v>80645</v>
      </c>
    </row>
    <row r="27" spans="1:9" x14ac:dyDescent="0.6">
      <c r="A27" s="13" t="s">
        <v>13</v>
      </c>
      <c r="B27" t="s">
        <v>4</v>
      </c>
      <c r="C27" s="14">
        <v>4989</v>
      </c>
      <c r="D27" s="15">
        <v>110640</v>
      </c>
      <c r="E27" s="16">
        <v>87802</v>
      </c>
    </row>
    <row r="28" spans="1:9" x14ac:dyDescent="0.6">
      <c r="A28" s="13"/>
      <c r="B28" t="s">
        <v>5</v>
      </c>
      <c r="C28" s="14">
        <v>1847</v>
      </c>
      <c r="D28" s="15">
        <v>119235</v>
      </c>
      <c r="E28" s="16">
        <v>101707</v>
      </c>
    </row>
    <row r="29" spans="1:9" x14ac:dyDescent="0.6">
      <c r="A29" s="17"/>
      <c r="B29" s="18" t="s">
        <v>6</v>
      </c>
      <c r="C29" s="19">
        <v>3142</v>
      </c>
      <c r="D29" s="20">
        <v>105587</v>
      </c>
      <c r="E29" s="21">
        <v>79629</v>
      </c>
    </row>
    <row r="30" spans="1:9" x14ac:dyDescent="0.6">
      <c r="A30" s="13" t="s">
        <v>14</v>
      </c>
      <c r="B30" t="s">
        <v>4</v>
      </c>
      <c r="C30" s="14">
        <v>599</v>
      </c>
      <c r="D30" s="15">
        <v>111705</v>
      </c>
      <c r="E30" s="16">
        <v>88373</v>
      </c>
    </row>
    <row r="31" spans="1:9" x14ac:dyDescent="0.6">
      <c r="A31" s="13"/>
      <c r="B31" t="s">
        <v>5</v>
      </c>
      <c r="C31" s="14">
        <v>232</v>
      </c>
      <c r="D31" s="15">
        <v>122154</v>
      </c>
      <c r="E31" s="16">
        <v>101828</v>
      </c>
    </row>
    <row r="32" spans="1:9" x14ac:dyDescent="0.6">
      <c r="A32" s="17"/>
      <c r="B32" s="18" t="s">
        <v>6</v>
      </c>
      <c r="C32" s="19">
        <v>367</v>
      </c>
      <c r="D32" s="20">
        <v>105099</v>
      </c>
      <c r="E32" s="21">
        <v>79867</v>
      </c>
    </row>
    <row r="33" spans="1:5" x14ac:dyDescent="0.6">
      <c r="A33" s="27">
        <v>-1914</v>
      </c>
      <c r="B33" t="s">
        <v>4</v>
      </c>
      <c r="C33" s="14">
        <v>79</v>
      </c>
      <c r="D33" s="15">
        <v>109965.82278481012</v>
      </c>
      <c r="E33" s="16">
        <v>89917.468354430384</v>
      </c>
    </row>
    <row r="34" spans="1:5" x14ac:dyDescent="0.6">
      <c r="A34" s="13"/>
      <c r="B34" t="s">
        <v>5</v>
      </c>
      <c r="C34" s="14">
        <v>28</v>
      </c>
      <c r="D34" s="15">
        <v>111203.57142857143</v>
      </c>
      <c r="E34" s="16">
        <v>97883.928571428565</v>
      </c>
    </row>
    <row r="35" spans="1:5" x14ac:dyDescent="0.6">
      <c r="A35" s="17"/>
      <c r="B35" s="18" t="s">
        <v>6</v>
      </c>
      <c r="C35" s="19">
        <v>51</v>
      </c>
      <c r="D35" s="20">
        <v>109286.27450980392</v>
      </c>
      <c r="E35" s="21">
        <v>85543.725490196084</v>
      </c>
    </row>
    <row r="36" spans="1:5" x14ac:dyDescent="0.6">
      <c r="A36" s="13" t="s">
        <v>15</v>
      </c>
      <c r="B36" t="s">
        <v>4</v>
      </c>
      <c r="C36" s="14">
        <v>260863</v>
      </c>
      <c r="D36" s="15">
        <v>106174</v>
      </c>
      <c r="E36" s="16">
        <v>95987</v>
      </c>
    </row>
    <row r="37" spans="1:5" x14ac:dyDescent="0.6">
      <c r="A37" s="13"/>
      <c r="B37" t="s">
        <v>5</v>
      </c>
      <c r="C37" s="14">
        <v>105046</v>
      </c>
      <c r="D37" s="15">
        <v>113134</v>
      </c>
      <c r="E37" s="16">
        <v>109715</v>
      </c>
    </row>
    <row r="38" spans="1:5" ht="13.75" thickBot="1" x14ac:dyDescent="0.75">
      <c r="A38" s="8"/>
      <c r="B38" s="9" t="s">
        <v>6</v>
      </c>
      <c r="C38" s="10">
        <v>155817</v>
      </c>
      <c r="D38" s="22">
        <v>101481</v>
      </c>
      <c r="E38" s="23">
        <v>86732</v>
      </c>
    </row>
    <row r="39" spans="1:5" x14ac:dyDescent="0.6">
      <c r="A39" s="13" t="s">
        <v>16</v>
      </c>
      <c r="B39" t="s">
        <v>4</v>
      </c>
      <c r="C39" s="14">
        <v>0</v>
      </c>
      <c r="D39" s="15">
        <v>0</v>
      </c>
      <c r="E39" s="16">
        <v>0</v>
      </c>
    </row>
    <row r="40" spans="1:5" x14ac:dyDescent="0.6">
      <c r="A40" s="13" t="s">
        <v>17</v>
      </c>
      <c r="B40" t="s">
        <v>5</v>
      </c>
      <c r="C40" s="14">
        <v>0</v>
      </c>
      <c r="D40" s="15">
        <v>0</v>
      </c>
      <c r="E40" s="16">
        <v>0</v>
      </c>
    </row>
    <row r="41" spans="1:5" ht="13.75" thickBot="1" x14ac:dyDescent="0.75">
      <c r="A41" s="8"/>
      <c r="B41" s="9" t="s">
        <v>6</v>
      </c>
      <c r="C41" s="10">
        <v>0</v>
      </c>
      <c r="D41" s="22">
        <v>0</v>
      </c>
      <c r="E41" s="23">
        <v>0</v>
      </c>
    </row>
    <row r="42" spans="1:5" x14ac:dyDescent="0.6">
      <c r="A42" s="13" t="s">
        <v>18</v>
      </c>
      <c r="B42" t="s">
        <v>4</v>
      </c>
      <c r="C42" s="14">
        <v>260863</v>
      </c>
      <c r="D42" s="15">
        <v>106174</v>
      </c>
      <c r="E42" s="16">
        <v>95987</v>
      </c>
    </row>
    <row r="43" spans="1:5" x14ac:dyDescent="0.6">
      <c r="A43" s="13"/>
      <c r="B43" t="s">
        <v>5</v>
      </c>
      <c r="C43" s="14">
        <v>105046</v>
      </c>
      <c r="D43" s="15">
        <v>113134</v>
      </c>
      <c r="E43" s="16">
        <v>109715</v>
      </c>
    </row>
    <row r="44" spans="1:5" ht="13.75" thickBot="1" x14ac:dyDescent="0.75">
      <c r="A44" s="8"/>
      <c r="B44" s="9" t="s">
        <v>6</v>
      </c>
      <c r="C44" s="10">
        <v>155817</v>
      </c>
      <c r="D44" s="22">
        <v>101481</v>
      </c>
      <c r="E44" s="23">
        <v>86732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10</vt:i4>
      </vt:variant>
    </vt:vector>
  </HeadingPairs>
  <TitlesOfParts>
    <vt:vector size="10" baseType="lpstr">
      <vt:lpstr>Országos</vt:lpstr>
      <vt:lpstr>Budapest</vt:lpstr>
      <vt:lpstr>Pest</vt:lpstr>
      <vt:lpstr>Közép-Magyarország</vt:lpstr>
      <vt:lpstr>Közép-Dunántúl</vt:lpstr>
      <vt:lpstr>Nyugat-Dunántúl</vt:lpstr>
      <vt:lpstr>Dél-Dunántúl</vt:lpstr>
      <vt:lpstr>Észak-Magyarország</vt:lpstr>
      <vt:lpstr>Észak-Alföld</vt:lpstr>
      <vt:lpstr>Dél-Alföld</vt:lpstr>
    </vt:vector>
  </TitlesOfParts>
  <Company>KSH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Beáta</dc:creator>
  <cp:lastModifiedBy>Szakmáry Nándor</cp:lastModifiedBy>
  <dcterms:created xsi:type="dcterms:W3CDTF">2024-02-12T09:27:50Z</dcterms:created>
  <dcterms:modified xsi:type="dcterms:W3CDTF">2024-04-29T18:17:25Z</dcterms:modified>
</cp:coreProperties>
</file>