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Nandi\BPM\Szakdoga\adatok\"/>
    </mc:Choice>
  </mc:AlternateContent>
  <xr:revisionPtr revIDLastSave="0" documentId="13_ncr:1_{0903F39A-49C3-441F-9418-AEBA467FF878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data" sheetId="1" r:id="rId1"/>
    <sheet name="regional_wi" sheetId="3" r:id="rId2"/>
    <sheet name="segé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1" l="1"/>
  <c r="H66" i="1"/>
  <c r="H68" i="1"/>
  <c r="H69" i="1"/>
  <c r="H70" i="1"/>
  <c r="H71" i="1"/>
  <c r="I66" i="1"/>
  <c r="J66" i="1"/>
  <c r="K66" i="1"/>
  <c r="L66" i="1"/>
  <c r="M66" i="1"/>
  <c r="N66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70" i="1"/>
  <c r="J70" i="1"/>
  <c r="K70" i="1"/>
  <c r="L70" i="1"/>
  <c r="M70" i="1"/>
  <c r="N70" i="1"/>
  <c r="I71" i="1"/>
  <c r="J71" i="1"/>
  <c r="K71" i="1"/>
  <c r="L71" i="1"/>
  <c r="M71" i="1"/>
  <c r="N71" i="1"/>
  <c r="H72" i="1"/>
  <c r="I72" i="1"/>
  <c r="J72" i="1"/>
  <c r="K72" i="1"/>
  <c r="L72" i="1"/>
  <c r="M72" i="1"/>
  <c r="N72" i="1"/>
  <c r="X3" i="2"/>
  <c r="G59" i="1"/>
  <c r="G58" i="1"/>
  <c r="G57" i="1"/>
  <c r="AN19" i="2" l="1"/>
  <c r="AM19" i="2"/>
  <c r="AL19" i="2"/>
  <c r="AK19" i="2"/>
  <c r="AJ19" i="2"/>
  <c r="AI19" i="2"/>
  <c r="AH19" i="2"/>
  <c r="AG19" i="2"/>
  <c r="AG13" i="2"/>
  <c r="AH13" i="2"/>
  <c r="AI13" i="2"/>
  <c r="AJ13" i="2"/>
  <c r="AK13" i="2"/>
  <c r="AL13" i="2"/>
  <c r="AM13" i="2"/>
  <c r="AN13" i="2"/>
  <c r="AG14" i="2"/>
  <c r="AH14" i="2"/>
  <c r="AI14" i="2"/>
  <c r="AJ14" i="2"/>
  <c r="AK14" i="2"/>
  <c r="AL14" i="2"/>
  <c r="AM14" i="2"/>
  <c r="AN14" i="2"/>
  <c r="AG15" i="2"/>
  <c r="AH15" i="2"/>
  <c r="AI15" i="2"/>
  <c r="AJ15" i="2"/>
  <c r="AK15" i="2"/>
  <c r="AL15" i="2"/>
  <c r="AM15" i="2"/>
  <c r="AN15" i="2"/>
  <c r="AG16" i="2"/>
  <c r="AH16" i="2"/>
  <c r="AI16" i="2"/>
  <c r="AJ16" i="2"/>
  <c r="AK16" i="2"/>
  <c r="AL16" i="2"/>
  <c r="AM16" i="2"/>
  <c r="AN16" i="2"/>
  <c r="AG17" i="2"/>
  <c r="AH17" i="2"/>
  <c r="AI17" i="2"/>
  <c r="AJ17" i="2"/>
  <c r="AK17" i="2"/>
  <c r="AL17" i="2"/>
  <c r="AM17" i="2"/>
  <c r="AN17" i="2"/>
  <c r="AG18" i="2"/>
  <c r="AH18" i="2"/>
  <c r="AI18" i="2"/>
  <c r="AJ18" i="2"/>
  <c r="AK18" i="2"/>
  <c r="AL18" i="2"/>
  <c r="AM18" i="2"/>
  <c r="AN18" i="2"/>
  <c r="AH12" i="2"/>
  <c r="AI12" i="2"/>
  <c r="AJ12" i="2"/>
  <c r="AK12" i="2"/>
  <c r="AL12" i="2"/>
  <c r="AM12" i="2"/>
  <c r="AN12" i="2"/>
  <c r="AG12" i="2"/>
  <c r="H65" i="1"/>
  <c r="I65" i="1"/>
  <c r="J65" i="1"/>
  <c r="K65" i="1"/>
  <c r="L65" i="1"/>
  <c r="M65" i="1"/>
  <c r="N65" i="1"/>
  <c r="H60" i="1"/>
  <c r="I60" i="1"/>
  <c r="J60" i="1"/>
  <c r="K60" i="1"/>
  <c r="L60" i="1"/>
  <c r="M60" i="1"/>
  <c r="N60" i="1"/>
  <c r="H61" i="1"/>
  <c r="I61" i="1"/>
  <c r="J61" i="1"/>
  <c r="K61" i="1"/>
  <c r="L61" i="1"/>
  <c r="M61" i="1"/>
  <c r="N61" i="1"/>
  <c r="H62" i="1"/>
  <c r="I62" i="1"/>
  <c r="J62" i="1"/>
  <c r="K62" i="1"/>
  <c r="L62" i="1"/>
  <c r="M62" i="1"/>
  <c r="N62" i="1"/>
  <c r="H63" i="1"/>
  <c r="I63" i="1"/>
  <c r="J63" i="1"/>
  <c r="K63" i="1"/>
  <c r="L63" i="1"/>
  <c r="M63" i="1"/>
  <c r="N63" i="1"/>
  <c r="H64" i="1"/>
  <c r="I64" i="1"/>
  <c r="J64" i="1"/>
  <c r="K64" i="1"/>
  <c r="L64" i="1"/>
  <c r="M64" i="1"/>
  <c r="N64" i="1"/>
  <c r="I59" i="1"/>
  <c r="J59" i="1"/>
  <c r="K59" i="1"/>
  <c r="L59" i="1"/>
  <c r="M59" i="1"/>
  <c r="N59" i="1"/>
  <c r="H59" i="1"/>
  <c r="H73" i="1"/>
  <c r="I73" i="1"/>
  <c r="J73" i="1"/>
  <c r="K73" i="1"/>
  <c r="L73" i="1"/>
  <c r="M73" i="1"/>
  <c r="N73" i="1"/>
  <c r="H74" i="1"/>
  <c r="I74" i="1"/>
  <c r="J74" i="1"/>
  <c r="K74" i="1"/>
  <c r="L74" i="1"/>
  <c r="M74" i="1"/>
  <c r="N74" i="1"/>
  <c r="H75" i="1"/>
  <c r="I75" i="1"/>
  <c r="J75" i="1"/>
  <c r="K75" i="1"/>
  <c r="L75" i="1"/>
  <c r="M75" i="1"/>
  <c r="N75" i="1"/>
  <c r="H76" i="1"/>
  <c r="I76" i="1"/>
  <c r="J76" i="1"/>
  <c r="K76" i="1"/>
  <c r="L76" i="1"/>
  <c r="M76" i="1"/>
  <c r="N76" i="1"/>
  <c r="H77" i="1"/>
  <c r="I77" i="1"/>
  <c r="J77" i="1"/>
  <c r="K77" i="1"/>
  <c r="L77" i="1"/>
  <c r="M77" i="1"/>
  <c r="N77" i="1"/>
  <c r="H78" i="1"/>
  <c r="I78" i="1"/>
  <c r="J78" i="1"/>
  <c r="K78" i="1"/>
  <c r="L78" i="1"/>
  <c r="M78" i="1"/>
  <c r="N78" i="1"/>
  <c r="H79" i="1"/>
  <c r="I79" i="1"/>
  <c r="J79" i="1"/>
  <c r="K79" i="1"/>
  <c r="L79" i="1"/>
  <c r="M79" i="1"/>
  <c r="N79" i="1"/>
  <c r="H80" i="1"/>
  <c r="I80" i="1"/>
  <c r="J80" i="1"/>
  <c r="K80" i="1"/>
  <c r="L80" i="1"/>
  <c r="M80" i="1"/>
  <c r="N80" i="1"/>
  <c r="H81" i="1"/>
  <c r="I81" i="1"/>
  <c r="J81" i="1"/>
  <c r="K81" i="1"/>
  <c r="L81" i="1"/>
  <c r="M81" i="1"/>
  <c r="N81" i="1"/>
  <c r="H82" i="1"/>
  <c r="I82" i="1"/>
  <c r="J82" i="1"/>
  <c r="K82" i="1"/>
  <c r="L82" i="1"/>
  <c r="M82" i="1"/>
  <c r="N82" i="1"/>
  <c r="H83" i="1"/>
  <c r="I83" i="1"/>
  <c r="J83" i="1"/>
  <c r="K83" i="1"/>
  <c r="L83" i="1"/>
  <c r="M83" i="1"/>
  <c r="N83" i="1"/>
  <c r="H84" i="1"/>
  <c r="I84" i="1"/>
  <c r="J84" i="1"/>
  <c r="K84" i="1"/>
  <c r="L84" i="1"/>
  <c r="M84" i="1"/>
  <c r="N84" i="1"/>
  <c r="H85" i="1"/>
  <c r="I85" i="1"/>
  <c r="J85" i="1"/>
  <c r="K85" i="1"/>
  <c r="L85" i="1"/>
  <c r="M85" i="1"/>
  <c r="N85" i="1"/>
  <c r="H86" i="1"/>
  <c r="I86" i="1"/>
  <c r="J86" i="1"/>
  <c r="K86" i="1"/>
  <c r="L86" i="1"/>
  <c r="M86" i="1"/>
  <c r="N86" i="1"/>
  <c r="H87" i="1"/>
  <c r="I87" i="1"/>
  <c r="J87" i="1"/>
  <c r="K87" i="1"/>
  <c r="L87" i="1"/>
  <c r="M87" i="1"/>
  <c r="N87" i="1"/>
  <c r="H88" i="1"/>
  <c r="I88" i="1"/>
  <c r="J88" i="1"/>
  <c r="K88" i="1"/>
  <c r="L88" i="1"/>
  <c r="M88" i="1"/>
  <c r="N88" i="1"/>
  <c r="H89" i="1"/>
  <c r="I89" i="1"/>
  <c r="J89" i="1"/>
  <c r="K89" i="1"/>
  <c r="L89" i="1"/>
  <c r="M89" i="1"/>
  <c r="N89" i="1"/>
  <c r="H90" i="1"/>
  <c r="I90" i="1"/>
  <c r="J90" i="1"/>
  <c r="K90" i="1"/>
  <c r="L90" i="1"/>
  <c r="M90" i="1"/>
  <c r="N90" i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8" i="1"/>
  <c r="I98" i="1"/>
  <c r="J98" i="1"/>
  <c r="K98" i="1"/>
  <c r="L98" i="1"/>
  <c r="M98" i="1"/>
  <c r="N98" i="1"/>
  <c r="H99" i="1"/>
  <c r="I99" i="1"/>
  <c r="J99" i="1"/>
  <c r="K99" i="1"/>
  <c r="L99" i="1"/>
  <c r="M99" i="1"/>
  <c r="N99" i="1"/>
  <c r="H100" i="1"/>
  <c r="I100" i="1"/>
  <c r="J100" i="1"/>
  <c r="K100" i="1"/>
  <c r="L100" i="1"/>
  <c r="M100" i="1"/>
  <c r="N100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2" i="1"/>
  <c r="I112" i="1"/>
  <c r="J112" i="1"/>
  <c r="K112" i="1"/>
  <c r="L112" i="1"/>
  <c r="M112" i="1"/>
  <c r="N112" i="1"/>
  <c r="H113" i="1"/>
  <c r="I113" i="1"/>
  <c r="J113" i="1"/>
  <c r="K113" i="1"/>
  <c r="L113" i="1"/>
  <c r="M113" i="1"/>
  <c r="N113" i="1"/>
  <c r="H114" i="1"/>
  <c r="I114" i="1"/>
  <c r="J114" i="1"/>
  <c r="K114" i="1"/>
  <c r="L114" i="1"/>
  <c r="M114" i="1"/>
  <c r="N114" i="1"/>
  <c r="H115" i="1"/>
  <c r="I115" i="1"/>
  <c r="J115" i="1"/>
  <c r="K115" i="1"/>
  <c r="L115" i="1"/>
  <c r="M115" i="1"/>
  <c r="N115" i="1"/>
  <c r="H116" i="1"/>
  <c r="I116" i="1"/>
  <c r="J116" i="1"/>
  <c r="K116" i="1"/>
  <c r="L116" i="1"/>
  <c r="M116" i="1"/>
  <c r="N116" i="1"/>
  <c r="H117" i="1"/>
  <c r="I117" i="1"/>
  <c r="J117" i="1"/>
  <c r="K117" i="1"/>
  <c r="L117" i="1"/>
  <c r="M117" i="1"/>
  <c r="N117" i="1"/>
  <c r="H118" i="1"/>
  <c r="I118" i="1"/>
  <c r="J118" i="1"/>
  <c r="K118" i="1"/>
  <c r="L118" i="1"/>
  <c r="M118" i="1"/>
  <c r="N118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2" i="1"/>
  <c r="I122" i="1"/>
  <c r="J122" i="1"/>
  <c r="K122" i="1"/>
  <c r="L122" i="1"/>
  <c r="M122" i="1"/>
  <c r="N122" i="1"/>
  <c r="H123" i="1"/>
  <c r="I123" i="1"/>
  <c r="J123" i="1"/>
  <c r="K123" i="1"/>
  <c r="L123" i="1"/>
  <c r="M123" i="1"/>
  <c r="N123" i="1"/>
  <c r="H124" i="1"/>
  <c r="I124" i="1"/>
  <c r="J124" i="1"/>
  <c r="K124" i="1"/>
  <c r="L124" i="1"/>
  <c r="M124" i="1"/>
  <c r="N124" i="1"/>
  <c r="H125" i="1"/>
  <c r="I125" i="1"/>
  <c r="J125" i="1"/>
  <c r="K125" i="1"/>
  <c r="L125" i="1"/>
  <c r="M125" i="1"/>
  <c r="N125" i="1"/>
  <c r="H126" i="1"/>
  <c r="I126" i="1"/>
  <c r="J126" i="1"/>
  <c r="K126" i="1"/>
  <c r="L126" i="1"/>
  <c r="M126" i="1"/>
  <c r="N126" i="1"/>
  <c r="H127" i="1"/>
  <c r="I127" i="1"/>
  <c r="J127" i="1"/>
  <c r="K127" i="1"/>
  <c r="L127" i="1"/>
  <c r="M127" i="1"/>
  <c r="N12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H32" i="1"/>
  <c r="I32" i="1"/>
  <c r="J32" i="1"/>
  <c r="K32" i="1"/>
  <c r="L32" i="1"/>
  <c r="M32" i="1"/>
  <c r="N32" i="1"/>
  <c r="H33" i="1"/>
  <c r="I33" i="1"/>
  <c r="J33" i="1"/>
  <c r="K33" i="1"/>
  <c r="L33" i="1"/>
  <c r="M33" i="1"/>
  <c r="N33" i="1"/>
  <c r="H34" i="1"/>
  <c r="I34" i="1"/>
  <c r="J34" i="1"/>
  <c r="K34" i="1"/>
  <c r="L34" i="1"/>
  <c r="M34" i="1"/>
  <c r="N34" i="1"/>
  <c r="H35" i="1"/>
  <c r="I35" i="1"/>
  <c r="J35" i="1"/>
  <c r="K35" i="1"/>
  <c r="L35" i="1"/>
  <c r="M35" i="1"/>
  <c r="N35" i="1"/>
  <c r="H36" i="1"/>
  <c r="I36" i="1"/>
  <c r="J36" i="1"/>
  <c r="K36" i="1"/>
  <c r="L36" i="1"/>
  <c r="M36" i="1"/>
  <c r="N36" i="1"/>
  <c r="H37" i="1"/>
  <c r="I37" i="1"/>
  <c r="J37" i="1"/>
  <c r="K37" i="1"/>
  <c r="L37" i="1"/>
  <c r="M37" i="1"/>
  <c r="N37" i="1"/>
  <c r="H38" i="1"/>
  <c r="I38" i="1"/>
  <c r="J38" i="1"/>
  <c r="K38" i="1"/>
  <c r="L38" i="1"/>
  <c r="M38" i="1"/>
  <c r="N38" i="1"/>
  <c r="H39" i="1"/>
  <c r="I39" i="1"/>
  <c r="J39" i="1"/>
  <c r="K39" i="1"/>
  <c r="L39" i="1"/>
  <c r="M39" i="1"/>
  <c r="N39" i="1"/>
  <c r="H40" i="1"/>
  <c r="I40" i="1"/>
  <c r="J40" i="1"/>
  <c r="K40" i="1"/>
  <c r="L40" i="1"/>
  <c r="M40" i="1"/>
  <c r="N40" i="1"/>
  <c r="H41" i="1"/>
  <c r="I41" i="1"/>
  <c r="J41" i="1"/>
  <c r="K41" i="1"/>
  <c r="L41" i="1"/>
  <c r="M41" i="1"/>
  <c r="N41" i="1"/>
  <c r="H42" i="1"/>
  <c r="I42" i="1"/>
  <c r="J42" i="1"/>
  <c r="K42" i="1"/>
  <c r="L42" i="1"/>
  <c r="M42" i="1"/>
  <c r="N42" i="1"/>
  <c r="H43" i="1"/>
  <c r="I43" i="1"/>
  <c r="J43" i="1"/>
  <c r="K43" i="1"/>
  <c r="L43" i="1"/>
  <c r="M43" i="1"/>
  <c r="N43" i="1"/>
  <c r="H44" i="1"/>
  <c r="I44" i="1"/>
  <c r="J44" i="1"/>
  <c r="K44" i="1"/>
  <c r="L44" i="1"/>
  <c r="M44" i="1"/>
  <c r="N44" i="1"/>
  <c r="AI8" i="2"/>
  <c r="AI3" i="2"/>
  <c r="H47" i="1"/>
  <c r="I47" i="1"/>
  <c r="J47" i="1"/>
  <c r="K47" i="1"/>
  <c r="L47" i="1"/>
  <c r="M47" i="1"/>
  <c r="N47" i="1"/>
  <c r="H48" i="1"/>
  <c r="I48" i="1"/>
  <c r="J48" i="1"/>
  <c r="K48" i="1"/>
  <c r="L48" i="1"/>
  <c r="M48" i="1"/>
  <c r="N48" i="1"/>
  <c r="H49" i="1"/>
  <c r="I49" i="1"/>
  <c r="J49" i="1"/>
  <c r="K49" i="1"/>
  <c r="L49" i="1"/>
  <c r="M49" i="1"/>
  <c r="N49" i="1"/>
  <c r="H50" i="1"/>
  <c r="I50" i="1"/>
  <c r="J50" i="1"/>
  <c r="K50" i="1"/>
  <c r="L50" i="1"/>
  <c r="M50" i="1"/>
  <c r="N50" i="1"/>
  <c r="H51" i="1"/>
  <c r="I51" i="1"/>
  <c r="J51" i="1"/>
  <c r="K51" i="1"/>
  <c r="L51" i="1"/>
  <c r="M51" i="1"/>
  <c r="N51" i="1"/>
  <c r="H52" i="1"/>
  <c r="I52" i="1"/>
  <c r="J52" i="1"/>
  <c r="K52" i="1"/>
  <c r="L52" i="1"/>
  <c r="M52" i="1"/>
  <c r="N52" i="1"/>
  <c r="H53" i="1"/>
  <c r="I53" i="1"/>
  <c r="J53" i="1"/>
  <c r="K53" i="1"/>
  <c r="L53" i="1"/>
  <c r="M53" i="1"/>
  <c r="N53" i="1"/>
  <c r="H54" i="1"/>
  <c r="I54" i="1"/>
  <c r="J54" i="1"/>
  <c r="K54" i="1"/>
  <c r="L54" i="1"/>
  <c r="M54" i="1"/>
  <c r="N54" i="1"/>
  <c r="H55" i="1"/>
  <c r="I55" i="1"/>
  <c r="J55" i="1"/>
  <c r="K55" i="1"/>
  <c r="L55" i="1"/>
  <c r="M55" i="1"/>
  <c r="N55" i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45" i="1"/>
  <c r="I45" i="1"/>
  <c r="J45" i="1"/>
  <c r="K45" i="1"/>
  <c r="L45" i="1"/>
  <c r="M45" i="1"/>
  <c r="N45" i="1"/>
  <c r="I46" i="1"/>
  <c r="J46" i="1"/>
  <c r="K46" i="1"/>
  <c r="L46" i="1"/>
  <c r="M46" i="1"/>
  <c r="N46" i="1"/>
  <c r="H46" i="1"/>
  <c r="AE9" i="2"/>
  <c r="AN9" i="2" s="1"/>
  <c r="AD9" i="2"/>
  <c r="AM9" i="2" s="1"/>
  <c r="AC9" i="2"/>
  <c r="AL9" i="2" s="1"/>
  <c r="AB9" i="2"/>
  <c r="AK9" i="2" s="1"/>
  <c r="AA9" i="2"/>
  <c r="AJ9" i="2" s="1"/>
  <c r="Z9" i="2"/>
  <c r="AI9" i="2" s="1"/>
  <c r="Y9" i="2"/>
  <c r="AH9" i="2" s="1"/>
  <c r="X9" i="2"/>
  <c r="AG9" i="2" s="1"/>
  <c r="AE8" i="2"/>
  <c r="AN8" i="2" s="1"/>
  <c r="AD8" i="2"/>
  <c r="AM8" i="2" s="1"/>
  <c r="AC8" i="2"/>
  <c r="AL8" i="2" s="1"/>
  <c r="AB8" i="2"/>
  <c r="AK8" i="2" s="1"/>
  <c r="AA8" i="2"/>
  <c r="AJ8" i="2" s="1"/>
  <c r="Z8" i="2"/>
  <c r="Y8" i="2"/>
  <c r="AH8" i="2" s="1"/>
  <c r="X8" i="2"/>
  <c r="AG8" i="2" s="1"/>
  <c r="AE7" i="2"/>
  <c r="AN7" i="2" s="1"/>
  <c r="AD7" i="2"/>
  <c r="AM7" i="2" s="1"/>
  <c r="AC7" i="2"/>
  <c r="AL7" i="2" s="1"/>
  <c r="AB7" i="2"/>
  <c r="AK7" i="2" s="1"/>
  <c r="AA7" i="2"/>
  <c r="AJ7" i="2" s="1"/>
  <c r="Z7" i="2"/>
  <c r="AI7" i="2" s="1"/>
  <c r="Y7" i="2"/>
  <c r="X7" i="2"/>
  <c r="AG7" i="2" s="1"/>
  <c r="AE6" i="2"/>
  <c r="AN6" i="2" s="1"/>
  <c r="AD6" i="2"/>
  <c r="AM6" i="2" s="1"/>
  <c r="AC6" i="2"/>
  <c r="AL6" i="2" s="1"/>
  <c r="AB6" i="2"/>
  <c r="AK6" i="2" s="1"/>
  <c r="AA6" i="2"/>
  <c r="AJ6" i="2" s="1"/>
  <c r="Z6" i="2"/>
  <c r="AI6" i="2" s="1"/>
  <c r="Y6" i="2"/>
  <c r="AH6" i="2" s="1"/>
  <c r="X6" i="2"/>
  <c r="AE5" i="2"/>
  <c r="AN5" i="2" s="1"/>
  <c r="AD5" i="2"/>
  <c r="AM5" i="2" s="1"/>
  <c r="AC5" i="2"/>
  <c r="AL5" i="2" s="1"/>
  <c r="AB5" i="2"/>
  <c r="AK5" i="2" s="1"/>
  <c r="AA5" i="2"/>
  <c r="AJ5" i="2" s="1"/>
  <c r="Z5" i="2"/>
  <c r="AI5" i="2" s="1"/>
  <c r="Y5" i="2"/>
  <c r="AH5" i="2" s="1"/>
  <c r="X5" i="2"/>
  <c r="AE4" i="2"/>
  <c r="AN4" i="2" s="1"/>
  <c r="AD4" i="2"/>
  <c r="AM4" i="2" s="1"/>
  <c r="AC4" i="2"/>
  <c r="AL4" i="2" s="1"/>
  <c r="AB4" i="2"/>
  <c r="AK4" i="2" s="1"/>
  <c r="AA4" i="2"/>
  <c r="AJ4" i="2" s="1"/>
  <c r="Z4" i="2"/>
  <c r="AI4" i="2" s="1"/>
  <c r="Y4" i="2"/>
  <c r="AH4" i="2" s="1"/>
  <c r="X4" i="2"/>
  <c r="AG4" i="2" s="1"/>
  <c r="AE3" i="2"/>
  <c r="AN3" i="2" s="1"/>
  <c r="AN10" i="2" s="1"/>
  <c r="AD3" i="2"/>
  <c r="AM3" i="2" s="1"/>
  <c r="AM10" i="2" s="1"/>
  <c r="AC3" i="2"/>
  <c r="AL3" i="2" s="1"/>
  <c r="AL10" i="2" s="1"/>
  <c r="AB3" i="2"/>
  <c r="AK3" i="2" s="1"/>
  <c r="AK10" i="2" s="1"/>
  <c r="AA3" i="2"/>
  <c r="AJ3" i="2" s="1"/>
  <c r="Z3" i="2"/>
  <c r="Y3" i="2"/>
  <c r="AH3" i="2" s="1"/>
  <c r="AG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4" i="2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66" i="1"/>
  <c r="L4" i="2"/>
  <c r="L5" i="2"/>
  <c r="L6" i="2"/>
  <c r="L7" i="2"/>
  <c r="L8" i="2"/>
  <c r="L9" i="2"/>
  <c r="L10" i="2"/>
  <c r="L3" i="2"/>
  <c r="L2" i="2"/>
  <c r="AJ10" i="2" l="1"/>
  <c r="AI10" i="2"/>
  <c r="AG5" i="2"/>
  <c r="AG10" i="2" s="1"/>
  <c r="AG6" i="2"/>
  <c r="AH10" i="2"/>
  <c r="AH7" i="2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65" i="1"/>
  <c r="D54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D55" i="1" s="1"/>
  <c r="C56" i="1"/>
  <c r="C57" i="1"/>
  <c r="C58" i="1"/>
  <c r="C59" i="1"/>
  <c r="C60" i="1"/>
  <c r="C61" i="1"/>
  <c r="C62" i="1"/>
  <c r="D14" i="1" s="1"/>
  <c r="C63" i="1"/>
  <c r="D63" i="1" s="1"/>
  <c r="C64" i="1"/>
  <c r="D2" i="1" l="1"/>
  <c r="D19" i="1"/>
  <c r="D27" i="1"/>
  <c r="D24" i="1"/>
  <c r="D7" i="1"/>
  <c r="D10" i="1"/>
  <c r="D18" i="1"/>
  <c r="D4" i="1"/>
  <c r="D43" i="1"/>
  <c r="D9" i="1"/>
  <c r="D13" i="1"/>
  <c r="D17" i="1"/>
  <c r="D5" i="1"/>
  <c r="D21" i="1"/>
  <c r="D25" i="1"/>
  <c r="D29" i="1"/>
  <c r="D26" i="1"/>
  <c r="D12" i="1"/>
  <c r="D22" i="1"/>
  <c r="D31" i="1"/>
  <c r="D16" i="1"/>
  <c r="D20" i="1"/>
  <c r="D30" i="1"/>
  <c r="D124" i="1"/>
  <c r="D116" i="1"/>
  <c r="D108" i="1"/>
  <c r="D100" i="1"/>
  <c r="D92" i="1"/>
  <c r="D84" i="1"/>
  <c r="D76" i="1"/>
  <c r="D68" i="1"/>
  <c r="D3" i="1"/>
  <c r="D28" i="1"/>
  <c r="D23" i="1"/>
  <c r="D6" i="1"/>
  <c r="D11" i="1"/>
  <c r="D15" i="1"/>
  <c r="D8" i="1"/>
  <c r="D64" i="1"/>
  <c r="D38" i="1"/>
  <c r="D56" i="1"/>
  <c r="D48" i="1"/>
  <c r="D40" i="1"/>
  <c r="D32" i="1"/>
  <c r="D123" i="1"/>
  <c r="D115" i="1"/>
  <c r="D107" i="1"/>
  <c r="D99" i="1"/>
  <c r="D91" i="1"/>
  <c r="D83" i="1"/>
  <c r="D75" i="1"/>
  <c r="D67" i="1"/>
  <c r="D46" i="1"/>
  <c r="D121" i="1"/>
  <c r="D113" i="1"/>
  <c r="D105" i="1"/>
  <c r="D97" i="1"/>
  <c r="D89" i="1"/>
  <c r="D81" i="1"/>
  <c r="D73" i="1"/>
  <c r="D65" i="1"/>
  <c r="D60" i="1"/>
  <c r="D52" i="1"/>
  <c r="D44" i="1"/>
  <c r="D36" i="1"/>
  <c r="D71" i="1"/>
  <c r="D59" i="1"/>
  <c r="D51" i="1"/>
  <c r="D35" i="1"/>
  <c r="D125" i="1"/>
  <c r="D117" i="1"/>
  <c r="D109" i="1"/>
  <c r="D101" i="1"/>
  <c r="D93" i="1"/>
  <c r="D85" i="1"/>
  <c r="D77" i="1"/>
  <c r="D69" i="1"/>
  <c r="D47" i="1"/>
  <c r="D39" i="1"/>
  <c r="D80" i="1"/>
  <c r="D122" i="1"/>
  <c r="D114" i="1"/>
  <c r="D106" i="1"/>
  <c r="D98" i="1"/>
  <c r="D90" i="1"/>
  <c r="D82" i="1"/>
  <c r="D74" i="1"/>
  <c r="D66" i="1"/>
  <c r="D62" i="1"/>
  <c r="D70" i="1"/>
  <c r="D61" i="1"/>
  <c r="D53" i="1"/>
  <c r="D45" i="1"/>
  <c r="D37" i="1"/>
  <c r="D96" i="1"/>
  <c r="D72" i="1"/>
  <c r="D58" i="1"/>
  <c r="D50" i="1"/>
  <c r="D42" i="1"/>
  <c r="D34" i="1"/>
  <c r="D127" i="1"/>
  <c r="D119" i="1"/>
  <c r="D111" i="1"/>
  <c r="D103" i="1"/>
  <c r="D95" i="1"/>
  <c r="D87" i="1"/>
  <c r="D79" i="1"/>
  <c r="D120" i="1"/>
  <c r="D88" i="1"/>
  <c r="D57" i="1"/>
  <c r="D49" i="1"/>
  <c r="D41" i="1"/>
  <c r="D33" i="1"/>
  <c r="D126" i="1"/>
  <c r="D118" i="1"/>
  <c r="D110" i="1"/>
  <c r="D102" i="1"/>
  <c r="D94" i="1"/>
  <c r="D86" i="1"/>
  <c r="D78" i="1"/>
  <c r="D112" i="1"/>
  <c r="D1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tc={EE5CB0FB-C561-4782-B68D-C2EFF2CDFDCE}</author>
  </authors>
  <commentList>
    <comment ref="E66" authorId="0" shapeId="0" xr:uid="{EE5CB0FB-C561-4782-B68D-C2EFF2CDFDCE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Infláció +3% historikus (uniós csatlakozás óta) reálbérnövekedés alapján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V2" authorId="0" shapeId="0" xr:uid="{794A22D6-7703-47B0-B3FD-6F7E5F350ABD}">
      <text>
        <r>
          <rPr>
            <sz val="8"/>
            <color indexed="8"/>
            <rFont val="Tahoma"/>
            <family val="2"/>
            <charset val="238"/>
          </rPr>
          <t>Országhatáron kívüli tevékenységgel együtt.</t>
        </r>
      </text>
    </comment>
    <comment ref="AE2" authorId="0" shapeId="0" xr:uid="{513DFF6D-61B9-4C71-8656-5BC614517FDB}">
      <text>
        <r>
          <rPr>
            <sz val="8"/>
            <color indexed="8"/>
            <rFont val="Tahoma"/>
            <family val="2"/>
            <charset val="238"/>
          </rPr>
          <t>Országhatáron kívüli tevékenységgel együtt.</t>
        </r>
      </text>
    </comment>
    <comment ref="AN2" authorId="0" shapeId="0" xr:uid="{957324C3-406F-4463-ACCE-F8565EAD97E9}">
      <text>
        <r>
          <rPr>
            <sz val="8"/>
            <color indexed="8"/>
            <rFont val="Tahoma"/>
            <family val="2"/>
            <charset val="238"/>
          </rPr>
          <t>Országhatáron kívüli tevékenységgel együtt.</t>
        </r>
      </text>
    </comment>
  </commentList>
</comments>
</file>

<file path=xl/sharedStrings.xml><?xml version="1.0" encoding="utf-8"?>
<sst xmlns="http://schemas.openxmlformats.org/spreadsheetml/2006/main" count="143" uniqueCount="38">
  <si>
    <t>inflation</t>
  </si>
  <si>
    <t>cal_year</t>
  </si>
  <si>
    <t>price_lvl_2020</t>
  </si>
  <si>
    <t>price_lvl_1960</t>
  </si>
  <si>
    <t>Év</t>
  </si>
  <si>
    <t>Bruttó</t>
  </si>
  <si>
    <t>átlagkereset</t>
  </si>
  <si>
    <t>(Ft/fő/hó)</t>
  </si>
  <si>
    <t>Nettó</t>
  </si>
  <si>
    <t>kereseti index</t>
  </si>
  <si>
    <t>(előző év = 100%)</t>
  </si>
  <si>
    <t>Forrás</t>
  </si>
  <si>
    <t>KSH közlemény</t>
  </si>
  <si>
    <t>KSH tájékoztató</t>
  </si>
  <si>
    <t>Statisztikai Közlöny 1998/4.</t>
  </si>
  <si>
    <t/>
  </si>
  <si>
    <t>év</t>
  </si>
  <si>
    <t>aktívak</t>
  </si>
  <si>
    <t>átlagbér</t>
  </si>
  <si>
    <t>index</t>
  </si>
  <si>
    <t>cont_rate_by_employee</t>
  </si>
  <si>
    <t>cont_rate_by_employer</t>
  </si>
  <si>
    <t>Közép-Magyarország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</si>
  <si>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</si>
  <si>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</si>
  <si>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</si>
  <si>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</si>
  <si>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</si>
  <si>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</si>
  <si>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Ország összesen</t>
  </si>
  <si>
    <t>wage_index_HU</t>
  </si>
  <si>
    <t>HU10</t>
  </si>
  <si>
    <t>HU21</t>
  </si>
  <si>
    <t>HU22</t>
  </si>
  <si>
    <t>HU23</t>
  </si>
  <si>
    <t>HU31</t>
  </si>
  <si>
    <t>HU32</t>
  </si>
  <si>
    <t>HU33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</si>
</sst>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9" x14ac:knownFonts="1">
    <font>
      <sz val="10"/>
      <color theme="1"/>
      <name val="Arial"/>
      <family val="2"/>
      <charset val="238"/>
    </font>
    <font>
      <sz val="8"/>
      <name val="Arial CE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10"/>
      <name val="Arial CE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sz val="8"/>
      <color indexed="8"/>
      <name val="Tahoma"/>
      <family val="2"/>
      <charset val="238"/>
    </font>
    <font>
      <b/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3" fillId="0" borderId="2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1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 vertical="center"/>
    </xf>
    <xf numFmtId="164" fontId="3" fillId="0" borderId="0" xfId="1" applyNumberFormat="1" applyFont="1" applyAlignment="1">
      <alignment vertical="center" wrapText="1"/>
    </xf>
    <xf numFmtId="164" fontId="2" fillId="0" borderId="0" xfId="0" applyNumberFormat="1" applyFont="1"/>
    <xf numFmtId="164" fontId="4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3" fillId="0" borderId="0" xfId="1" applyNumberFormat="1" applyFont="1"/>
    <xf numFmtId="164" fontId="3" fillId="0" borderId="0" xfId="1" quotePrefix="1" applyNumberFormat="1" applyFont="1" applyAlignment="1">
      <alignment vertical="center"/>
    </xf>
    <xf numFmtId="164" fontId="3" fillId="0" borderId="0" xfId="0" applyNumberFormat="1" applyFont="1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0" fontId="5" fillId="0" borderId="0" xfId="0" applyFont="1" applyAlignment="1">
      <alignment horizontal="left" indent="1"/>
    </xf>
    <xf numFmtId="0" fontId="6" fillId="0" borderId="0" xfId="0" applyFont="1"/>
    <xf numFmtId="0" fontId="5" fillId="0" borderId="0" xfId="0" applyFont="1"/>
    <xf numFmtId="49" fontId="5" fillId="0" borderId="0" xfId="0" applyNumberFormat="1" applyFont="1"/>
    <xf numFmtId="164" fontId="8" fillId="0" borderId="0" xfId="0" applyNumberFormat="1" applyFont="1"/>
    <xf numFmtId="11" fontId="0" fillId="0" borderId="0" xfId="0" applyNumberFormat="1"/>
  </cellXfs>
  <cellStyles count="3">
    <cellStyle name="Normál" xfId="0" builtinId="0"/>
    <cellStyle name="Normál 2" xfId="1" xr:uid="{00000000-0005-0000-0000-000001000000}"/>
    <cellStyle name="Százalék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152400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6791325" y="0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1</xdr:row>
      <xdr:rowOff>0</xdr:rowOff>
    </xdr:to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6791325" y="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3</xdr:col>
      <xdr:colOff>0</xdr:colOff>
      <xdr:row>0</xdr:row>
      <xdr:rowOff>0</xdr:rowOff>
    </xdr:from>
    <xdr:ext cx="76200" cy="152400"/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88EADBD-AA5E-4024-A4ED-B57DF9C3E890}"/>
            </a:ext>
          </a:extLst>
        </xdr:cNvPr>
        <xdr:cNvSpPr txBox="1">
          <a:spLocks noChangeArrowheads="1"/>
        </xdr:cNvSpPr>
      </xdr:nvSpPr>
      <xdr:spPr bwMode="auto">
        <a:xfrm>
          <a:off x="2089150" y="0"/>
          <a:ext cx="762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0</xdr:row>
      <xdr:rowOff>0</xdr:rowOff>
    </xdr:from>
    <xdr:ext cx="76200" cy="180975"/>
    <xdr:sp macro="" textlink="">
      <xdr:nvSpPr>
        <xdr:cNvPr id="5" name="Text Box 8">
          <a:extLst>
            <a:ext uri="{FF2B5EF4-FFF2-40B4-BE49-F238E27FC236}">
              <a16:creationId xmlns:a16="http://schemas.microsoft.com/office/drawing/2014/main" id="{F4DE488F-D317-400A-9E56-03219EA3C2B2}"/>
            </a:ext>
          </a:extLst>
        </xdr:cNvPr>
        <xdr:cNvSpPr txBox="1">
          <a:spLocks noChangeArrowheads="1"/>
        </xdr:cNvSpPr>
      </xdr:nvSpPr>
      <xdr:spPr bwMode="auto">
        <a:xfrm>
          <a:off x="2089150" y="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zakmáry Nándor" id="{3DEC748D-C4BE-4CCF-AD61-F390755980CC}" userId="S::nandor.szakmary@stud.uni-corvinus.hu::8830b51b-0304-4bf6-b8cc-4b048c2ffb48" providerId="AD"/>
</personList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6" dT="2024-04-07T06:55:37.09" personId="{3DEC748D-C4BE-4CCF-AD61-F390755980CC}" id="{EE5CB0FB-C561-4782-B68D-C2EFF2CDFDCE}">
    <text>Infláció +3% historikus (uniós csatlakozás óta) reálbérnövekedés alapján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7"/>
  <sheetViews>
    <sheetView tabSelected="1" zoomScale="70" workbookViewId="0">
      <pane ySplit="31" topLeftCell="A42" activePane="bottomLeft" state="frozen"/>
      <selection pane="bottomLeft" activeCell="H67" sqref="H67"/>
    </sheetView>
  </sheetViews>
  <sheetFormatPr defaultRowHeight="13" x14ac:dyDescent="0.6"/>
  <cols>
    <col min="1" max="4" width="12.86328125" customWidth="1"/>
    <col min="5" max="5" width="15" customWidth="1"/>
    <col min="6" max="6" width="22.36328125" customWidth="1"/>
    <col min="7" max="7" width="20.6796875" customWidth="1"/>
    <col min="8" max="8" width="20.453125" customWidth="1"/>
    <col min="9" max="9" width="17.7265625" customWidth="1"/>
    <col min="10" max="14" width="16.7265625" customWidth="1"/>
  </cols>
  <sheetData>
    <row r="1" spans="1:14" x14ac:dyDescent="0.6">
      <c r="A1" s="1" t="s">
        <v>1</v>
      </c>
      <c r="B1" s="2" t="s">
        <v>0</v>
      </c>
      <c r="C1" s="2" t="s">
        <v>3</v>
      </c>
      <c r="D1" s="2" t="s">
        <v>2</v>
      </c>
      <c r="E1" s="2" t="s">
        <v>30</v>
      </c>
      <c r="F1" s="2" t="s">
        <v>20</v>
      </c>
      <c r="G1" s="2" t="s">
        <v>21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</row>
    <row r="2" spans="1:14" hidden="1" x14ac:dyDescent="0.6">
      <c r="A2" s="3">
        <v>1960</v>
      </c>
      <c r="B2" s="8">
        <v>1</v>
      </c>
      <c r="C2" s="9">
        <f>PRODUCT(B$2:B2)</f>
        <v>1</v>
      </c>
      <c r="D2" s="9">
        <f>C2/$C$62</f>
        <v>1.6087193765148781E-2</v>
      </c>
      <c r="E2" t="s">
        <v>15</v>
      </c>
    </row>
    <row r="3" spans="1:14" ht="11.25" hidden="1" customHeight="1" x14ac:dyDescent="0.6">
      <c r="A3" s="4">
        <v>1961</v>
      </c>
      <c r="B3" s="10">
        <v>1.0090000000000001</v>
      </c>
      <c r="C3" s="9">
        <f>PRODUCT(B$2:B3)</f>
        <v>1.0090000000000001</v>
      </c>
      <c r="D3" s="9">
        <f t="shared" ref="D3:D31" si="0">C3/$C$62</f>
        <v>1.6231978509035124E-2</v>
      </c>
      <c r="E3" t="s">
        <v>15</v>
      </c>
    </row>
    <row r="4" spans="1:14" ht="11.25" hidden="1" customHeight="1" x14ac:dyDescent="0.6">
      <c r="A4" s="4">
        <v>1962</v>
      </c>
      <c r="B4" s="10">
        <v>1.0049999999999999</v>
      </c>
      <c r="C4" s="9">
        <f>PRODUCT(B$2:B4)</f>
        <v>1.0140450000000001</v>
      </c>
      <c r="D4" s="9">
        <f t="shared" si="0"/>
        <v>1.6313138401580298E-2</v>
      </c>
      <c r="E4" t="s">
        <v>15</v>
      </c>
    </row>
    <row r="5" spans="1:14" ht="11.25" hidden="1" customHeight="1" x14ac:dyDescent="0.6">
      <c r="A5" s="4">
        <v>1963</v>
      </c>
      <c r="B5" s="10">
        <v>0.99400000000000011</v>
      </c>
      <c r="C5" s="9">
        <f>PRODUCT(B$2:B5)</f>
        <v>1.0079607300000002</v>
      </c>
      <c r="D5" s="9">
        <f t="shared" si="0"/>
        <v>1.6215259571170818E-2</v>
      </c>
      <c r="E5" t="s">
        <v>15</v>
      </c>
    </row>
    <row r="6" spans="1:14" ht="11.25" hidden="1" customHeight="1" x14ac:dyDescent="0.6">
      <c r="A6" s="4">
        <v>1964</v>
      </c>
      <c r="B6" s="10">
        <v>1.004</v>
      </c>
      <c r="C6" s="9">
        <f>PRODUCT(B$2:B6)</f>
        <v>1.0119925729200001</v>
      </c>
      <c r="D6" s="9">
        <f t="shared" si="0"/>
        <v>1.6280120609455499E-2</v>
      </c>
      <c r="E6" t="s">
        <v>15</v>
      </c>
    </row>
    <row r="7" spans="1:14" ht="11.25" hidden="1" customHeight="1" x14ac:dyDescent="0.6">
      <c r="A7" s="4">
        <v>1965</v>
      </c>
      <c r="B7" s="10">
        <v>1.0070000000000001</v>
      </c>
      <c r="C7" s="9">
        <f>PRODUCT(B$2:B7)</f>
        <v>1.0190765209304402</v>
      </c>
      <c r="D7" s="9">
        <f t="shared" si="0"/>
        <v>1.639408145372169E-2</v>
      </c>
      <c r="E7" t="s">
        <v>15</v>
      </c>
    </row>
    <row r="8" spans="1:14" ht="11.25" hidden="1" customHeight="1" x14ac:dyDescent="0.6">
      <c r="A8" s="4">
        <v>1966</v>
      </c>
      <c r="B8" s="10">
        <v>1.012</v>
      </c>
      <c r="C8" s="9">
        <f>PRODUCT(B$2:B8)</f>
        <v>1.0313054391816054</v>
      </c>
      <c r="D8" s="9">
        <f t="shared" si="0"/>
        <v>1.659081043116635E-2</v>
      </c>
      <c r="E8" t="s">
        <v>15</v>
      </c>
    </row>
    <row r="9" spans="1:14" ht="11.25" hidden="1" customHeight="1" x14ac:dyDescent="0.6">
      <c r="A9" s="4">
        <v>1967</v>
      </c>
      <c r="B9" s="10">
        <v>1.004</v>
      </c>
      <c r="C9" s="9">
        <f>PRODUCT(B$2:B9)</f>
        <v>1.0354306609383319</v>
      </c>
      <c r="D9" s="9">
        <f t="shared" si="0"/>
        <v>1.6657173672891015E-2</v>
      </c>
      <c r="E9" t="s">
        <v>15</v>
      </c>
    </row>
    <row r="10" spans="1:14" ht="11.25" hidden="1" customHeight="1" x14ac:dyDescent="0.6">
      <c r="A10" s="4">
        <v>1968</v>
      </c>
      <c r="B10" s="10">
        <v>0.997</v>
      </c>
      <c r="C10" s="9">
        <f>PRODUCT(B$2:B10)</f>
        <v>1.0323243689555168</v>
      </c>
      <c r="D10" s="9">
        <f t="shared" si="0"/>
        <v>1.6607202151872339E-2</v>
      </c>
      <c r="E10" t="s">
        <v>15</v>
      </c>
    </row>
    <row r="11" spans="1:14" ht="11.25" hidden="1" customHeight="1" x14ac:dyDescent="0.6">
      <c r="A11" s="4">
        <v>1969</v>
      </c>
      <c r="B11" s="10">
        <v>1.014</v>
      </c>
      <c r="C11" s="9">
        <f>PRODUCT(B$2:B11)</f>
        <v>1.0467769101208941</v>
      </c>
      <c r="D11" s="9">
        <f t="shared" si="0"/>
        <v>1.6839702981998553E-2</v>
      </c>
      <c r="E11" t="s">
        <v>15</v>
      </c>
    </row>
    <row r="12" spans="1:14" ht="11.25" hidden="1" customHeight="1" x14ac:dyDescent="0.6">
      <c r="A12" s="4">
        <v>1970</v>
      </c>
      <c r="B12" s="10">
        <v>1.0129999999999999</v>
      </c>
      <c r="C12" s="9">
        <f>PRODUCT(B$2:B12)</f>
        <v>1.0603850099524657</v>
      </c>
      <c r="D12" s="9">
        <f t="shared" si="0"/>
        <v>1.7058619120764534E-2</v>
      </c>
      <c r="E12" t="s">
        <v>15</v>
      </c>
    </row>
    <row r="13" spans="1:14" ht="11.25" hidden="1" customHeight="1" x14ac:dyDescent="0.6">
      <c r="A13" s="4">
        <v>1971</v>
      </c>
      <c r="B13" s="10">
        <v>1.02</v>
      </c>
      <c r="C13" s="9">
        <f>PRODUCT(B$2:B13)</f>
        <v>1.081592710151515</v>
      </c>
      <c r="D13" s="9">
        <f t="shared" si="0"/>
        <v>1.7399791503179825E-2</v>
      </c>
      <c r="E13" t="s">
        <v>15</v>
      </c>
    </row>
    <row r="14" spans="1:14" ht="11.25" hidden="1" customHeight="1" x14ac:dyDescent="0.6">
      <c r="A14" s="4">
        <v>1972</v>
      </c>
      <c r="B14" s="10">
        <v>1.0290000000000001</v>
      </c>
      <c r="C14" s="9">
        <f>PRODUCT(B$2:B14)</f>
        <v>1.1129588987459091</v>
      </c>
      <c r="D14" s="9">
        <f t="shared" si="0"/>
        <v>1.7904385456772042E-2</v>
      </c>
      <c r="E14" t="s">
        <v>15</v>
      </c>
    </row>
    <row r="15" spans="1:14" ht="11.25" hidden="1" customHeight="1" x14ac:dyDescent="0.6">
      <c r="A15" s="4">
        <v>1973</v>
      </c>
      <c r="B15" s="10">
        <v>1.0329999999999999</v>
      </c>
      <c r="C15" s="9">
        <f>PRODUCT(B$2:B15)</f>
        <v>1.1496865424045239</v>
      </c>
      <c r="D15" s="9">
        <f t="shared" si="0"/>
        <v>1.8495230176845519E-2</v>
      </c>
      <c r="E15" t="s">
        <v>15</v>
      </c>
    </row>
    <row r="16" spans="1:14" ht="11.25" hidden="1" customHeight="1" x14ac:dyDescent="0.6">
      <c r="A16" s="4">
        <v>1974</v>
      </c>
      <c r="B16" s="10">
        <v>1.018</v>
      </c>
      <c r="C16" s="9">
        <f>PRODUCT(B$2:B16)</f>
        <v>1.1703809001678054</v>
      </c>
      <c r="D16" s="9">
        <f t="shared" si="0"/>
        <v>1.8828144320028738E-2</v>
      </c>
      <c r="E16" t="s">
        <v>15</v>
      </c>
    </row>
    <row r="17" spans="1:14" ht="11.25" hidden="1" customHeight="1" x14ac:dyDescent="0.6">
      <c r="A17" s="4">
        <v>1975</v>
      </c>
      <c r="B17" s="10">
        <v>1.038</v>
      </c>
      <c r="C17" s="9">
        <f>PRODUCT(B$2:B17)</f>
        <v>1.2148553743741821</v>
      </c>
      <c r="D17" s="9">
        <f t="shared" si="0"/>
        <v>1.9543613804189831E-2</v>
      </c>
      <c r="E17" t="s">
        <v>15</v>
      </c>
    </row>
    <row r="18" spans="1:14" ht="11.25" hidden="1" customHeight="1" x14ac:dyDescent="0.6">
      <c r="A18" s="4">
        <v>1976</v>
      </c>
      <c r="B18" s="10">
        <v>1.05</v>
      </c>
      <c r="C18" s="9">
        <f>PRODUCT(B$2:B18)</f>
        <v>1.2755981430928913</v>
      </c>
      <c r="D18" s="9">
        <f t="shared" si="0"/>
        <v>2.0520794494399325E-2</v>
      </c>
      <c r="E18" t="s">
        <v>15</v>
      </c>
    </row>
    <row r="19" spans="1:14" ht="11.25" hidden="1" customHeight="1" x14ac:dyDescent="0.6">
      <c r="A19" s="4">
        <v>1977</v>
      </c>
      <c r="B19" s="10">
        <v>1.0390000000000001</v>
      </c>
      <c r="C19" s="9">
        <f>PRODUCT(B$2:B19)</f>
        <v>1.3253464706735143</v>
      </c>
      <c r="D19" s="9">
        <f t="shared" si="0"/>
        <v>2.1321105479680903E-2</v>
      </c>
      <c r="E19" t="s">
        <v>15</v>
      </c>
    </row>
    <row r="20" spans="1:14" ht="11.25" hidden="1" customHeight="1" x14ac:dyDescent="0.6">
      <c r="A20" s="4">
        <v>1978</v>
      </c>
      <c r="B20" s="10">
        <v>1.046</v>
      </c>
      <c r="C20" s="9">
        <f>PRODUCT(B$2:B20)</f>
        <v>1.386312408324496</v>
      </c>
      <c r="D20" s="9">
        <f t="shared" si="0"/>
        <v>2.2301876331746222E-2</v>
      </c>
      <c r="E20" t="s">
        <v>15</v>
      </c>
    </row>
    <row r="21" spans="1:14" ht="11.25" hidden="1" customHeight="1" x14ac:dyDescent="0.6">
      <c r="A21" s="4">
        <v>1979</v>
      </c>
      <c r="B21" s="10">
        <v>1.089</v>
      </c>
      <c r="C21" s="9">
        <f>PRODUCT(B$2:B21)</f>
        <v>1.5096942126653761</v>
      </c>
      <c r="D21" s="9">
        <f t="shared" si="0"/>
        <v>2.4286743325271636E-2</v>
      </c>
      <c r="E21" t="s">
        <v>15</v>
      </c>
    </row>
    <row r="22" spans="1:14" ht="11.25" hidden="1" customHeight="1" x14ac:dyDescent="0.6">
      <c r="A22" s="4">
        <v>1980</v>
      </c>
      <c r="B22" s="10">
        <v>1.091</v>
      </c>
      <c r="C22" s="9">
        <f>PRODUCT(B$2:B22)</f>
        <v>1.6470763860179252</v>
      </c>
      <c r="D22" s="9">
        <f t="shared" si="0"/>
        <v>2.6496836967871355E-2</v>
      </c>
      <c r="E22" t="s">
        <v>15</v>
      </c>
    </row>
    <row r="23" spans="1:14" ht="11.25" hidden="1" customHeight="1" x14ac:dyDescent="0.6">
      <c r="A23" s="4">
        <v>1981</v>
      </c>
      <c r="B23" s="10">
        <v>1.046</v>
      </c>
      <c r="C23" s="9">
        <f>PRODUCT(B$2:B23)</f>
        <v>1.7228418997747499</v>
      </c>
      <c r="D23" s="9">
        <f t="shared" si="0"/>
        <v>2.7715691468393439E-2</v>
      </c>
      <c r="E23" t="s">
        <v>15</v>
      </c>
    </row>
    <row r="24" spans="1:14" ht="11.25" hidden="1" customHeight="1" x14ac:dyDescent="0.6">
      <c r="A24" s="4">
        <v>1982</v>
      </c>
      <c r="B24" s="10">
        <v>1.069</v>
      </c>
      <c r="C24" s="9">
        <f>PRODUCT(B$2:B24)</f>
        <v>1.8417179908592076</v>
      </c>
      <c r="D24" s="9">
        <f t="shared" si="0"/>
        <v>2.9628074179712586E-2</v>
      </c>
      <c r="E24" t="s">
        <v>15</v>
      </c>
    </row>
    <row r="25" spans="1:14" ht="11.25" hidden="1" customHeight="1" x14ac:dyDescent="0.6">
      <c r="A25" s="4">
        <v>1983</v>
      </c>
      <c r="B25" s="10">
        <v>1.073</v>
      </c>
      <c r="C25" s="9">
        <f>PRODUCT(B$2:B25)</f>
        <v>1.9761634041919296</v>
      </c>
      <c r="D25" s="9">
        <f t="shared" si="0"/>
        <v>3.1790923594831599E-2</v>
      </c>
      <c r="E25" t="s">
        <v>15</v>
      </c>
    </row>
    <row r="26" spans="1:14" ht="11.25" hidden="1" customHeight="1" x14ac:dyDescent="0.6">
      <c r="A26" s="4">
        <v>1984</v>
      </c>
      <c r="B26" s="10">
        <v>1.083</v>
      </c>
      <c r="C26" s="9">
        <f>PRODUCT(B$2:B26)</f>
        <v>2.1401849667398598</v>
      </c>
      <c r="D26" s="9">
        <f t="shared" si="0"/>
        <v>3.4429570253202625E-2</v>
      </c>
      <c r="E26" t="s">
        <v>15</v>
      </c>
    </row>
    <row r="27" spans="1:14" ht="11.25" hidden="1" customHeight="1" x14ac:dyDescent="0.6">
      <c r="A27" s="4">
        <v>1985</v>
      </c>
      <c r="B27" s="11">
        <v>1.07</v>
      </c>
      <c r="C27" s="9">
        <f>PRODUCT(B$2:B27)</f>
        <v>2.28999791441165</v>
      </c>
      <c r="D27" s="9">
        <f t="shared" si="0"/>
        <v>3.6839640170926807E-2</v>
      </c>
      <c r="E27" t="s">
        <v>15</v>
      </c>
    </row>
    <row r="28" spans="1:14" ht="11.25" hidden="1" customHeight="1" x14ac:dyDescent="0.6">
      <c r="A28" s="4">
        <v>1986</v>
      </c>
      <c r="B28" s="11">
        <v>1.0529999999999999</v>
      </c>
      <c r="C28" s="9">
        <f>PRODUCT(B$2:B28)</f>
        <v>2.4113678038754673</v>
      </c>
      <c r="D28" s="9">
        <f t="shared" si="0"/>
        <v>3.8792141099985931E-2</v>
      </c>
      <c r="E28" t="s">
        <v>15</v>
      </c>
    </row>
    <row r="29" spans="1:14" ht="11.25" hidden="1" customHeight="1" x14ac:dyDescent="0.6">
      <c r="A29" s="4">
        <v>1987</v>
      </c>
      <c r="B29" s="11">
        <v>1.0859999999999999</v>
      </c>
      <c r="C29" s="9">
        <f>PRODUCT(B$2:B29)</f>
        <v>2.6187454350087571</v>
      </c>
      <c r="D29" s="9">
        <f t="shared" si="0"/>
        <v>4.2128265234584711E-2</v>
      </c>
      <c r="E29" t="s">
        <v>15</v>
      </c>
    </row>
    <row r="30" spans="1:14" ht="11.25" hidden="1" customHeight="1" x14ac:dyDescent="0.6">
      <c r="A30" s="4">
        <v>1988</v>
      </c>
      <c r="B30" s="11">
        <v>1.155</v>
      </c>
      <c r="C30" s="9">
        <f>PRODUCT(B$2:B30)</f>
        <v>3.0246509774351145</v>
      </c>
      <c r="D30" s="9">
        <f t="shared" si="0"/>
        <v>4.8658146345945341E-2</v>
      </c>
      <c r="E30" t="s">
        <v>15</v>
      </c>
    </row>
    <row r="31" spans="1:14" ht="11.25" hidden="1" customHeight="1" x14ac:dyDescent="0.6">
      <c r="A31" s="4">
        <v>1989</v>
      </c>
      <c r="B31" s="11">
        <v>1.17</v>
      </c>
      <c r="C31" s="9">
        <f>PRODUCT(B$2:B31)</f>
        <v>3.5388416435990835</v>
      </c>
      <c r="D31" s="9">
        <f t="shared" si="0"/>
        <v>5.6930031224756039E-2</v>
      </c>
      <c r="E31" t="s">
        <v>15</v>
      </c>
    </row>
    <row r="32" spans="1:14" ht="11.25" customHeight="1" x14ac:dyDescent="0.6">
      <c r="A32" s="4">
        <v>1990</v>
      </c>
      <c r="B32" s="11">
        <v>1.2890000000000001</v>
      </c>
      <c r="C32" s="9">
        <f>PRODUCT(B$2:B32)</f>
        <v>4.5615668785992192</v>
      </c>
      <c r="D32" s="9">
        <f t="shared" ref="D32:D66" si="1">C32/$C$62</f>
        <v>7.3382810248710545E-2</v>
      </c>
      <c r="E32" s="18">
        <v>1.2719704852899443</v>
      </c>
      <c r="F32" s="16">
        <v>0.1</v>
      </c>
      <c r="G32" s="16">
        <v>0.215</v>
      </c>
      <c r="H32" s="18">
        <f t="shared" ref="H32:N44" si="2">$E32</f>
        <v>1.2719704852899443</v>
      </c>
      <c r="I32" s="18">
        <f t="shared" si="2"/>
        <v>1.2719704852899443</v>
      </c>
      <c r="J32" s="18">
        <f t="shared" si="2"/>
        <v>1.2719704852899443</v>
      </c>
      <c r="K32" s="18">
        <f t="shared" si="2"/>
        <v>1.2719704852899443</v>
      </c>
      <c r="L32" s="18">
        <f t="shared" si="2"/>
        <v>1.2719704852899443</v>
      </c>
      <c r="M32" s="18">
        <f t="shared" si="2"/>
        <v>1.2719704852899443</v>
      </c>
      <c r="N32" s="18">
        <f t="shared" si="2"/>
        <v>1.2719704852899443</v>
      </c>
    </row>
    <row r="33" spans="1:14" ht="11.25" customHeight="1" x14ac:dyDescent="0.6">
      <c r="A33" s="4">
        <v>1991</v>
      </c>
      <c r="B33" s="11">
        <v>1.35</v>
      </c>
      <c r="C33" s="9">
        <f>PRODUCT(B$2:B33)</f>
        <v>6.1581152861089459</v>
      </c>
      <c r="D33" s="9">
        <f t="shared" si="1"/>
        <v>9.906679383575924E-2</v>
      </c>
      <c r="E33" s="18">
        <v>1.3337795626952254</v>
      </c>
      <c r="F33" s="16">
        <v>0.1</v>
      </c>
      <c r="G33" s="16">
        <v>0.215</v>
      </c>
      <c r="H33" s="18">
        <f t="shared" si="2"/>
        <v>1.3337795626952254</v>
      </c>
      <c r="I33" s="18">
        <f t="shared" si="2"/>
        <v>1.3337795626952254</v>
      </c>
      <c r="J33" s="18">
        <f t="shared" si="2"/>
        <v>1.3337795626952254</v>
      </c>
      <c r="K33" s="18">
        <f t="shared" si="2"/>
        <v>1.3337795626952254</v>
      </c>
      <c r="L33" s="18">
        <f t="shared" si="2"/>
        <v>1.3337795626952254</v>
      </c>
      <c r="M33" s="18">
        <f t="shared" si="2"/>
        <v>1.3337795626952254</v>
      </c>
      <c r="N33" s="18">
        <f t="shared" si="2"/>
        <v>1.3337795626952254</v>
      </c>
    </row>
    <row r="34" spans="1:14" ht="11.25" customHeight="1" x14ac:dyDescent="0.6">
      <c r="A34" s="4">
        <v>1992</v>
      </c>
      <c r="B34" s="11">
        <v>1.23</v>
      </c>
      <c r="C34" s="9">
        <f>PRODUCT(B$2:B34)</f>
        <v>7.5744818019140032</v>
      </c>
      <c r="D34" s="9">
        <f t="shared" si="1"/>
        <v>0.12185215641798386</v>
      </c>
      <c r="E34" s="18">
        <v>1.2431136388981823</v>
      </c>
      <c r="F34" s="16">
        <v>0.06</v>
      </c>
      <c r="G34" s="16">
        <v>0.245</v>
      </c>
      <c r="H34" s="18">
        <f t="shared" si="2"/>
        <v>1.2431136388981823</v>
      </c>
      <c r="I34" s="18">
        <f t="shared" si="2"/>
        <v>1.2431136388981823</v>
      </c>
      <c r="J34" s="18">
        <f t="shared" si="2"/>
        <v>1.2431136388981823</v>
      </c>
      <c r="K34" s="18">
        <f t="shared" si="2"/>
        <v>1.2431136388981823</v>
      </c>
      <c r="L34" s="18">
        <f t="shared" si="2"/>
        <v>1.2431136388981823</v>
      </c>
      <c r="M34" s="18">
        <f t="shared" si="2"/>
        <v>1.2431136388981823</v>
      </c>
      <c r="N34" s="18">
        <f t="shared" si="2"/>
        <v>1.2431136388981823</v>
      </c>
    </row>
    <row r="35" spans="1:14" ht="11.25" customHeight="1" x14ac:dyDescent="0.6">
      <c r="A35" s="4">
        <v>1993</v>
      </c>
      <c r="B35" s="11">
        <v>1.2250000000000001</v>
      </c>
      <c r="C35" s="9">
        <f>PRODUCT(B$2:B35)</f>
        <v>9.2787402073446543</v>
      </c>
      <c r="D35" s="9">
        <f t="shared" si="1"/>
        <v>0.14926889161203025</v>
      </c>
      <c r="E35" s="18">
        <v>1.218848120570557</v>
      </c>
      <c r="F35" s="16">
        <v>0.06</v>
      </c>
      <c r="G35" s="16">
        <v>0.245</v>
      </c>
      <c r="H35" s="18">
        <f t="shared" si="2"/>
        <v>1.218848120570557</v>
      </c>
      <c r="I35" s="18">
        <f t="shared" si="2"/>
        <v>1.218848120570557</v>
      </c>
      <c r="J35" s="18">
        <f t="shared" si="2"/>
        <v>1.218848120570557</v>
      </c>
      <c r="K35" s="18">
        <f t="shared" si="2"/>
        <v>1.218848120570557</v>
      </c>
      <c r="L35" s="18">
        <f t="shared" si="2"/>
        <v>1.218848120570557</v>
      </c>
      <c r="M35" s="18">
        <f t="shared" si="2"/>
        <v>1.218848120570557</v>
      </c>
      <c r="N35" s="18">
        <f t="shared" si="2"/>
        <v>1.218848120570557</v>
      </c>
    </row>
    <row r="36" spans="1:14" ht="11.25" customHeight="1" x14ac:dyDescent="0.6">
      <c r="A36" s="4">
        <v>1994</v>
      </c>
      <c r="B36" s="11">
        <v>1.1879999999999999</v>
      </c>
      <c r="C36" s="9">
        <f>PRODUCT(B$2:B36)</f>
        <v>11.023143366325449</v>
      </c>
      <c r="D36" s="9">
        <f t="shared" si="1"/>
        <v>0.17733144323509192</v>
      </c>
      <c r="E36" s="18">
        <v>1.2258123872962132</v>
      </c>
      <c r="F36" s="16">
        <v>0.06</v>
      </c>
      <c r="G36" s="16">
        <v>0.245</v>
      </c>
      <c r="H36" s="18">
        <f t="shared" si="2"/>
        <v>1.2258123872962132</v>
      </c>
      <c r="I36" s="18">
        <f t="shared" si="2"/>
        <v>1.2258123872962132</v>
      </c>
      <c r="J36" s="18">
        <f t="shared" si="2"/>
        <v>1.2258123872962132</v>
      </c>
      <c r="K36" s="18">
        <f t="shared" si="2"/>
        <v>1.2258123872962132</v>
      </c>
      <c r="L36" s="18">
        <f t="shared" si="2"/>
        <v>1.2258123872962132</v>
      </c>
      <c r="M36" s="18">
        <f t="shared" si="2"/>
        <v>1.2258123872962132</v>
      </c>
      <c r="N36" s="18">
        <f t="shared" si="2"/>
        <v>1.2258123872962132</v>
      </c>
    </row>
    <row r="37" spans="1:14" ht="11.25" customHeight="1" x14ac:dyDescent="0.6">
      <c r="A37" s="4">
        <v>1995</v>
      </c>
      <c r="B37" s="11">
        <v>1.2819999999999998</v>
      </c>
      <c r="C37" s="9">
        <f>PRODUCT(B$2:B37)</f>
        <v>14.131669795629223</v>
      </c>
      <c r="D37" s="9">
        <f t="shared" si="1"/>
        <v>0.22733891022738781</v>
      </c>
      <c r="E37" s="18">
        <v>1.1678525323486144</v>
      </c>
      <c r="F37" s="16">
        <v>0.06</v>
      </c>
      <c r="G37" s="16">
        <v>0.245</v>
      </c>
      <c r="H37" s="18">
        <f t="shared" si="2"/>
        <v>1.1678525323486144</v>
      </c>
      <c r="I37" s="18">
        <f t="shared" si="2"/>
        <v>1.1678525323486144</v>
      </c>
      <c r="J37" s="18">
        <f t="shared" si="2"/>
        <v>1.1678525323486144</v>
      </c>
      <c r="K37" s="18">
        <f t="shared" si="2"/>
        <v>1.1678525323486144</v>
      </c>
      <c r="L37" s="18">
        <f t="shared" si="2"/>
        <v>1.1678525323486144</v>
      </c>
      <c r="M37" s="18">
        <f t="shared" si="2"/>
        <v>1.1678525323486144</v>
      </c>
      <c r="N37" s="18">
        <f t="shared" si="2"/>
        <v>1.1678525323486144</v>
      </c>
    </row>
    <row r="38" spans="1:14" ht="11.25" customHeight="1" x14ac:dyDescent="0.6">
      <c r="A38" s="4">
        <v>1996</v>
      </c>
      <c r="B38" s="11">
        <v>1.236</v>
      </c>
      <c r="C38" s="9">
        <f>PRODUCT(B$2:B38)</f>
        <v>17.466743867397721</v>
      </c>
      <c r="D38" s="9">
        <f t="shared" si="1"/>
        <v>0.28099089304105135</v>
      </c>
      <c r="E38" s="18">
        <v>1.2040359897172237</v>
      </c>
      <c r="F38" s="16">
        <v>0.06</v>
      </c>
      <c r="G38" s="16">
        <v>0.245</v>
      </c>
      <c r="H38" s="18">
        <f t="shared" si="2"/>
        <v>1.2040359897172237</v>
      </c>
      <c r="I38" s="18">
        <f t="shared" si="2"/>
        <v>1.2040359897172237</v>
      </c>
      <c r="J38" s="18">
        <f t="shared" si="2"/>
        <v>1.2040359897172237</v>
      </c>
      <c r="K38" s="18">
        <f t="shared" si="2"/>
        <v>1.2040359897172237</v>
      </c>
      <c r="L38" s="18">
        <f t="shared" si="2"/>
        <v>1.2040359897172237</v>
      </c>
      <c r="M38" s="18">
        <f t="shared" si="2"/>
        <v>1.2040359897172237</v>
      </c>
      <c r="N38" s="18">
        <f t="shared" si="2"/>
        <v>1.2040359897172237</v>
      </c>
    </row>
    <row r="39" spans="1:14" ht="11.25" customHeight="1" x14ac:dyDescent="0.6">
      <c r="A39" s="4">
        <v>1997</v>
      </c>
      <c r="B39" s="11">
        <v>1.1830000000000001</v>
      </c>
      <c r="C39" s="9">
        <f>PRODUCT(B$2:B39)</f>
        <v>20.663157995131506</v>
      </c>
      <c r="D39" s="9">
        <f t="shared" si="1"/>
        <v>0.33241222646756374</v>
      </c>
      <c r="E39" s="18">
        <v>1.2230000000000001</v>
      </c>
      <c r="F39" s="16">
        <v>0.06</v>
      </c>
      <c r="G39" s="16">
        <v>0.24</v>
      </c>
      <c r="H39" s="18">
        <f t="shared" si="2"/>
        <v>1.2230000000000001</v>
      </c>
      <c r="I39" s="18">
        <f t="shared" si="2"/>
        <v>1.2230000000000001</v>
      </c>
      <c r="J39" s="18">
        <f t="shared" si="2"/>
        <v>1.2230000000000001</v>
      </c>
      <c r="K39" s="18">
        <f t="shared" si="2"/>
        <v>1.2230000000000001</v>
      </c>
      <c r="L39" s="18">
        <f t="shared" si="2"/>
        <v>1.2230000000000001</v>
      </c>
      <c r="M39" s="18">
        <f t="shared" si="2"/>
        <v>1.2230000000000001</v>
      </c>
      <c r="N39" s="18">
        <f t="shared" si="2"/>
        <v>1.2230000000000001</v>
      </c>
    </row>
    <row r="40" spans="1:14" ht="11.25" customHeight="1" x14ac:dyDescent="0.6">
      <c r="A40" s="4">
        <v>1998</v>
      </c>
      <c r="B40" s="11">
        <v>1.143</v>
      </c>
      <c r="C40" s="9">
        <f>PRODUCT(B$2:B40)</f>
        <v>23.617989588435311</v>
      </c>
      <c r="D40" s="9">
        <f t="shared" si="1"/>
        <v>0.37994717485242535</v>
      </c>
      <c r="E40" s="18">
        <v>1.1830000000000001</v>
      </c>
      <c r="F40" s="20">
        <v>7.0000000000000007E-2</v>
      </c>
      <c r="G40" s="16">
        <v>0.24</v>
      </c>
      <c r="H40" s="18">
        <f t="shared" si="2"/>
        <v>1.1830000000000001</v>
      </c>
      <c r="I40" s="18">
        <f t="shared" si="2"/>
        <v>1.1830000000000001</v>
      </c>
      <c r="J40" s="18">
        <f t="shared" si="2"/>
        <v>1.1830000000000001</v>
      </c>
      <c r="K40" s="18">
        <f t="shared" si="2"/>
        <v>1.1830000000000001</v>
      </c>
      <c r="L40" s="18">
        <f t="shared" si="2"/>
        <v>1.1830000000000001</v>
      </c>
      <c r="M40" s="18">
        <f t="shared" si="2"/>
        <v>1.1830000000000001</v>
      </c>
      <c r="N40" s="18">
        <f t="shared" si="2"/>
        <v>1.1830000000000001</v>
      </c>
    </row>
    <row r="41" spans="1:14" ht="11.25" customHeight="1" x14ac:dyDescent="0.6">
      <c r="A41" s="4">
        <v>1999</v>
      </c>
      <c r="B41" s="11">
        <v>1.1000000000000001</v>
      </c>
      <c r="C41" s="9">
        <f>PRODUCT(B$2:B41)</f>
        <v>25.979788547278844</v>
      </c>
      <c r="D41" s="9">
        <f t="shared" si="1"/>
        <v>0.41794189233766793</v>
      </c>
      <c r="E41" s="18">
        <v>1.161</v>
      </c>
      <c r="F41" s="20">
        <v>0.08</v>
      </c>
      <c r="G41" s="16">
        <v>0.22</v>
      </c>
      <c r="H41" s="18">
        <f t="shared" si="2"/>
        <v>1.161</v>
      </c>
      <c r="I41" s="18">
        <f t="shared" si="2"/>
        <v>1.161</v>
      </c>
      <c r="J41" s="18">
        <f t="shared" si="2"/>
        <v>1.161</v>
      </c>
      <c r="K41" s="18">
        <f t="shared" si="2"/>
        <v>1.161</v>
      </c>
      <c r="L41" s="18">
        <f t="shared" si="2"/>
        <v>1.161</v>
      </c>
      <c r="M41" s="18">
        <f t="shared" si="2"/>
        <v>1.161</v>
      </c>
      <c r="N41" s="18">
        <f t="shared" si="2"/>
        <v>1.161</v>
      </c>
    </row>
    <row r="42" spans="1:14" ht="11.25" customHeight="1" x14ac:dyDescent="0.6">
      <c r="A42" s="4">
        <v>2000</v>
      </c>
      <c r="B42" s="11">
        <v>1.0979999999999999</v>
      </c>
      <c r="C42" s="9">
        <f>PRODUCT(B$2:B42)</f>
        <v>28.525807824912167</v>
      </c>
      <c r="D42" s="9">
        <f t="shared" si="1"/>
        <v>0.45890019778675933</v>
      </c>
      <c r="E42" s="18">
        <v>1.135</v>
      </c>
      <c r="F42" s="20">
        <v>0.08</v>
      </c>
      <c r="G42" s="16">
        <v>0.22</v>
      </c>
      <c r="H42" s="18">
        <f t="shared" si="2"/>
        <v>1.135</v>
      </c>
      <c r="I42" s="18">
        <f t="shared" si="2"/>
        <v>1.135</v>
      </c>
      <c r="J42" s="18">
        <f t="shared" si="2"/>
        <v>1.135</v>
      </c>
      <c r="K42" s="18">
        <f t="shared" si="2"/>
        <v>1.135</v>
      </c>
      <c r="L42" s="18">
        <f t="shared" si="2"/>
        <v>1.135</v>
      </c>
      <c r="M42" s="18">
        <f t="shared" si="2"/>
        <v>1.135</v>
      </c>
      <c r="N42" s="18">
        <f t="shared" si="2"/>
        <v>1.135</v>
      </c>
    </row>
    <row r="43" spans="1:14" ht="11.25" customHeight="1" x14ac:dyDescent="0.6">
      <c r="A43" s="4">
        <v>2001</v>
      </c>
      <c r="B43" s="11">
        <v>1.0920000000000001</v>
      </c>
      <c r="C43" s="9">
        <f>PRODUCT(B$2:B43)</f>
        <v>31.150182144804088</v>
      </c>
      <c r="D43" s="9">
        <f t="shared" si="1"/>
        <v>0.50111901598314124</v>
      </c>
      <c r="E43" s="18">
        <v>1.18</v>
      </c>
      <c r="F43" s="20">
        <v>0.08</v>
      </c>
      <c r="G43" s="16">
        <v>0.2</v>
      </c>
      <c r="H43" s="18">
        <f t="shared" si="2"/>
        <v>1.18</v>
      </c>
      <c r="I43" s="18">
        <f t="shared" si="2"/>
        <v>1.18</v>
      </c>
      <c r="J43" s="18">
        <f t="shared" si="2"/>
        <v>1.18</v>
      </c>
      <c r="K43" s="18">
        <f t="shared" si="2"/>
        <v>1.18</v>
      </c>
      <c r="L43" s="18">
        <f t="shared" si="2"/>
        <v>1.18</v>
      </c>
      <c r="M43" s="18">
        <f t="shared" si="2"/>
        <v>1.18</v>
      </c>
      <c r="N43" s="18">
        <f t="shared" si="2"/>
        <v>1.18</v>
      </c>
    </row>
    <row r="44" spans="1:14" ht="11.25" customHeight="1" x14ac:dyDescent="0.6">
      <c r="A44" s="4">
        <v>2002</v>
      </c>
      <c r="B44" s="11">
        <v>1.0529999999999999</v>
      </c>
      <c r="C44" s="9">
        <f>PRODUCT(B$2:B44)</f>
        <v>32.801141798478703</v>
      </c>
      <c r="D44" s="9">
        <f t="shared" si="1"/>
        <v>0.52767832383024771</v>
      </c>
      <c r="E44" s="18">
        <v>1.1830000000000001</v>
      </c>
      <c r="F44" s="20">
        <v>0.08</v>
      </c>
      <c r="G44" s="16">
        <v>0.18</v>
      </c>
      <c r="H44" s="18">
        <f t="shared" si="2"/>
        <v>1.1830000000000001</v>
      </c>
      <c r="I44" s="18">
        <f t="shared" si="2"/>
        <v>1.1830000000000001</v>
      </c>
      <c r="J44" s="18">
        <f t="shared" si="2"/>
        <v>1.1830000000000001</v>
      </c>
      <c r="K44" s="18">
        <f t="shared" si="2"/>
        <v>1.1830000000000001</v>
      </c>
      <c r="L44" s="18">
        <f t="shared" si="2"/>
        <v>1.1830000000000001</v>
      </c>
      <c r="M44" s="18">
        <f t="shared" si="2"/>
        <v>1.1830000000000001</v>
      </c>
      <c r="N44" s="18">
        <f t="shared" si="2"/>
        <v>1.1830000000000001</v>
      </c>
    </row>
    <row r="45" spans="1:14" ht="11.25" customHeight="1" x14ac:dyDescent="0.6">
      <c r="A45" s="4">
        <v>2003</v>
      </c>
      <c r="B45" s="11">
        <v>1.0469999999999999</v>
      </c>
      <c r="C45" s="9">
        <f>PRODUCT(B$2:B45)</f>
        <v>34.342795463007199</v>
      </c>
      <c r="D45" s="9">
        <f t="shared" si="1"/>
        <v>0.55247920505026926</v>
      </c>
      <c r="E45" s="18">
        <v>1.1200000000000001</v>
      </c>
      <c r="F45" s="20">
        <v>8.5000000000000006E-2</v>
      </c>
      <c r="G45" s="16">
        <v>0.18</v>
      </c>
      <c r="H45" s="18">
        <f>$E45</f>
        <v>1.1200000000000001</v>
      </c>
      <c r="I45" s="18">
        <f t="shared" ref="I45:N58" si="3">$E45</f>
        <v>1.1200000000000001</v>
      </c>
      <c r="J45" s="18">
        <f t="shared" si="3"/>
        <v>1.1200000000000001</v>
      </c>
      <c r="K45" s="18">
        <f t="shared" si="3"/>
        <v>1.1200000000000001</v>
      </c>
      <c r="L45" s="18">
        <f t="shared" si="3"/>
        <v>1.1200000000000001</v>
      </c>
      <c r="M45" s="18">
        <f t="shared" si="3"/>
        <v>1.1200000000000001</v>
      </c>
      <c r="N45" s="18">
        <f t="shared" si="3"/>
        <v>1.1200000000000001</v>
      </c>
    </row>
    <row r="46" spans="1:14" ht="11.25" customHeight="1" x14ac:dyDescent="0.6">
      <c r="A46" s="4">
        <v>2004</v>
      </c>
      <c r="B46" s="11">
        <v>1.0680000000000001</v>
      </c>
      <c r="C46" s="9">
        <f>PRODUCT(B$2:B46)</f>
        <v>36.678105554491694</v>
      </c>
      <c r="D46" s="9">
        <f t="shared" si="1"/>
        <v>0.59004779099368765</v>
      </c>
      <c r="E46" s="18">
        <v>1.0609999999999999</v>
      </c>
      <c r="F46" s="20">
        <v>8.5000000000000006E-2</v>
      </c>
      <c r="G46" s="16">
        <v>0.18</v>
      </c>
      <c r="H46" s="18">
        <f>$E46</f>
        <v>1.0609999999999999</v>
      </c>
      <c r="I46" s="18">
        <f t="shared" si="3"/>
        <v>1.0609999999999999</v>
      </c>
      <c r="J46" s="18">
        <f t="shared" si="3"/>
        <v>1.0609999999999999</v>
      </c>
      <c r="K46" s="18">
        <f t="shared" si="3"/>
        <v>1.0609999999999999</v>
      </c>
      <c r="L46" s="18">
        <f t="shared" si="3"/>
        <v>1.0609999999999999</v>
      </c>
      <c r="M46" s="18">
        <f t="shared" si="3"/>
        <v>1.0609999999999999</v>
      </c>
      <c r="N46" s="18">
        <f t="shared" si="3"/>
        <v>1.0609999999999999</v>
      </c>
    </row>
    <row r="47" spans="1:14" ht="11.25" customHeight="1" x14ac:dyDescent="0.6">
      <c r="A47" s="4">
        <v>2005</v>
      </c>
      <c r="B47" s="12">
        <v>1.036</v>
      </c>
      <c r="C47" s="9">
        <f>PRODUCT(B$2:B47)</f>
        <v>37.998517354453398</v>
      </c>
      <c r="D47" s="9">
        <f t="shared" si="1"/>
        <v>0.61128951146946042</v>
      </c>
      <c r="E47" s="18">
        <v>1.0880000000000001</v>
      </c>
      <c r="F47" s="20">
        <v>8.5000000000000006E-2</v>
      </c>
      <c r="G47" s="16">
        <v>0.18</v>
      </c>
      <c r="H47" s="18">
        <f t="shared" ref="H47:H58" si="4">$E47</f>
        <v>1.0880000000000001</v>
      </c>
      <c r="I47" s="18">
        <f t="shared" si="3"/>
        <v>1.0880000000000001</v>
      </c>
      <c r="J47" s="18">
        <f t="shared" si="3"/>
        <v>1.0880000000000001</v>
      </c>
      <c r="K47" s="18">
        <f t="shared" si="3"/>
        <v>1.0880000000000001</v>
      </c>
      <c r="L47" s="18">
        <f t="shared" si="3"/>
        <v>1.0880000000000001</v>
      </c>
      <c r="M47" s="18">
        <f t="shared" si="3"/>
        <v>1.0880000000000001</v>
      </c>
      <c r="N47" s="18">
        <f t="shared" si="3"/>
        <v>1.0880000000000001</v>
      </c>
    </row>
    <row r="48" spans="1:14" ht="11.25" customHeight="1" x14ac:dyDescent="0.6">
      <c r="A48" s="4">
        <v>2006</v>
      </c>
      <c r="B48" s="11">
        <v>1.0390000000000001</v>
      </c>
      <c r="C48" s="9">
        <f>PRODUCT(B$2:B48)</f>
        <v>39.480459531277084</v>
      </c>
      <c r="D48" s="9">
        <f t="shared" si="1"/>
        <v>0.63512980241676953</v>
      </c>
      <c r="E48" s="18">
        <v>1.081</v>
      </c>
      <c r="F48" s="20">
        <v>8.5000000000000006E-2</v>
      </c>
      <c r="G48" s="16">
        <v>0.18</v>
      </c>
      <c r="H48" s="18">
        <f t="shared" si="4"/>
        <v>1.081</v>
      </c>
      <c r="I48" s="18">
        <f t="shared" si="3"/>
        <v>1.081</v>
      </c>
      <c r="J48" s="18">
        <f t="shared" si="3"/>
        <v>1.081</v>
      </c>
      <c r="K48" s="18">
        <f t="shared" si="3"/>
        <v>1.081</v>
      </c>
      <c r="L48" s="18">
        <f t="shared" si="3"/>
        <v>1.081</v>
      </c>
      <c r="M48" s="18">
        <f t="shared" si="3"/>
        <v>1.081</v>
      </c>
      <c r="N48" s="18">
        <f t="shared" si="3"/>
        <v>1.081</v>
      </c>
    </row>
    <row r="49" spans="1:14" ht="11.25" customHeight="1" x14ac:dyDescent="0.6">
      <c r="A49" s="4">
        <v>2007</v>
      </c>
      <c r="B49" s="11">
        <v>1.08</v>
      </c>
      <c r="C49" s="9">
        <f>PRODUCT(B$2:B49)</f>
        <v>42.638896293779254</v>
      </c>
      <c r="D49" s="9">
        <f t="shared" si="1"/>
        <v>0.68594018661011114</v>
      </c>
      <c r="E49" s="18">
        <v>1.08</v>
      </c>
      <c r="F49" s="20">
        <v>8.5000000000000006E-2</v>
      </c>
      <c r="G49" s="16">
        <v>0.21</v>
      </c>
      <c r="H49" s="18">
        <f t="shared" si="4"/>
        <v>1.08</v>
      </c>
      <c r="I49" s="18">
        <f t="shared" si="3"/>
        <v>1.08</v>
      </c>
      <c r="J49" s="18">
        <f t="shared" si="3"/>
        <v>1.08</v>
      </c>
      <c r="K49" s="18">
        <f t="shared" si="3"/>
        <v>1.08</v>
      </c>
      <c r="L49" s="18">
        <f t="shared" si="3"/>
        <v>1.08</v>
      </c>
      <c r="M49" s="18">
        <f t="shared" si="3"/>
        <v>1.08</v>
      </c>
      <c r="N49" s="18">
        <f t="shared" si="3"/>
        <v>1.08</v>
      </c>
    </row>
    <row r="50" spans="1:14" ht="11.25" customHeight="1" x14ac:dyDescent="0.6">
      <c r="A50" s="5">
        <v>2008</v>
      </c>
      <c r="B50" s="13">
        <v>1.0609999999999999</v>
      </c>
      <c r="C50" s="9">
        <f>PRODUCT(B$2:B50)</f>
        <v>45.239868967699785</v>
      </c>
      <c r="D50" s="9">
        <f t="shared" si="1"/>
        <v>0.72778253799332782</v>
      </c>
      <c r="E50" s="18">
        <v>1.075</v>
      </c>
      <c r="F50" s="20">
        <v>9.5000000000000001E-2</v>
      </c>
      <c r="G50" s="16">
        <v>0.24</v>
      </c>
      <c r="H50" s="18">
        <f t="shared" si="4"/>
        <v>1.075</v>
      </c>
      <c r="I50" s="18">
        <f t="shared" si="3"/>
        <v>1.075</v>
      </c>
      <c r="J50" s="18">
        <f t="shared" si="3"/>
        <v>1.075</v>
      </c>
      <c r="K50" s="18">
        <f t="shared" si="3"/>
        <v>1.075</v>
      </c>
      <c r="L50" s="18">
        <f t="shared" si="3"/>
        <v>1.075</v>
      </c>
      <c r="M50" s="18">
        <f t="shared" si="3"/>
        <v>1.075</v>
      </c>
      <c r="N50" s="18">
        <f t="shared" si="3"/>
        <v>1.075</v>
      </c>
    </row>
    <row r="51" spans="1:14" ht="11.25" customHeight="1" x14ac:dyDescent="0.6">
      <c r="A51" s="4">
        <v>2009</v>
      </c>
      <c r="B51" s="12">
        <v>1.042</v>
      </c>
      <c r="C51" s="9">
        <f>PRODUCT(B$2:B51)</f>
        <v>47.139943464343176</v>
      </c>
      <c r="D51" s="9">
        <f t="shared" si="1"/>
        <v>0.75834940458904765</v>
      </c>
      <c r="E51" s="18">
        <v>1.0049999999999999</v>
      </c>
      <c r="F51" s="20">
        <v>9.5000000000000001E-2</v>
      </c>
      <c r="G51" s="16">
        <v>0.24</v>
      </c>
      <c r="H51" s="18">
        <f t="shared" si="4"/>
        <v>1.0049999999999999</v>
      </c>
      <c r="I51" s="18">
        <f t="shared" si="3"/>
        <v>1.0049999999999999</v>
      </c>
      <c r="J51" s="18">
        <f t="shared" si="3"/>
        <v>1.0049999999999999</v>
      </c>
      <c r="K51" s="18">
        <f t="shared" si="3"/>
        <v>1.0049999999999999</v>
      </c>
      <c r="L51" s="18">
        <f t="shared" si="3"/>
        <v>1.0049999999999999</v>
      </c>
      <c r="M51" s="18">
        <f t="shared" si="3"/>
        <v>1.0049999999999999</v>
      </c>
      <c r="N51" s="18">
        <f t="shared" si="3"/>
        <v>1.0049999999999999</v>
      </c>
    </row>
    <row r="52" spans="1:14" ht="11.25" customHeight="1" x14ac:dyDescent="0.6">
      <c r="A52" s="4">
        <v>2010</v>
      </c>
      <c r="B52" s="12">
        <v>1.0490000000000002</v>
      </c>
      <c r="C52" s="9">
        <f>PRODUCT(B$2:B52)</f>
        <v>49.449800694095998</v>
      </c>
      <c r="D52" s="9">
        <f t="shared" si="1"/>
        <v>0.79550852541391104</v>
      </c>
      <c r="E52" s="18">
        <v>1.014</v>
      </c>
      <c r="F52" s="20">
        <v>9.5000000000000001E-2</v>
      </c>
      <c r="G52" s="16">
        <v>0.24</v>
      </c>
      <c r="H52" s="18">
        <f t="shared" si="4"/>
        <v>1.014</v>
      </c>
      <c r="I52" s="18">
        <f t="shared" si="3"/>
        <v>1.014</v>
      </c>
      <c r="J52" s="18">
        <f t="shared" si="3"/>
        <v>1.014</v>
      </c>
      <c r="K52" s="18">
        <f t="shared" si="3"/>
        <v>1.014</v>
      </c>
      <c r="L52" s="18">
        <f t="shared" si="3"/>
        <v>1.014</v>
      </c>
      <c r="M52" s="18">
        <f t="shared" si="3"/>
        <v>1.014</v>
      </c>
      <c r="N52" s="18">
        <f t="shared" si="3"/>
        <v>1.014</v>
      </c>
    </row>
    <row r="53" spans="1:14" ht="11.25" customHeight="1" x14ac:dyDescent="0.6">
      <c r="A53" s="4">
        <v>2011</v>
      </c>
      <c r="B53" s="12">
        <v>1.0390000000000001</v>
      </c>
      <c r="C53" s="9">
        <f>PRODUCT(B$2:B53)</f>
        <v>51.378342921165746</v>
      </c>
      <c r="D53" s="9">
        <f t="shared" si="1"/>
        <v>0.82653335790505367</v>
      </c>
      <c r="E53" s="18">
        <v>1.052</v>
      </c>
      <c r="F53" s="20">
        <v>0.1</v>
      </c>
      <c r="G53" s="16">
        <v>0.24</v>
      </c>
      <c r="H53" s="18">
        <f t="shared" si="4"/>
        <v>1.052</v>
      </c>
      <c r="I53" s="18">
        <f t="shared" si="3"/>
        <v>1.052</v>
      </c>
      <c r="J53" s="18">
        <f t="shared" si="3"/>
        <v>1.052</v>
      </c>
      <c r="K53" s="18">
        <f t="shared" si="3"/>
        <v>1.052</v>
      </c>
      <c r="L53" s="18">
        <f t="shared" si="3"/>
        <v>1.052</v>
      </c>
      <c r="M53" s="18">
        <f t="shared" si="3"/>
        <v>1.052</v>
      </c>
      <c r="N53" s="18">
        <f t="shared" si="3"/>
        <v>1.052</v>
      </c>
    </row>
    <row r="54" spans="1:14" ht="11.25" customHeight="1" x14ac:dyDescent="0.6">
      <c r="A54" s="4">
        <v>2012</v>
      </c>
      <c r="B54" s="12">
        <v>1.0569999999999999</v>
      </c>
      <c r="C54" s="9">
        <f>PRODUCT(B$2:B54)</f>
        <v>54.306908467672194</v>
      </c>
      <c r="D54" s="9">
        <f t="shared" si="1"/>
        <v>0.8736457593056417</v>
      </c>
      <c r="E54" s="18">
        <v>1.046</v>
      </c>
      <c r="F54" s="20">
        <v>0.1</v>
      </c>
      <c r="G54" s="16">
        <v>0.24</v>
      </c>
      <c r="H54" s="18">
        <f t="shared" si="4"/>
        <v>1.046</v>
      </c>
      <c r="I54" s="18">
        <f t="shared" si="3"/>
        <v>1.046</v>
      </c>
      <c r="J54" s="18">
        <f t="shared" si="3"/>
        <v>1.046</v>
      </c>
      <c r="K54" s="18">
        <f t="shared" si="3"/>
        <v>1.046</v>
      </c>
      <c r="L54" s="18">
        <f t="shared" si="3"/>
        <v>1.046</v>
      </c>
      <c r="M54" s="18">
        <f t="shared" si="3"/>
        <v>1.046</v>
      </c>
      <c r="N54" s="18">
        <f t="shared" si="3"/>
        <v>1.046</v>
      </c>
    </row>
    <row r="55" spans="1:14" ht="11.25" customHeight="1" x14ac:dyDescent="0.6">
      <c r="A55" s="4">
        <v>2013</v>
      </c>
      <c r="B55" s="12">
        <v>1.0170000000000001</v>
      </c>
      <c r="C55" s="9">
        <f>PRODUCT(B$2:B55)</f>
        <v>55.230125911622629</v>
      </c>
      <c r="D55" s="9">
        <f t="shared" si="1"/>
        <v>0.88849773721383773</v>
      </c>
      <c r="E55" s="18">
        <v>1.034</v>
      </c>
      <c r="F55" s="20">
        <v>0.1</v>
      </c>
      <c r="G55" s="16">
        <v>0.27</v>
      </c>
      <c r="H55" s="18">
        <f t="shared" si="4"/>
        <v>1.034</v>
      </c>
      <c r="I55" s="18">
        <f t="shared" si="3"/>
        <v>1.034</v>
      </c>
      <c r="J55" s="18">
        <f t="shared" si="3"/>
        <v>1.034</v>
      </c>
      <c r="K55" s="18">
        <f t="shared" si="3"/>
        <v>1.034</v>
      </c>
      <c r="L55" s="18">
        <f t="shared" si="3"/>
        <v>1.034</v>
      </c>
      <c r="M55" s="18">
        <f t="shared" si="3"/>
        <v>1.034</v>
      </c>
      <c r="N55" s="18">
        <f t="shared" si="3"/>
        <v>1.034</v>
      </c>
    </row>
    <row r="56" spans="1:14" ht="11.25" customHeight="1" x14ac:dyDescent="0.6">
      <c r="A56" s="4">
        <v>2014</v>
      </c>
      <c r="B56" s="12">
        <v>0.998</v>
      </c>
      <c r="C56" s="9">
        <f>PRODUCT(B$2:B56)</f>
        <v>55.119665659799381</v>
      </c>
      <c r="D56" s="9">
        <f t="shared" si="1"/>
        <v>0.88672074173940996</v>
      </c>
      <c r="E56" s="18">
        <v>1.03</v>
      </c>
      <c r="F56" s="20">
        <v>0.1</v>
      </c>
      <c r="G56" s="16">
        <v>0.26</v>
      </c>
      <c r="H56" s="18">
        <f t="shared" si="4"/>
        <v>1.03</v>
      </c>
      <c r="I56" s="18">
        <f t="shared" si="3"/>
        <v>1.03</v>
      </c>
      <c r="J56" s="18">
        <f t="shared" si="3"/>
        <v>1.03</v>
      </c>
      <c r="K56" s="18">
        <f t="shared" si="3"/>
        <v>1.03</v>
      </c>
      <c r="L56" s="18">
        <f t="shared" si="3"/>
        <v>1.03</v>
      </c>
      <c r="M56" s="18">
        <f t="shared" si="3"/>
        <v>1.03</v>
      </c>
      <c r="N56" s="18">
        <f t="shared" si="3"/>
        <v>1.03</v>
      </c>
    </row>
    <row r="57" spans="1:14" ht="11.25" customHeight="1" x14ac:dyDescent="0.6">
      <c r="A57" s="4">
        <v>2015</v>
      </c>
      <c r="B57" s="12">
        <v>0.99900000000000011</v>
      </c>
      <c r="C57" s="9">
        <f>PRODUCT(B$2:B57)</f>
        <v>55.064545994139586</v>
      </c>
      <c r="D57" s="9">
        <f t="shared" si="1"/>
        <v>0.88583402099767061</v>
      </c>
      <c r="E57" s="18">
        <v>1.042</v>
      </c>
      <c r="F57" s="20">
        <v>0.1</v>
      </c>
      <c r="G57" s="16">
        <f>0.27*0.8546</f>
        <v>0.23074200000000003</v>
      </c>
      <c r="H57" s="18">
        <f t="shared" si="4"/>
        <v>1.042</v>
      </c>
      <c r="I57" s="18">
        <f t="shared" si="3"/>
        <v>1.042</v>
      </c>
      <c r="J57" s="18">
        <f t="shared" si="3"/>
        <v>1.042</v>
      </c>
      <c r="K57" s="18">
        <f t="shared" si="3"/>
        <v>1.042</v>
      </c>
      <c r="L57" s="18">
        <f t="shared" si="3"/>
        <v>1.042</v>
      </c>
      <c r="M57" s="18">
        <f t="shared" si="3"/>
        <v>1.042</v>
      </c>
      <c r="N57" s="18">
        <f t="shared" si="3"/>
        <v>1.042</v>
      </c>
    </row>
    <row r="58" spans="1:14" ht="11.25" customHeight="1" x14ac:dyDescent="0.6">
      <c r="A58" s="4">
        <v>2016</v>
      </c>
      <c r="B58" s="12">
        <v>1.004</v>
      </c>
      <c r="C58" s="9">
        <f>PRODUCT(B$2:B58)</f>
        <v>55.284804178116147</v>
      </c>
      <c r="D58" s="9">
        <f t="shared" si="1"/>
        <v>0.88937735708166143</v>
      </c>
      <c r="E58" s="18">
        <v>1.0609999999999999</v>
      </c>
      <c r="F58" s="20">
        <v>0.1</v>
      </c>
      <c r="G58" s="16">
        <f>27%*0.7943</f>
        <v>0.21446100000000001</v>
      </c>
      <c r="H58" s="18">
        <f t="shared" si="4"/>
        <v>1.0609999999999999</v>
      </c>
      <c r="I58" s="18">
        <f t="shared" si="3"/>
        <v>1.0609999999999999</v>
      </c>
      <c r="J58" s="18">
        <f t="shared" si="3"/>
        <v>1.0609999999999999</v>
      </c>
      <c r="K58" s="18">
        <f t="shared" si="3"/>
        <v>1.0609999999999999</v>
      </c>
      <c r="L58" s="18">
        <f t="shared" si="3"/>
        <v>1.0609999999999999</v>
      </c>
      <c r="M58" s="18">
        <f t="shared" si="3"/>
        <v>1.0609999999999999</v>
      </c>
      <c r="N58" s="18">
        <f t="shared" si="3"/>
        <v>1.0609999999999999</v>
      </c>
    </row>
    <row r="59" spans="1:14" ht="11.25" customHeight="1" x14ac:dyDescent="0.6">
      <c r="A59" s="4">
        <v>2017</v>
      </c>
      <c r="B59" s="12">
        <v>1.024</v>
      </c>
      <c r="C59" s="9">
        <f>PRODUCT(B$2:B59)</f>
        <v>56.611639478390934</v>
      </c>
      <c r="D59" s="9">
        <f t="shared" si="1"/>
        <v>0.91072241365162121</v>
      </c>
      <c r="E59" s="18">
        <v>1.129</v>
      </c>
      <c r="F59" s="20">
        <v>0.1</v>
      </c>
      <c r="G59" s="16">
        <f>22%*0.7161</f>
        <v>0.15754199999999999</v>
      </c>
      <c r="H59" s="18">
        <f>VLOOKUP($A59,segéd!$N$1:$U$9,MATCH(data!H$1,segéd!$O$1:$U$1,0)+1,FALSE)</f>
        <v>1.111278616704539</v>
      </c>
      <c r="I59" s="18">
        <f>VLOOKUP($A59,segéd!$N$1:$U$9,MATCH(data!I$1,segéd!$O$1:$U$1,0)+1,FALSE)</f>
        <v>1.1332389175444384</v>
      </c>
      <c r="J59" s="18">
        <f>VLOOKUP($A59,segéd!$N$1:$U$9,MATCH(data!J$1,segéd!$O$1:$U$1,0)+1,FALSE)</f>
        <v>1.1306205468900443</v>
      </c>
      <c r="K59" s="18">
        <f>VLOOKUP($A59,segéd!$N$1:$U$9,MATCH(data!K$1,segéd!$O$1:$U$1,0)+1,FALSE)</f>
        <v>1.1477894910758131</v>
      </c>
      <c r="L59" s="18">
        <f>VLOOKUP($A59,segéd!$N$1:$U$9,MATCH(data!L$1,segéd!$O$1:$U$1,0)+1,FALSE)</f>
        <v>1.1508241888746378</v>
      </c>
      <c r="M59" s="18">
        <f>VLOOKUP($A59,segéd!$N$1:$U$9,MATCH(data!M$1,segéd!$O$1:$U$1,0)+1,FALSE)</f>
        <v>1.1564519129722093</v>
      </c>
      <c r="N59" s="18">
        <f>VLOOKUP($A59,segéd!$N$1:$U$9,MATCH(data!N$1,segéd!$O$1:$U$1,0)+1,FALSE)</f>
        <v>1.1442301848865204</v>
      </c>
    </row>
    <row r="60" spans="1:14" ht="11.25" customHeight="1" x14ac:dyDescent="0.6">
      <c r="A60" s="4">
        <v>2018</v>
      </c>
      <c r="B60" s="12">
        <v>1.028</v>
      </c>
      <c r="C60" s="9">
        <f>PRODUCT(B$2:B60)</f>
        <v>58.19676538378588</v>
      </c>
      <c r="D60" s="9">
        <f t="shared" si="1"/>
        <v>0.93622264123386667</v>
      </c>
      <c r="E60" s="18">
        <v>1.113</v>
      </c>
      <c r="F60" s="20">
        <v>0.1</v>
      </c>
      <c r="G60" s="16">
        <v>0.15502500000000002</v>
      </c>
      <c r="H60" s="18">
        <f>VLOOKUP($A60,segéd!$N$1:$U$9,MATCH(data!H$1,segéd!$O$1:$U$1,0)+1,FALSE)</f>
        <v>1.0982636204264622</v>
      </c>
      <c r="I60" s="18">
        <f>VLOOKUP($A60,segéd!$N$1:$U$9,MATCH(data!I$1,segéd!$O$1:$U$1,0)+1,FALSE)</f>
        <v>1.1194374818044324</v>
      </c>
      <c r="J60" s="18">
        <f>VLOOKUP($A60,segéd!$N$1:$U$9,MATCH(data!J$1,segéd!$O$1:$U$1,0)+1,FALSE)</f>
        <v>1.1073475195424078</v>
      </c>
      <c r="K60" s="18">
        <f>VLOOKUP($A60,segéd!$N$1:$U$9,MATCH(data!K$1,segéd!$O$1:$U$1,0)+1,FALSE)</f>
        <v>1.1156609741176282</v>
      </c>
      <c r="L60" s="18">
        <f>VLOOKUP($A60,segéd!$N$1:$U$9,MATCH(data!L$1,segéd!$O$1:$U$1,0)+1,FALSE)</f>
        <v>1.1211343185007843</v>
      </c>
      <c r="M60" s="18">
        <f>VLOOKUP($A60,segéd!$N$1:$U$9,MATCH(data!M$1,segéd!$O$1:$U$1,0)+1,FALSE)</f>
        <v>1.1148638660138961</v>
      </c>
      <c r="N60" s="18">
        <f>VLOOKUP($A60,segéd!$N$1:$U$9,MATCH(data!N$1,segéd!$O$1:$U$1,0)+1,FALSE)</f>
        <v>1.114769904562688</v>
      </c>
    </row>
    <row r="61" spans="1:14" ht="11.25" customHeight="1" x14ac:dyDescent="0.6">
      <c r="A61" s="4">
        <v>2019</v>
      </c>
      <c r="B61" s="12">
        <v>1.034</v>
      </c>
      <c r="C61" s="9">
        <f>PRODUCT(B$2:B61)</f>
        <v>60.175455406834601</v>
      </c>
      <c r="D61" s="9">
        <f t="shared" si="1"/>
        <v>0.96805421103581812</v>
      </c>
      <c r="E61" s="18">
        <v>1.1140000000000001</v>
      </c>
      <c r="F61" s="20">
        <v>0.1</v>
      </c>
      <c r="G61" s="16">
        <v>0.12990699999999999</v>
      </c>
      <c r="H61" s="18">
        <f>VLOOKUP($A61,segéd!$N$1:$U$9,MATCH(data!H$1,segéd!$O$1:$U$1,0)+1,FALSE)</f>
        <v>1.0757297176027045</v>
      </c>
      <c r="I61" s="18">
        <f>VLOOKUP($A61,segéd!$N$1:$U$9,MATCH(data!I$1,segéd!$O$1:$U$1,0)+1,FALSE)</f>
        <v>1.1016070256229722</v>
      </c>
      <c r="J61" s="18">
        <f>VLOOKUP($A61,segéd!$N$1:$U$9,MATCH(data!J$1,segéd!$O$1:$U$1,0)+1,FALSE)</f>
        <v>1.093836116843333</v>
      </c>
      <c r="K61" s="18">
        <f>VLOOKUP($A61,segéd!$N$1:$U$9,MATCH(data!K$1,segéd!$O$1:$U$1,0)+1,FALSE)</f>
        <v>1.0791128919535946</v>
      </c>
      <c r="L61" s="18">
        <f>VLOOKUP($A61,segéd!$N$1:$U$9,MATCH(data!L$1,segéd!$O$1:$U$1,0)+1,FALSE)</f>
        <v>1.0796521431779857</v>
      </c>
      <c r="M61" s="18">
        <f>VLOOKUP($A61,segéd!$N$1:$U$9,MATCH(data!M$1,segéd!$O$1:$U$1,0)+1,FALSE)</f>
        <v>1.0749886900769074</v>
      </c>
      <c r="N61" s="18">
        <f>VLOOKUP($A61,segéd!$N$1:$U$9,MATCH(data!N$1,segéd!$O$1:$U$1,0)+1,FALSE)</f>
        <v>1.0742688558234992</v>
      </c>
    </row>
    <row r="62" spans="1:14" ht="11.25" customHeight="1" x14ac:dyDescent="0.6">
      <c r="A62" s="6">
        <v>2020</v>
      </c>
      <c r="B62" s="14">
        <v>1.0329999999999999</v>
      </c>
      <c r="C62" s="9">
        <f>PRODUCT(B$2:B62)</f>
        <v>62.161245435260135</v>
      </c>
      <c r="D62" s="9">
        <f t="shared" si="1"/>
        <v>1</v>
      </c>
      <c r="E62" s="18">
        <v>1.097</v>
      </c>
      <c r="F62" s="20">
        <v>0.1</v>
      </c>
      <c r="G62" s="16">
        <v>0.11818950000000002</v>
      </c>
      <c r="H62" s="18">
        <f>VLOOKUP($A62,segéd!$N$1:$U$9,MATCH(data!H$1,segéd!$O$1:$U$1,0)+1,FALSE)</f>
        <v>1.099368578510574</v>
      </c>
      <c r="I62" s="18">
        <f>VLOOKUP($A62,segéd!$N$1:$U$9,MATCH(data!I$1,segéd!$O$1:$U$1,0)+1,FALSE)</f>
        <v>1.0810761789600967</v>
      </c>
      <c r="J62" s="18">
        <f>VLOOKUP($A62,segéd!$N$1:$U$9,MATCH(data!J$1,segéd!$O$1:$U$1,0)+1,FALSE)</f>
        <v>1.0910592922427935</v>
      </c>
      <c r="K62" s="18">
        <f>VLOOKUP($A62,segéd!$N$1:$U$9,MATCH(data!K$1,segéd!$O$1:$U$1,0)+1,FALSE)</f>
        <v>1.0975578973938285</v>
      </c>
      <c r="L62" s="18">
        <f>VLOOKUP($A62,segéd!$N$1:$U$9,MATCH(data!L$1,segéd!$O$1:$U$1,0)+1,FALSE)</f>
        <v>1.0827956622561725</v>
      </c>
      <c r="M62" s="18">
        <f>VLOOKUP($A62,segéd!$N$1:$U$9,MATCH(data!M$1,segéd!$O$1:$U$1,0)+1,FALSE)</f>
        <v>1.1003809316499782</v>
      </c>
      <c r="N62" s="18">
        <f>VLOOKUP($A62,segéd!$N$1:$U$9,MATCH(data!N$1,segéd!$O$1:$U$1,0)+1,FALSE)</f>
        <v>1.0923394456289979</v>
      </c>
    </row>
    <row r="63" spans="1:14" ht="11.25" customHeight="1" x14ac:dyDescent="0.6">
      <c r="A63" s="7">
        <v>2021</v>
      </c>
      <c r="B63" s="14">
        <v>1.0509999999999999</v>
      </c>
      <c r="C63" s="9">
        <f>PRODUCT(B$2:B63)</f>
        <v>65.331468952458394</v>
      </c>
      <c r="D63" s="9">
        <f t="shared" si="1"/>
        <v>1.0509999999999999</v>
      </c>
      <c r="E63" s="18">
        <v>1.087</v>
      </c>
      <c r="F63" s="20">
        <v>0.1</v>
      </c>
      <c r="G63" s="16">
        <v>0.1110265</v>
      </c>
      <c r="H63" s="18">
        <f>VLOOKUP($A63,segéd!$N$1:$U$9,MATCH(data!H$1,segéd!$O$1:$U$1,0)+1,FALSE)</f>
        <v>1.078653571911401</v>
      </c>
      <c r="I63" s="18">
        <f>VLOOKUP($A63,segéd!$N$1:$U$9,MATCH(data!I$1,segéd!$O$1:$U$1,0)+1,FALSE)</f>
        <v>1.0948439551425961</v>
      </c>
      <c r="J63" s="18">
        <f>VLOOKUP($A63,segéd!$N$1:$U$9,MATCH(data!J$1,segéd!$O$1:$U$1,0)+1,FALSE)</f>
        <v>1.1010836528444545</v>
      </c>
      <c r="K63" s="18">
        <f>VLOOKUP($A63,segéd!$N$1:$U$9,MATCH(data!K$1,segéd!$O$1:$U$1,0)+1,FALSE)</f>
        <v>1.0956494899642022</v>
      </c>
      <c r="L63" s="18">
        <f>VLOOKUP($A63,segéd!$N$1:$U$9,MATCH(data!L$1,segéd!$O$1:$U$1,0)+1,FALSE)</f>
        <v>1.1055369914871236</v>
      </c>
      <c r="M63" s="18">
        <f>VLOOKUP($A63,segéd!$N$1:$U$9,MATCH(data!M$1,segéd!$O$1:$U$1,0)+1,FALSE)</f>
        <v>1.0948636538975105</v>
      </c>
      <c r="N63" s="18">
        <f>VLOOKUP($A63,segéd!$N$1:$U$9,MATCH(data!N$1,segéd!$O$1:$U$1,0)+1,FALSE)</f>
        <v>1.0953303018189087</v>
      </c>
    </row>
    <row r="64" spans="1:14" ht="11.25" customHeight="1" x14ac:dyDescent="0.6">
      <c r="A64" s="7">
        <v>2022</v>
      </c>
      <c r="B64" s="14">
        <v>1.145</v>
      </c>
      <c r="C64" s="9">
        <f>PRODUCT(B$2:B64)</f>
        <v>74.804531950564865</v>
      </c>
      <c r="D64" s="9">
        <f t="shared" si="1"/>
        <v>1.203395</v>
      </c>
      <c r="E64" s="18">
        <v>1.175</v>
      </c>
      <c r="F64" s="20">
        <v>0.1</v>
      </c>
      <c r="G64" s="16">
        <v>9.3119000000000007E-2</v>
      </c>
      <c r="H64" s="18">
        <f>VLOOKUP($A64,segéd!$N$1:$U$9,MATCH(data!H$1,segéd!$O$1:$U$1,0)+1,FALSE)</f>
        <v>1.169144714631972</v>
      </c>
      <c r="I64" s="18">
        <f>VLOOKUP($A64,segéd!$N$1:$U$9,MATCH(data!I$1,segéd!$O$1:$U$1,0)+1,FALSE)</f>
        <v>1.1651897887452416</v>
      </c>
      <c r="J64" s="18">
        <f>VLOOKUP($A64,segéd!$N$1:$U$9,MATCH(data!J$1,segéd!$O$1:$U$1,0)+1,FALSE)</f>
        <v>1.1665553095402983</v>
      </c>
      <c r="K64" s="18">
        <f>VLOOKUP($A64,segéd!$N$1:$U$9,MATCH(data!K$1,segéd!$O$1:$U$1,0)+1,FALSE)</f>
        <v>1.1716683790143505</v>
      </c>
      <c r="L64" s="18">
        <f>VLOOKUP($A64,segéd!$N$1:$U$9,MATCH(data!L$1,segéd!$O$1:$U$1,0)+1,FALSE)</f>
        <v>1.1809195251674363</v>
      </c>
      <c r="M64" s="18">
        <f>VLOOKUP($A64,segéd!$N$1:$U$9,MATCH(data!M$1,segéd!$O$1:$U$1,0)+1,FALSE)</f>
        <v>1.1866075246475267</v>
      </c>
      <c r="N64" s="18">
        <f>VLOOKUP($A64,segéd!$N$1:$U$9,MATCH(data!N$1,segéd!$O$1:$U$1,0)+1,FALSE)</f>
        <v>1.1853180351053274</v>
      </c>
    </row>
    <row r="65" spans="1:14" x14ac:dyDescent="0.6">
      <c r="A65" s="7">
        <v>2023</v>
      </c>
      <c r="B65" s="14">
        <v>1.1759999999999999</v>
      </c>
      <c r="C65" s="9">
        <f>PRODUCT(B$2:B65)</f>
        <v>87.97012957386427</v>
      </c>
      <c r="D65" s="9">
        <f t="shared" si="1"/>
        <v>1.4151925199999997</v>
      </c>
      <c r="E65" s="18">
        <v>1.1424096963878556</v>
      </c>
      <c r="F65" s="20">
        <v>0.1</v>
      </c>
      <c r="G65" s="16">
        <v>9.3119000000000007E-2</v>
      </c>
      <c r="H65" s="18">
        <f>VLOOKUP($A65,segéd!$N$1:$U$9,MATCH(data!H$1,segéd!$O$1:$U$1,0)+1,FALSE)</f>
        <v>1.1336130952072192</v>
      </c>
      <c r="I65" s="18">
        <f>VLOOKUP($A65,segéd!$N$1:$U$9,MATCH(data!I$1,segéd!$O$1:$U$1,0)+1,FALSE)</f>
        <v>1.1460690107238214</v>
      </c>
      <c r="J65" s="18">
        <f>VLOOKUP($A65,segéd!$N$1:$U$9,MATCH(data!J$1,segéd!$O$1:$U$1,0)+1,FALSE)</f>
        <v>1.1658274020422454</v>
      </c>
      <c r="K65" s="18">
        <f>VLOOKUP($A65,segéd!$N$1:$U$9,MATCH(data!K$1,segéd!$O$1:$U$1,0)+1,FALSE)</f>
        <v>1.1395176707139709</v>
      </c>
      <c r="L65" s="18">
        <f>VLOOKUP($A65,segéd!$N$1:$U$9,MATCH(data!L$1,segéd!$O$1:$U$1,0)+1,FALSE)</f>
        <v>1.1473812952764169</v>
      </c>
      <c r="M65" s="18">
        <f>VLOOKUP($A65,segéd!$N$1:$U$9,MATCH(data!M$1,segéd!$O$1:$U$1,0)+1,FALSE)</f>
        <v>1.1487954604860793</v>
      </c>
      <c r="N65" s="18">
        <f>VLOOKUP($A65,segéd!$N$1:$U$9,MATCH(data!N$1,segéd!$O$1:$U$1,0)+1,FALSE)</f>
        <v>1.1418945899785908</v>
      </c>
    </row>
    <row r="66" spans="1:14" x14ac:dyDescent="0.6">
      <c r="A66" s="7">
        <v>2024</v>
      </c>
      <c r="B66" s="14">
        <v>1.0429999999999999</v>
      </c>
      <c r="C66" s="9">
        <f>PRODUCT(B$2:B66)</f>
        <v>91.752845145540434</v>
      </c>
      <c r="D66" s="9">
        <f t="shared" si="1"/>
        <v>1.4760457983599997</v>
      </c>
      <c r="E66" s="18">
        <f>B66+3%</f>
        <v>1.073</v>
      </c>
      <c r="F66" s="20">
        <v>0.1</v>
      </c>
      <c r="G66" s="16">
        <v>0.115882</v>
      </c>
      <c r="H66" s="18">
        <f>$E66*INDEX(segéd!$AG$1:$AM$10,10,MATCH(data!H$1,segéd!$AG$1:$AM$1,0))</f>
        <v>1.064353547794245</v>
      </c>
      <c r="I66" s="18">
        <f>$E66*INDEX(segéd!$AG$1:$AM$10,10,MATCH(data!I$1,segéd!$AG$1:$AM$1,0))</f>
        <v>1.075859353977122</v>
      </c>
      <c r="J66" s="18">
        <f>$E66*INDEX(segéd!$AG$1:$AM$10,10,MATCH(data!J$1,segéd!$AG$1:$AM$1,0))</f>
        <v>1.0781447991491904</v>
      </c>
      <c r="K66" s="18">
        <f>$E66*INDEX(segéd!$AG$1:$AM$10,10,MATCH(data!K$1,segéd!$AG$1:$AM$1,0))</f>
        <v>1.0767448619451663</v>
      </c>
      <c r="L66" s="18">
        <f>$E66*INDEX(segéd!$AG$1:$AM$10,10,MATCH(data!L$1,segéd!$AG$1:$AM$1,0))</f>
        <v>1.0799680619215202</v>
      </c>
      <c r="M66" s="18">
        <f>$E66*INDEX(segéd!$AG$1:$AM$10,10,MATCH(data!M$1,segéd!$AG$1:$AM$1,0))</f>
        <v>1.081322546759254</v>
      </c>
      <c r="N66" s="18">
        <f>$E66*INDEX(segéd!$AG$1:$AM$10,10,MATCH(data!N$1,segéd!$AG$1:$AM$1,0))</f>
        <v>1.0769251584935708</v>
      </c>
    </row>
    <row r="67" spans="1:14" x14ac:dyDescent="0.6">
      <c r="A67" s="7">
        <v>2025</v>
      </c>
      <c r="B67" s="14">
        <v>1.03</v>
      </c>
      <c r="C67" s="9">
        <f>PRODUCT(B$2:B67)</f>
        <v>94.505430499906652</v>
      </c>
      <c r="D67" s="9">
        <f t="shared" ref="D67:D127" si="5">C67/$C$62</f>
        <v>1.5203271723107998</v>
      </c>
      <c r="E67" s="18">
        <f t="shared" ref="E67:E127" si="6">B67+3%</f>
        <v>1.06</v>
      </c>
      <c r="F67" s="20">
        <v>0.1</v>
      </c>
      <c r="G67" s="16">
        <v>0.115882</v>
      </c>
      <c r="H67" s="18">
        <f>$E67*INDEX(segéd!$AG$1:$AM$10,10,MATCH(data!H$1,segéd!$AG$1:$AM$1,0))</f>
        <v>1.0514583044379309</v>
      </c>
      <c r="I67" s="18">
        <f>$E67*INDEX(segéd!$AG$1:$AM$10,10,MATCH(data!I$1,segéd!$AG$1:$AM$1,0))</f>
        <v>1.0628247112914719</v>
      </c>
      <c r="J67" s="18">
        <f>$E67*INDEX(segéd!$AG$1:$AM$10,10,MATCH(data!J$1,segéd!$AG$1:$AM$1,0))</f>
        <v>1.0650824670066559</v>
      </c>
      <c r="K67" s="18">
        <f>$E67*INDEX(segéd!$AG$1:$AM$10,10,MATCH(data!K$1,segéd!$AG$1:$AM$1,0))</f>
        <v>1.0636994908311987</v>
      </c>
      <c r="L67" s="18">
        <f>$E67*INDEX(segéd!$AG$1:$AM$10,10,MATCH(data!L$1,segéd!$AG$1:$AM$1,0))</f>
        <v>1.066883639922471</v>
      </c>
      <c r="M67" s="18">
        <f>$E67*INDEX(segéd!$AG$1:$AM$10,10,MATCH(data!M$1,segéd!$AG$1:$AM$1,0))</f>
        <v>1.0682217144126833</v>
      </c>
      <c r="N67" s="18">
        <f>$E67*INDEX(segéd!$AG$1:$AM$10,10,MATCH(data!N$1,segéd!$AG$1:$AM$1,0))</f>
        <v>1.063877602985261</v>
      </c>
    </row>
    <row r="68" spans="1:14" x14ac:dyDescent="0.6">
      <c r="A68" s="7">
        <v>2026</v>
      </c>
      <c r="B68" s="14">
        <v>1.03</v>
      </c>
      <c r="C68" s="9">
        <f>PRODUCT(B$2:B68)</f>
        <v>97.34059341490385</v>
      </c>
      <c r="D68" s="9">
        <f t="shared" si="5"/>
        <v>1.5659369874801237</v>
      </c>
      <c r="E68" s="18">
        <f t="shared" si="6"/>
        <v>1.06</v>
      </c>
      <c r="F68" s="20">
        <v>0.1</v>
      </c>
      <c r="G68" s="16">
        <v>0.115882</v>
      </c>
      <c r="H68" s="18">
        <f>$E68*INDEX(segéd!$AG$1:$AM$10,10,MATCH(data!H$1,segéd!$AG$1:$AM$1,0))</f>
        <v>1.0514583044379309</v>
      </c>
      <c r="I68" s="18">
        <f>$E68*INDEX(segéd!$AG$1:$AM$10,10,MATCH(data!I$1,segéd!$AG$1:$AM$1,0))</f>
        <v>1.0628247112914719</v>
      </c>
      <c r="J68" s="18">
        <f>$E68*INDEX(segéd!$AG$1:$AM$10,10,MATCH(data!J$1,segéd!$AG$1:$AM$1,0))</f>
        <v>1.0650824670066559</v>
      </c>
      <c r="K68" s="18">
        <f>$E68*INDEX(segéd!$AG$1:$AM$10,10,MATCH(data!K$1,segéd!$AG$1:$AM$1,0))</f>
        <v>1.0636994908311987</v>
      </c>
      <c r="L68" s="18">
        <f>$E68*INDEX(segéd!$AG$1:$AM$10,10,MATCH(data!L$1,segéd!$AG$1:$AM$1,0))</f>
        <v>1.066883639922471</v>
      </c>
      <c r="M68" s="18">
        <f>$E68*INDEX(segéd!$AG$1:$AM$10,10,MATCH(data!M$1,segéd!$AG$1:$AM$1,0))</f>
        <v>1.0682217144126833</v>
      </c>
      <c r="N68" s="18">
        <f>$E68*INDEX(segéd!$AG$1:$AM$10,10,MATCH(data!N$1,segéd!$AG$1:$AM$1,0))</f>
        <v>1.063877602985261</v>
      </c>
    </row>
    <row r="69" spans="1:14" x14ac:dyDescent="0.6">
      <c r="A69" s="7">
        <v>2027</v>
      </c>
      <c r="B69" s="14">
        <v>1.03</v>
      </c>
      <c r="C69" s="9">
        <f>PRODUCT(B$2:B69)</f>
        <v>100.26081121735096</v>
      </c>
      <c r="D69" s="9">
        <f t="shared" si="5"/>
        <v>1.6129150971045274</v>
      </c>
      <c r="E69" s="18">
        <f t="shared" si="6"/>
        <v>1.06</v>
      </c>
      <c r="F69" s="20">
        <v>0.1</v>
      </c>
      <c r="G69" s="16">
        <v>0.115882</v>
      </c>
      <c r="H69" s="18">
        <f>$E69*INDEX(segéd!$AG$1:$AM$10,10,MATCH(data!H$1,segéd!$AG$1:$AM$1,0))</f>
        <v>1.0514583044379309</v>
      </c>
      <c r="I69" s="18">
        <f>$E69*INDEX(segéd!$AG$1:$AM$10,10,MATCH(data!I$1,segéd!$AG$1:$AM$1,0))</f>
        <v>1.0628247112914719</v>
      </c>
      <c r="J69" s="18">
        <f>$E69*INDEX(segéd!$AG$1:$AM$10,10,MATCH(data!J$1,segéd!$AG$1:$AM$1,0))</f>
        <v>1.0650824670066559</v>
      </c>
      <c r="K69" s="18">
        <f>$E69*INDEX(segéd!$AG$1:$AM$10,10,MATCH(data!K$1,segéd!$AG$1:$AM$1,0))</f>
        <v>1.0636994908311987</v>
      </c>
      <c r="L69" s="18">
        <f>$E69*INDEX(segéd!$AG$1:$AM$10,10,MATCH(data!L$1,segéd!$AG$1:$AM$1,0))</f>
        <v>1.066883639922471</v>
      </c>
      <c r="M69" s="18">
        <f>$E69*INDEX(segéd!$AG$1:$AM$10,10,MATCH(data!M$1,segéd!$AG$1:$AM$1,0))</f>
        <v>1.0682217144126833</v>
      </c>
      <c r="N69" s="18">
        <f>$E69*INDEX(segéd!$AG$1:$AM$10,10,MATCH(data!N$1,segéd!$AG$1:$AM$1,0))</f>
        <v>1.063877602985261</v>
      </c>
    </row>
    <row r="70" spans="1:14" x14ac:dyDescent="0.6">
      <c r="A70" s="7">
        <v>2028</v>
      </c>
      <c r="B70" s="14">
        <v>1.03</v>
      </c>
      <c r="C70" s="9">
        <f>PRODUCT(B$2:B70)</f>
        <v>103.26863555387149</v>
      </c>
      <c r="D70" s="9">
        <f t="shared" si="5"/>
        <v>1.6613025500176632</v>
      </c>
      <c r="E70" s="18">
        <f t="shared" si="6"/>
        <v>1.06</v>
      </c>
      <c r="F70" s="20">
        <v>0.1</v>
      </c>
      <c r="G70" s="16">
        <v>0.115882</v>
      </c>
      <c r="H70" s="18">
        <f>$E70*INDEX(segéd!$AG$1:$AM$10,10,MATCH(data!H$1,segéd!$AG$1:$AM$1,0))</f>
        <v>1.0514583044379309</v>
      </c>
      <c r="I70" s="18">
        <f>$E70*INDEX(segéd!$AG$1:$AM$10,10,MATCH(data!I$1,segéd!$AG$1:$AM$1,0))</f>
        <v>1.0628247112914719</v>
      </c>
      <c r="J70" s="18">
        <f>$E70*INDEX(segéd!$AG$1:$AM$10,10,MATCH(data!J$1,segéd!$AG$1:$AM$1,0))</f>
        <v>1.0650824670066559</v>
      </c>
      <c r="K70" s="18">
        <f>$E70*INDEX(segéd!$AG$1:$AM$10,10,MATCH(data!K$1,segéd!$AG$1:$AM$1,0))</f>
        <v>1.0636994908311987</v>
      </c>
      <c r="L70" s="18">
        <f>$E70*INDEX(segéd!$AG$1:$AM$10,10,MATCH(data!L$1,segéd!$AG$1:$AM$1,0))</f>
        <v>1.066883639922471</v>
      </c>
      <c r="M70" s="18">
        <f>$E70*INDEX(segéd!$AG$1:$AM$10,10,MATCH(data!M$1,segéd!$AG$1:$AM$1,0))</f>
        <v>1.0682217144126833</v>
      </c>
      <c r="N70" s="18">
        <f>$E70*INDEX(segéd!$AG$1:$AM$10,10,MATCH(data!N$1,segéd!$AG$1:$AM$1,0))</f>
        <v>1.063877602985261</v>
      </c>
    </row>
    <row r="71" spans="1:14" x14ac:dyDescent="0.6">
      <c r="A71" s="7">
        <v>2029</v>
      </c>
      <c r="B71" s="14">
        <v>1.03</v>
      </c>
      <c r="C71" s="9">
        <f>PRODUCT(B$2:B71)</f>
        <v>106.36669462048764</v>
      </c>
      <c r="D71" s="9">
        <f t="shared" si="5"/>
        <v>1.7111416265181931</v>
      </c>
      <c r="E71" s="18">
        <f t="shared" si="6"/>
        <v>1.06</v>
      </c>
      <c r="F71" s="20">
        <v>0.1</v>
      </c>
      <c r="G71" s="16">
        <v>0.115882</v>
      </c>
      <c r="H71" s="18">
        <f>$E71*INDEX(segéd!$AG$1:$AM$10,10,MATCH(data!H$1,segéd!$AG$1:$AM$1,0))</f>
        <v>1.0514583044379309</v>
      </c>
      <c r="I71" s="18">
        <f>$E71*INDEX(segéd!$AG$1:$AM$10,10,MATCH(data!I$1,segéd!$AG$1:$AM$1,0))</f>
        <v>1.0628247112914719</v>
      </c>
      <c r="J71" s="18">
        <f>$E71*INDEX(segéd!$AG$1:$AM$10,10,MATCH(data!J$1,segéd!$AG$1:$AM$1,0))</f>
        <v>1.0650824670066559</v>
      </c>
      <c r="K71" s="18">
        <f>$E71*INDEX(segéd!$AG$1:$AM$10,10,MATCH(data!K$1,segéd!$AG$1:$AM$1,0))</f>
        <v>1.0636994908311987</v>
      </c>
      <c r="L71" s="18">
        <f>$E71*INDEX(segéd!$AG$1:$AM$10,10,MATCH(data!L$1,segéd!$AG$1:$AM$1,0))</f>
        <v>1.066883639922471</v>
      </c>
      <c r="M71" s="18">
        <f>$E71*INDEX(segéd!$AG$1:$AM$10,10,MATCH(data!M$1,segéd!$AG$1:$AM$1,0))</f>
        <v>1.0682217144126833</v>
      </c>
      <c r="N71" s="18">
        <f>$E71*INDEX(segéd!$AG$1:$AM$10,10,MATCH(data!N$1,segéd!$AG$1:$AM$1,0))</f>
        <v>1.063877602985261</v>
      </c>
    </row>
    <row r="72" spans="1:14" x14ac:dyDescent="0.6">
      <c r="A72" s="7">
        <v>2030</v>
      </c>
      <c r="B72" s="14">
        <v>1.03</v>
      </c>
      <c r="C72" s="9">
        <f>PRODUCT(B$2:B72)</f>
        <v>109.55769545910226</v>
      </c>
      <c r="D72" s="9">
        <f t="shared" si="5"/>
        <v>1.7624758753137388</v>
      </c>
      <c r="E72" s="18">
        <f t="shared" si="6"/>
        <v>1.06</v>
      </c>
      <c r="F72" s="20">
        <v>0.1</v>
      </c>
      <c r="G72" s="16">
        <v>0.115882</v>
      </c>
      <c r="H72" s="18">
        <f t="shared" ref="H72:N103" si="7">$E72</f>
        <v>1.06</v>
      </c>
      <c r="I72" s="18">
        <f t="shared" ref="I72:N86" si="8">$E72</f>
        <v>1.06</v>
      </c>
      <c r="J72" s="18">
        <f t="shared" si="8"/>
        <v>1.06</v>
      </c>
      <c r="K72" s="18">
        <f t="shared" si="8"/>
        <v>1.06</v>
      </c>
      <c r="L72" s="18">
        <f t="shared" si="8"/>
        <v>1.06</v>
      </c>
      <c r="M72" s="18">
        <f t="shared" si="8"/>
        <v>1.06</v>
      </c>
      <c r="N72" s="18">
        <f t="shared" si="8"/>
        <v>1.06</v>
      </c>
    </row>
    <row r="73" spans="1:14" x14ac:dyDescent="0.6">
      <c r="A73" s="7">
        <v>2031</v>
      </c>
      <c r="B73" s="14">
        <v>1.03</v>
      </c>
      <c r="C73" s="9">
        <f>PRODUCT(B$2:B73)</f>
        <v>112.84442632287534</v>
      </c>
      <c r="D73" s="9">
        <f t="shared" si="5"/>
        <v>1.8153501515731512</v>
      </c>
      <c r="E73" s="18">
        <f t="shared" si="6"/>
        <v>1.06</v>
      </c>
      <c r="F73" s="20">
        <v>0.1</v>
      </c>
      <c r="G73" s="16">
        <v>0.115882</v>
      </c>
      <c r="H73" s="18">
        <f t="shared" si="7"/>
        <v>1.06</v>
      </c>
      <c r="I73" s="18">
        <f t="shared" si="8"/>
        <v>1.06</v>
      </c>
      <c r="J73" s="18">
        <f t="shared" si="8"/>
        <v>1.06</v>
      </c>
      <c r="K73" s="18">
        <f t="shared" si="8"/>
        <v>1.06</v>
      </c>
      <c r="L73" s="18">
        <f t="shared" si="8"/>
        <v>1.06</v>
      </c>
      <c r="M73" s="18">
        <f t="shared" si="8"/>
        <v>1.06</v>
      </c>
      <c r="N73" s="18">
        <f t="shared" si="8"/>
        <v>1.06</v>
      </c>
    </row>
    <row r="74" spans="1:14" x14ac:dyDescent="0.6">
      <c r="A74" s="7">
        <v>2032</v>
      </c>
      <c r="B74" s="14">
        <v>1.03</v>
      </c>
      <c r="C74" s="9">
        <f>PRODUCT(B$2:B74)</f>
        <v>116.2297591125616</v>
      </c>
      <c r="D74" s="9">
        <f t="shared" si="5"/>
        <v>1.8698106561203456</v>
      </c>
      <c r="E74" s="18">
        <f t="shared" si="6"/>
        <v>1.06</v>
      </c>
      <c r="F74" s="20">
        <v>0.1</v>
      </c>
      <c r="G74" s="16">
        <v>0.115882</v>
      </c>
      <c r="H74" s="18">
        <f t="shared" si="7"/>
        <v>1.06</v>
      </c>
      <c r="I74" s="18">
        <f t="shared" si="8"/>
        <v>1.06</v>
      </c>
      <c r="J74" s="18">
        <f t="shared" si="8"/>
        <v>1.06</v>
      </c>
      <c r="K74" s="18">
        <f t="shared" si="8"/>
        <v>1.06</v>
      </c>
      <c r="L74" s="18">
        <f t="shared" si="8"/>
        <v>1.06</v>
      </c>
      <c r="M74" s="18">
        <f t="shared" si="8"/>
        <v>1.06</v>
      </c>
      <c r="N74" s="18">
        <f t="shared" si="8"/>
        <v>1.06</v>
      </c>
    </row>
    <row r="75" spans="1:14" x14ac:dyDescent="0.6">
      <c r="A75" s="7">
        <v>2033</v>
      </c>
      <c r="B75" s="14">
        <v>1.03</v>
      </c>
      <c r="C75" s="9">
        <f>PRODUCT(B$2:B75)</f>
        <v>119.71665188593845</v>
      </c>
      <c r="D75" s="9">
        <f t="shared" si="5"/>
        <v>1.9259049758039561</v>
      </c>
      <c r="E75" s="18">
        <f t="shared" si="6"/>
        <v>1.06</v>
      </c>
      <c r="F75" s="20">
        <v>0.1</v>
      </c>
      <c r="G75" s="16">
        <v>0.115882</v>
      </c>
      <c r="H75" s="18">
        <f t="shared" si="7"/>
        <v>1.06</v>
      </c>
      <c r="I75" s="18">
        <f t="shared" si="8"/>
        <v>1.06</v>
      </c>
      <c r="J75" s="18">
        <f t="shared" si="8"/>
        <v>1.06</v>
      </c>
      <c r="K75" s="18">
        <f t="shared" si="8"/>
        <v>1.06</v>
      </c>
      <c r="L75" s="18">
        <f t="shared" si="8"/>
        <v>1.06</v>
      </c>
      <c r="M75" s="18">
        <f t="shared" si="8"/>
        <v>1.06</v>
      </c>
      <c r="N75" s="18">
        <f t="shared" si="8"/>
        <v>1.06</v>
      </c>
    </row>
    <row r="76" spans="1:14" x14ac:dyDescent="0.6">
      <c r="A76" s="7">
        <v>2034</v>
      </c>
      <c r="B76" s="14">
        <v>1.03</v>
      </c>
      <c r="C76" s="9">
        <f>PRODUCT(B$2:B76)</f>
        <v>123.3081514425166</v>
      </c>
      <c r="D76" s="9">
        <f t="shared" si="5"/>
        <v>1.983682125078075</v>
      </c>
      <c r="E76" s="18">
        <f t="shared" si="6"/>
        <v>1.06</v>
      </c>
      <c r="F76" s="20">
        <v>0.1</v>
      </c>
      <c r="G76" s="16">
        <v>0.115882</v>
      </c>
      <c r="H76" s="18">
        <f t="shared" si="7"/>
        <v>1.06</v>
      </c>
      <c r="I76" s="18">
        <f t="shared" si="8"/>
        <v>1.06</v>
      </c>
      <c r="J76" s="18">
        <f t="shared" si="8"/>
        <v>1.06</v>
      </c>
      <c r="K76" s="18">
        <f t="shared" si="8"/>
        <v>1.06</v>
      </c>
      <c r="L76" s="18">
        <f t="shared" si="8"/>
        <v>1.06</v>
      </c>
      <c r="M76" s="18">
        <f t="shared" si="8"/>
        <v>1.06</v>
      </c>
      <c r="N76" s="18">
        <f t="shared" si="8"/>
        <v>1.06</v>
      </c>
    </row>
    <row r="77" spans="1:14" x14ac:dyDescent="0.6">
      <c r="A77" s="7">
        <v>2035</v>
      </c>
      <c r="B77" s="14">
        <v>1.03</v>
      </c>
      <c r="C77" s="9">
        <f>PRODUCT(B$2:B77)</f>
        <v>127.0073959857921</v>
      </c>
      <c r="D77" s="9">
        <f t="shared" si="5"/>
        <v>2.0431925888304172</v>
      </c>
      <c r="E77" s="18">
        <f t="shared" si="6"/>
        <v>1.06</v>
      </c>
      <c r="F77" s="20">
        <v>0.1</v>
      </c>
      <c r="G77" s="16">
        <v>0.115882</v>
      </c>
      <c r="H77" s="18">
        <f t="shared" si="7"/>
        <v>1.06</v>
      </c>
      <c r="I77" s="18">
        <f t="shared" si="8"/>
        <v>1.06</v>
      </c>
      <c r="J77" s="18">
        <f t="shared" si="8"/>
        <v>1.06</v>
      </c>
      <c r="K77" s="18">
        <f t="shared" si="8"/>
        <v>1.06</v>
      </c>
      <c r="L77" s="18">
        <f t="shared" si="8"/>
        <v>1.06</v>
      </c>
      <c r="M77" s="18">
        <f t="shared" si="8"/>
        <v>1.06</v>
      </c>
      <c r="N77" s="18">
        <f t="shared" si="8"/>
        <v>1.06</v>
      </c>
    </row>
    <row r="78" spans="1:14" x14ac:dyDescent="0.6">
      <c r="A78" s="7">
        <v>2036</v>
      </c>
      <c r="B78" s="14">
        <v>1.03</v>
      </c>
      <c r="C78" s="9">
        <f>PRODUCT(B$2:B78)</f>
        <v>130.81761786536586</v>
      </c>
      <c r="D78" s="9">
        <f t="shared" si="5"/>
        <v>2.1044883664953296</v>
      </c>
      <c r="E78" s="18">
        <f t="shared" si="6"/>
        <v>1.06</v>
      </c>
      <c r="F78" s="20">
        <v>0.1</v>
      </c>
      <c r="G78" s="16">
        <v>0.115882</v>
      </c>
      <c r="H78" s="18">
        <f t="shared" si="7"/>
        <v>1.06</v>
      </c>
      <c r="I78" s="18">
        <f t="shared" si="8"/>
        <v>1.06</v>
      </c>
      <c r="J78" s="18">
        <f t="shared" si="8"/>
        <v>1.06</v>
      </c>
      <c r="K78" s="18">
        <f t="shared" si="8"/>
        <v>1.06</v>
      </c>
      <c r="L78" s="18">
        <f t="shared" si="8"/>
        <v>1.06</v>
      </c>
      <c r="M78" s="18">
        <f t="shared" si="8"/>
        <v>1.06</v>
      </c>
      <c r="N78" s="18">
        <f t="shared" si="8"/>
        <v>1.06</v>
      </c>
    </row>
    <row r="79" spans="1:14" x14ac:dyDescent="0.6">
      <c r="A79" s="7">
        <v>2037</v>
      </c>
      <c r="B79" s="14">
        <v>1.03</v>
      </c>
      <c r="C79" s="9">
        <f>PRODUCT(B$2:B79)</f>
        <v>134.74214640132683</v>
      </c>
      <c r="D79" s="9">
        <f t="shared" si="5"/>
        <v>2.1676230174901896</v>
      </c>
      <c r="E79" s="18">
        <f t="shared" si="6"/>
        <v>1.06</v>
      </c>
      <c r="F79" s="20">
        <v>0.1</v>
      </c>
      <c r="G79" s="16">
        <v>0.115882</v>
      </c>
      <c r="H79" s="18">
        <f t="shared" si="7"/>
        <v>1.06</v>
      </c>
      <c r="I79" s="18">
        <f t="shared" si="8"/>
        <v>1.06</v>
      </c>
      <c r="J79" s="18">
        <f t="shared" si="8"/>
        <v>1.06</v>
      </c>
      <c r="K79" s="18">
        <f t="shared" si="8"/>
        <v>1.06</v>
      </c>
      <c r="L79" s="18">
        <f t="shared" si="8"/>
        <v>1.06</v>
      </c>
      <c r="M79" s="18">
        <f t="shared" si="8"/>
        <v>1.06</v>
      </c>
      <c r="N79" s="18">
        <f t="shared" si="8"/>
        <v>1.06</v>
      </c>
    </row>
    <row r="80" spans="1:14" x14ac:dyDescent="0.6">
      <c r="A80" s="7">
        <v>2038</v>
      </c>
      <c r="B80" s="14">
        <v>1.03</v>
      </c>
      <c r="C80" s="9">
        <f>PRODUCT(B$2:B80)</f>
        <v>138.78441079336665</v>
      </c>
      <c r="D80" s="9">
        <f t="shared" si="5"/>
        <v>2.2326517080148953</v>
      </c>
      <c r="E80" s="18">
        <f t="shared" si="6"/>
        <v>1.06</v>
      </c>
      <c r="F80" s="20">
        <v>0.1</v>
      </c>
      <c r="G80" s="16">
        <v>0.115882</v>
      </c>
      <c r="H80" s="18">
        <f t="shared" si="7"/>
        <v>1.06</v>
      </c>
      <c r="I80" s="18">
        <f t="shared" si="8"/>
        <v>1.06</v>
      </c>
      <c r="J80" s="18">
        <f t="shared" si="8"/>
        <v>1.06</v>
      </c>
      <c r="K80" s="18">
        <f t="shared" si="8"/>
        <v>1.06</v>
      </c>
      <c r="L80" s="18">
        <f t="shared" si="8"/>
        <v>1.06</v>
      </c>
      <c r="M80" s="18">
        <f t="shared" si="8"/>
        <v>1.06</v>
      </c>
      <c r="N80" s="18">
        <f t="shared" si="8"/>
        <v>1.06</v>
      </c>
    </row>
    <row r="81" spans="1:14" x14ac:dyDescent="0.6">
      <c r="A81" s="7">
        <v>2039</v>
      </c>
      <c r="B81" s="14">
        <v>1.03</v>
      </c>
      <c r="C81" s="9">
        <f>PRODUCT(B$2:B81)</f>
        <v>142.94794311716765</v>
      </c>
      <c r="D81" s="9">
        <f t="shared" si="5"/>
        <v>2.2996312592553423</v>
      </c>
      <c r="E81" s="18">
        <f t="shared" si="6"/>
        <v>1.06</v>
      </c>
      <c r="F81" s="20">
        <v>0.1</v>
      </c>
      <c r="G81" s="16">
        <v>0.115882</v>
      </c>
      <c r="H81" s="18">
        <f t="shared" si="7"/>
        <v>1.06</v>
      </c>
      <c r="I81" s="18">
        <f t="shared" si="8"/>
        <v>1.06</v>
      </c>
      <c r="J81" s="18">
        <f t="shared" si="8"/>
        <v>1.06</v>
      </c>
      <c r="K81" s="18">
        <f t="shared" si="8"/>
        <v>1.06</v>
      </c>
      <c r="L81" s="18">
        <f t="shared" si="8"/>
        <v>1.06</v>
      </c>
      <c r="M81" s="18">
        <f t="shared" si="8"/>
        <v>1.06</v>
      </c>
      <c r="N81" s="18">
        <f t="shared" si="8"/>
        <v>1.06</v>
      </c>
    </row>
    <row r="82" spans="1:14" x14ac:dyDescent="0.6">
      <c r="A82" s="7">
        <v>2040</v>
      </c>
      <c r="B82" s="14">
        <v>1.03</v>
      </c>
      <c r="C82" s="9">
        <f>PRODUCT(B$2:B82)</f>
        <v>147.2363814106827</v>
      </c>
      <c r="D82" s="9">
        <f t="shared" si="5"/>
        <v>2.3686201970330027</v>
      </c>
      <c r="E82" s="18">
        <f t="shared" si="6"/>
        <v>1.06</v>
      </c>
      <c r="F82" s="20">
        <v>0.1</v>
      </c>
      <c r="G82" s="16">
        <v>0.115882</v>
      </c>
      <c r="H82" s="18">
        <f t="shared" si="7"/>
        <v>1.06</v>
      </c>
      <c r="I82" s="18">
        <f t="shared" si="8"/>
        <v>1.06</v>
      </c>
      <c r="J82" s="18">
        <f t="shared" si="8"/>
        <v>1.06</v>
      </c>
      <c r="K82" s="18">
        <f t="shared" si="8"/>
        <v>1.06</v>
      </c>
      <c r="L82" s="18">
        <f t="shared" si="8"/>
        <v>1.06</v>
      </c>
      <c r="M82" s="18">
        <f t="shared" si="8"/>
        <v>1.06</v>
      </c>
      <c r="N82" s="18">
        <f t="shared" si="8"/>
        <v>1.06</v>
      </c>
    </row>
    <row r="83" spans="1:14" x14ac:dyDescent="0.6">
      <c r="A83" s="7">
        <v>2041</v>
      </c>
      <c r="B83" s="14">
        <v>1.03</v>
      </c>
      <c r="C83" s="9">
        <f>PRODUCT(B$2:B83)</f>
        <v>151.65347285300319</v>
      </c>
      <c r="D83" s="9">
        <f t="shared" si="5"/>
        <v>2.4396788029439929</v>
      </c>
      <c r="E83" s="18">
        <f t="shared" si="6"/>
        <v>1.06</v>
      </c>
      <c r="F83" s="20">
        <v>0.1</v>
      </c>
      <c r="G83" s="16">
        <v>0.115882</v>
      </c>
      <c r="H83" s="18">
        <f t="shared" si="7"/>
        <v>1.06</v>
      </c>
      <c r="I83" s="18">
        <f t="shared" si="8"/>
        <v>1.06</v>
      </c>
      <c r="J83" s="18">
        <f t="shared" si="8"/>
        <v>1.06</v>
      </c>
      <c r="K83" s="18">
        <f t="shared" si="8"/>
        <v>1.06</v>
      </c>
      <c r="L83" s="18">
        <f t="shared" si="8"/>
        <v>1.06</v>
      </c>
      <c r="M83" s="18">
        <f t="shared" si="8"/>
        <v>1.06</v>
      </c>
      <c r="N83" s="18">
        <f t="shared" si="8"/>
        <v>1.06</v>
      </c>
    </row>
    <row r="84" spans="1:14" x14ac:dyDescent="0.6">
      <c r="A84" s="7">
        <v>2042</v>
      </c>
      <c r="B84" s="14">
        <v>1.03</v>
      </c>
      <c r="C84" s="9">
        <f>PRODUCT(B$2:B84)</f>
        <v>156.20307703859331</v>
      </c>
      <c r="D84" s="9">
        <f t="shared" si="5"/>
        <v>2.5128691670323131</v>
      </c>
      <c r="E84" s="18">
        <f t="shared" si="6"/>
        <v>1.06</v>
      </c>
      <c r="F84" s="20">
        <v>0.1</v>
      </c>
      <c r="G84" s="16">
        <v>0.115882</v>
      </c>
      <c r="H84" s="18">
        <f t="shared" si="7"/>
        <v>1.06</v>
      </c>
      <c r="I84" s="18">
        <f t="shared" si="8"/>
        <v>1.06</v>
      </c>
      <c r="J84" s="18">
        <f t="shared" si="8"/>
        <v>1.06</v>
      </c>
      <c r="K84" s="18">
        <f t="shared" si="8"/>
        <v>1.06</v>
      </c>
      <c r="L84" s="18">
        <f t="shared" si="8"/>
        <v>1.06</v>
      </c>
      <c r="M84" s="18">
        <f t="shared" si="8"/>
        <v>1.06</v>
      </c>
      <c r="N84" s="18">
        <f t="shared" si="8"/>
        <v>1.06</v>
      </c>
    </row>
    <row r="85" spans="1:14" x14ac:dyDescent="0.6">
      <c r="A85" s="7">
        <v>2043</v>
      </c>
      <c r="B85" s="14">
        <v>1.03</v>
      </c>
      <c r="C85" s="9">
        <f>PRODUCT(B$2:B85)</f>
        <v>160.88916934975111</v>
      </c>
      <c r="D85" s="9">
        <f t="shared" si="5"/>
        <v>2.5882552420432825</v>
      </c>
      <c r="E85" s="18">
        <f t="shared" si="6"/>
        <v>1.06</v>
      </c>
      <c r="F85" s="20">
        <v>0.1</v>
      </c>
      <c r="G85" s="16">
        <v>0.115882</v>
      </c>
      <c r="H85" s="18">
        <f t="shared" si="7"/>
        <v>1.06</v>
      </c>
      <c r="I85" s="18">
        <f t="shared" si="8"/>
        <v>1.06</v>
      </c>
      <c r="J85" s="18">
        <f t="shared" si="8"/>
        <v>1.06</v>
      </c>
      <c r="K85" s="18">
        <f t="shared" si="8"/>
        <v>1.06</v>
      </c>
      <c r="L85" s="18">
        <f t="shared" si="8"/>
        <v>1.06</v>
      </c>
      <c r="M85" s="18">
        <f t="shared" si="8"/>
        <v>1.06</v>
      </c>
      <c r="N85" s="18">
        <f t="shared" si="8"/>
        <v>1.06</v>
      </c>
    </row>
    <row r="86" spans="1:14" x14ac:dyDescent="0.6">
      <c r="A86" s="7">
        <v>2044</v>
      </c>
      <c r="B86" s="14">
        <v>1.03</v>
      </c>
      <c r="C86" s="9">
        <f>PRODUCT(B$2:B86)</f>
        <v>165.71584443024366</v>
      </c>
      <c r="D86" s="9">
        <f t="shared" si="5"/>
        <v>2.6659028993045815</v>
      </c>
      <c r="E86" s="18">
        <f t="shared" si="6"/>
        <v>1.06</v>
      </c>
      <c r="F86" s="20">
        <v>0.1</v>
      </c>
      <c r="G86" s="16">
        <v>0.115882</v>
      </c>
      <c r="H86" s="18">
        <f t="shared" si="7"/>
        <v>1.06</v>
      </c>
      <c r="I86" s="18">
        <f t="shared" si="8"/>
        <v>1.06</v>
      </c>
      <c r="J86" s="18">
        <f t="shared" si="8"/>
        <v>1.06</v>
      </c>
      <c r="K86" s="18">
        <f t="shared" si="8"/>
        <v>1.06</v>
      </c>
      <c r="L86" s="18">
        <f t="shared" si="8"/>
        <v>1.06</v>
      </c>
      <c r="M86" s="18">
        <f t="shared" si="8"/>
        <v>1.06</v>
      </c>
      <c r="N86" s="18">
        <f t="shared" si="8"/>
        <v>1.06</v>
      </c>
    </row>
    <row r="87" spans="1:14" x14ac:dyDescent="0.6">
      <c r="A87" s="7">
        <v>2045</v>
      </c>
      <c r="B87" s="14">
        <v>1.03</v>
      </c>
      <c r="C87" s="9">
        <f>PRODUCT(B$2:B87)</f>
        <v>170.68731976315098</v>
      </c>
      <c r="D87" s="9">
        <f t="shared" si="5"/>
        <v>2.7458799862837187</v>
      </c>
      <c r="E87" s="18">
        <f t="shared" si="6"/>
        <v>1.06</v>
      </c>
      <c r="F87" s="20">
        <v>0.1</v>
      </c>
      <c r="G87" s="16">
        <v>0.115882</v>
      </c>
      <c r="H87" s="18">
        <f t="shared" si="7"/>
        <v>1.06</v>
      </c>
      <c r="I87" s="18">
        <f t="shared" si="7"/>
        <v>1.06</v>
      </c>
      <c r="J87" s="18">
        <f t="shared" si="7"/>
        <v>1.06</v>
      </c>
      <c r="K87" s="18">
        <f t="shared" si="7"/>
        <v>1.06</v>
      </c>
      <c r="L87" s="18">
        <f t="shared" si="7"/>
        <v>1.06</v>
      </c>
      <c r="M87" s="18">
        <f t="shared" si="7"/>
        <v>1.06</v>
      </c>
      <c r="N87" s="18">
        <f t="shared" si="7"/>
        <v>1.06</v>
      </c>
    </row>
    <row r="88" spans="1:14" x14ac:dyDescent="0.6">
      <c r="A88" s="7">
        <v>2046</v>
      </c>
      <c r="B88" s="14">
        <v>1.03</v>
      </c>
      <c r="C88" s="9">
        <f>PRODUCT(B$2:B88)</f>
        <v>175.80793935604552</v>
      </c>
      <c r="D88" s="9">
        <f t="shared" si="5"/>
        <v>2.8282563858722307</v>
      </c>
      <c r="E88" s="18">
        <f t="shared" si="6"/>
        <v>1.06</v>
      </c>
      <c r="F88" s="20">
        <v>0.1</v>
      </c>
      <c r="G88" s="16">
        <v>0.115882</v>
      </c>
      <c r="H88" s="18">
        <f t="shared" si="7"/>
        <v>1.06</v>
      </c>
      <c r="I88" s="18">
        <f t="shared" si="7"/>
        <v>1.06</v>
      </c>
      <c r="J88" s="18">
        <f t="shared" si="7"/>
        <v>1.06</v>
      </c>
      <c r="K88" s="18">
        <f t="shared" si="7"/>
        <v>1.06</v>
      </c>
      <c r="L88" s="18">
        <f t="shared" si="7"/>
        <v>1.06</v>
      </c>
      <c r="M88" s="18">
        <f t="shared" si="7"/>
        <v>1.06</v>
      </c>
      <c r="N88" s="18">
        <f t="shared" si="7"/>
        <v>1.06</v>
      </c>
    </row>
    <row r="89" spans="1:14" x14ac:dyDescent="0.6">
      <c r="A89" s="7">
        <v>2047</v>
      </c>
      <c r="B89" s="14">
        <v>1.03</v>
      </c>
      <c r="C89" s="9">
        <f>PRODUCT(B$2:B89)</f>
        <v>181.0821775367269</v>
      </c>
      <c r="D89" s="9">
        <f t="shared" si="5"/>
        <v>2.9131040774483976</v>
      </c>
      <c r="E89" s="18">
        <f t="shared" si="6"/>
        <v>1.06</v>
      </c>
      <c r="F89" s="20">
        <v>0.1</v>
      </c>
      <c r="G89" s="16">
        <v>0.115882</v>
      </c>
      <c r="H89" s="18">
        <f t="shared" si="7"/>
        <v>1.06</v>
      </c>
      <c r="I89" s="18">
        <f t="shared" si="7"/>
        <v>1.06</v>
      </c>
      <c r="J89" s="18">
        <f t="shared" si="7"/>
        <v>1.06</v>
      </c>
      <c r="K89" s="18">
        <f t="shared" si="7"/>
        <v>1.06</v>
      </c>
      <c r="L89" s="18">
        <f t="shared" si="7"/>
        <v>1.06</v>
      </c>
      <c r="M89" s="18">
        <f t="shared" si="7"/>
        <v>1.06</v>
      </c>
      <c r="N89" s="18">
        <f t="shared" si="7"/>
        <v>1.06</v>
      </c>
    </row>
    <row r="90" spans="1:14" x14ac:dyDescent="0.6">
      <c r="A90" s="7">
        <v>2048</v>
      </c>
      <c r="B90" s="14">
        <v>1.03</v>
      </c>
      <c r="C90" s="9">
        <f>PRODUCT(B$2:B90)</f>
        <v>186.51464286282871</v>
      </c>
      <c r="D90" s="9">
        <f t="shared" si="5"/>
        <v>3.0004971997718495</v>
      </c>
      <c r="E90" s="18">
        <f t="shared" si="6"/>
        <v>1.06</v>
      </c>
      <c r="F90" s="20">
        <v>0.1</v>
      </c>
      <c r="G90" s="16">
        <v>0.115882</v>
      </c>
      <c r="H90" s="18">
        <f t="shared" si="7"/>
        <v>1.06</v>
      </c>
      <c r="I90" s="18">
        <f t="shared" si="7"/>
        <v>1.06</v>
      </c>
      <c r="J90" s="18">
        <f t="shared" si="7"/>
        <v>1.06</v>
      </c>
      <c r="K90" s="18">
        <f t="shared" si="7"/>
        <v>1.06</v>
      </c>
      <c r="L90" s="18">
        <f t="shared" si="7"/>
        <v>1.06</v>
      </c>
      <c r="M90" s="18">
        <f t="shared" si="7"/>
        <v>1.06</v>
      </c>
      <c r="N90" s="18">
        <f t="shared" si="7"/>
        <v>1.06</v>
      </c>
    </row>
    <row r="91" spans="1:14" x14ac:dyDescent="0.6">
      <c r="A91" s="7">
        <v>2049</v>
      </c>
      <c r="B91" s="14">
        <v>1.03</v>
      </c>
      <c r="C91" s="9">
        <f>PRODUCT(B$2:B91)</f>
        <v>192.11008214871359</v>
      </c>
      <c r="D91" s="9">
        <f t="shared" si="5"/>
        <v>3.0905121157650055</v>
      </c>
      <c r="E91" s="18">
        <f t="shared" si="6"/>
        <v>1.06</v>
      </c>
      <c r="F91" s="20">
        <v>0.1</v>
      </c>
      <c r="G91" s="16">
        <v>0.115882</v>
      </c>
      <c r="H91" s="18">
        <f t="shared" si="7"/>
        <v>1.06</v>
      </c>
      <c r="I91" s="18">
        <f t="shared" si="7"/>
        <v>1.06</v>
      </c>
      <c r="J91" s="18">
        <f t="shared" si="7"/>
        <v>1.06</v>
      </c>
      <c r="K91" s="18">
        <f t="shared" si="7"/>
        <v>1.06</v>
      </c>
      <c r="L91" s="18">
        <f t="shared" si="7"/>
        <v>1.06</v>
      </c>
      <c r="M91" s="18">
        <f t="shared" si="7"/>
        <v>1.06</v>
      </c>
      <c r="N91" s="18">
        <f t="shared" si="7"/>
        <v>1.06</v>
      </c>
    </row>
    <row r="92" spans="1:14" x14ac:dyDescent="0.6">
      <c r="A92" s="7">
        <v>2050</v>
      </c>
      <c r="B92" s="14">
        <v>1.03</v>
      </c>
      <c r="C92" s="9">
        <f>PRODUCT(B$2:B92)</f>
        <v>197.87338461317501</v>
      </c>
      <c r="D92" s="9">
        <f t="shared" si="5"/>
        <v>3.183227479237956</v>
      </c>
      <c r="E92" s="18">
        <f t="shared" si="6"/>
        <v>1.06</v>
      </c>
      <c r="F92" s="20">
        <v>0.1</v>
      </c>
      <c r="G92" s="16">
        <v>0.115882</v>
      </c>
      <c r="H92" s="18">
        <f t="shared" si="7"/>
        <v>1.06</v>
      </c>
      <c r="I92" s="18">
        <f t="shared" si="7"/>
        <v>1.06</v>
      </c>
      <c r="J92" s="18">
        <f t="shared" si="7"/>
        <v>1.06</v>
      </c>
      <c r="K92" s="18">
        <f t="shared" si="7"/>
        <v>1.06</v>
      </c>
      <c r="L92" s="18">
        <f t="shared" si="7"/>
        <v>1.06</v>
      </c>
      <c r="M92" s="18">
        <f t="shared" si="7"/>
        <v>1.06</v>
      </c>
      <c r="N92" s="18">
        <f t="shared" si="7"/>
        <v>1.06</v>
      </c>
    </row>
    <row r="93" spans="1:14" x14ac:dyDescent="0.6">
      <c r="A93" s="7">
        <v>2051</v>
      </c>
      <c r="B93" s="14">
        <v>1.03</v>
      </c>
      <c r="C93" s="9">
        <f>PRODUCT(B$2:B93)</f>
        <v>203.80958615157027</v>
      </c>
      <c r="D93" s="9">
        <f t="shared" si="5"/>
        <v>3.2787243036150948</v>
      </c>
      <c r="E93" s="18">
        <f t="shared" si="6"/>
        <v>1.06</v>
      </c>
      <c r="F93" s="20">
        <v>0.1</v>
      </c>
      <c r="G93" s="16">
        <v>0.115882</v>
      </c>
      <c r="H93" s="18">
        <f t="shared" si="7"/>
        <v>1.06</v>
      </c>
      <c r="I93" s="18">
        <f t="shared" si="7"/>
        <v>1.06</v>
      </c>
      <c r="J93" s="18">
        <f t="shared" si="7"/>
        <v>1.06</v>
      </c>
      <c r="K93" s="18">
        <f t="shared" si="7"/>
        <v>1.06</v>
      </c>
      <c r="L93" s="18">
        <f t="shared" si="7"/>
        <v>1.06</v>
      </c>
      <c r="M93" s="18">
        <f t="shared" si="7"/>
        <v>1.06</v>
      </c>
      <c r="N93" s="18">
        <f t="shared" si="7"/>
        <v>1.06</v>
      </c>
    </row>
    <row r="94" spans="1:14" x14ac:dyDescent="0.6">
      <c r="A94" s="7">
        <v>2052</v>
      </c>
      <c r="B94" s="14">
        <v>1.03</v>
      </c>
      <c r="C94" s="9">
        <f>PRODUCT(B$2:B94)</f>
        <v>209.92387373611737</v>
      </c>
      <c r="D94" s="9">
        <f t="shared" si="5"/>
        <v>3.3770860327235472</v>
      </c>
      <c r="E94" s="18">
        <f t="shared" si="6"/>
        <v>1.06</v>
      </c>
      <c r="F94" s="20">
        <v>0.1</v>
      </c>
      <c r="G94" s="16">
        <v>0.115882</v>
      </c>
      <c r="H94" s="18">
        <f t="shared" si="7"/>
        <v>1.06</v>
      </c>
      <c r="I94" s="18">
        <f t="shared" si="7"/>
        <v>1.06</v>
      </c>
      <c r="J94" s="18">
        <f t="shared" si="7"/>
        <v>1.06</v>
      </c>
      <c r="K94" s="18">
        <f t="shared" si="7"/>
        <v>1.06</v>
      </c>
      <c r="L94" s="18">
        <f t="shared" si="7"/>
        <v>1.06</v>
      </c>
      <c r="M94" s="18">
        <f t="shared" si="7"/>
        <v>1.06</v>
      </c>
      <c r="N94" s="18">
        <f t="shared" si="7"/>
        <v>1.06</v>
      </c>
    </row>
    <row r="95" spans="1:14" x14ac:dyDescent="0.6">
      <c r="A95" s="7">
        <v>2053</v>
      </c>
      <c r="B95" s="14">
        <v>1.03</v>
      </c>
      <c r="C95" s="9">
        <f>PRODUCT(B$2:B95)</f>
        <v>216.22158994820089</v>
      </c>
      <c r="D95" s="9">
        <f t="shared" si="5"/>
        <v>3.4783986137052536</v>
      </c>
      <c r="E95" s="18">
        <f t="shared" si="6"/>
        <v>1.06</v>
      </c>
      <c r="F95" s="20">
        <v>0.1</v>
      </c>
      <c r="G95" s="16">
        <v>0.115882</v>
      </c>
      <c r="H95" s="18">
        <f t="shared" si="7"/>
        <v>1.06</v>
      </c>
      <c r="I95" s="18">
        <f t="shared" si="7"/>
        <v>1.06</v>
      </c>
      <c r="J95" s="18">
        <f t="shared" si="7"/>
        <v>1.06</v>
      </c>
      <c r="K95" s="18">
        <f t="shared" si="7"/>
        <v>1.06</v>
      </c>
      <c r="L95" s="18">
        <f t="shared" si="7"/>
        <v>1.06</v>
      </c>
      <c r="M95" s="18">
        <f t="shared" si="7"/>
        <v>1.06</v>
      </c>
      <c r="N95" s="18">
        <f t="shared" si="7"/>
        <v>1.06</v>
      </c>
    </row>
    <row r="96" spans="1:14" x14ac:dyDescent="0.6">
      <c r="A96" s="7">
        <v>2054</v>
      </c>
      <c r="B96" s="14">
        <v>1.03</v>
      </c>
      <c r="C96" s="9">
        <f>PRODUCT(B$2:B96)</f>
        <v>222.70823764664692</v>
      </c>
      <c r="D96" s="9">
        <f t="shared" si="5"/>
        <v>3.5827505721164115</v>
      </c>
      <c r="E96" s="18">
        <f t="shared" si="6"/>
        <v>1.06</v>
      </c>
      <c r="F96" s="20">
        <v>0.1</v>
      </c>
      <c r="G96" s="16">
        <v>0.115882</v>
      </c>
      <c r="H96" s="18">
        <f t="shared" si="7"/>
        <v>1.06</v>
      </c>
      <c r="I96" s="18">
        <f t="shared" si="7"/>
        <v>1.06</v>
      </c>
      <c r="J96" s="18">
        <f t="shared" si="7"/>
        <v>1.06</v>
      </c>
      <c r="K96" s="18">
        <f t="shared" si="7"/>
        <v>1.06</v>
      </c>
      <c r="L96" s="18">
        <f t="shared" si="7"/>
        <v>1.06</v>
      </c>
      <c r="M96" s="18">
        <f t="shared" si="7"/>
        <v>1.06</v>
      </c>
      <c r="N96" s="18">
        <f t="shared" si="7"/>
        <v>1.06</v>
      </c>
    </row>
    <row r="97" spans="1:14" x14ac:dyDescent="0.6">
      <c r="A97" s="7">
        <v>2055</v>
      </c>
      <c r="B97" s="14">
        <v>1.03</v>
      </c>
      <c r="C97" s="9">
        <f>PRODUCT(B$2:B97)</f>
        <v>229.38948477604634</v>
      </c>
      <c r="D97" s="9">
        <f t="shared" si="5"/>
        <v>3.690233089279904</v>
      </c>
      <c r="E97" s="18">
        <f t="shared" si="6"/>
        <v>1.06</v>
      </c>
      <c r="F97" s="20">
        <v>0.1</v>
      </c>
      <c r="G97" s="16">
        <v>0.115882</v>
      </c>
      <c r="H97" s="18">
        <f t="shared" si="7"/>
        <v>1.06</v>
      </c>
      <c r="I97" s="18">
        <f t="shared" si="7"/>
        <v>1.06</v>
      </c>
      <c r="J97" s="18">
        <f t="shared" si="7"/>
        <v>1.06</v>
      </c>
      <c r="K97" s="18">
        <f t="shared" si="7"/>
        <v>1.06</v>
      </c>
      <c r="L97" s="18">
        <f t="shared" si="7"/>
        <v>1.06</v>
      </c>
      <c r="M97" s="18">
        <f t="shared" si="7"/>
        <v>1.06</v>
      </c>
      <c r="N97" s="18">
        <f t="shared" si="7"/>
        <v>1.06</v>
      </c>
    </row>
    <row r="98" spans="1:14" x14ac:dyDescent="0.6">
      <c r="A98" s="7">
        <v>2056</v>
      </c>
      <c r="B98" s="14">
        <v>1.03</v>
      </c>
      <c r="C98" s="9">
        <f>PRODUCT(B$2:B98)</f>
        <v>236.27116931932775</v>
      </c>
      <c r="D98" s="9">
        <f t="shared" si="5"/>
        <v>3.8009400819583017</v>
      </c>
      <c r="E98" s="18">
        <f t="shared" si="6"/>
        <v>1.06</v>
      </c>
      <c r="F98" s="20">
        <v>0.1</v>
      </c>
      <c r="G98" s="16">
        <v>0.115882</v>
      </c>
      <c r="H98" s="18">
        <f t="shared" si="7"/>
        <v>1.06</v>
      </c>
      <c r="I98" s="18">
        <f t="shared" si="7"/>
        <v>1.06</v>
      </c>
      <c r="J98" s="18">
        <f t="shared" si="7"/>
        <v>1.06</v>
      </c>
      <c r="K98" s="18">
        <f t="shared" si="7"/>
        <v>1.06</v>
      </c>
      <c r="L98" s="18">
        <f t="shared" si="7"/>
        <v>1.06</v>
      </c>
      <c r="M98" s="18">
        <f t="shared" si="7"/>
        <v>1.06</v>
      </c>
      <c r="N98" s="18">
        <f t="shared" si="7"/>
        <v>1.06</v>
      </c>
    </row>
    <row r="99" spans="1:14" x14ac:dyDescent="0.6">
      <c r="A99" s="7">
        <v>2057</v>
      </c>
      <c r="B99" s="14">
        <v>1.03</v>
      </c>
      <c r="C99" s="9">
        <f>PRODUCT(B$2:B99)</f>
        <v>243.3593043989076</v>
      </c>
      <c r="D99" s="9">
        <f t="shared" si="5"/>
        <v>3.9149682844170508</v>
      </c>
      <c r="E99" s="18">
        <f t="shared" si="6"/>
        <v>1.06</v>
      </c>
      <c r="F99" s="20">
        <v>0.1</v>
      </c>
      <c r="G99" s="16">
        <v>0.115882</v>
      </c>
      <c r="H99" s="18">
        <f t="shared" si="7"/>
        <v>1.06</v>
      </c>
      <c r="I99" s="18">
        <f t="shared" si="7"/>
        <v>1.06</v>
      </c>
      <c r="J99" s="18">
        <f t="shared" si="7"/>
        <v>1.06</v>
      </c>
      <c r="K99" s="18">
        <f t="shared" si="7"/>
        <v>1.06</v>
      </c>
      <c r="L99" s="18">
        <f t="shared" si="7"/>
        <v>1.06</v>
      </c>
      <c r="M99" s="18">
        <f t="shared" si="7"/>
        <v>1.06</v>
      </c>
      <c r="N99" s="18">
        <f t="shared" si="7"/>
        <v>1.06</v>
      </c>
    </row>
    <row r="100" spans="1:14" x14ac:dyDescent="0.6">
      <c r="A100" s="7">
        <v>2058</v>
      </c>
      <c r="B100" s="14">
        <v>1.03</v>
      </c>
      <c r="C100" s="9">
        <f>PRODUCT(B$2:B100)</f>
        <v>250.66008353087483</v>
      </c>
      <c r="D100" s="9">
        <f t="shared" si="5"/>
        <v>4.0324173329495627</v>
      </c>
      <c r="E100" s="18">
        <f t="shared" si="6"/>
        <v>1.06</v>
      </c>
      <c r="F100" s="20">
        <v>0.1</v>
      </c>
      <c r="G100" s="16">
        <v>0.115882</v>
      </c>
      <c r="H100" s="18">
        <f t="shared" si="7"/>
        <v>1.06</v>
      </c>
      <c r="I100" s="18">
        <f t="shared" si="7"/>
        <v>1.06</v>
      </c>
      <c r="J100" s="18">
        <f t="shared" si="7"/>
        <v>1.06</v>
      </c>
      <c r="K100" s="18">
        <f t="shared" si="7"/>
        <v>1.06</v>
      </c>
      <c r="L100" s="18">
        <f t="shared" si="7"/>
        <v>1.06</v>
      </c>
      <c r="M100" s="18">
        <f t="shared" si="7"/>
        <v>1.06</v>
      </c>
      <c r="N100" s="18">
        <f t="shared" si="7"/>
        <v>1.06</v>
      </c>
    </row>
    <row r="101" spans="1:14" x14ac:dyDescent="0.6">
      <c r="A101" s="7">
        <v>2059</v>
      </c>
      <c r="B101" s="14">
        <v>1.03</v>
      </c>
      <c r="C101" s="9">
        <f>PRODUCT(B$2:B101)</f>
        <v>258.17988603680107</v>
      </c>
      <c r="D101" s="9">
        <f t="shared" si="5"/>
        <v>4.1533898529380489</v>
      </c>
      <c r="E101" s="18">
        <f t="shared" si="6"/>
        <v>1.06</v>
      </c>
      <c r="F101" s="20">
        <v>0.1</v>
      </c>
      <c r="G101" s="16">
        <v>0.115882</v>
      </c>
      <c r="H101" s="18">
        <f t="shared" si="7"/>
        <v>1.06</v>
      </c>
      <c r="I101" s="18">
        <f t="shared" si="7"/>
        <v>1.06</v>
      </c>
      <c r="J101" s="18">
        <f t="shared" si="7"/>
        <v>1.06</v>
      </c>
      <c r="K101" s="18">
        <f t="shared" si="7"/>
        <v>1.06</v>
      </c>
      <c r="L101" s="18">
        <f t="shared" si="7"/>
        <v>1.06</v>
      </c>
      <c r="M101" s="18">
        <f t="shared" si="7"/>
        <v>1.06</v>
      </c>
      <c r="N101" s="18">
        <f t="shared" si="7"/>
        <v>1.06</v>
      </c>
    </row>
    <row r="102" spans="1:14" x14ac:dyDescent="0.6">
      <c r="A102" s="7">
        <v>2060</v>
      </c>
      <c r="B102" s="14">
        <v>1.03</v>
      </c>
      <c r="C102" s="9">
        <f>PRODUCT(B$2:B102)</f>
        <v>265.92528261790511</v>
      </c>
      <c r="D102" s="9">
        <f t="shared" si="5"/>
        <v>4.2779915485261908</v>
      </c>
      <c r="E102" s="18">
        <f t="shared" si="6"/>
        <v>1.06</v>
      </c>
      <c r="F102" s="20">
        <v>0.1</v>
      </c>
      <c r="G102" s="16">
        <v>0.115882</v>
      </c>
      <c r="H102" s="18">
        <f t="shared" si="7"/>
        <v>1.06</v>
      </c>
      <c r="I102" s="18">
        <f t="shared" si="7"/>
        <v>1.06</v>
      </c>
      <c r="J102" s="18">
        <f t="shared" si="7"/>
        <v>1.06</v>
      </c>
      <c r="K102" s="18">
        <f t="shared" si="7"/>
        <v>1.06</v>
      </c>
      <c r="L102" s="18">
        <f t="shared" si="7"/>
        <v>1.06</v>
      </c>
      <c r="M102" s="18">
        <f t="shared" si="7"/>
        <v>1.06</v>
      </c>
      <c r="N102" s="18">
        <f t="shared" si="7"/>
        <v>1.06</v>
      </c>
    </row>
    <row r="103" spans="1:14" x14ac:dyDescent="0.6">
      <c r="A103" s="7">
        <v>2061</v>
      </c>
      <c r="B103" s="14">
        <v>1.03</v>
      </c>
      <c r="C103" s="9">
        <f>PRODUCT(B$2:B103)</f>
        <v>273.90304109644228</v>
      </c>
      <c r="D103" s="9">
        <f t="shared" si="5"/>
        <v>4.4063312949819764</v>
      </c>
      <c r="E103" s="18">
        <f t="shared" si="6"/>
        <v>1.06</v>
      </c>
      <c r="F103" s="20">
        <v>0.1</v>
      </c>
      <c r="G103" s="16">
        <v>0.115882</v>
      </c>
      <c r="H103" s="18">
        <f t="shared" si="7"/>
        <v>1.06</v>
      </c>
      <c r="I103" s="18">
        <f t="shared" si="7"/>
        <v>1.06</v>
      </c>
      <c r="J103" s="18">
        <f t="shared" si="7"/>
        <v>1.06</v>
      </c>
      <c r="K103" s="18">
        <f t="shared" si="7"/>
        <v>1.06</v>
      </c>
      <c r="L103" s="18">
        <f t="shared" si="7"/>
        <v>1.06</v>
      </c>
      <c r="M103" s="18">
        <f t="shared" si="7"/>
        <v>1.06</v>
      </c>
      <c r="N103" s="18">
        <f t="shared" si="7"/>
        <v>1.06</v>
      </c>
    </row>
    <row r="104" spans="1:14" x14ac:dyDescent="0.6">
      <c r="A104" s="7">
        <v>2062</v>
      </c>
      <c r="B104" s="14">
        <v>1.03</v>
      </c>
      <c r="C104" s="9">
        <f>PRODUCT(B$2:B104)</f>
        <v>282.12013232933555</v>
      </c>
      <c r="D104" s="9">
        <f t="shared" si="5"/>
        <v>4.5385212338314362</v>
      </c>
      <c r="E104" s="18">
        <f t="shared" si="6"/>
        <v>1.06</v>
      </c>
      <c r="F104" s="20">
        <v>0.1</v>
      </c>
      <c r="G104" s="16">
        <v>0.115882</v>
      </c>
      <c r="H104" s="18">
        <f t="shared" ref="H104:N127" si="9">$E104</f>
        <v>1.06</v>
      </c>
      <c r="I104" s="18">
        <f t="shared" si="9"/>
        <v>1.06</v>
      </c>
      <c r="J104" s="18">
        <f t="shared" si="9"/>
        <v>1.06</v>
      </c>
      <c r="K104" s="18">
        <f t="shared" si="9"/>
        <v>1.06</v>
      </c>
      <c r="L104" s="18">
        <f t="shared" si="9"/>
        <v>1.06</v>
      </c>
      <c r="M104" s="18">
        <f t="shared" si="9"/>
        <v>1.06</v>
      </c>
      <c r="N104" s="18">
        <f t="shared" si="9"/>
        <v>1.06</v>
      </c>
    </row>
    <row r="105" spans="1:14" x14ac:dyDescent="0.6">
      <c r="A105" s="7">
        <v>2063</v>
      </c>
      <c r="B105" s="14">
        <v>1.03</v>
      </c>
      <c r="C105" s="9">
        <f>PRODUCT(B$2:B105)</f>
        <v>290.58373629921562</v>
      </c>
      <c r="D105" s="9">
        <f t="shared" si="5"/>
        <v>4.6746768708463788</v>
      </c>
      <c r="E105" s="18">
        <f t="shared" si="6"/>
        <v>1.06</v>
      </c>
      <c r="F105" s="20">
        <v>0.1</v>
      </c>
      <c r="G105" s="16">
        <v>0.115882</v>
      </c>
      <c r="H105" s="18">
        <f t="shared" si="9"/>
        <v>1.06</v>
      </c>
      <c r="I105" s="18">
        <f t="shared" si="9"/>
        <v>1.06</v>
      </c>
      <c r="J105" s="18">
        <f t="shared" si="9"/>
        <v>1.06</v>
      </c>
      <c r="K105" s="18">
        <f t="shared" si="9"/>
        <v>1.06</v>
      </c>
      <c r="L105" s="18">
        <f t="shared" si="9"/>
        <v>1.06</v>
      </c>
      <c r="M105" s="18">
        <f t="shared" si="9"/>
        <v>1.06</v>
      </c>
      <c r="N105" s="18">
        <f t="shared" si="9"/>
        <v>1.06</v>
      </c>
    </row>
    <row r="106" spans="1:14" x14ac:dyDescent="0.6">
      <c r="A106" s="7">
        <v>2064</v>
      </c>
      <c r="B106" s="14">
        <v>1.03</v>
      </c>
      <c r="C106" s="9">
        <f>PRODUCT(B$2:B106)</f>
        <v>299.30124838819211</v>
      </c>
      <c r="D106" s="9">
        <f t="shared" si="5"/>
        <v>4.8149171769717709</v>
      </c>
      <c r="E106" s="18">
        <f t="shared" si="6"/>
        <v>1.06</v>
      </c>
      <c r="F106" s="20">
        <v>0.1</v>
      </c>
      <c r="G106" s="16">
        <v>0.115882</v>
      </c>
      <c r="H106" s="18">
        <f t="shared" si="9"/>
        <v>1.06</v>
      </c>
      <c r="I106" s="18">
        <f t="shared" si="9"/>
        <v>1.06</v>
      </c>
      <c r="J106" s="18">
        <f t="shared" si="9"/>
        <v>1.06</v>
      </c>
      <c r="K106" s="18">
        <f t="shared" si="9"/>
        <v>1.06</v>
      </c>
      <c r="L106" s="18">
        <f t="shared" si="9"/>
        <v>1.06</v>
      </c>
      <c r="M106" s="18">
        <f t="shared" si="9"/>
        <v>1.06</v>
      </c>
      <c r="N106" s="18">
        <f t="shared" si="9"/>
        <v>1.06</v>
      </c>
    </row>
    <row r="107" spans="1:14" x14ac:dyDescent="0.6">
      <c r="A107" s="7">
        <v>2065</v>
      </c>
      <c r="B107" s="14">
        <v>1.03</v>
      </c>
      <c r="C107" s="9">
        <f>PRODUCT(B$2:B107)</f>
        <v>308.28028583983786</v>
      </c>
      <c r="D107" s="9">
        <f t="shared" si="5"/>
        <v>4.959364692280924</v>
      </c>
      <c r="E107" s="18">
        <f t="shared" si="6"/>
        <v>1.06</v>
      </c>
      <c r="F107" s="20">
        <v>0.1</v>
      </c>
      <c r="G107" s="16">
        <v>0.115882</v>
      </c>
      <c r="H107" s="18">
        <f t="shared" si="9"/>
        <v>1.06</v>
      </c>
      <c r="I107" s="18">
        <f t="shared" si="9"/>
        <v>1.06</v>
      </c>
      <c r="J107" s="18">
        <f t="shared" si="9"/>
        <v>1.06</v>
      </c>
      <c r="K107" s="18">
        <f t="shared" si="9"/>
        <v>1.06</v>
      </c>
      <c r="L107" s="18">
        <f t="shared" si="9"/>
        <v>1.06</v>
      </c>
      <c r="M107" s="18">
        <f t="shared" si="9"/>
        <v>1.06</v>
      </c>
      <c r="N107" s="18">
        <f t="shared" si="9"/>
        <v>1.06</v>
      </c>
    </row>
    <row r="108" spans="1:14" x14ac:dyDescent="0.6">
      <c r="A108" s="7">
        <v>2066</v>
      </c>
      <c r="B108" s="14">
        <v>1.03</v>
      </c>
      <c r="C108" s="9">
        <f>PRODUCT(B$2:B108)</f>
        <v>317.52869441503299</v>
      </c>
      <c r="D108" s="9">
        <f t="shared" si="5"/>
        <v>5.1081456330493511</v>
      </c>
      <c r="E108" s="18">
        <f t="shared" si="6"/>
        <v>1.06</v>
      </c>
      <c r="F108" s="20">
        <v>0.1</v>
      </c>
      <c r="G108" s="16">
        <v>0.115882</v>
      </c>
      <c r="H108" s="18">
        <f t="shared" si="9"/>
        <v>1.06</v>
      </c>
      <c r="I108" s="18">
        <f t="shared" si="9"/>
        <v>1.06</v>
      </c>
      <c r="J108" s="18">
        <f t="shared" si="9"/>
        <v>1.06</v>
      </c>
      <c r="K108" s="18">
        <f t="shared" si="9"/>
        <v>1.06</v>
      </c>
      <c r="L108" s="18">
        <f t="shared" si="9"/>
        <v>1.06</v>
      </c>
      <c r="M108" s="18">
        <f t="shared" si="9"/>
        <v>1.06</v>
      </c>
      <c r="N108" s="18">
        <f t="shared" si="9"/>
        <v>1.06</v>
      </c>
    </row>
    <row r="109" spans="1:14" x14ac:dyDescent="0.6">
      <c r="A109" s="7">
        <v>2067</v>
      </c>
      <c r="B109" s="14">
        <v>1.03</v>
      </c>
      <c r="C109" s="9">
        <f>PRODUCT(B$2:B109)</f>
        <v>327.05455524748396</v>
      </c>
      <c r="D109" s="9">
        <f t="shared" si="5"/>
        <v>5.261390002040832</v>
      </c>
      <c r="E109" s="18">
        <f t="shared" si="6"/>
        <v>1.06</v>
      </c>
      <c r="F109" s="20">
        <v>0.1</v>
      </c>
      <c r="G109" s="16">
        <v>0.115882</v>
      </c>
      <c r="H109" s="18">
        <f t="shared" si="9"/>
        <v>1.06</v>
      </c>
      <c r="I109" s="18">
        <f t="shared" si="9"/>
        <v>1.06</v>
      </c>
      <c r="J109" s="18">
        <f t="shared" si="9"/>
        <v>1.06</v>
      </c>
      <c r="K109" s="18">
        <f t="shared" si="9"/>
        <v>1.06</v>
      </c>
      <c r="L109" s="18">
        <f t="shared" si="9"/>
        <v>1.06</v>
      </c>
      <c r="M109" s="18">
        <f t="shared" si="9"/>
        <v>1.06</v>
      </c>
      <c r="N109" s="18">
        <f t="shared" si="9"/>
        <v>1.06</v>
      </c>
    </row>
    <row r="110" spans="1:14" x14ac:dyDescent="0.6">
      <c r="A110" s="7">
        <v>2068</v>
      </c>
      <c r="B110" s="14">
        <v>1.03</v>
      </c>
      <c r="C110" s="9">
        <f>PRODUCT(B$2:B110)</f>
        <v>336.86619190490848</v>
      </c>
      <c r="D110" s="9">
        <f t="shared" si="5"/>
        <v>5.4192317021020564</v>
      </c>
      <c r="E110" s="18">
        <f t="shared" si="6"/>
        <v>1.06</v>
      </c>
      <c r="F110" s="20">
        <v>0.1</v>
      </c>
      <c r="G110" s="16">
        <v>0.115882</v>
      </c>
      <c r="H110" s="18">
        <f t="shared" si="9"/>
        <v>1.06</v>
      </c>
      <c r="I110" s="18">
        <f t="shared" si="9"/>
        <v>1.06</v>
      </c>
      <c r="J110" s="18">
        <f t="shared" si="9"/>
        <v>1.06</v>
      </c>
      <c r="K110" s="18">
        <f t="shared" si="9"/>
        <v>1.06</v>
      </c>
      <c r="L110" s="18">
        <f t="shared" si="9"/>
        <v>1.06</v>
      </c>
      <c r="M110" s="18">
        <f t="shared" si="9"/>
        <v>1.06</v>
      </c>
      <c r="N110" s="18">
        <f t="shared" si="9"/>
        <v>1.06</v>
      </c>
    </row>
    <row r="111" spans="1:14" x14ac:dyDescent="0.6">
      <c r="A111" s="7">
        <v>2069</v>
      </c>
      <c r="B111" s="14">
        <v>1.03</v>
      </c>
      <c r="C111" s="9">
        <f>PRODUCT(B$2:B111)</f>
        <v>346.97217766205574</v>
      </c>
      <c r="D111" s="9">
        <f t="shared" si="5"/>
        <v>5.5818086531651181</v>
      </c>
      <c r="E111" s="18">
        <f t="shared" si="6"/>
        <v>1.06</v>
      </c>
      <c r="F111" s="20">
        <v>0.1</v>
      </c>
      <c r="G111" s="16">
        <v>0.115882</v>
      </c>
      <c r="H111" s="18">
        <f t="shared" si="9"/>
        <v>1.06</v>
      </c>
      <c r="I111" s="18">
        <f t="shared" si="9"/>
        <v>1.06</v>
      </c>
      <c r="J111" s="18">
        <f t="shared" si="9"/>
        <v>1.06</v>
      </c>
      <c r="K111" s="18">
        <f t="shared" si="9"/>
        <v>1.06</v>
      </c>
      <c r="L111" s="18">
        <f t="shared" si="9"/>
        <v>1.06</v>
      </c>
      <c r="M111" s="18">
        <f t="shared" si="9"/>
        <v>1.06</v>
      </c>
      <c r="N111" s="18">
        <f t="shared" si="9"/>
        <v>1.06</v>
      </c>
    </row>
    <row r="112" spans="1:14" x14ac:dyDescent="0.6">
      <c r="A112" s="7">
        <v>2070</v>
      </c>
      <c r="B112" s="14">
        <v>1.03</v>
      </c>
      <c r="C112" s="9">
        <f>PRODUCT(B$2:B112)</f>
        <v>357.38134299191745</v>
      </c>
      <c r="D112" s="9">
        <f t="shared" si="5"/>
        <v>5.7492629127600727</v>
      </c>
      <c r="E112" s="18">
        <f t="shared" si="6"/>
        <v>1.06</v>
      </c>
      <c r="F112" s="20">
        <v>0.1</v>
      </c>
      <c r="G112" s="16">
        <v>0.115882</v>
      </c>
      <c r="H112" s="18">
        <f t="shared" si="9"/>
        <v>1.06</v>
      </c>
      <c r="I112" s="18">
        <f t="shared" si="9"/>
        <v>1.06</v>
      </c>
      <c r="J112" s="18">
        <f t="shared" si="9"/>
        <v>1.06</v>
      </c>
      <c r="K112" s="18">
        <f t="shared" si="9"/>
        <v>1.06</v>
      </c>
      <c r="L112" s="18">
        <f t="shared" si="9"/>
        <v>1.06</v>
      </c>
      <c r="M112" s="18">
        <f t="shared" si="9"/>
        <v>1.06</v>
      </c>
      <c r="N112" s="18">
        <f t="shared" si="9"/>
        <v>1.06</v>
      </c>
    </row>
    <row r="113" spans="1:14" x14ac:dyDescent="0.6">
      <c r="A113" s="7">
        <v>2071</v>
      </c>
      <c r="B113" s="14">
        <v>1.03</v>
      </c>
      <c r="C113" s="9">
        <f>PRODUCT(B$2:B113)</f>
        <v>368.10278328167499</v>
      </c>
      <c r="D113" s="9">
        <f t="shared" si="5"/>
        <v>5.9217408001428753</v>
      </c>
      <c r="E113" s="18">
        <f t="shared" si="6"/>
        <v>1.06</v>
      </c>
      <c r="F113" s="20">
        <v>0.1</v>
      </c>
      <c r="G113" s="16">
        <v>0.115882</v>
      </c>
      <c r="H113" s="18">
        <f t="shared" si="9"/>
        <v>1.06</v>
      </c>
      <c r="I113" s="18">
        <f t="shared" si="9"/>
        <v>1.06</v>
      </c>
      <c r="J113" s="18">
        <f t="shared" si="9"/>
        <v>1.06</v>
      </c>
      <c r="K113" s="18">
        <f t="shared" si="9"/>
        <v>1.06</v>
      </c>
      <c r="L113" s="18">
        <f t="shared" si="9"/>
        <v>1.06</v>
      </c>
      <c r="M113" s="18">
        <f t="shared" si="9"/>
        <v>1.06</v>
      </c>
      <c r="N113" s="18">
        <f t="shared" si="9"/>
        <v>1.06</v>
      </c>
    </row>
    <row r="114" spans="1:14" x14ac:dyDescent="0.6">
      <c r="A114" s="7">
        <v>2072</v>
      </c>
      <c r="B114" s="14">
        <v>1.03</v>
      </c>
      <c r="C114" s="9">
        <f>PRODUCT(B$2:B114)</f>
        <v>379.14586678012523</v>
      </c>
      <c r="D114" s="9">
        <f t="shared" si="5"/>
        <v>6.0993930241471608</v>
      </c>
      <c r="E114" s="18">
        <f t="shared" si="6"/>
        <v>1.06</v>
      </c>
      <c r="F114" s="20">
        <v>0.1</v>
      </c>
      <c r="G114" s="16">
        <v>0.115882</v>
      </c>
      <c r="H114" s="18">
        <f t="shared" si="9"/>
        <v>1.06</v>
      </c>
      <c r="I114" s="18">
        <f t="shared" si="9"/>
        <v>1.06</v>
      </c>
      <c r="J114" s="18">
        <f t="shared" si="9"/>
        <v>1.06</v>
      </c>
      <c r="K114" s="18">
        <f t="shared" si="9"/>
        <v>1.06</v>
      </c>
      <c r="L114" s="18">
        <f t="shared" si="9"/>
        <v>1.06</v>
      </c>
      <c r="M114" s="18">
        <f t="shared" si="9"/>
        <v>1.06</v>
      </c>
      <c r="N114" s="18">
        <f t="shared" si="9"/>
        <v>1.06</v>
      </c>
    </row>
    <row r="115" spans="1:14" x14ac:dyDescent="0.6">
      <c r="A115" s="7">
        <v>2073</v>
      </c>
      <c r="B115" s="14">
        <v>1.03</v>
      </c>
      <c r="C115" s="9">
        <f>PRODUCT(B$2:B115)</f>
        <v>390.520242783529</v>
      </c>
      <c r="D115" s="9">
        <f t="shared" si="5"/>
        <v>6.2823748148715763</v>
      </c>
      <c r="E115" s="18">
        <f t="shared" si="6"/>
        <v>1.06</v>
      </c>
      <c r="F115" s="20">
        <v>0.1</v>
      </c>
      <c r="G115" s="16">
        <v>0.115882</v>
      </c>
      <c r="H115" s="18">
        <f t="shared" si="9"/>
        <v>1.06</v>
      </c>
      <c r="I115" s="18">
        <f t="shared" si="9"/>
        <v>1.06</v>
      </c>
      <c r="J115" s="18">
        <f t="shared" si="9"/>
        <v>1.06</v>
      </c>
      <c r="K115" s="18">
        <f t="shared" si="9"/>
        <v>1.06</v>
      </c>
      <c r="L115" s="18">
        <f t="shared" si="9"/>
        <v>1.06</v>
      </c>
      <c r="M115" s="18">
        <f t="shared" si="9"/>
        <v>1.06</v>
      </c>
      <c r="N115" s="18">
        <f t="shared" si="9"/>
        <v>1.06</v>
      </c>
    </row>
    <row r="116" spans="1:14" x14ac:dyDescent="0.6">
      <c r="A116" s="7">
        <v>2074</v>
      </c>
      <c r="B116" s="14">
        <v>1.03</v>
      </c>
      <c r="C116" s="9">
        <f>PRODUCT(B$2:B116)</f>
        <v>402.2358500670349</v>
      </c>
      <c r="D116" s="9">
        <f t="shared" si="5"/>
        <v>6.4708460593177239</v>
      </c>
      <c r="E116" s="18">
        <f t="shared" si="6"/>
        <v>1.06</v>
      </c>
      <c r="F116" s="20">
        <v>0.1</v>
      </c>
      <c r="G116" s="16">
        <v>0.115882</v>
      </c>
      <c r="H116" s="18">
        <f t="shared" si="9"/>
        <v>1.06</v>
      </c>
      <c r="I116" s="18">
        <f t="shared" si="9"/>
        <v>1.06</v>
      </c>
      <c r="J116" s="18">
        <f t="shared" si="9"/>
        <v>1.06</v>
      </c>
      <c r="K116" s="18">
        <f t="shared" si="9"/>
        <v>1.06</v>
      </c>
      <c r="L116" s="18">
        <f t="shared" si="9"/>
        <v>1.06</v>
      </c>
      <c r="M116" s="18">
        <f t="shared" si="9"/>
        <v>1.06</v>
      </c>
      <c r="N116" s="18">
        <f t="shared" si="9"/>
        <v>1.06</v>
      </c>
    </row>
    <row r="117" spans="1:14" x14ac:dyDescent="0.6">
      <c r="A117" s="7">
        <v>2075</v>
      </c>
      <c r="B117" s="14">
        <v>1.03</v>
      </c>
      <c r="C117" s="9">
        <f>PRODUCT(B$2:B117)</f>
        <v>414.30292556904595</v>
      </c>
      <c r="D117" s="9">
        <f t="shared" si="5"/>
        <v>6.664971441097256</v>
      </c>
      <c r="E117" s="18">
        <f t="shared" si="6"/>
        <v>1.06</v>
      </c>
      <c r="F117" s="20">
        <v>0.1</v>
      </c>
      <c r="G117" s="16">
        <v>0.115882</v>
      </c>
      <c r="H117" s="18">
        <f t="shared" si="9"/>
        <v>1.06</v>
      </c>
      <c r="I117" s="18">
        <f t="shared" si="9"/>
        <v>1.06</v>
      </c>
      <c r="J117" s="18">
        <f t="shared" si="9"/>
        <v>1.06</v>
      </c>
      <c r="K117" s="18">
        <f t="shared" si="9"/>
        <v>1.06</v>
      </c>
      <c r="L117" s="18">
        <f t="shared" si="9"/>
        <v>1.06</v>
      </c>
      <c r="M117" s="18">
        <f t="shared" si="9"/>
        <v>1.06</v>
      </c>
      <c r="N117" s="18">
        <f t="shared" si="9"/>
        <v>1.06</v>
      </c>
    </row>
    <row r="118" spans="1:14" x14ac:dyDescent="0.6">
      <c r="A118" s="7">
        <v>2076</v>
      </c>
      <c r="B118" s="14">
        <v>1.03</v>
      </c>
      <c r="C118" s="9">
        <f>PRODUCT(B$2:B118)</f>
        <v>426.73201333611735</v>
      </c>
      <c r="D118" s="9">
        <f t="shared" si="5"/>
        <v>6.8649205843301742</v>
      </c>
      <c r="E118" s="18">
        <f t="shared" si="6"/>
        <v>1.06</v>
      </c>
      <c r="F118" s="20">
        <v>0.1</v>
      </c>
      <c r="G118" s="16">
        <v>0.115882</v>
      </c>
      <c r="H118" s="18">
        <f t="shared" si="9"/>
        <v>1.06</v>
      </c>
      <c r="I118" s="18">
        <f t="shared" si="9"/>
        <v>1.06</v>
      </c>
      <c r="J118" s="18">
        <f t="shared" si="9"/>
        <v>1.06</v>
      </c>
      <c r="K118" s="18">
        <f t="shared" si="9"/>
        <v>1.06</v>
      </c>
      <c r="L118" s="18">
        <f t="shared" si="9"/>
        <v>1.06</v>
      </c>
      <c r="M118" s="18">
        <f t="shared" si="9"/>
        <v>1.06</v>
      </c>
      <c r="N118" s="18">
        <f t="shared" si="9"/>
        <v>1.06</v>
      </c>
    </row>
    <row r="119" spans="1:14" x14ac:dyDescent="0.6">
      <c r="A119" s="7">
        <v>2077</v>
      </c>
      <c r="B119" s="14">
        <v>1.03</v>
      </c>
      <c r="C119" s="9">
        <f>PRODUCT(B$2:B119)</f>
        <v>439.53397373620089</v>
      </c>
      <c r="D119" s="9">
        <f t="shared" si="5"/>
        <v>7.0708682018600797</v>
      </c>
      <c r="E119" s="18">
        <f t="shared" si="6"/>
        <v>1.06</v>
      </c>
      <c r="F119" s="20">
        <v>0.1</v>
      </c>
      <c r="G119" s="16">
        <v>0.115882</v>
      </c>
      <c r="H119" s="18">
        <f t="shared" si="9"/>
        <v>1.06</v>
      </c>
      <c r="I119" s="18">
        <f t="shared" si="9"/>
        <v>1.06</v>
      </c>
      <c r="J119" s="18">
        <f t="shared" si="9"/>
        <v>1.06</v>
      </c>
      <c r="K119" s="18">
        <f t="shared" si="9"/>
        <v>1.06</v>
      </c>
      <c r="L119" s="18">
        <f t="shared" si="9"/>
        <v>1.06</v>
      </c>
      <c r="M119" s="18">
        <f t="shared" si="9"/>
        <v>1.06</v>
      </c>
      <c r="N119" s="18">
        <f t="shared" si="9"/>
        <v>1.06</v>
      </c>
    </row>
    <row r="120" spans="1:14" x14ac:dyDescent="0.6">
      <c r="A120" s="7">
        <v>2078</v>
      </c>
      <c r="B120" s="14">
        <v>1.03</v>
      </c>
      <c r="C120" s="9">
        <f>PRODUCT(B$2:B120)</f>
        <v>452.71999294828692</v>
      </c>
      <c r="D120" s="9">
        <f t="shared" si="5"/>
        <v>7.282994247915882</v>
      </c>
      <c r="E120" s="18">
        <f t="shared" si="6"/>
        <v>1.06</v>
      </c>
      <c r="F120" s="20">
        <v>0.1</v>
      </c>
      <c r="G120" s="16">
        <v>0.115882</v>
      </c>
      <c r="H120" s="18">
        <f t="shared" si="9"/>
        <v>1.06</v>
      </c>
      <c r="I120" s="18">
        <f t="shared" si="9"/>
        <v>1.06</v>
      </c>
      <c r="J120" s="18">
        <f t="shared" si="9"/>
        <v>1.06</v>
      </c>
      <c r="K120" s="18">
        <f t="shared" si="9"/>
        <v>1.06</v>
      </c>
      <c r="L120" s="18">
        <f t="shared" si="9"/>
        <v>1.06</v>
      </c>
      <c r="M120" s="18">
        <f t="shared" si="9"/>
        <v>1.06</v>
      </c>
      <c r="N120" s="18">
        <f t="shared" si="9"/>
        <v>1.06</v>
      </c>
    </row>
    <row r="121" spans="1:14" x14ac:dyDescent="0.6">
      <c r="A121" s="7">
        <v>2079</v>
      </c>
      <c r="B121" s="14">
        <v>1.03</v>
      </c>
      <c r="C121" s="9">
        <f>PRODUCT(B$2:B121)</f>
        <v>466.30159273673553</v>
      </c>
      <c r="D121" s="9">
        <f t="shared" si="5"/>
        <v>7.5014840753533578</v>
      </c>
      <c r="E121" s="18">
        <f t="shared" si="6"/>
        <v>1.06</v>
      </c>
      <c r="F121" s="20">
        <v>0.1</v>
      </c>
      <c r="G121" s="16">
        <v>0.115882</v>
      </c>
      <c r="H121" s="18">
        <f t="shared" si="9"/>
        <v>1.06</v>
      </c>
      <c r="I121" s="18">
        <f t="shared" si="9"/>
        <v>1.06</v>
      </c>
      <c r="J121" s="18">
        <f t="shared" si="9"/>
        <v>1.06</v>
      </c>
      <c r="K121" s="18">
        <f t="shared" si="9"/>
        <v>1.06</v>
      </c>
      <c r="L121" s="18">
        <f t="shared" si="9"/>
        <v>1.06</v>
      </c>
      <c r="M121" s="18">
        <f t="shared" si="9"/>
        <v>1.06</v>
      </c>
      <c r="N121" s="18">
        <f t="shared" si="9"/>
        <v>1.06</v>
      </c>
    </row>
    <row r="122" spans="1:14" x14ac:dyDescent="0.6">
      <c r="A122" s="7">
        <v>2080</v>
      </c>
      <c r="B122" s="14">
        <v>1.03</v>
      </c>
      <c r="C122" s="9">
        <f>PRODUCT(B$2:B122)</f>
        <v>480.29064051883762</v>
      </c>
      <c r="D122" s="9">
        <f t="shared" si="5"/>
        <v>7.7265285976139593</v>
      </c>
      <c r="E122" s="18">
        <f t="shared" si="6"/>
        <v>1.06</v>
      </c>
      <c r="F122" s="20">
        <v>0.1</v>
      </c>
      <c r="G122" s="16">
        <v>0.115882</v>
      </c>
      <c r="H122" s="18">
        <f t="shared" si="9"/>
        <v>1.06</v>
      </c>
      <c r="I122" s="18">
        <f t="shared" si="9"/>
        <v>1.06</v>
      </c>
      <c r="J122" s="18">
        <f t="shared" si="9"/>
        <v>1.06</v>
      </c>
      <c r="K122" s="18">
        <f t="shared" si="9"/>
        <v>1.06</v>
      </c>
      <c r="L122" s="18">
        <f t="shared" si="9"/>
        <v>1.06</v>
      </c>
      <c r="M122" s="18">
        <f t="shared" si="9"/>
        <v>1.06</v>
      </c>
      <c r="N122" s="18">
        <f t="shared" si="9"/>
        <v>1.06</v>
      </c>
    </row>
    <row r="123" spans="1:14" x14ac:dyDescent="0.6">
      <c r="A123" s="7">
        <v>2081</v>
      </c>
      <c r="B123" s="14">
        <v>1.03</v>
      </c>
      <c r="C123" s="9">
        <f>PRODUCT(B$2:B123)</f>
        <v>494.69935973440278</v>
      </c>
      <c r="D123" s="9">
        <f t="shared" si="5"/>
        <v>7.9583244555423782</v>
      </c>
      <c r="E123" s="18">
        <f t="shared" si="6"/>
        <v>1.06</v>
      </c>
      <c r="F123" s="20">
        <v>0.1</v>
      </c>
      <c r="G123" s="16">
        <v>0.115882</v>
      </c>
      <c r="H123" s="18">
        <f t="shared" si="9"/>
        <v>1.06</v>
      </c>
      <c r="I123" s="18">
        <f t="shared" si="9"/>
        <v>1.06</v>
      </c>
      <c r="J123" s="18">
        <f t="shared" si="9"/>
        <v>1.06</v>
      </c>
      <c r="K123" s="18">
        <f t="shared" si="9"/>
        <v>1.06</v>
      </c>
      <c r="L123" s="18">
        <f t="shared" si="9"/>
        <v>1.06</v>
      </c>
      <c r="M123" s="18">
        <f t="shared" si="9"/>
        <v>1.06</v>
      </c>
      <c r="N123" s="18">
        <f t="shared" si="9"/>
        <v>1.06</v>
      </c>
    </row>
    <row r="124" spans="1:14" x14ac:dyDescent="0.6">
      <c r="A124" s="7">
        <v>2082</v>
      </c>
      <c r="B124" s="14">
        <v>1.03</v>
      </c>
      <c r="C124" s="9">
        <f>PRODUCT(B$2:B124)</f>
        <v>509.54034052643487</v>
      </c>
      <c r="D124" s="9">
        <f t="shared" si="5"/>
        <v>8.1970741892086494</v>
      </c>
      <c r="E124" s="18">
        <f t="shared" si="6"/>
        <v>1.06</v>
      </c>
      <c r="F124" s="20">
        <v>0.1</v>
      </c>
      <c r="G124" s="16">
        <v>0.115882</v>
      </c>
      <c r="H124" s="18">
        <f t="shared" si="9"/>
        <v>1.06</v>
      </c>
      <c r="I124" s="18">
        <f t="shared" si="9"/>
        <v>1.06</v>
      </c>
      <c r="J124" s="18">
        <f t="shared" si="9"/>
        <v>1.06</v>
      </c>
      <c r="K124" s="18">
        <f t="shared" si="9"/>
        <v>1.06</v>
      </c>
      <c r="L124" s="18">
        <f t="shared" si="9"/>
        <v>1.06</v>
      </c>
      <c r="M124" s="18">
        <f t="shared" si="9"/>
        <v>1.06</v>
      </c>
      <c r="N124" s="18">
        <f t="shared" si="9"/>
        <v>1.06</v>
      </c>
    </row>
    <row r="125" spans="1:14" x14ac:dyDescent="0.6">
      <c r="A125" s="7">
        <v>2083</v>
      </c>
      <c r="B125" s="14">
        <v>1.03</v>
      </c>
      <c r="C125" s="9">
        <f>PRODUCT(B$2:B125)</f>
        <v>524.82655074222794</v>
      </c>
      <c r="D125" s="9">
        <f t="shared" si="5"/>
        <v>8.4429864148849099</v>
      </c>
      <c r="E125" s="18">
        <f t="shared" si="6"/>
        <v>1.06</v>
      </c>
      <c r="F125" s="20">
        <v>0.1</v>
      </c>
      <c r="G125" s="16">
        <v>0.115882</v>
      </c>
      <c r="H125" s="18">
        <f t="shared" si="9"/>
        <v>1.06</v>
      </c>
      <c r="I125" s="18">
        <f t="shared" si="9"/>
        <v>1.06</v>
      </c>
      <c r="J125" s="18">
        <f t="shared" si="9"/>
        <v>1.06</v>
      </c>
      <c r="K125" s="18">
        <f t="shared" si="9"/>
        <v>1.06</v>
      </c>
      <c r="L125" s="18">
        <f t="shared" si="9"/>
        <v>1.06</v>
      </c>
      <c r="M125" s="18">
        <f t="shared" si="9"/>
        <v>1.06</v>
      </c>
      <c r="N125" s="18">
        <f t="shared" si="9"/>
        <v>1.06</v>
      </c>
    </row>
    <row r="126" spans="1:14" x14ac:dyDescent="0.6">
      <c r="A126" s="7">
        <v>2084</v>
      </c>
      <c r="B126" s="14">
        <v>1.03</v>
      </c>
      <c r="C126" s="9">
        <f>PRODUCT(B$2:B126)</f>
        <v>540.57134726449476</v>
      </c>
      <c r="D126" s="9">
        <f t="shared" si="5"/>
        <v>8.6962760073314573</v>
      </c>
      <c r="E126" s="18">
        <f t="shared" si="6"/>
        <v>1.06</v>
      </c>
      <c r="F126" s="20">
        <v>0.1</v>
      </c>
      <c r="G126" s="16">
        <v>0.115882</v>
      </c>
      <c r="H126" s="18">
        <f t="shared" si="9"/>
        <v>1.06</v>
      </c>
      <c r="I126" s="18">
        <f t="shared" si="9"/>
        <v>1.06</v>
      </c>
      <c r="J126" s="18">
        <f t="shared" si="9"/>
        <v>1.06</v>
      </c>
      <c r="K126" s="18">
        <f t="shared" si="9"/>
        <v>1.06</v>
      </c>
      <c r="L126" s="18">
        <f t="shared" si="9"/>
        <v>1.06</v>
      </c>
      <c r="M126" s="18">
        <f t="shared" si="9"/>
        <v>1.06</v>
      </c>
      <c r="N126" s="18">
        <f t="shared" si="9"/>
        <v>1.06</v>
      </c>
    </row>
    <row r="127" spans="1:14" x14ac:dyDescent="0.6">
      <c r="A127" s="7">
        <v>2085</v>
      </c>
      <c r="B127" s="14">
        <v>1.03</v>
      </c>
      <c r="C127" s="9">
        <f>PRODUCT(B$2:B127)</f>
        <v>556.7884876824296</v>
      </c>
      <c r="D127" s="9">
        <f t="shared" si="5"/>
        <v>8.9571642875514002</v>
      </c>
      <c r="E127" s="18">
        <f t="shared" si="6"/>
        <v>1.06</v>
      </c>
      <c r="F127" s="20">
        <v>0.1</v>
      </c>
      <c r="G127" s="16">
        <v>0.115882</v>
      </c>
      <c r="H127" s="18">
        <f t="shared" si="9"/>
        <v>1.06</v>
      </c>
      <c r="I127" s="18">
        <f t="shared" si="9"/>
        <v>1.06</v>
      </c>
      <c r="J127" s="18">
        <f t="shared" si="9"/>
        <v>1.06</v>
      </c>
      <c r="K127" s="18">
        <f t="shared" si="9"/>
        <v>1.06</v>
      </c>
      <c r="L127" s="18">
        <f t="shared" si="9"/>
        <v>1.06</v>
      </c>
      <c r="M127" s="18">
        <f t="shared" si="9"/>
        <v>1.06</v>
      </c>
      <c r="N127" s="18">
        <f t="shared" si="9"/>
        <v>1.06</v>
      </c>
    </row>
  </sheetData>
  <phoneticPr fontId="6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C999-B991-4897-BDB3-54E02D92753F}">
  <dimension ref="A1:H97"/>
  <sheetViews>
    <sheetView topLeftCell="A31" zoomScale="71" zoomScaleNormal="52" workbookViewId="0">
      <selection activeCell="D39" sqref="D39"/>
    </sheetView>
  </sheetViews>
  <sheetFormatPr defaultRowHeight="13" x14ac:dyDescent="0.6"/>
  <cols>
    <col min="1" max="8" width="7.6796875" customWidth="1"/>
  </cols>
  <sheetData>
    <row r="1" spans="1:8" x14ac:dyDescent="0.6">
      <c r="A1" t="s">
        <v>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6">
      <c r="A2">
        <v>1990</v>
      </c>
      <c r="B2" s="19">
        <v>1.2719704852899443</v>
      </c>
      <c r="C2" s="19">
        <v>1.2719704852899443</v>
      </c>
      <c r="D2" s="19">
        <v>1.2719704852899443</v>
      </c>
      <c r="E2" s="19">
        <v>1.2719704852899443</v>
      </c>
      <c r="F2" s="19">
        <v>1.2719704852899443</v>
      </c>
      <c r="G2" s="19">
        <v>1.2719704852899443</v>
      </c>
      <c r="H2" s="19">
        <v>1.2719704852899443</v>
      </c>
    </row>
    <row r="3" spans="1:8" x14ac:dyDescent="0.6">
      <c r="A3">
        <v>1991</v>
      </c>
      <c r="B3" s="19">
        <v>1.3337795626952254</v>
      </c>
      <c r="C3" s="19">
        <v>1.3337795626952254</v>
      </c>
      <c r="D3" s="19">
        <v>1.3337795626952254</v>
      </c>
      <c r="E3" s="19">
        <v>1.3337795626952254</v>
      </c>
      <c r="F3" s="19">
        <v>1.3337795626952254</v>
      </c>
      <c r="G3" s="19">
        <v>1.3337795626952254</v>
      </c>
      <c r="H3" s="19">
        <v>1.3337795626952254</v>
      </c>
    </row>
    <row r="4" spans="1:8" x14ac:dyDescent="0.6">
      <c r="A4">
        <v>1992</v>
      </c>
      <c r="B4" s="19">
        <v>1.2431136388981823</v>
      </c>
      <c r="C4" s="19">
        <v>1.2431136388981823</v>
      </c>
      <c r="D4" s="19">
        <v>1.2431136388981823</v>
      </c>
      <c r="E4" s="19">
        <v>1.2431136388981823</v>
      </c>
      <c r="F4" s="19">
        <v>1.2431136388981823</v>
      </c>
      <c r="G4" s="19">
        <v>1.2431136388981823</v>
      </c>
      <c r="H4" s="19">
        <v>1.2431136388981823</v>
      </c>
    </row>
    <row r="5" spans="1:8" x14ac:dyDescent="0.6">
      <c r="A5">
        <v>1993</v>
      </c>
      <c r="B5" s="19">
        <v>1.218848120570557</v>
      </c>
      <c r="C5" s="19">
        <v>1.218848120570557</v>
      </c>
      <c r="D5" s="19">
        <v>1.218848120570557</v>
      </c>
      <c r="E5" s="19">
        <v>1.218848120570557</v>
      </c>
      <c r="F5" s="19">
        <v>1.218848120570557</v>
      </c>
      <c r="G5" s="19">
        <v>1.218848120570557</v>
      </c>
      <c r="H5" s="19">
        <v>1.218848120570557</v>
      </c>
    </row>
    <row r="6" spans="1:8" x14ac:dyDescent="0.6">
      <c r="A6">
        <v>1994</v>
      </c>
      <c r="B6" s="19">
        <v>1.2258123872962132</v>
      </c>
      <c r="C6" s="19">
        <v>1.2258123872962132</v>
      </c>
      <c r="D6" s="19">
        <v>1.2258123872962132</v>
      </c>
      <c r="E6" s="19">
        <v>1.2258123872962132</v>
      </c>
      <c r="F6" s="19">
        <v>1.2258123872962132</v>
      </c>
      <c r="G6" s="19">
        <v>1.2258123872962132</v>
      </c>
      <c r="H6" s="19">
        <v>1.2258123872962132</v>
      </c>
    </row>
    <row r="7" spans="1:8" x14ac:dyDescent="0.6">
      <c r="A7">
        <v>1995</v>
      </c>
      <c r="B7" s="19">
        <v>1.1678525323486144</v>
      </c>
      <c r="C7" s="19">
        <v>1.1678525323486144</v>
      </c>
      <c r="D7" s="19">
        <v>1.1678525323486144</v>
      </c>
      <c r="E7" s="19">
        <v>1.1678525323486144</v>
      </c>
      <c r="F7" s="19">
        <v>1.1678525323486144</v>
      </c>
      <c r="G7" s="19">
        <v>1.1678525323486144</v>
      </c>
      <c r="H7" s="19">
        <v>1.1678525323486144</v>
      </c>
    </row>
    <row r="8" spans="1:8" x14ac:dyDescent="0.6">
      <c r="A8">
        <v>1996</v>
      </c>
      <c r="B8" s="19">
        <v>1.2040359897172237</v>
      </c>
      <c r="C8" s="19">
        <v>1.2040359897172237</v>
      </c>
      <c r="D8" s="19">
        <v>1.2040359897172237</v>
      </c>
      <c r="E8" s="19">
        <v>1.2040359897172237</v>
      </c>
      <c r="F8" s="19">
        <v>1.2040359897172237</v>
      </c>
      <c r="G8" s="19">
        <v>1.2040359897172237</v>
      </c>
      <c r="H8" s="19">
        <v>1.2040359897172237</v>
      </c>
    </row>
    <row r="9" spans="1:8" x14ac:dyDescent="0.6">
      <c r="A9">
        <v>1997</v>
      </c>
      <c r="B9" s="19">
        <v>1.2230000000000001</v>
      </c>
      <c r="C9" s="19">
        <v>1.2230000000000001</v>
      </c>
      <c r="D9" s="19">
        <v>1.2230000000000001</v>
      </c>
      <c r="E9" s="19">
        <v>1.2230000000000001</v>
      </c>
      <c r="F9" s="19">
        <v>1.2230000000000001</v>
      </c>
      <c r="G9" s="19">
        <v>1.2230000000000001</v>
      </c>
      <c r="H9" s="19">
        <v>1.2230000000000001</v>
      </c>
    </row>
    <row r="10" spans="1:8" x14ac:dyDescent="0.6">
      <c r="A10">
        <v>1998</v>
      </c>
      <c r="B10" s="19">
        <v>1.1830000000000001</v>
      </c>
      <c r="C10" s="19">
        <v>1.1830000000000001</v>
      </c>
      <c r="D10" s="19">
        <v>1.1830000000000001</v>
      </c>
      <c r="E10" s="19">
        <v>1.1830000000000001</v>
      </c>
      <c r="F10" s="19">
        <v>1.1830000000000001</v>
      </c>
      <c r="G10" s="19">
        <v>1.1830000000000001</v>
      </c>
      <c r="H10" s="19">
        <v>1.1830000000000001</v>
      </c>
    </row>
    <row r="11" spans="1:8" x14ac:dyDescent="0.6">
      <c r="A11">
        <v>1999</v>
      </c>
      <c r="B11" s="19">
        <v>1.161</v>
      </c>
      <c r="C11" s="19">
        <v>1.161</v>
      </c>
      <c r="D11" s="19">
        <v>1.161</v>
      </c>
      <c r="E11" s="19">
        <v>1.161</v>
      </c>
      <c r="F11" s="19">
        <v>1.161</v>
      </c>
      <c r="G11" s="19">
        <v>1.161</v>
      </c>
      <c r="H11" s="19">
        <v>1.161</v>
      </c>
    </row>
    <row r="12" spans="1:8" x14ac:dyDescent="0.6">
      <c r="A12">
        <v>2000</v>
      </c>
      <c r="B12" s="19">
        <v>1.135</v>
      </c>
      <c r="C12" s="19">
        <v>1.135</v>
      </c>
      <c r="D12" s="19">
        <v>1.135</v>
      </c>
      <c r="E12" s="19">
        <v>1.135</v>
      </c>
      <c r="F12" s="19">
        <v>1.135</v>
      </c>
      <c r="G12" s="19">
        <v>1.135</v>
      </c>
      <c r="H12" s="19">
        <v>1.135</v>
      </c>
    </row>
    <row r="13" spans="1:8" x14ac:dyDescent="0.6">
      <c r="A13">
        <v>2001</v>
      </c>
      <c r="B13" s="19">
        <v>1.18</v>
      </c>
      <c r="C13" s="19">
        <v>1.18</v>
      </c>
      <c r="D13" s="19">
        <v>1.18</v>
      </c>
      <c r="E13" s="19">
        <v>1.18</v>
      </c>
      <c r="F13" s="19">
        <v>1.18</v>
      </c>
      <c r="G13" s="19">
        <v>1.18</v>
      </c>
      <c r="H13" s="19">
        <v>1.18</v>
      </c>
    </row>
    <row r="14" spans="1:8" x14ac:dyDescent="0.6">
      <c r="A14">
        <v>2002</v>
      </c>
      <c r="B14" s="19">
        <v>1.1830000000000001</v>
      </c>
      <c r="C14" s="19">
        <v>1.1830000000000001</v>
      </c>
      <c r="D14" s="19">
        <v>1.1830000000000001</v>
      </c>
      <c r="E14" s="19">
        <v>1.1830000000000001</v>
      </c>
      <c r="F14" s="19">
        <v>1.1830000000000001</v>
      </c>
      <c r="G14" s="19">
        <v>1.1830000000000001</v>
      </c>
      <c r="H14" s="19">
        <v>1.1830000000000001</v>
      </c>
    </row>
    <row r="15" spans="1:8" x14ac:dyDescent="0.6">
      <c r="A15">
        <v>2003</v>
      </c>
      <c r="B15" s="19">
        <v>1.1200000000000001</v>
      </c>
      <c r="C15" s="19">
        <v>1.1200000000000001</v>
      </c>
      <c r="D15" s="19">
        <v>1.1200000000000001</v>
      </c>
      <c r="E15" s="19">
        <v>1.1200000000000001</v>
      </c>
      <c r="F15" s="19">
        <v>1.1200000000000001</v>
      </c>
      <c r="G15" s="19">
        <v>1.1200000000000001</v>
      </c>
      <c r="H15" s="19">
        <v>1.1200000000000001</v>
      </c>
    </row>
    <row r="16" spans="1:8" x14ac:dyDescent="0.6">
      <c r="A16">
        <v>2004</v>
      </c>
      <c r="B16" s="19">
        <v>1.0609999999999999</v>
      </c>
      <c r="C16" s="19">
        <v>1.0609999999999999</v>
      </c>
      <c r="D16" s="19">
        <v>1.0609999999999999</v>
      </c>
      <c r="E16" s="19">
        <v>1.0609999999999999</v>
      </c>
      <c r="F16" s="19">
        <v>1.0609999999999999</v>
      </c>
      <c r="G16" s="19">
        <v>1.0609999999999999</v>
      </c>
      <c r="H16" s="19">
        <v>1.0609999999999999</v>
      </c>
    </row>
    <row r="17" spans="1:8" x14ac:dyDescent="0.6">
      <c r="A17">
        <v>2005</v>
      </c>
      <c r="B17" s="19">
        <v>1.0880000000000001</v>
      </c>
      <c r="C17" s="19">
        <v>1.0880000000000001</v>
      </c>
      <c r="D17" s="19">
        <v>1.0880000000000001</v>
      </c>
      <c r="E17" s="19">
        <v>1.0880000000000001</v>
      </c>
      <c r="F17" s="19">
        <v>1.0880000000000001</v>
      </c>
      <c r="G17" s="19">
        <v>1.0880000000000001</v>
      </c>
      <c r="H17" s="19">
        <v>1.0880000000000001</v>
      </c>
    </row>
    <row r="18" spans="1:8" x14ac:dyDescent="0.6">
      <c r="A18">
        <v>2006</v>
      </c>
      <c r="B18" s="19">
        <v>1.081</v>
      </c>
      <c r="C18" s="19">
        <v>1.081</v>
      </c>
      <c r="D18" s="19">
        <v>1.081</v>
      </c>
      <c r="E18" s="19">
        <v>1.081</v>
      </c>
      <c r="F18" s="19">
        <v>1.081</v>
      </c>
      <c r="G18" s="19">
        <v>1.081</v>
      </c>
      <c r="H18" s="19">
        <v>1.081</v>
      </c>
    </row>
    <row r="19" spans="1:8" x14ac:dyDescent="0.6">
      <c r="A19">
        <v>2007</v>
      </c>
      <c r="B19" s="19">
        <v>1.08</v>
      </c>
      <c r="C19" s="19">
        <v>1.08</v>
      </c>
      <c r="D19" s="19">
        <v>1.08</v>
      </c>
      <c r="E19" s="19">
        <v>1.08</v>
      </c>
      <c r="F19" s="19">
        <v>1.08</v>
      </c>
      <c r="G19" s="19">
        <v>1.08</v>
      </c>
      <c r="H19" s="19">
        <v>1.08</v>
      </c>
    </row>
    <row r="20" spans="1:8" x14ac:dyDescent="0.6">
      <c r="A20">
        <v>2008</v>
      </c>
      <c r="B20" s="19">
        <v>1.075</v>
      </c>
      <c r="C20" s="19">
        <v>1.075</v>
      </c>
      <c r="D20" s="19">
        <v>1.075</v>
      </c>
      <c r="E20" s="19">
        <v>1.075</v>
      </c>
      <c r="F20" s="19">
        <v>1.075</v>
      </c>
      <c r="G20" s="19">
        <v>1.075</v>
      </c>
      <c r="H20" s="19">
        <v>1.075</v>
      </c>
    </row>
    <row r="21" spans="1:8" x14ac:dyDescent="0.6">
      <c r="A21">
        <v>2009</v>
      </c>
      <c r="B21" s="19">
        <v>1.0049999999999999</v>
      </c>
      <c r="C21" s="19">
        <v>1.0049999999999999</v>
      </c>
      <c r="D21" s="19">
        <v>1.0049999999999999</v>
      </c>
      <c r="E21" s="19">
        <v>1.0049999999999999</v>
      </c>
      <c r="F21" s="19">
        <v>1.0049999999999999</v>
      </c>
      <c r="G21" s="19">
        <v>1.0049999999999999</v>
      </c>
      <c r="H21" s="19">
        <v>1.0049999999999999</v>
      </c>
    </row>
    <row r="22" spans="1:8" x14ac:dyDescent="0.6">
      <c r="A22">
        <v>2010</v>
      </c>
      <c r="B22" s="19">
        <v>1.014</v>
      </c>
      <c r="C22" s="19">
        <v>1.014</v>
      </c>
      <c r="D22" s="19">
        <v>1.014</v>
      </c>
      <c r="E22" s="19">
        <v>1.014</v>
      </c>
      <c r="F22" s="19">
        <v>1.014</v>
      </c>
      <c r="G22" s="19">
        <v>1.014</v>
      </c>
      <c r="H22" s="19">
        <v>1.014</v>
      </c>
    </row>
    <row r="23" spans="1:8" x14ac:dyDescent="0.6">
      <c r="A23">
        <v>2011</v>
      </c>
      <c r="B23" s="19">
        <v>1.052</v>
      </c>
      <c r="C23" s="19">
        <v>1.052</v>
      </c>
      <c r="D23" s="19">
        <v>1.052</v>
      </c>
      <c r="E23" s="19">
        <v>1.052</v>
      </c>
      <c r="F23" s="19">
        <v>1.052</v>
      </c>
      <c r="G23" s="19">
        <v>1.052</v>
      </c>
      <c r="H23" s="19">
        <v>1.052</v>
      </c>
    </row>
    <row r="24" spans="1:8" x14ac:dyDescent="0.6">
      <c r="A24">
        <v>2012</v>
      </c>
      <c r="B24" s="19">
        <v>1.046</v>
      </c>
      <c r="C24" s="19">
        <v>1.046</v>
      </c>
      <c r="D24" s="19">
        <v>1.046</v>
      </c>
      <c r="E24" s="19">
        <v>1.046</v>
      </c>
      <c r="F24" s="19">
        <v>1.046</v>
      </c>
      <c r="G24" s="19">
        <v>1.046</v>
      </c>
      <c r="H24" s="19">
        <v>1.046</v>
      </c>
    </row>
    <row r="25" spans="1:8" x14ac:dyDescent="0.6">
      <c r="A25">
        <v>2013</v>
      </c>
      <c r="B25" s="19">
        <v>1.034</v>
      </c>
      <c r="C25" s="19">
        <v>1.034</v>
      </c>
      <c r="D25" s="19">
        <v>1.034</v>
      </c>
      <c r="E25" s="19">
        <v>1.034</v>
      </c>
      <c r="F25" s="19">
        <v>1.034</v>
      </c>
      <c r="G25" s="19">
        <v>1.034</v>
      </c>
      <c r="H25" s="19">
        <v>1.034</v>
      </c>
    </row>
    <row r="26" spans="1:8" x14ac:dyDescent="0.6">
      <c r="A26">
        <v>2014</v>
      </c>
      <c r="B26" s="19">
        <v>1.03</v>
      </c>
      <c r="C26" s="19">
        <v>1.03</v>
      </c>
      <c r="D26" s="19">
        <v>1.03</v>
      </c>
      <c r="E26" s="19">
        <v>1.03</v>
      </c>
      <c r="F26" s="19">
        <v>1.03</v>
      </c>
      <c r="G26" s="19">
        <v>1.03</v>
      </c>
      <c r="H26" s="19">
        <v>1.03</v>
      </c>
    </row>
    <row r="27" spans="1:8" x14ac:dyDescent="0.6">
      <c r="A27">
        <v>2015</v>
      </c>
      <c r="B27" s="19">
        <v>1.042</v>
      </c>
      <c r="C27" s="19">
        <v>1.042</v>
      </c>
      <c r="D27" s="19">
        <v>1.042</v>
      </c>
      <c r="E27" s="19">
        <v>1.042</v>
      </c>
      <c r="F27" s="19">
        <v>1.042</v>
      </c>
      <c r="G27" s="19">
        <v>1.042</v>
      </c>
      <c r="H27" s="19">
        <v>1.042</v>
      </c>
    </row>
    <row r="28" spans="1:8" x14ac:dyDescent="0.6">
      <c r="A28">
        <v>2016</v>
      </c>
      <c r="B28" s="19">
        <v>1.0609999999999999</v>
      </c>
      <c r="C28" s="19">
        <v>1.0609999999999999</v>
      </c>
      <c r="D28" s="19">
        <v>1.0609999999999999</v>
      </c>
      <c r="E28" s="19">
        <v>1.0609999999999999</v>
      </c>
      <c r="F28" s="19">
        <v>1.0609999999999999</v>
      </c>
      <c r="G28" s="19">
        <v>1.0609999999999999</v>
      </c>
      <c r="H28" s="19">
        <v>1.0609999999999999</v>
      </c>
    </row>
    <row r="29" spans="1:8" x14ac:dyDescent="0.6">
      <c r="A29">
        <v>2017</v>
      </c>
      <c r="B29" s="19">
        <v>1.111278616704539</v>
      </c>
      <c r="C29" s="19">
        <v>1.1332389175444384</v>
      </c>
      <c r="D29" s="19">
        <v>1.1306205468900443</v>
      </c>
      <c r="E29" s="19">
        <v>1.1477894910758131</v>
      </c>
      <c r="F29" s="19">
        <v>1.1508241888746378</v>
      </c>
      <c r="G29" s="19">
        <v>1.1564519129722093</v>
      </c>
      <c r="H29" s="19">
        <v>1.1442301848865204</v>
      </c>
    </row>
    <row r="30" spans="1:8" x14ac:dyDescent="0.6">
      <c r="A30">
        <v>2018</v>
      </c>
      <c r="B30" s="19">
        <v>1.0982636204264622</v>
      </c>
      <c r="C30" s="19">
        <v>1.1194374818044324</v>
      </c>
      <c r="D30" s="19">
        <v>1.1073475195424078</v>
      </c>
      <c r="E30" s="19">
        <v>1.1156609741176282</v>
      </c>
      <c r="F30" s="19">
        <v>1.1211343185007843</v>
      </c>
      <c r="G30" s="19">
        <v>1.1148638660138961</v>
      </c>
      <c r="H30" s="19">
        <v>1.114769904562688</v>
      </c>
    </row>
    <row r="31" spans="1:8" x14ac:dyDescent="0.6">
      <c r="A31">
        <v>2019</v>
      </c>
      <c r="B31" s="19">
        <v>1.0757297176027045</v>
      </c>
      <c r="C31" s="19">
        <v>1.1016070256229722</v>
      </c>
      <c r="D31" s="19">
        <v>1.093836116843333</v>
      </c>
      <c r="E31" s="19">
        <v>1.0791128919535946</v>
      </c>
      <c r="F31" s="19">
        <v>1.0796521431779857</v>
      </c>
      <c r="G31" s="19">
        <v>1.0749886900769074</v>
      </c>
      <c r="H31" s="19">
        <v>1.0742688558234992</v>
      </c>
    </row>
    <row r="32" spans="1:8" x14ac:dyDescent="0.6">
      <c r="A32">
        <v>2020</v>
      </c>
      <c r="B32" s="19">
        <v>1.099368578510574</v>
      </c>
      <c r="C32" s="19">
        <v>1.0810761789600967</v>
      </c>
      <c r="D32" s="19">
        <v>1.0910592922427935</v>
      </c>
      <c r="E32" s="19">
        <v>1.0975578973938285</v>
      </c>
      <c r="F32" s="19">
        <v>1.0827956622561725</v>
      </c>
      <c r="G32" s="19">
        <v>1.1003809316499782</v>
      </c>
      <c r="H32" s="19">
        <v>1.0923394456289979</v>
      </c>
    </row>
    <row r="33" spans="1:8" x14ac:dyDescent="0.6">
      <c r="A33">
        <v>2021</v>
      </c>
      <c r="B33" s="19">
        <v>1.078653571911401</v>
      </c>
      <c r="C33" s="19">
        <v>1.0948439551425961</v>
      </c>
      <c r="D33" s="19">
        <v>1.1010836528444545</v>
      </c>
      <c r="E33" s="19">
        <v>1.0956494899642022</v>
      </c>
      <c r="F33" s="19">
        <v>1.1055369914871236</v>
      </c>
      <c r="G33" s="19">
        <v>1.0948636538975105</v>
      </c>
      <c r="H33" s="19">
        <v>1.0953303018189087</v>
      </c>
    </row>
    <row r="34" spans="1:8" x14ac:dyDescent="0.6">
      <c r="A34">
        <v>2022</v>
      </c>
      <c r="B34" s="19">
        <v>1.169144714631972</v>
      </c>
      <c r="C34" s="19">
        <v>1.1651897887452416</v>
      </c>
      <c r="D34" s="19">
        <v>1.1665553095402983</v>
      </c>
      <c r="E34" s="19">
        <v>1.1716683790143505</v>
      </c>
      <c r="F34" s="19">
        <v>1.1809195251674363</v>
      </c>
      <c r="G34" s="19">
        <v>1.1866075246475267</v>
      </c>
      <c r="H34" s="19">
        <v>1.1853180351053274</v>
      </c>
    </row>
    <row r="35" spans="1:8" x14ac:dyDescent="0.6">
      <c r="A35">
        <v>2023</v>
      </c>
      <c r="B35" s="19">
        <v>1.1336130952072192</v>
      </c>
      <c r="C35" s="19">
        <v>1.1460690107238214</v>
      </c>
      <c r="D35" s="19">
        <v>1.1658274020422454</v>
      </c>
      <c r="E35" s="19">
        <v>1.1395176707139709</v>
      </c>
      <c r="F35" s="19">
        <v>1.1473812952764169</v>
      </c>
      <c r="G35" s="19">
        <v>1.1487954604860793</v>
      </c>
      <c r="H35" s="19">
        <v>1.1418945899785908</v>
      </c>
    </row>
    <row r="36" spans="1:8" x14ac:dyDescent="0.6">
      <c r="A36">
        <v>2024</v>
      </c>
      <c r="B36" s="19">
        <v>1.064353547794245</v>
      </c>
      <c r="C36" s="19">
        <v>1.075859353977122</v>
      </c>
      <c r="D36" s="19">
        <v>1.0781447991491904</v>
      </c>
      <c r="E36" s="19">
        <v>1.0767448619451663</v>
      </c>
      <c r="F36" s="19">
        <v>1.0799680619215202</v>
      </c>
      <c r="G36" s="19">
        <v>1.081322546759254</v>
      </c>
      <c r="H36" s="19">
        <v>1.0769251584935708</v>
      </c>
    </row>
    <row r="37" spans="1:8" x14ac:dyDescent="0.6">
      <c r="A37">
        <v>2025</v>
      </c>
      <c r="B37" s="19">
        <v>1.0514583044379309</v>
      </c>
      <c r="C37" s="19">
        <v>1.0628247112914719</v>
      </c>
      <c r="D37" s="19">
        <v>1.0650824670066559</v>
      </c>
      <c r="E37" s="19">
        <v>1.0636994908311987</v>
      </c>
      <c r="F37" s="19">
        <v>1.066883639922471</v>
      </c>
      <c r="G37" s="19">
        <v>1.0682217144126833</v>
      </c>
      <c r="H37" s="19">
        <v>1.063877602985261</v>
      </c>
    </row>
    <row r="38" spans="1:8" x14ac:dyDescent="0.6">
      <c r="A38">
        <v>2026</v>
      </c>
      <c r="B38" s="19">
        <v>1.0514583044379309</v>
      </c>
      <c r="C38" s="19">
        <v>1.0628247112914719</v>
      </c>
      <c r="D38" s="19">
        <v>1.0650824670066559</v>
      </c>
      <c r="E38" s="19">
        <v>1.0636994908311987</v>
      </c>
      <c r="F38" s="19">
        <v>1.066883639922471</v>
      </c>
      <c r="G38" s="19">
        <v>1.0682217144126833</v>
      </c>
      <c r="H38" s="19">
        <v>1.063877602985261</v>
      </c>
    </row>
    <row r="39" spans="1:8" x14ac:dyDescent="0.6">
      <c r="A39">
        <v>2027</v>
      </c>
      <c r="B39" s="19">
        <v>1.0514583044379309</v>
      </c>
      <c r="C39" s="19">
        <v>1.0628247112914719</v>
      </c>
      <c r="D39" s="19">
        <v>1.0650824670066559</v>
      </c>
      <c r="E39" s="19">
        <v>1.0636994908311987</v>
      </c>
      <c r="F39" s="19">
        <v>1.066883639922471</v>
      </c>
      <c r="G39" s="19">
        <v>1.0682217144126833</v>
      </c>
      <c r="H39" s="19">
        <v>1.063877602985261</v>
      </c>
    </row>
    <row r="40" spans="1:8" x14ac:dyDescent="0.6">
      <c r="A40">
        <v>2028</v>
      </c>
      <c r="B40" s="19">
        <v>1.0514583044379309</v>
      </c>
      <c r="C40" s="19">
        <v>1.0628247112914719</v>
      </c>
      <c r="D40" s="19">
        <v>1.0650824670066559</v>
      </c>
      <c r="E40" s="19">
        <v>1.0636994908311987</v>
      </c>
      <c r="F40" s="19">
        <v>1.066883639922471</v>
      </c>
      <c r="G40" s="19">
        <v>1.0682217144126833</v>
      </c>
      <c r="H40" s="19">
        <v>1.063877602985261</v>
      </c>
    </row>
    <row r="41" spans="1:8" x14ac:dyDescent="0.6">
      <c r="A41">
        <v>2029</v>
      </c>
      <c r="B41" s="19">
        <v>1.0514583044379309</v>
      </c>
      <c r="C41" s="19">
        <v>1.0628247112914719</v>
      </c>
      <c r="D41" s="19">
        <v>1.0650824670066559</v>
      </c>
      <c r="E41" s="19">
        <v>1.0636994908311987</v>
      </c>
      <c r="F41" s="19">
        <v>1.066883639922471</v>
      </c>
      <c r="G41" s="19">
        <v>1.0682217144126833</v>
      </c>
      <c r="H41" s="19">
        <v>1.063877602985261</v>
      </c>
    </row>
    <row r="42" spans="1:8" x14ac:dyDescent="0.6">
      <c r="A42">
        <v>2030</v>
      </c>
      <c r="B42" s="19">
        <v>1.06</v>
      </c>
      <c r="C42" s="19">
        <v>1.06</v>
      </c>
      <c r="D42" s="19">
        <v>1.06</v>
      </c>
      <c r="E42" s="19">
        <v>1.06</v>
      </c>
      <c r="F42" s="19">
        <v>1.06</v>
      </c>
      <c r="G42" s="19">
        <v>1.06</v>
      </c>
      <c r="H42" s="19">
        <v>1.06</v>
      </c>
    </row>
    <row r="43" spans="1:8" x14ac:dyDescent="0.6">
      <c r="A43">
        <v>2031</v>
      </c>
      <c r="B43" s="19">
        <v>1.06</v>
      </c>
      <c r="C43" s="19">
        <v>1.06</v>
      </c>
      <c r="D43" s="19">
        <v>1.06</v>
      </c>
      <c r="E43" s="19">
        <v>1.06</v>
      </c>
      <c r="F43" s="19">
        <v>1.06</v>
      </c>
      <c r="G43" s="19">
        <v>1.06</v>
      </c>
      <c r="H43" s="19">
        <v>1.06</v>
      </c>
    </row>
    <row r="44" spans="1:8" x14ac:dyDescent="0.6">
      <c r="A44">
        <v>2032</v>
      </c>
      <c r="B44" s="19">
        <v>1.06</v>
      </c>
      <c r="C44" s="19">
        <v>1.06</v>
      </c>
      <c r="D44" s="19">
        <v>1.06</v>
      </c>
      <c r="E44" s="19">
        <v>1.06</v>
      </c>
      <c r="F44" s="19">
        <v>1.06</v>
      </c>
      <c r="G44" s="19">
        <v>1.06</v>
      </c>
      <c r="H44" s="19">
        <v>1.06</v>
      </c>
    </row>
    <row r="45" spans="1:8" x14ac:dyDescent="0.6">
      <c r="A45">
        <v>2033</v>
      </c>
      <c r="B45" s="19">
        <v>1.06</v>
      </c>
      <c r="C45" s="19">
        <v>1.06</v>
      </c>
      <c r="D45" s="19">
        <v>1.06</v>
      </c>
      <c r="E45" s="19">
        <v>1.06</v>
      </c>
      <c r="F45" s="19">
        <v>1.06</v>
      </c>
      <c r="G45" s="19">
        <v>1.06</v>
      </c>
      <c r="H45" s="19">
        <v>1.06</v>
      </c>
    </row>
    <row r="46" spans="1:8" x14ac:dyDescent="0.6">
      <c r="A46">
        <v>2034</v>
      </c>
      <c r="B46" s="19">
        <v>1.06</v>
      </c>
      <c r="C46" s="19">
        <v>1.06</v>
      </c>
      <c r="D46" s="19">
        <v>1.06</v>
      </c>
      <c r="E46" s="19">
        <v>1.06</v>
      </c>
      <c r="F46" s="19">
        <v>1.06</v>
      </c>
      <c r="G46" s="19">
        <v>1.06</v>
      </c>
      <c r="H46" s="19">
        <v>1.06</v>
      </c>
    </row>
    <row r="47" spans="1:8" x14ac:dyDescent="0.6">
      <c r="A47">
        <v>2035</v>
      </c>
      <c r="B47" s="19">
        <v>1.06</v>
      </c>
      <c r="C47" s="19">
        <v>1.06</v>
      </c>
      <c r="D47" s="19">
        <v>1.06</v>
      </c>
      <c r="E47" s="19">
        <v>1.06</v>
      </c>
      <c r="F47" s="19">
        <v>1.06</v>
      </c>
      <c r="G47" s="19">
        <v>1.06</v>
      </c>
      <c r="H47" s="19">
        <v>1.06</v>
      </c>
    </row>
    <row r="48" spans="1:8" x14ac:dyDescent="0.6">
      <c r="A48">
        <v>2036</v>
      </c>
      <c r="B48" s="19">
        <v>1.06</v>
      </c>
      <c r="C48" s="19">
        <v>1.06</v>
      </c>
      <c r="D48" s="19">
        <v>1.06</v>
      </c>
      <c r="E48" s="19">
        <v>1.06</v>
      </c>
      <c r="F48" s="19">
        <v>1.06</v>
      </c>
      <c r="G48" s="19">
        <v>1.06</v>
      </c>
      <c r="H48" s="19">
        <v>1.06</v>
      </c>
    </row>
    <row r="49" spans="1:8" x14ac:dyDescent="0.6">
      <c r="A49">
        <v>2037</v>
      </c>
      <c r="B49" s="19">
        <v>1.06</v>
      </c>
      <c r="C49" s="19">
        <v>1.06</v>
      </c>
      <c r="D49" s="19">
        <v>1.06</v>
      </c>
      <c r="E49" s="19">
        <v>1.06</v>
      </c>
      <c r="F49" s="19">
        <v>1.06</v>
      </c>
      <c r="G49" s="19">
        <v>1.06</v>
      </c>
      <c r="H49" s="19">
        <v>1.06</v>
      </c>
    </row>
    <row r="50" spans="1:8" x14ac:dyDescent="0.6">
      <c r="A50">
        <v>2038</v>
      </c>
      <c r="B50" s="19">
        <v>1.06</v>
      </c>
      <c r="C50" s="19">
        <v>1.06</v>
      </c>
      <c r="D50" s="19">
        <v>1.06</v>
      </c>
      <c r="E50" s="19">
        <v>1.06</v>
      </c>
      <c r="F50" s="19">
        <v>1.06</v>
      </c>
      <c r="G50" s="19">
        <v>1.06</v>
      </c>
      <c r="H50" s="19">
        <v>1.06</v>
      </c>
    </row>
    <row r="51" spans="1:8" x14ac:dyDescent="0.6">
      <c r="A51">
        <v>2039</v>
      </c>
      <c r="B51" s="19">
        <v>1.06</v>
      </c>
      <c r="C51" s="19">
        <v>1.06</v>
      </c>
      <c r="D51" s="19">
        <v>1.06</v>
      </c>
      <c r="E51" s="19">
        <v>1.06</v>
      </c>
      <c r="F51" s="19">
        <v>1.06</v>
      </c>
      <c r="G51" s="19">
        <v>1.06</v>
      </c>
      <c r="H51" s="19">
        <v>1.06</v>
      </c>
    </row>
    <row r="52" spans="1:8" x14ac:dyDescent="0.6">
      <c r="A52">
        <v>2040</v>
      </c>
      <c r="B52" s="19">
        <v>1.06</v>
      </c>
      <c r="C52" s="19">
        <v>1.06</v>
      </c>
      <c r="D52" s="19">
        <v>1.06</v>
      </c>
      <c r="E52" s="19">
        <v>1.06</v>
      </c>
      <c r="F52" s="19">
        <v>1.06</v>
      </c>
      <c r="G52" s="19">
        <v>1.06</v>
      </c>
      <c r="H52" s="19">
        <v>1.06</v>
      </c>
    </row>
    <row r="53" spans="1:8" x14ac:dyDescent="0.6">
      <c r="A53">
        <v>2041</v>
      </c>
      <c r="B53" s="19">
        <v>1.06</v>
      </c>
      <c r="C53" s="19">
        <v>1.06</v>
      </c>
      <c r="D53" s="19">
        <v>1.06</v>
      </c>
      <c r="E53" s="19">
        <v>1.06</v>
      </c>
      <c r="F53" s="19">
        <v>1.06</v>
      </c>
      <c r="G53" s="19">
        <v>1.06</v>
      </c>
      <c r="H53" s="19">
        <v>1.06</v>
      </c>
    </row>
    <row r="54" spans="1:8" x14ac:dyDescent="0.6">
      <c r="A54">
        <v>2042</v>
      </c>
      <c r="B54" s="19">
        <v>1.06</v>
      </c>
      <c r="C54" s="19">
        <v>1.06</v>
      </c>
      <c r="D54" s="19">
        <v>1.06</v>
      </c>
      <c r="E54" s="19">
        <v>1.06</v>
      </c>
      <c r="F54" s="19">
        <v>1.06</v>
      </c>
      <c r="G54" s="19">
        <v>1.06</v>
      </c>
      <c r="H54" s="19">
        <v>1.06</v>
      </c>
    </row>
    <row r="55" spans="1:8" x14ac:dyDescent="0.6">
      <c r="A55">
        <v>2043</v>
      </c>
      <c r="B55" s="19">
        <v>1.06</v>
      </c>
      <c r="C55" s="19">
        <v>1.06</v>
      </c>
      <c r="D55" s="19">
        <v>1.06</v>
      </c>
      <c r="E55" s="19">
        <v>1.06</v>
      </c>
      <c r="F55" s="19">
        <v>1.06</v>
      </c>
      <c r="G55" s="19">
        <v>1.06</v>
      </c>
      <c r="H55" s="19">
        <v>1.06</v>
      </c>
    </row>
    <row r="56" spans="1:8" x14ac:dyDescent="0.6">
      <c r="A56">
        <v>2044</v>
      </c>
      <c r="B56" s="19">
        <v>1.06</v>
      </c>
      <c r="C56" s="19">
        <v>1.06</v>
      </c>
      <c r="D56" s="19">
        <v>1.06</v>
      </c>
      <c r="E56" s="19">
        <v>1.06</v>
      </c>
      <c r="F56" s="19">
        <v>1.06</v>
      </c>
      <c r="G56" s="19">
        <v>1.06</v>
      </c>
      <c r="H56" s="19">
        <v>1.06</v>
      </c>
    </row>
    <row r="57" spans="1:8" x14ac:dyDescent="0.6">
      <c r="A57">
        <v>2045</v>
      </c>
      <c r="B57" s="19">
        <v>1.06</v>
      </c>
      <c r="C57" s="19">
        <v>1.06</v>
      </c>
      <c r="D57" s="19">
        <v>1.06</v>
      </c>
      <c r="E57" s="19">
        <v>1.06</v>
      </c>
      <c r="F57" s="19">
        <v>1.06</v>
      </c>
      <c r="G57" s="19">
        <v>1.06</v>
      </c>
      <c r="H57" s="19">
        <v>1.06</v>
      </c>
    </row>
    <row r="58" spans="1:8" x14ac:dyDescent="0.6">
      <c r="A58">
        <v>2046</v>
      </c>
      <c r="B58" s="19">
        <v>1.06</v>
      </c>
      <c r="C58" s="19">
        <v>1.06</v>
      </c>
      <c r="D58" s="19">
        <v>1.06</v>
      </c>
      <c r="E58" s="19">
        <v>1.06</v>
      </c>
      <c r="F58" s="19">
        <v>1.06</v>
      </c>
      <c r="G58" s="19">
        <v>1.06</v>
      </c>
      <c r="H58" s="19">
        <v>1.06</v>
      </c>
    </row>
    <row r="59" spans="1:8" x14ac:dyDescent="0.6">
      <c r="A59">
        <v>2047</v>
      </c>
      <c r="B59" s="19">
        <v>1.06</v>
      </c>
      <c r="C59" s="19">
        <v>1.06</v>
      </c>
      <c r="D59" s="19">
        <v>1.06</v>
      </c>
      <c r="E59" s="19">
        <v>1.06</v>
      </c>
      <c r="F59" s="19">
        <v>1.06</v>
      </c>
      <c r="G59" s="19">
        <v>1.06</v>
      </c>
      <c r="H59" s="19">
        <v>1.06</v>
      </c>
    </row>
    <row r="60" spans="1:8" x14ac:dyDescent="0.6">
      <c r="A60">
        <v>2048</v>
      </c>
      <c r="B60" s="19">
        <v>1.06</v>
      </c>
      <c r="C60" s="19">
        <v>1.06</v>
      </c>
      <c r="D60" s="19">
        <v>1.06</v>
      </c>
      <c r="E60" s="19">
        <v>1.06</v>
      </c>
      <c r="F60" s="19">
        <v>1.06</v>
      </c>
      <c r="G60" s="19">
        <v>1.06</v>
      </c>
      <c r="H60" s="19">
        <v>1.06</v>
      </c>
    </row>
    <row r="61" spans="1:8" x14ac:dyDescent="0.6">
      <c r="A61">
        <v>2049</v>
      </c>
      <c r="B61" s="19">
        <v>1.06</v>
      </c>
      <c r="C61" s="19">
        <v>1.06</v>
      </c>
      <c r="D61" s="19">
        <v>1.06</v>
      </c>
      <c r="E61" s="19">
        <v>1.06</v>
      </c>
      <c r="F61" s="19">
        <v>1.06</v>
      </c>
      <c r="G61" s="19">
        <v>1.06</v>
      </c>
      <c r="H61" s="19">
        <v>1.06</v>
      </c>
    </row>
    <row r="62" spans="1:8" x14ac:dyDescent="0.6">
      <c r="A62">
        <v>2050</v>
      </c>
      <c r="B62" s="19">
        <v>1.06</v>
      </c>
      <c r="C62" s="19">
        <v>1.06</v>
      </c>
      <c r="D62" s="19">
        <v>1.06</v>
      </c>
      <c r="E62" s="19">
        <v>1.06</v>
      </c>
      <c r="F62" s="19">
        <v>1.06</v>
      </c>
      <c r="G62" s="19">
        <v>1.06</v>
      </c>
      <c r="H62" s="19">
        <v>1.06</v>
      </c>
    </row>
    <row r="63" spans="1:8" x14ac:dyDescent="0.6">
      <c r="A63">
        <v>2051</v>
      </c>
      <c r="B63" s="19">
        <v>1.06</v>
      </c>
      <c r="C63" s="19">
        <v>1.06</v>
      </c>
      <c r="D63" s="19">
        <v>1.06</v>
      </c>
      <c r="E63" s="19">
        <v>1.06</v>
      </c>
      <c r="F63" s="19">
        <v>1.06</v>
      </c>
      <c r="G63" s="19">
        <v>1.06</v>
      </c>
      <c r="H63" s="19">
        <v>1.06</v>
      </c>
    </row>
    <row r="64" spans="1:8" x14ac:dyDescent="0.6">
      <c r="A64">
        <v>2052</v>
      </c>
      <c r="B64" s="19">
        <v>1.06</v>
      </c>
      <c r="C64" s="19">
        <v>1.06</v>
      </c>
      <c r="D64" s="19">
        <v>1.06</v>
      </c>
      <c r="E64" s="19">
        <v>1.06</v>
      </c>
      <c r="F64" s="19">
        <v>1.06</v>
      </c>
      <c r="G64" s="19">
        <v>1.06</v>
      </c>
      <c r="H64" s="19">
        <v>1.06</v>
      </c>
    </row>
    <row r="65" spans="1:8" x14ac:dyDescent="0.6">
      <c r="A65">
        <v>2053</v>
      </c>
      <c r="B65" s="19">
        <v>1.06</v>
      </c>
      <c r="C65" s="19">
        <v>1.06</v>
      </c>
      <c r="D65" s="19">
        <v>1.06</v>
      </c>
      <c r="E65" s="19">
        <v>1.06</v>
      </c>
      <c r="F65" s="19">
        <v>1.06</v>
      </c>
      <c r="G65" s="19">
        <v>1.06</v>
      </c>
      <c r="H65" s="19">
        <v>1.06</v>
      </c>
    </row>
    <row r="66" spans="1:8" x14ac:dyDescent="0.6">
      <c r="A66">
        <v>2054</v>
      </c>
      <c r="B66" s="19">
        <v>1.06</v>
      </c>
      <c r="C66" s="19">
        <v>1.06</v>
      </c>
      <c r="D66" s="19">
        <v>1.06</v>
      </c>
      <c r="E66" s="19">
        <v>1.06</v>
      </c>
      <c r="F66" s="19">
        <v>1.06</v>
      </c>
      <c r="G66" s="19">
        <v>1.06</v>
      </c>
      <c r="H66" s="19">
        <v>1.06</v>
      </c>
    </row>
    <row r="67" spans="1:8" x14ac:dyDescent="0.6">
      <c r="A67">
        <v>2055</v>
      </c>
      <c r="B67" s="19">
        <v>1.06</v>
      </c>
      <c r="C67" s="19">
        <v>1.06</v>
      </c>
      <c r="D67" s="19">
        <v>1.06</v>
      </c>
      <c r="E67" s="19">
        <v>1.06</v>
      </c>
      <c r="F67" s="19">
        <v>1.06</v>
      </c>
      <c r="G67" s="19">
        <v>1.06</v>
      </c>
      <c r="H67" s="19">
        <v>1.06</v>
      </c>
    </row>
    <row r="68" spans="1:8" x14ac:dyDescent="0.6">
      <c r="A68">
        <v>2056</v>
      </c>
      <c r="B68" s="19">
        <v>1.06</v>
      </c>
      <c r="C68" s="19">
        <v>1.06</v>
      </c>
      <c r="D68" s="19">
        <v>1.06</v>
      </c>
      <c r="E68" s="19">
        <v>1.06</v>
      </c>
      <c r="F68" s="19">
        <v>1.06</v>
      </c>
      <c r="G68" s="19">
        <v>1.06</v>
      </c>
      <c r="H68" s="19">
        <v>1.06</v>
      </c>
    </row>
    <row r="69" spans="1:8" x14ac:dyDescent="0.6">
      <c r="A69">
        <v>2057</v>
      </c>
      <c r="B69" s="19">
        <v>1.06</v>
      </c>
      <c r="C69" s="19">
        <v>1.06</v>
      </c>
      <c r="D69" s="19">
        <v>1.06</v>
      </c>
      <c r="E69" s="19">
        <v>1.06</v>
      </c>
      <c r="F69" s="19">
        <v>1.06</v>
      </c>
      <c r="G69" s="19">
        <v>1.06</v>
      </c>
      <c r="H69" s="19">
        <v>1.06</v>
      </c>
    </row>
    <row r="70" spans="1:8" x14ac:dyDescent="0.6">
      <c r="A70">
        <v>2058</v>
      </c>
      <c r="B70" s="19">
        <v>1.06</v>
      </c>
      <c r="C70" s="19">
        <v>1.06</v>
      </c>
      <c r="D70" s="19">
        <v>1.06</v>
      </c>
      <c r="E70" s="19">
        <v>1.06</v>
      </c>
      <c r="F70" s="19">
        <v>1.06</v>
      </c>
      <c r="G70" s="19">
        <v>1.06</v>
      </c>
      <c r="H70" s="19">
        <v>1.06</v>
      </c>
    </row>
    <row r="71" spans="1:8" x14ac:dyDescent="0.6">
      <c r="A71">
        <v>2059</v>
      </c>
      <c r="B71" s="19">
        <v>1.06</v>
      </c>
      <c r="C71" s="19">
        <v>1.06</v>
      </c>
      <c r="D71" s="19">
        <v>1.06</v>
      </c>
      <c r="E71" s="19">
        <v>1.06</v>
      </c>
      <c r="F71" s="19">
        <v>1.06</v>
      </c>
      <c r="G71" s="19">
        <v>1.06</v>
      </c>
      <c r="H71" s="19">
        <v>1.06</v>
      </c>
    </row>
    <row r="72" spans="1:8" x14ac:dyDescent="0.6">
      <c r="A72">
        <v>2060</v>
      </c>
      <c r="B72" s="19">
        <v>1.06</v>
      </c>
      <c r="C72" s="19">
        <v>1.06</v>
      </c>
      <c r="D72" s="19">
        <v>1.06</v>
      </c>
      <c r="E72" s="19">
        <v>1.06</v>
      </c>
      <c r="F72" s="19">
        <v>1.06</v>
      </c>
      <c r="G72" s="19">
        <v>1.06</v>
      </c>
      <c r="H72" s="19">
        <v>1.06</v>
      </c>
    </row>
    <row r="73" spans="1:8" x14ac:dyDescent="0.6">
      <c r="A73">
        <v>2061</v>
      </c>
      <c r="B73" s="19">
        <v>1.06</v>
      </c>
      <c r="C73" s="19">
        <v>1.06</v>
      </c>
      <c r="D73" s="19">
        <v>1.06</v>
      </c>
      <c r="E73" s="19">
        <v>1.06</v>
      </c>
      <c r="F73" s="19">
        <v>1.06</v>
      </c>
      <c r="G73" s="19">
        <v>1.06</v>
      </c>
      <c r="H73" s="19">
        <v>1.06</v>
      </c>
    </row>
    <row r="74" spans="1:8" x14ac:dyDescent="0.6">
      <c r="A74">
        <v>2062</v>
      </c>
      <c r="B74" s="19">
        <v>1.06</v>
      </c>
      <c r="C74" s="19">
        <v>1.06</v>
      </c>
      <c r="D74" s="19">
        <v>1.06</v>
      </c>
      <c r="E74" s="19">
        <v>1.06</v>
      </c>
      <c r="F74" s="19">
        <v>1.06</v>
      </c>
      <c r="G74" s="19">
        <v>1.06</v>
      </c>
      <c r="H74" s="19">
        <v>1.06</v>
      </c>
    </row>
    <row r="75" spans="1:8" x14ac:dyDescent="0.6">
      <c r="A75">
        <v>2063</v>
      </c>
      <c r="B75" s="19">
        <v>1.06</v>
      </c>
      <c r="C75" s="19">
        <v>1.06</v>
      </c>
      <c r="D75" s="19">
        <v>1.06</v>
      </c>
      <c r="E75" s="19">
        <v>1.06</v>
      </c>
      <c r="F75" s="19">
        <v>1.06</v>
      </c>
      <c r="G75" s="19">
        <v>1.06</v>
      </c>
      <c r="H75" s="19">
        <v>1.06</v>
      </c>
    </row>
    <row r="76" spans="1:8" x14ac:dyDescent="0.6">
      <c r="A76">
        <v>2064</v>
      </c>
      <c r="B76" s="19">
        <v>1.06</v>
      </c>
      <c r="C76" s="19">
        <v>1.06</v>
      </c>
      <c r="D76" s="19">
        <v>1.06</v>
      </c>
      <c r="E76" s="19">
        <v>1.06</v>
      </c>
      <c r="F76" s="19">
        <v>1.06</v>
      </c>
      <c r="G76" s="19">
        <v>1.06</v>
      </c>
      <c r="H76" s="19">
        <v>1.06</v>
      </c>
    </row>
    <row r="77" spans="1:8" x14ac:dyDescent="0.6">
      <c r="A77">
        <v>2065</v>
      </c>
      <c r="B77" s="19">
        <v>1.06</v>
      </c>
      <c r="C77" s="19">
        <v>1.06</v>
      </c>
      <c r="D77" s="19">
        <v>1.06</v>
      </c>
      <c r="E77" s="19">
        <v>1.06</v>
      </c>
      <c r="F77" s="19">
        <v>1.06</v>
      </c>
      <c r="G77" s="19">
        <v>1.06</v>
      </c>
      <c r="H77" s="19">
        <v>1.06</v>
      </c>
    </row>
    <row r="78" spans="1:8" x14ac:dyDescent="0.6">
      <c r="A78">
        <v>2066</v>
      </c>
      <c r="B78" s="19">
        <v>1.06</v>
      </c>
      <c r="C78" s="19">
        <v>1.06</v>
      </c>
      <c r="D78" s="19">
        <v>1.06</v>
      </c>
      <c r="E78" s="19">
        <v>1.06</v>
      </c>
      <c r="F78" s="19">
        <v>1.06</v>
      </c>
      <c r="G78" s="19">
        <v>1.06</v>
      </c>
      <c r="H78" s="19">
        <v>1.06</v>
      </c>
    </row>
    <row r="79" spans="1:8" x14ac:dyDescent="0.6">
      <c r="A79">
        <v>2067</v>
      </c>
      <c r="B79" s="19">
        <v>1.06</v>
      </c>
      <c r="C79" s="19">
        <v>1.06</v>
      </c>
      <c r="D79" s="19">
        <v>1.06</v>
      </c>
      <c r="E79" s="19">
        <v>1.06</v>
      </c>
      <c r="F79" s="19">
        <v>1.06</v>
      </c>
      <c r="G79" s="19">
        <v>1.06</v>
      </c>
      <c r="H79" s="19">
        <v>1.06</v>
      </c>
    </row>
    <row r="80" spans="1:8" x14ac:dyDescent="0.6">
      <c r="A80">
        <v>2068</v>
      </c>
      <c r="B80" s="19">
        <v>1.06</v>
      </c>
      <c r="C80" s="19">
        <v>1.06</v>
      </c>
      <c r="D80" s="19">
        <v>1.06</v>
      </c>
      <c r="E80" s="19">
        <v>1.06</v>
      </c>
      <c r="F80" s="19">
        <v>1.06</v>
      </c>
      <c r="G80" s="19">
        <v>1.06</v>
      </c>
      <c r="H80" s="19">
        <v>1.06</v>
      </c>
    </row>
    <row r="81" spans="1:8" x14ac:dyDescent="0.6">
      <c r="A81">
        <v>2069</v>
      </c>
      <c r="B81" s="19">
        <v>1.06</v>
      </c>
      <c r="C81" s="19">
        <v>1.06</v>
      </c>
      <c r="D81" s="19">
        <v>1.06</v>
      </c>
      <c r="E81" s="19">
        <v>1.06</v>
      </c>
      <c r="F81" s="19">
        <v>1.06</v>
      </c>
      <c r="G81" s="19">
        <v>1.06</v>
      </c>
      <c r="H81" s="19">
        <v>1.06</v>
      </c>
    </row>
    <row r="82" spans="1:8" x14ac:dyDescent="0.6">
      <c r="A82">
        <v>2070</v>
      </c>
      <c r="B82" s="19">
        <v>1.06</v>
      </c>
      <c r="C82" s="19">
        <v>1.06</v>
      </c>
      <c r="D82" s="19">
        <v>1.06</v>
      </c>
      <c r="E82" s="19">
        <v>1.06</v>
      </c>
      <c r="F82" s="19">
        <v>1.06</v>
      </c>
      <c r="G82" s="19">
        <v>1.06</v>
      </c>
      <c r="H82" s="19">
        <v>1.06</v>
      </c>
    </row>
    <row r="83" spans="1:8" x14ac:dyDescent="0.6">
      <c r="A83">
        <v>2071</v>
      </c>
      <c r="B83" s="19">
        <v>1.06</v>
      </c>
      <c r="C83" s="19">
        <v>1.06</v>
      </c>
      <c r="D83" s="19">
        <v>1.06</v>
      </c>
      <c r="E83" s="19">
        <v>1.06</v>
      </c>
      <c r="F83" s="19">
        <v>1.06</v>
      </c>
      <c r="G83" s="19">
        <v>1.06</v>
      </c>
      <c r="H83" s="19">
        <v>1.06</v>
      </c>
    </row>
    <row r="84" spans="1:8" x14ac:dyDescent="0.6">
      <c r="A84">
        <v>2072</v>
      </c>
      <c r="B84" s="19">
        <v>1.06</v>
      </c>
      <c r="C84" s="19">
        <v>1.06</v>
      </c>
      <c r="D84" s="19">
        <v>1.06</v>
      </c>
      <c r="E84" s="19">
        <v>1.06</v>
      </c>
      <c r="F84" s="19">
        <v>1.06</v>
      </c>
      <c r="G84" s="19">
        <v>1.06</v>
      </c>
      <c r="H84" s="19">
        <v>1.06</v>
      </c>
    </row>
    <row r="85" spans="1:8" x14ac:dyDescent="0.6">
      <c r="A85">
        <v>2073</v>
      </c>
      <c r="B85" s="19">
        <v>1.06</v>
      </c>
      <c r="C85" s="19">
        <v>1.06</v>
      </c>
      <c r="D85" s="19">
        <v>1.06</v>
      </c>
      <c r="E85" s="19">
        <v>1.06</v>
      </c>
      <c r="F85" s="19">
        <v>1.06</v>
      </c>
      <c r="G85" s="19">
        <v>1.06</v>
      </c>
      <c r="H85" s="19">
        <v>1.06</v>
      </c>
    </row>
    <row r="86" spans="1:8" x14ac:dyDescent="0.6">
      <c r="A86">
        <v>2074</v>
      </c>
      <c r="B86" s="19">
        <v>1.06</v>
      </c>
      <c r="C86" s="19">
        <v>1.06</v>
      </c>
      <c r="D86" s="19">
        <v>1.06</v>
      </c>
      <c r="E86" s="19">
        <v>1.06</v>
      </c>
      <c r="F86" s="19">
        <v>1.06</v>
      </c>
      <c r="G86" s="19">
        <v>1.06</v>
      </c>
      <c r="H86" s="19">
        <v>1.06</v>
      </c>
    </row>
    <row r="87" spans="1:8" x14ac:dyDescent="0.6">
      <c r="A87">
        <v>2075</v>
      </c>
      <c r="B87" s="19">
        <v>1.06</v>
      </c>
      <c r="C87" s="19">
        <v>1.06</v>
      </c>
      <c r="D87" s="19">
        <v>1.06</v>
      </c>
      <c r="E87" s="19">
        <v>1.06</v>
      </c>
      <c r="F87" s="19">
        <v>1.06</v>
      </c>
      <c r="G87" s="19">
        <v>1.06</v>
      </c>
      <c r="H87" s="19">
        <v>1.06</v>
      </c>
    </row>
    <row r="88" spans="1:8" x14ac:dyDescent="0.6">
      <c r="A88">
        <v>2076</v>
      </c>
      <c r="B88" s="19">
        <v>1.06</v>
      </c>
      <c r="C88" s="19">
        <v>1.06</v>
      </c>
      <c r="D88" s="19">
        <v>1.06</v>
      </c>
      <c r="E88" s="19">
        <v>1.06</v>
      </c>
      <c r="F88" s="19">
        <v>1.06</v>
      </c>
      <c r="G88" s="19">
        <v>1.06</v>
      </c>
      <c r="H88" s="19">
        <v>1.06</v>
      </c>
    </row>
    <row r="89" spans="1:8" x14ac:dyDescent="0.6">
      <c r="A89">
        <v>2077</v>
      </c>
      <c r="B89" s="19">
        <v>1.06</v>
      </c>
      <c r="C89" s="19">
        <v>1.06</v>
      </c>
      <c r="D89" s="19">
        <v>1.06</v>
      </c>
      <c r="E89" s="19">
        <v>1.06</v>
      </c>
      <c r="F89" s="19">
        <v>1.06</v>
      </c>
      <c r="G89" s="19">
        <v>1.06</v>
      </c>
      <c r="H89" s="19">
        <v>1.06</v>
      </c>
    </row>
    <row r="90" spans="1:8" x14ac:dyDescent="0.6">
      <c r="A90">
        <v>2078</v>
      </c>
      <c r="B90" s="19">
        <v>1.06</v>
      </c>
      <c r="C90" s="19">
        <v>1.06</v>
      </c>
      <c r="D90" s="19">
        <v>1.06</v>
      </c>
      <c r="E90" s="19">
        <v>1.06</v>
      </c>
      <c r="F90" s="19">
        <v>1.06</v>
      </c>
      <c r="G90" s="19">
        <v>1.06</v>
      </c>
      <c r="H90" s="19">
        <v>1.06</v>
      </c>
    </row>
    <row r="91" spans="1:8" x14ac:dyDescent="0.6">
      <c r="A91">
        <v>2079</v>
      </c>
      <c r="B91" s="19">
        <v>1.06</v>
      </c>
      <c r="C91" s="19">
        <v>1.06</v>
      </c>
      <c r="D91" s="19">
        <v>1.06</v>
      </c>
      <c r="E91" s="19">
        <v>1.06</v>
      </c>
      <c r="F91" s="19">
        <v>1.06</v>
      </c>
      <c r="G91" s="19">
        <v>1.06</v>
      </c>
      <c r="H91" s="19">
        <v>1.06</v>
      </c>
    </row>
    <row r="92" spans="1:8" x14ac:dyDescent="0.6">
      <c r="A92">
        <v>2080</v>
      </c>
      <c r="B92" s="19">
        <v>1.06</v>
      </c>
      <c r="C92" s="19">
        <v>1.06</v>
      </c>
      <c r="D92" s="19">
        <v>1.06</v>
      </c>
      <c r="E92" s="19">
        <v>1.06</v>
      </c>
      <c r="F92" s="19">
        <v>1.06</v>
      </c>
      <c r="G92" s="19">
        <v>1.06</v>
      </c>
      <c r="H92" s="19">
        <v>1.06</v>
      </c>
    </row>
    <row r="93" spans="1:8" x14ac:dyDescent="0.6">
      <c r="A93">
        <v>2081</v>
      </c>
      <c r="B93" s="19">
        <v>1.06</v>
      </c>
      <c r="C93" s="19">
        <v>1.06</v>
      </c>
      <c r="D93" s="19">
        <v>1.06</v>
      </c>
      <c r="E93" s="19">
        <v>1.06</v>
      </c>
      <c r="F93" s="19">
        <v>1.06</v>
      </c>
      <c r="G93" s="19">
        <v>1.06</v>
      </c>
      <c r="H93" s="19">
        <v>1.06</v>
      </c>
    </row>
    <row r="94" spans="1:8" x14ac:dyDescent="0.6">
      <c r="A94">
        <v>2082</v>
      </c>
      <c r="B94" s="19">
        <v>1.06</v>
      </c>
      <c r="C94" s="19">
        <v>1.06</v>
      </c>
      <c r="D94" s="19">
        <v>1.06</v>
      </c>
      <c r="E94" s="19">
        <v>1.06</v>
      </c>
      <c r="F94" s="19">
        <v>1.06</v>
      </c>
      <c r="G94" s="19">
        <v>1.06</v>
      </c>
      <c r="H94" s="19">
        <v>1.06</v>
      </c>
    </row>
    <row r="95" spans="1:8" x14ac:dyDescent="0.6">
      <c r="A95">
        <v>2083</v>
      </c>
      <c r="B95" s="19">
        <v>1.06</v>
      </c>
      <c r="C95" s="19">
        <v>1.06</v>
      </c>
      <c r="D95" s="19">
        <v>1.06</v>
      </c>
      <c r="E95" s="19">
        <v>1.06</v>
      </c>
      <c r="F95" s="19">
        <v>1.06</v>
      </c>
      <c r="G95" s="19">
        <v>1.06</v>
      </c>
      <c r="H95" s="19">
        <v>1.06</v>
      </c>
    </row>
    <row r="96" spans="1:8" x14ac:dyDescent="0.6">
      <c r="A96">
        <v>2084</v>
      </c>
      <c r="B96" s="19">
        <v>1.06</v>
      </c>
      <c r="C96" s="19">
        <v>1.06</v>
      </c>
      <c r="D96" s="19">
        <v>1.06</v>
      </c>
      <c r="E96" s="19">
        <v>1.06</v>
      </c>
      <c r="F96" s="19">
        <v>1.06</v>
      </c>
      <c r="G96" s="19">
        <v>1.06</v>
      </c>
      <c r="H96" s="19">
        <v>1.06</v>
      </c>
    </row>
    <row r="97" spans="1:8" x14ac:dyDescent="0.6">
      <c r="A97">
        <v>2085</v>
      </c>
      <c r="B97" s="19">
        <v>1.06</v>
      </c>
      <c r="C97" s="19">
        <v>1.06</v>
      </c>
      <c r="D97" s="19">
        <v>1.06</v>
      </c>
      <c r="E97" s="19">
        <v>1.06</v>
      </c>
      <c r="F97" s="19">
        <v>1.06</v>
      </c>
      <c r="G97" s="19">
        <v>1.06</v>
      </c>
      <c r="H97" s="19">
        <v>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D0790-B4B2-443F-9316-29A8B20ECC95}">
  <dimension ref="A1:AN30"/>
  <sheetViews>
    <sheetView topLeftCell="P1" workbookViewId="0">
      <selection activeCell="AG12" sqref="AG12"/>
    </sheetView>
  </sheetViews>
  <sheetFormatPr defaultRowHeight="13" x14ac:dyDescent="0.6"/>
  <cols>
    <col min="15" max="15" width="11.953125" bestFit="1" customWidth="1"/>
  </cols>
  <sheetData>
    <row r="1" spans="1:40" x14ac:dyDescent="0.6">
      <c r="A1" t="s">
        <v>4</v>
      </c>
      <c r="B1" t="s">
        <v>5</v>
      </c>
      <c r="C1" t="s">
        <v>8</v>
      </c>
      <c r="D1" t="s">
        <v>5</v>
      </c>
      <c r="E1" t="s">
        <v>8</v>
      </c>
      <c r="F1" t="s">
        <v>11</v>
      </c>
      <c r="I1" t="s">
        <v>16</v>
      </c>
      <c r="J1" t="s">
        <v>17</v>
      </c>
      <c r="K1" t="s">
        <v>18</v>
      </c>
      <c r="L1" t="s">
        <v>19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40" x14ac:dyDescent="0.6">
      <c r="B2" t="s">
        <v>6</v>
      </c>
      <c r="C2" t="s">
        <v>6</v>
      </c>
      <c r="D2" t="s">
        <v>9</v>
      </c>
      <c r="E2" t="s">
        <v>9</v>
      </c>
      <c r="I2">
        <v>1989</v>
      </c>
      <c r="J2" s="15">
        <v>5216</v>
      </c>
      <c r="K2" s="15">
        <v>10571</v>
      </c>
      <c r="L2">
        <f>1</f>
        <v>1</v>
      </c>
      <c r="N2" t="s">
        <v>1</v>
      </c>
      <c r="O2" s="21" t="s">
        <v>22</v>
      </c>
      <c r="P2" s="23" t="s">
        <v>23</v>
      </c>
      <c r="Q2" s="23" t="s">
        <v>24</v>
      </c>
      <c r="R2" s="23" t="s">
        <v>25</v>
      </c>
      <c r="S2" s="23" t="s">
        <v>26</v>
      </c>
      <c r="T2" s="23" t="s">
        <v>27</v>
      </c>
      <c r="U2" s="23" t="s">
        <v>28</v>
      </c>
      <c r="V2" s="24" t="s">
        <v>29</v>
      </c>
      <c r="W2" s="22"/>
      <c r="X2" s="21" t="s">
        <v>22</v>
      </c>
      <c r="Y2" s="23" t="s">
        <v>23</v>
      </c>
      <c r="Z2" s="23" t="s">
        <v>24</v>
      </c>
      <c r="AA2" s="23" t="s">
        <v>25</v>
      </c>
      <c r="AB2" s="23" t="s">
        <v>26</v>
      </c>
      <c r="AC2" s="23" t="s">
        <v>27</v>
      </c>
      <c r="AD2" s="23" t="s">
        <v>28</v>
      </c>
      <c r="AE2" s="24" t="s">
        <v>29</v>
      </c>
      <c r="AG2" s="21" t="s">
        <v>22</v>
      </c>
      <c r="AH2" s="23" t="s">
        <v>23</v>
      </c>
      <c r="AI2" s="23" t="s">
        <v>24</v>
      </c>
      <c r="AJ2" s="23" t="s">
        <v>25</v>
      </c>
      <c r="AK2" s="23" t="s">
        <v>26</v>
      </c>
      <c r="AL2" s="23" t="s">
        <v>27</v>
      </c>
      <c r="AM2" s="23" t="s">
        <v>28</v>
      </c>
      <c r="AN2" s="24" t="s">
        <v>29</v>
      </c>
    </row>
    <row r="3" spans="1:40" x14ac:dyDescent="0.6">
      <c r="B3" t="s">
        <v>7</v>
      </c>
      <c r="C3" t="s">
        <v>7</v>
      </c>
      <c r="D3" t="s">
        <v>10</v>
      </c>
      <c r="E3" t="s">
        <v>10</v>
      </c>
      <c r="I3">
        <v>1990</v>
      </c>
      <c r="J3" s="15">
        <v>5108</v>
      </c>
      <c r="K3" s="15">
        <v>13446</v>
      </c>
      <c r="L3">
        <f>K3/K2</f>
        <v>1.2719704852899443</v>
      </c>
      <c r="N3">
        <v>2017</v>
      </c>
      <c r="O3">
        <v>1.111278616704539</v>
      </c>
      <c r="P3">
        <v>1.1332389175444384</v>
      </c>
      <c r="Q3">
        <v>1.1306205468900443</v>
      </c>
      <c r="R3">
        <v>1.1477894910758131</v>
      </c>
      <c r="S3">
        <v>1.1508241888746378</v>
      </c>
      <c r="T3">
        <v>1.1564519129722093</v>
      </c>
      <c r="U3">
        <v>1.1442301848865204</v>
      </c>
      <c r="V3">
        <v>1.1286083953019139</v>
      </c>
      <c r="X3" s="17">
        <f>O3-data!$B59</f>
        <v>8.7278616704538958E-2</v>
      </c>
      <c r="Y3" s="17">
        <f>P3-data!$B59</f>
        <v>0.10923891754443837</v>
      </c>
      <c r="Z3" s="17">
        <f>Q3-data!$B59</f>
        <v>0.1066205468900443</v>
      </c>
      <c r="AA3" s="17">
        <f>R3-data!$B59</f>
        <v>0.12378949107581305</v>
      </c>
      <c r="AB3" s="17">
        <f>S3-data!$B59</f>
        <v>0.12682418887463776</v>
      </c>
      <c r="AC3" s="17">
        <f>T3-data!$B59</f>
        <v>0.13245191297220926</v>
      </c>
      <c r="AD3" s="17">
        <f>U3-data!$B59</f>
        <v>0.12023018488652037</v>
      </c>
      <c r="AE3" s="17">
        <f>V3-data!$B59</f>
        <v>0.1046083953019139</v>
      </c>
      <c r="AG3" s="17">
        <f>1+(X3-$AE3)</f>
        <v>0.98267022140262505</v>
      </c>
      <c r="AH3" s="17">
        <f t="shared" ref="AH3:AN3" si="0">1+(Y3-$AE3)</f>
        <v>1.0046305222425245</v>
      </c>
      <c r="AI3" s="17">
        <f t="shared" si="0"/>
        <v>1.0020121515881304</v>
      </c>
      <c r="AJ3" s="17">
        <f t="shared" si="0"/>
        <v>1.0191810957738991</v>
      </c>
      <c r="AK3" s="17">
        <f t="shared" si="0"/>
        <v>1.0222157935727239</v>
      </c>
      <c r="AL3" s="17">
        <f t="shared" si="0"/>
        <v>1.0278435176702954</v>
      </c>
      <c r="AM3" s="17">
        <f t="shared" si="0"/>
        <v>1.0156217895846065</v>
      </c>
      <c r="AN3" s="17">
        <f t="shared" si="0"/>
        <v>1</v>
      </c>
    </row>
    <row r="4" spans="1:40" x14ac:dyDescent="0.6">
      <c r="A4">
        <v>2022</v>
      </c>
      <c r="B4" s="15">
        <v>515766</v>
      </c>
      <c r="C4" s="15">
        <v>342984</v>
      </c>
      <c r="D4" s="16">
        <v>1.175</v>
      </c>
      <c r="E4" s="16">
        <v>1.175</v>
      </c>
      <c r="F4" t="s">
        <v>12</v>
      </c>
      <c r="H4">
        <f>B4/B5</f>
        <v>1.175401093892434</v>
      </c>
      <c r="I4">
        <v>1991</v>
      </c>
      <c r="J4" s="15">
        <v>5022</v>
      </c>
      <c r="K4" s="15">
        <v>17934</v>
      </c>
      <c r="L4">
        <f t="shared" ref="L4:L10" si="1">K4/K3</f>
        <v>1.3337795626952254</v>
      </c>
      <c r="N4">
        <v>2018</v>
      </c>
      <c r="O4">
        <v>1.0982636204264622</v>
      </c>
      <c r="P4">
        <v>1.1194374818044324</v>
      </c>
      <c r="Q4">
        <v>1.1073475195424078</v>
      </c>
      <c r="R4">
        <v>1.1156609741176282</v>
      </c>
      <c r="S4">
        <v>1.1211343185007843</v>
      </c>
      <c r="T4">
        <v>1.1148638660138961</v>
      </c>
      <c r="U4">
        <v>1.114769904562688</v>
      </c>
      <c r="V4">
        <v>1.1108556075914846</v>
      </c>
      <c r="X4" s="17">
        <f>O4-data!$B60</f>
        <v>7.026362042646217E-2</v>
      </c>
      <c r="Y4" s="17">
        <f>P4-data!$B60</f>
        <v>9.1437481804432341E-2</v>
      </c>
      <c r="Z4" s="17">
        <f>Q4-data!$B60</f>
        <v>7.9347519542407818E-2</v>
      </c>
      <c r="AA4" s="17">
        <f>R4-data!$B60</f>
        <v>8.7660974117628188E-2</v>
      </c>
      <c r="AB4" s="17">
        <f>S4-data!$B60</f>
        <v>9.3134318500784241E-2</v>
      </c>
      <c r="AC4" s="17">
        <f>T4-data!$B60</f>
        <v>8.6863866013896063E-2</v>
      </c>
      <c r="AD4" s="17">
        <f>U4-data!$B60</f>
        <v>8.6769904562687961E-2</v>
      </c>
      <c r="AE4" s="17">
        <f>V4-data!$B60</f>
        <v>8.2855607591484581E-2</v>
      </c>
      <c r="AG4" s="17">
        <f t="shared" ref="AG4:AG9" si="2">1+(X4-$AE4)</f>
        <v>0.98740801283497759</v>
      </c>
      <c r="AH4" s="17">
        <f t="shared" ref="AH4:AH9" si="3">1+(Y4-$AE4)</f>
        <v>1.0085818742129478</v>
      </c>
      <c r="AI4" s="17">
        <f t="shared" ref="AI4:AI9" si="4">1+(Z4-$AE4)</f>
        <v>0.99649191195092324</v>
      </c>
      <c r="AJ4" s="17">
        <f t="shared" ref="AJ4:AJ9" si="5">1+(AA4-$AE4)</f>
        <v>1.0048053665261436</v>
      </c>
      <c r="AK4" s="17">
        <f t="shared" ref="AK4:AK9" si="6">1+(AB4-$AE4)</f>
        <v>1.0102787109092997</v>
      </c>
      <c r="AL4" s="17">
        <f t="shared" ref="AL4:AL9" si="7">1+(AC4-$AE4)</f>
        <v>1.0040082584224115</v>
      </c>
      <c r="AM4" s="17">
        <f t="shared" ref="AM4:AM9" si="8">1+(AD4-$AE4)</f>
        <v>1.0039142969712034</v>
      </c>
      <c r="AN4" s="17">
        <f t="shared" ref="AN4:AN9" si="9">1+(AE4-$AE4)</f>
        <v>1</v>
      </c>
    </row>
    <row r="5" spans="1:40" x14ac:dyDescent="0.6">
      <c r="A5">
        <v>2021</v>
      </c>
      <c r="B5" s="15">
        <v>438800</v>
      </c>
      <c r="C5" s="15">
        <v>291800</v>
      </c>
      <c r="D5" s="16">
        <v>1.097</v>
      </c>
      <c r="E5" s="16">
        <v>1.087</v>
      </c>
      <c r="F5" t="s">
        <v>12</v>
      </c>
      <c r="H5">
        <f t="shared" ref="H5:H28" si="10">B5/B6</f>
        <v>1.0872150644202181</v>
      </c>
      <c r="I5">
        <v>1992</v>
      </c>
      <c r="J5" s="15">
        <v>4510</v>
      </c>
      <c r="K5" s="15">
        <v>22294</v>
      </c>
      <c r="L5">
        <f t="shared" si="1"/>
        <v>1.2431136388981823</v>
      </c>
      <c r="N5">
        <v>2019</v>
      </c>
      <c r="O5">
        <v>1.0757297176027045</v>
      </c>
      <c r="P5">
        <v>1.1016070256229722</v>
      </c>
      <c r="Q5">
        <v>1.093836116843333</v>
      </c>
      <c r="R5">
        <v>1.0791128919535946</v>
      </c>
      <c r="S5">
        <v>1.0796521431779857</v>
      </c>
      <c r="T5">
        <v>1.0749886900769074</v>
      </c>
      <c r="U5">
        <v>1.0742688558234992</v>
      </c>
      <c r="V5">
        <v>1.0798410634564153</v>
      </c>
      <c r="X5" s="17">
        <f>O5-data!$B61</f>
        <v>4.1729717602704497E-2</v>
      </c>
      <c r="Y5" s="17">
        <f>P5-data!$B61</f>
        <v>6.7607025622972161E-2</v>
      </c>
      <c r="Z5" s="17">
        <f>Q5-data!$B61</f>
        <v>5.9836116843333009E-2</v>
      </c>
      <c r="AA5" s="17">
        <f>R5-data!$B61</f>
        <v>4.511289195359458E-2</v>
      </c>
      <c r="AB5" s="17">
        <f>S5-data!$B61</f>
        <v>4.5652143177985716E-2</v>
      </c>
      <c r="AC5" s="17">
        <f>T5-data!$B61</f>
        <v>4.0988690076907419E-2</v>
      </c>
      <c r="AD5" s="17">
        <f>U5-data!$B61</f>
        <v>4.026885582349915E-2</v>
      </c>
      <c r="AE5" s="17">
        <f>V5-data!$B61</f>
        <v>4.5841063456415254E-2</v>
      </c>
      <c r="AG5" s="17">
        <f t="shared" si="2"/>
        <v>0.99588865414628924</v>
      </c>
      <c r="AH5" s="17">
        <f t="shared" si="3"/>
        <v>1.0217659621665569</v>
      </c>
      <c r="AI5" s="17">
        <f t="shared" si="4"/>
        <v>1.0139950533869178</v>
      </c>
      <c r="AJ5" s="17">
        <f t="shared" si="5"/>
        <v>0.99927182849717933</v>
      </c>
      <c r="AK5" s="17">
        <f t="shared" si="6"/>
        <v>0.99981107972157046</v>
      </c>
      <c r="AL5" s="17">
        <f t="shared" si="7"/>
        <v>0.99514762662049217</v>
      </c>
      <c r="AM5" s="17">
        <f t="shared" si="8"/>
        <v>0.9944277923670839</v>
      </c>
      <c r="AN5" s="17">
        <f t="shared" si="9"/>
        <v>1</v>
      </c>
    </row>
    <row r="6" spans="1:40" x14ac:dyDescent="0.6">
      <c r="A6">
        <v>2020</v>
      </c>
      <c r="B6" s="15">
        <v>403600</v>
      </c>
      <c r="C6" s="15">
        <v>268400</v>
      </c>
      <c r="D6" s="16">
        <v>1.097</v>
      </c>
      <c r="E6" s="16">
        <v>1.097</v>
      </c>
      <c r="F6" t="s">
        <v>12</v>
      </c>
      <c r="H6">
        <f t="shared" si="10"/>
        <v>1.0973355084284937</v>
      </c>
      <c r="I6">
        <v>1993</v>
      </c>
      <c r="J6" s="15">
        <v>4436</v>
      </c>
      <c r="K6" s="15">
        <v>27173</v>
      </c>
      <c r="L6">
        <f t="shared" si="1"/>
        <v>1.218848120570557</v>
      </c>
      <c r="N6">
        <v>2020</v>
      </c>
      <c r="O6">
        <v>1.099368578510574</v>
      </c>
      <c r="P6">
        <v>1.0810761789600967</v>
      </c>
      <c r="Q6">
        <v>1.0910592922427935</v>
      </c>
      <c r="R6">
        <v>1.0975578973938285</v>
      </c>
      <c r="S6">
        <v>1.0827956622561725</v>
      </c>
      <c r="T6">
        <v>1.1003809316499782</v>
      </c>
      <c r="U6">
        <v>1.0923394456289979</v>
      </c>
      <c r="V6">
        <v>1.0979774675401222</v>
      </c>
      <c r="X6" s="17">
        <f>O6-data!$B62</f>
        <v>6.6368578510574094E-2</v>
      </c>
      <c r="Y6" s="17">
        <f>P6-data!$B62</f>
        <v>4.8076178960096749E-2</v>
      </c>
      <c r="Z6" s="17">
        <f>Q6-data!$B62</f>
        <v>5.8059292242793603E-2</v>
      </c>
      <c r="AA6" s="17">
        <f>R6-data!$B62</f>
        <v>6.4557897393828556E-2</v>
      </c>
      <c r="AB6" s="17">
        <f>S6-data!$B62</f>
        <v>4.9795662256172601E-2</v>
      </c>
      <c r="AC6" s="17">
        <f>T6-data!$B62</f>
        <v>6.7380931649978271E-2</v>
      </c>
      <c r="AD6" s="17">
        <f>U6-data!$B62</f>
        <v>5.9339445628997955E-2</v>
      </c>
      <c r="AE6" s="17">
        <f>V6-data!$B62</f>
        <v>6.4977467540122236E-2</v>
      </c>
      <c r="AG6" s="17">
        <f t="shared" si="2"/>
        <v>1.0013911109704519</v>
      </c>
      <c r="AH6" s="17">
        <f t="shared" si="3"/>
        <v>0.98309871141997451</v>
      </c>
      <c r="AI6" s="17">
        <f t="shared" si="4"/>
        <v>0.99308182470267137</v>
      </c>
      <c r="AJ6" s="17">
        <f t="shared" si="5"/>
        <v>0.99958042985370632</v>
      </c>
      <c r="AK6" s="17">
        <f t="shared" si="6"/>
        <v>0.98481819471605037</v>
      </c>
      <c r="AL6" s="17">
        <f t="shared" si="7"/>
        <v>1.002403464109856</v>
      </c>
      <c r="AM6" s="17">
        <f t="shared" si="8"/>
        <v>0.99436197808887572</v>
      </c>
      <c r="AN6" s="17">
        <f t="shared" si="9"/>
        <v>1</v>
      </c>
    </row>
    <row r="7" spans="1:40" x14ac:dyDescent="0.6">
      <c r="A7">
        <v>2019</v>
      </c>
      <c r="B7" s="15">
        <v>367800</v>
      </c>
      <c r="C7" s="15">
        <v>244600</v>
      </c>
      <c r="D7" s="16">
        <v>1.1140000000000001</v>
      </c>
      <c r="E7" s="16">
        <v>1.1140000000000001</v>
      </c>
      <c r="F7" t="s">
        <v>12</v>
      </c>
      <c r="H7">
        <f t="shared" si="10"/>
        <v>1.1148832979690815</v>
      </c>
      <c r="I7">
        <v>1994</v>
      </c>
      <c r="J7" s="15">
        <v>4251</v>
      </c>
      <c r="K7" s="15">
        <v>33309</v>
      </c>
      <c r="L7">
        <f t="shared" si="1"/>
        <v>1.2258123872962132</v>
      </c>
      <c r="N7">
        <v>2021</v>
      </c>
      <c r="O7">
        <v>1.078653571911401</v>
      </c>
      <c r="P7">
        <v>1.0948439551425961</v>
      </c>
      <c r="Q7">
        <v>1.1010836528444545</v>
      </c>
      <c r="R7">
        <v>1.0956494899642022</v>
      </c>
      <c r="S7">
        <v>1.1055369914871236</v>
      </c>
      <c r="T7">
        <v>1.0948636538975105</v>
      </c>
      <c r="U7">
        <v>1.0953303018189087</v>
      </c>
      <c r="V7">
        <v>1.0887564737700477</v>
      </c>
      <c r="X7" s="17">
        <f>O7-data!$B63</f>
        <v>2.7653571911401054E-2</v>
      </c>
      <c r="Y7" s="17">
        <f>P7-data!$B63</f>
        <v>4.3843955142596203E-2</v>
      </c>
      <c r="Z7" s="17">
        <f>Q7-data!$B63</f>
        <v>5.0083652844454596E-2</v>
      </c>
      <c r="AA7" s="17">
        <f>R7-data!$B63</f>
        <v>4.464948996420226E-2</v>
      </c>
      <c r="AB7" s="17">
        <f>S7-data!$B63</f>
        <v>5.4536991487123654E-2</v>
      </c>
      <c r="AC7" s="17">
        <f>T7-data!$B63</f>
        <v>4.3863653897510568E-2</v>
      </c>
      <c r="AD7" s="17">
        <f>U7-data!$B63</f>
        <v>4.4330301818908735E-2</v>
      </c>
      <c r="AE7" s="17">
        <f>V7-data!$B63</f>
        <v>3.775647377004776E-2</v>
      </c>
      <c r="AG7" s="17">
        <f t="shared" si="2"/>
        <v>0.98989709814135329</v>
      </c>
      <c r="AH7" s="17">
        <f t="shared" si="3"/>
        <v>1.0060874813725484</v>
      </c>
      <c r="AI7" s="17">
        <f t="shared" si="4"/>
        <v>1.0123271790744068</v>
      </c>
      <c r="AJ7" s="17">
        <f t="shared" si="5"/>
        <v>1.0068930161941545</v>
      </c>
      <c r="AK7" s="17">
        <f t="shared" si="6"/>
        <v>1.0167805177170759</v>
      </c>
      <c r="AL7" s="17">
        <f t="shared" si="7"/>
        <v>1.0061071801274628</v>
      </c>
      <c r="AM7" s="17">
        <f t="shared" si="8"/>
        <v>1.006573828048861</v>
      </c>
      <c r="AN7" s="17">
        <f t="shared" si="9"/>
        <v>1</v>
      </c>
    </row>
    <row r="8" spans="1:40" x14ac:dyDescent="0.6">
      <c r="A8">
        <v>2018</v>
      </c>
      <c r="B8" s="15">
        <v>329900</v>
      </c>
      <c r="C8" s="15">
        <v>219400</v>
      </c>
      <c r="D8" s="16">
        <v>1.113</v>
      </c>
      <c r="E8" s="16">
        <v>1.113</v>
      </c>
      <c r="F8" t="s">
        <v>12</v>
      </c>
      <c r="H8">
        <f t="shared" si="10"/>
        <v>1.1107744107744109</v>
      </c>
      <c r="I8">
        <v>1995</v>
      </c>
      <c r="J8" s="15">
        <v>4132</v>
      </c>
      <c r="K8" s="15">
        <v>38900</v>
      </c>
      <c r="L8">
        <f t="shared" si="1"/>
        <v>1.1678525323486144</v>
      </c>
      <c r="N8">
        <v>2022</v>
      </c>
      <c r="O8">
        <v>1.169144714631972</v>
      </c>
      <c r="P8">
        <v>1.1651897887452416</v>
      </c>
      <c r="Q8">
        <v>1.1665553095402983</v>
      </c>
      <c r="R8">
        <v>1.1716683790143505</v>
      </c>
      <c r="S8">
        <v>1.1809195251674363</v>
      </c>
      <c r="T8">
        <v>1.1866075246475267</v>
      </c>
      <c r="U8">
        <v>1.1853180351053274</v>
      </c>
      <c r="V8">
        <v>1.1738961999459987</v>
      </c>
      <c r="X8" s="17">
        <f>O8-data!$B64</f>
        <v>2.4144714631971986E-2</v>
      </c>
      <c r="Y8" s="17">
        <f>P8-data!$B64</f>
        <v>2.0189788745241577E-2</v>
      </c>
      <c r="Z8" s="17">
        <f>Q8-data!$B64</f>
        <v>2.1555309540298273E-2</v>
      </c>
      <c r="AA8" s="17">
        <f>R8-data!$B64</f>
        <v>2.6668379014350485E-2</v>
      </c>
      <c r="AB8" s="17">
        <f>S8-data!$B64</f>
        <v>3.5919525167436239E-2</v>
      </c>
      <c r="AC8" s="17">
        <f>T8-data!$B64</f>
        <v>4.1607524647526706E-2</v>
      </c>
      <c r="AD8" s="17">
        <f>U8-data!$B64</f>
        <v>4.0318035105327388E-2</v>
      </c>
      <c r="AE8" s="17">
        <f>V8-data!$B64</f>
        <v>2.889619994599868E-2</v>
      </c>
      <c r="AG8" s="17">
        <f t="shared" si="2"/>
        <v>0.99524851468597331</v>
      </c>
      <c r="AH8" s="17">
        <f t="shared" si="3"/>
        <v>0.9912935887992429</v>
      </c>
      <c r="AI8" s="17">
        <f t="shared" si="4"/>
        <v>0.99265910959429959</v>
      </c>
      <c r="AJ8" s="17">
        <f t="shared" si="5"/>
        <v>0.99777217906835181</v>
      </c>
      <c r="AK8" s="17">
        <f t="shared" si="6"/>
        <v>1.0070233252214376</v>
      </c>
      <c r="AL8" s="17">
        <f t="shared" si="7"/>
        <v>1.012711324701528</v>
      </c>
      <c r="AM8" s="17">
        <f t="shared" si="8"/>
        <v>1.0114218351593287</v>
      </c>
      <c r="AN8" s="17">
        <f t="shared" si="9"/>
        <v>1</v>
      </c>
    </row>
    <row r="9" spans="1:40" x14ac:dyDescent="0.6">
      <c r="A9">
        <v>2017</v>
      </c>
      <c r="B9" s="15">
        <v>297000</v>
      </c>
      <c r="C9" s="15">
        <v>197500</v>
      </c>
      <c r="D9" s="16">
        <v>1.129</v>
      </c>
      <c r="E9" s="16">
        <v>1.129</v>
      </c>
      <c r="F9" t="s">
        <v>12</v>
      </c>
      <c r="H9">
        <f t="shared" si="10"/>
        <v>1.128419452887538</v>
      </c>
      <c r="I9">
        <v>1996</v>
      </c>
      <c r="J9" s="15">
        <v>4064</v>
      </c>
      <c r="K9" s="15">
        <v>46837</v>
      </c>
      <c r="L9">
        <f t="shared" si="1"/>
        <v>1.2040359897172237</v>
      </c>
      <c r="N9">
        <v>2023</v>
      </c>
      <c r="O9">
        <v>1.1336130952072192</v>
      </c>
      <c r="P9">
        <v>1.1460690107238214</v>
      </c>
      <c r="Q9">
        <v>1.1658274020422454</v>
      </c>
      <c r="R9">
        <v>1.1395176707139709</v>
      </c>
      <c r="S9">
        <v>1.1473812952764169</v>
      </c>
      <c r="T9">
        <v>1.1487954604860793</v>
      </c>
      <c r="U9">
        <v>1.1418945899785908</v>
      </c>
      <c r="V9">
        <v>1.1424096963878556</v>
      </c>
      <c r="X9" s="17">
        <f>O9-data!$B65</f>
        <v>-4.2386904792780733E-2</v>
      </c>
      <c r="Y9" s="17">
        <f>P9-data!$B65</f>
        <v>-2.9930989276178543E-2</v>
      </c>
      <c r="Z9" s="17">
        <f>Q9-data!$B65</f>
        <v>-1.0172597957754492E-2</v>
      </c>
      <c r="AA9" s="17">
        <f>R9-data!$B65</f>
        <v>-3.6482329286029014E-2</v>
      </c>
      <c r="AB9" s="17">
        <f>S9-data!$B65</f>
        <v>-2.8618704723583077E-2</v>
      </c>
      <c r="AC9" s="17">
        <f>T9-data!$B65</f>
        <v>-2.7204539513920656E-2</v>
      </c>
      <c r="AD9" s="17">
        <f>U9-data!$B65</f>
        <v>-3.4105410021409099E-2</v>
      </c>
      <c r="AE9" s="17">
        <f>V9-data!$B65</f>
        <v>-3.3590303612144323E-2</v>
      </c>
      <c r="AG9" s="17">
        <f t="shared" si="2"/>
        <v>0.99120339881936359</v>
      </c>
      <c r="AH9" s="17">
        <f t="shared" si="3"/>
        <v>1.0036593143359658</v>
      </c>
      <c r="AI9" s="17">
        <f t="shared" si="4"/>
        <v>1.0234177056543898</v>
      </c>
      <c r="AJ9" s="17">
        <f t="shared" si="5"/>
        <v>0.99710797432611531</v>
      </c>
      <c r="AK9" s="17">
        <f t="shared" si="6"/>
        <v>1.0049715988885612</v>
      </c>
      <c r="AL9" s="17">
        <f t="shared" si="7"/>
        <v>1.0063857640982237</v>
      </c>
      <c r="AM9" s="17">
        <f t="shared" si="8"/>
        <v>0.99948489359073522</v>
      </c>
      <c r="AN9" s="17">
        <f t="shared" si="9"/>
        <v>1</v>
      </c>
    </row>
    <row r="10" spans="1:40" x14ac:dyDescent="0.6">
      <c r="A10">
        <v>2016</v>
      </c>
      <c r="B10" s="15">
        <v>263200</v>
      </c>
      <c r="C10" s="15">
        <v>175000</v>
      </c>
      <c r="D10" s="16">
        <v>1.0609999999999999</v>
      </c>
      <c r="E10" s="16">
        <v>1.0780000000000001</v>
      </c>
      <c r="F10" t="s">
        <v>12</v>
      </c>
      <c r="H10">
        <f t="shared" si="10"/>
        <v>1.0625756964069439</v>
      </c>
      <c r="I10">
        <v>1997</v>
      </c>
      <c r="J10" s="15">
        <v>4028</v>
      </c>
      <c r="K10" s="15">
        <v>57270</v>
      </c>
      <c r="L10">
        <f t="shared" si="1"/>
        <v>1.2227512436748724</v>
      </c>
      <c r="AG10" s="25">
        <f>GEOMEAN(AG3:AG9)</f>
        <v>0.99194179663955739</v>
      </c>
      <c r="AH10" s="25">
        <f t="shared" ref="AH10:AN10" si="11">GEOMEAN(AH3:AH9)</f>
        <v>1.0026648219730867</v>
      </c>
      <c r="AI10" s="25">
        <f t="shared" si="11"/>
        <v>1.0047947801949584</v>
      </c>
      <c r="AJ10" s="25">
        <f t="shared" si="11"/>
        <v>1.0034900856898101</v>
      </c>
      <c r="AK10" s="25">
        <f t="shared" si="11"/>
        <v>1.0064939999268594</v>
      </c>
      <c r="AL10" s="25">
        <f t="shared" si="11"/>
        <v>1.0077563343515881</v>
      </c>
      <c r="AM10" s="25">
        <f t="shared" si="11"/>
        <v>1.0036581160238311</v>
      </c>
      <c r="AN10" s="25">
        <f t="shared" si="11"/>
        <v>1</v>
      </c>
    </row>
    <row r="11" spans="1:40" x14ac:dyDescent="0.6">
      <c r="A11">
        <v>2015</v>
      </c>
      <c r="B11" s="15">
        <v>247700</v>
      </c>
      <c r="C11" s="15">
        <v>162300</v>
      </c>
      <c r="D11" s="16">
        <v>1.042</v>
      </c>
      <c r="E11" s="16">
        <v>1.042</v>
      </c>
      <c r="F11" t="s">
        <v>12</v>
      </c>
      <c r="H11">
        <f t="shared" si="10"/>
        <v>1.0420698359276399</v>
      </c>
      <c r="AG11" s="17"/>
      <c r="AH11" s="17"/>
      <c r="AI11" s="17"/>
      <c r="AJ11" s="17"/>
      <c r="AK11" s="17"/>
      <c r="AL11" s="17"/>
      <c r="AM11" s="17"/>
      <c r="AN11" s="17"/>
    </row>
    <row r="12" spans="1:40" x14ac:dyDescent="0.6">
      <c r="A12">
        <v>2014</v>
      </c>
      <c r="B12" s="15">
        <v>237700</v>
      </c>
      <c r="C12" s="15">
        <v>155700</v>
      </c>
      <c r="D12" s="16">
        <v>1.03</v>
      </c>
      <c r="E12" s="16">
        <v>1.03</v>
      </c>
      <c r="F12" t="s">
        <v>12</v>
      </c>
      <c r="H12">
        <f t="shared" si="10"/>
        <v>1.0290043290043289</v>
      </c>
      <c r="AG12" s="17">
        <f>1+(O3-$V3)</f>
        <v>0.98267022140262505</v>
      </c>
      <c r="AH12" s="17">
        <f t="shared" ref="AH12:AN12" si="12">1+(P3-$V3)</f>
        <v>1.0046305222425245</v>
      </c>
      <c r="AI12" s="17">
        <f t="shared" si="12"/>
        <v>1.0020121515881304</v>
      </c>
      <c r="AJ12" s="17">
        <f t="shared" si="12"/>
        <v>1.0191810957738991</v>
      </c>
      <c r="AK12" s="17">
        <f t="shared" si="12"/>
        <v>1.0222157935727239</v>
      </c>
      <c r="AL12" s="17">
        <f t="shared" si="12"/>
        <v>1.0278435176702954</v>
      </c>
      <c r="AM12" s="17">
        <f t="shared" si="12"/>
        <v>1.0156217895846065</v>
      </c>
      <c r="AN12" s="17">
        <f t="shared" si="12"/>
        <v>1</v>
      </c>
    </row>
    <row r="13" spans="1:40" x14ac:dyDescent="0.6">
      <c r="A13">
        <v>2013</v>
      </c>
      <c r="B13" s="15">
        <v>231000</v>
      </c>
      <c r="C13" s="15">
        <v>151000</v>
      </c>
      <c r="D13" s="16">
        <v>1.034</v>
      </c>
      <c r="E13" s="16">
        <v>1.0489999999999999</v>
      </c>
      <c r="F13" t="s">
        <v>12</v>
      </c>
      <c r="H13">
        <f t="shared" si="10"/>
        <v>1.0358744394618835</v>
      </c>
      <c r="AG13" s="17">
        <f t="shared" ref="AG13:AG18" si="13">1+(O4-$V4)</f>
        <v>0.98740801283497759</v>
      </c>
      <c r="AH13" s="17">
        <f t="shared" ref="AH13:AH18" si="14">1+(P4-$V4)</f>
        <v>1.0085818742129478</v>
      </c>
      <c r="AI13" s="17">
        <f t="shared" ref="AI13:AI18" si="15">1+(Q4-$V4)</f>
        <v>0.99649191195092324</v>
      </c>
      <c r="AJ13" s="17">
        <f t="shared" ref="AJ13:AJ18" si="16">1+(R4-$V4)</f>
        <v>1.0048053665261436</v>
      </c>
      <c r="AK13" s="17">
        <f t="shared" ref="AK13:AK18" si="17">1+(S4-$V4)</f>
        <v>1.0102787109092997</v>
      </c>
      <c r="AL13" s="17">
        <f t="shared" ref="AL13:AL18" si="18">1+(T4-$V4)</f>
        <v>1.0040082584224115</v>
      </c>
      <c r="AM13" s="17">
        <f t="shared" ref="AM13:AM18" si="19">1+(U4-$V4)</f>
        <v>1.0039142969712034</v>
      </c>
      <c r="AN13" s="17">
        <f t="shared" ref="AN13:AN18" si="20">1+(V4-$V4)</f>
        <v>1</v>
      </c>
    </row>
    <row r="14" spans="1:40" x14ac:dyDescent="0.6">
      <c r="A14">
        <v>2012</v>
      </c>
      <c r="B14" s="15">
        <v>223000</v>
      </c>
      <c r="C14" s="15">
        <v>144000</v>
      </c>
      <c r="D14" s="16">
        <v>1.046</v>
      </c>
      <c r="E14" s="16">
        <v>1.02</v>
      </c>
      <c r="F14" t="s">
        <v>12</v>
      </c>
      <c r="H14">
        <f t="shared" si="10"/>
        <v>1.0464570624120131</v>
      </c>
      <c r="AG14" s="17">
        <f t="shared" si="13"/>
        <v>0.99588865414628924</v>
      </c>
      <c r="AH14" s="17">
        <f t="shared" si="14"/>
        <v>1.0217659621665569</v>
      </c>
      <c r="AI14" s="17">
        <f t="shared" si="15"/>
        <v>1.0139950533869178</v>
      </c>
      <c r="AJ14" s="17">
        <f t="shared" si="16"/>
        <v>0.99927182849717933</v>
      </c>
      <c r="AK14" s="17">
        <f t="shared" si="17"/>
        <v>0.99981107972157046</v>
      </c>
      <c r="AL14" s="17">
        <f t="shared" si="18"/>
        <v>0.99514762662049217</v>
      </c>
      <c r="AM14" s="17">
        <f t="shared" si="19"/>
        <v>0.9944277923670839</v>
      </c>
      <c r="AN14" s="17">
        <f t="shared" si="20"/>
        <v>1</v>
      </c>
    </row>
    <row r="15" spans="1:40" x14ac:dyDescent="0.6">
      <c r="A15">
        <v>2011</v>
      </c>
      <c r="B15" s="15">
        <v>213100</v>
      </c>
      <c r="C15" s="15">
        <v>141100</v>
      </c>
      <c r="D15" s="16">
        <v>1.052</v>
      </c>
      <c r="E15" s="16">
        <v>1.0640000000000001</v>
      </c>
      <c r="F15" t="s">
        <v>12</v>
      </c>
      <c r="H15">
        <f t="shared" si="10"/>
        <v>1.0518262586377098</v>
      </c>
      <c r="AG15" s="17">
        <f t="shared" si="13"/>
        <v>1.0013911109704519</v>
      </c>
      <c r="AH15" s="17">
        <f t="shared" si="14"/>
        <v>0.98309871141997451</v>
      </c>
      <c r="AI15" s="17">
        <f t="shared" si="15"/>
        <v>0.99308182470267137</v>
      </c>
      <c r="AJ15" s="17">
        <f t="shared" si="16"/>
        <v>0.99958042985370632</v>
      </c>
      <c r="AK15" s="17">
        <f t="shared" si="17"/>
        <v>0.98481819471605037</v>
      </c>
      <c r="AL15" s="17">
        <f t="shared" si="18"/>
        <v>1.002403464109856</v>
      </c>
      <c r="AM15" s="17">
        <f t="shared" si="19"/>
        <v>0.99436197808887572</v>
      </c>
      <c r="AN15" s="17">
        <f t="shared" si="20"/>
        <v>1</v>
      </c>
    </row>
    <row r="16" spans="1:40" x14ac:dyDescent="0.6">
      <c r="A16">
        <v>2010</v>
      </c>
      <c r="B16" s="15">
        <v>202600</v>
      </c>
      <c r="C16" s="15">
        <v>132600</v>
      </c>
      <c r="D16" s="16">
        <v>1.014</v>
      </c>
      <c r="E16" s="16">
        <v>1.069</v>
      </c>
      <c r="F16" t="s">
        <v>12</v>
      </c>
      <c r="H16">
        <f t="shared" si="10"/>
        <v>1.0140140140140139</v>
      </c>
      <c r="AG16" s="17">
        <f t="shared" si="13"/>
        <v>0.98989709814135329</v>
      </c>
      <c r="AH16" s="17">
        <f t="shared" si="14"/>
        <v>1.0060874813725484</v>
      </c>
      <c r="AI16" s="17">
        <f t="shared" si="15"/>
        <v>1.0123271790744068</v>
      </c>
      <c r="AJ16" s="17">
        <f t="shared" si="16"/>
        <v>1.0068930161941545</v>
      </c>
      <c r="AK16" s="17">
        <f t="shared" si="17"/>
        <v>1.0167805177170759</v>
      </c>
      <c r="AL16" s="17">
        <f t="shared" si="18"/>
        <v>1.0061071801274628</v>
      </c>
      <c r="AM16" s="17">
        <f t="shared" si="19"/>
        <v>1.006573828048861</v>
      </c>
      <c r="AN16" s="17">
        <f t="shared" si="20"/>
        <v>1</v>
      </c>
    </row>
    <row r="17" spans="1:40" x14ac:dyDescent="0.6">
      <c r="A17">
        <v>2009</v>
      </c>
      <c r="B17" s="15">
        <v>199800</v>
      </c>
      <c r="C17" s="15">
        <v>124100</v>
      </c>
      <c r="D17" s="16">
        <v>1.0049999999999999</v>
      </c>
      <c r="E17" s="16">
        <v>1.0169999999999999</v>
      </c>
      <c r="F17" t="s">
        <v>12</v>
      </c>
      <c r="H17">
        <f t="shared" si="10"/>
        <v>1.004524886877828</v>
      </c>
      <c r="AG17" s="17">
        <f t="shared" si="13"/>
        <v>0.99524851468597331</v>
      </c>
      <c r="AH17" s="17">
        <f t="shared" si="14"/>
        <v>0.9912935887992429</v>
      </c>
      <c r="AI17" s="17">
        <f t="shared" si="15"/>
        <v>0.99265910959429959</v>
      </c>
      <c r="AJ17" s="17">
        <f t="shared" si="16"/>
        <v>0.99777217906835181</v>
      </c>
      <c r="AK17" s="17">
        <f t="shared" si="17"/>
        <v>1.0070233252214376</v>
      </c>
      <c r="AL17" s="17">
        <f t="shared" si="18"/>
        <v>1.012711324701528</v>
      </c>
      <c r="AM17" s="17">
        <f t="shared" si="19"/>
        <v>1.0114218351593287</v>
      </c>
      <c r="AN17" s="17">
        <f t="shared" si="20"/>
        <v>1</v>
      </c>
    </row>
    <row r="18" spans="1:40" x14ac:dyDescent="0.6">
      <c r="A18">
        <v>2008</v>
      </c>
      <c r="B18" s="15">
        <v>198900</v>
      </c>
      <c r="C18" s="15">
        <v>122000</v>
      </c>
      <c r="D18" s="16">
        <v>1.075</v>
      </c>
      <c r="E18" s="16">
        <v>1.0680000000000001</v>
      </c>
      <c r="F18" t="s">
        <v>12</v>
      </c>
      <c r="H18">
        <f t="shared" si="10"/>
        <v>1.075135135135135</v>
      </c>
      <c r="AG18" s="17">
        <f t="shared" si="13"/>
        <v>0.99120339881936359</v>
      </c>
      <c r="AH18" s="17">
        <f t="shared" si="14"/>
        <v>1.0036593143359658</v>
      </c>
      <c r="AI18" s="17">
        <f t="shared" si="15"/>
        <v>1.0234177056543898</v>
      </c>
      <c r="AJ18" s="17">
        <f t="shared" si="16"/>
        <v>0.99710797432611531</v>
      </c>
      <c r="AK18" s="17">
        <f t="shared" si="17"/>
        <v>1.0049715988885612</v>
      </c>
      <c r="AL18" s="17">
        <f t="shared" si="18"/>
        <v>1.0063857640982237</v>
      </c>
      <c r="AM18" s="17">
        <f t="shared" si="19"/>
        <v>0.99948489359073522</v>
      </c>
      <c r="AN18" s="17">
        <f t="shared" si="20"/>
        <v>1</v>
      </c>
    </row>
    <row r="19" spans="1:40" x14ac:dyDescent="0.6">
      <c r="A19">
        <v>2007</v>
      </c>
      <c r="B19" s="15">
        <v>185000</v>
      </c>
      <c r="C19" s="15">
        <v>114100</v>
      </c>
      <c r="D19" s="16">
        <v>1.08</v>
      </c>
      <c r="E19" s="16">
        <v>1.028</v>
      </c>
      <c r="F19" t="s">
        <v>13</v>
      </c>
      <c r="H19">
        <f t="shared" si="10"/>
        <v>1.080607476635514</v>
      </c>
      <c r="AG19" s="25">
        <f>GEOMEAN(AG12:AG18)</f>
        <v>0.99194179663955739</v>
      </c>
      <c r="AH19" s="25">
        <f t="shared" ref="AH19:AN19" si="21">GEOMEAN(AH12:AH18)</f>
        <v>1.0026648219730867</v>
      </c>
      <c r="AI19" s="25">
        <f t="shared" si="21"/>
        <v>1.0047947801949584</v>
      </c>
      <c r="AJ19" s="25">
        <f t="shared" si="21"/>
        <v>1.0034900856898101</v>
      </c>
      <c r="AK19" s="25">
        <f t="shared" si="21"/>
        <v>1.0064939999268594</v>
      </c>
      <c r="AL19" s="25">
        <f t="shared" si="21"/>
        <v>1.0077563343515881</v>
      </c>
      <c r="AM19" s="25">
        <f t="shared" si="21"/>
        <v>1.0036581160238311</v>
      </c>
      <c r="AN19" s="25">
        <f t="shared" si="21"/>
        <v>1</v>
      </c>
    </row>
    <row r="20" spans="1:40" x14ac:dyDescent="0.6">
      <c r="A20">
        <v>2006</v>
      </c>
      <c r="B20" s="15">
        <v>171200</v>
      </c>
      <c r="C20" s="15">
        <v>110900</v>
      </c>
      <c r="D20" s="16">
        <v>1.081</v>
      </c>
      <c r="E20" s="16">
        <v>1.075</v>
      </c>
      <c r="F20" t="s">
        <v>13</v>
      </c>
      <c r="H20">
        <f t="shared" si="10"/>
        <v>1.0814908401768792</v>
      </c>
    </row>
    <row r="21" spans="1:40" x14ac:dyDescent="0.6">
      <c r="A21">
        <v>2005</v>
      </c>
      <c r="B21" s="15">
        <v>158300</v>
      </c>
      <c r="C21" s="15">
        <v>103100</v>
      </c>
      <c r="D21" s="16">
        <v>1.0880000000000001</v>
      </c>
      <c r="E21" s="16">
        <v>1.101</v>
      </c>
      <c r="F21" t="s">
        <v>13</v>
      </c>
      <c r="H21">
        <f t="shared" si="10"/>
        <v>1.0864790665751545</v>
      </c>
      <c r="AG21" s="26"/>
      <c r="AH21" s="26"/>
      <c r="AI21" s="26"/>
      <c r="AJ21" s="26"/>
      <c r="AK21" s="26"/>
      <c r="AL21" s="26"/>
      <c r="AM21" s="26"/>
    </row>
    <row r="22" spans="1:40" x14ac:dyDescent="0.6">
      <c r="A22">
        <v>2004</v>
      </c>
      <c r="B22" s="15">
        <v>145700</v>
      </c>
      <c r="C22" s="15">
        <v>93800</v>
      </c>
      <c r="D22" s="16">
        <v>1.0609999999999999</v>
      </c>
      <c r="E22" s="16">
        <v>1.0569999999999999</v>
      </c>
      <c r="F22" t="s">
        <v>13</v>
      </c>
      <c r="H22">
        <f t="shared" si="10"/>
        <v>1.0619533527696794</v>
      </c>
    </row>
    <row r="23" spans="1:40" x14ac:dyDescent="0.6">
      <c r="A23">
        <v>2003</v>
      </c>
      <c r="B23" s="15">
        <v>137200</v>
      </c>
      <c r="C23" s="15">
        <v>88800</v>
      </c>
      <c r="D23" s="16">
        <v>1.1200000000000001</v>
      </c>
      <c r="E23" s="16">
        <v>1.143</v>
      </c>
      <c r="F23" t="s">
        <v>13</v>
      </c>
      <c r="H23">
        <f t="shared" si="10"/>
        <v>1.1200000000000001</v>
      </c>
    </row>
    <row r="24" spans="1:40" x14ac:dyDescent="0.6">
      <c r="A24">
        <v>2002</v>
      </c>
      <c r="B24" s="15">
        <v>122500</v>
      </c>
      <c r="C24" s="15">
        <v>77600</v>
      </c>
      <c r="D24" s="16">
        <v>1.1830000000000001</v>
      </c>
      <c r="E24" s="16">
        <v>1.196</v>
      </c>
      <c r="F24" t="s">
        <v>13</v>
      </c>
      <c r="H24">
        <f t="shared" si="10"/>
        <v>1.1824324324324325</v>
      </c>
    </row>
    <row r="25" spans="1:40" x14ac:dyDescent="0.6">
      <c r="A25">
        <v>2001</v>
      </c>
      <c r="B25" s="15">
        <v>103600</v>
      </c>
      <c r="C25" s="15">
        <v>64900</v>
      </c>
      <c r="D25" s="16">
        <v>1.18</v>
      </c>
      <c r="E25" s="16">
        <v>1.1619999999999999</v>
      </c>
      <c r="F25" t="s">
        <v>13</v>
      </c>
      <c r="H25">
        <f t="shared" si="10"/>
        <v>1.182648401826484</v>
      </c>
    </row>
    <row r="26" spans="1:40" x14ac:dyDescent="0.6">
      <c r="A26">
        <v>2000</v>
      </c>
      <c r="B26" s="15">
        <v>87600</v>
      </c>
      <c r="C26" s="15">
        <v>55800</v>
      </c>
      <c r="D26" s="16">
        <v>1.135</v>
      </c>
      <c r="E26" s="16">
        <v>1.1140000000000001</v>
      </c>
      <c r="F26" t="s">
        <v>13</v>
      </c>
      <c r="H26">
        <f t="shared" si="10"/>
        <v>1.1347150259067358</v>
      </c>
    </row>
    <row r="27" spans="1:40" x14ac:dyDescent="0.6">
      <c r="A27">
        <v>1999</v>
      </c>
      <c r="B27" s="15">
        <v>77200</v>
      </c>
      <c r="C27" s="15">
        <v>50100</v>
      </c>
      <c r="D27" s="16">
        <v>1.161</v>
      </c>
      <c r="E27" s="16">
        <v>1.127</v>
      </c>
      <c r="F27" t="s">
        <v>13</v>
      </c>
      <c r="H27">
        <f t="shared" si="10"/>
        <v>1.1386430678466077</v>
      </c>
    </row>
    <row r="28" spans="1:40" x14ac:dyDescent="0.6">
      <c r="A28">
        <v>1998</v>
      </c>
      <c r="B28" s="15">
        <v>67800</v>
      </c>
      <c r="C28" s="15">
        <v>45200</v>
      </c>
      <c r="D28" s="16">
        <v>1.1830000000000001</v>
      </c>
      <c r="E28" s="16">
        <v>1.1839999999999999</v>
      </c>
      <c r="F28" t="s">
        <v>12</v>
      </c>
      <c r="H28">
        <f t="shared" si="10"/>
        <v>1.1832460732984293</v>
      </c>
    </row>
    <row r="29" spans="1:40" x14ac:dyDescent="0.6">
      <c r="A29">
        <v>1997</v>
      </c>
      <c r="B29" s="15">
        <v>57300</v>
      </c>
      <c r="C29" s="15">
        <v>38100</v>
      </c>
      <c r="D29" s="16">
        <v>1.2230000000000001</v>
      </c>
      <c r="E29" s="16">
        <v>1.2410000000000001</v>
      </c>
      <c r="F29" t="s">
        <v>13</v>
      </c>
    </row>
    <row r="30" spans="1:40" x14ac:dyDescent="0.6">
      <c r="F30" t="s">
        <v>14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data</vt:lpstr>
      <vt:lpstr>regional_wi</vt:lpstr>
      <vt:lpstr>segéd</vt:lpstr>
    </vt:vector>
  </TitlesOfParts>
  <Company>KSH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Kecskés Beatrix</dc:creator>
  <cp:lastModifiedBy>Szakmáry Nándor</cp:lastModifiedBy>
  <dcterms:created xsi:type="dcterms:W3CDTF">2023-02-02T12:44:56Z</dcterms:created>
  <dcterms:modified xsi:type="dcterms:W3CDTF">2024-05-18T19:47:40Z</dcterms:modified>
</cp:coreProperties>
</file>