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2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media/image1.png" ContentType="image/png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Alap" sheetId="1" state="visible" r:id="rId3"/>
    <sheet name="Ajánlat részletek" sheetId="2" state="visible" r:id="rId4"/>
    <sheet name="Tervrajz" sheetId="3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<sst xmlns="http://schemas.openxmlformats.org/spreadsheetml/2006/main" count="149" uniqueCount="109">
  <si>
    <t xml:space="preserve">webes listaár</t>
  </si>
  <si>
    <t xml:space="preserve">lemez hossz</t>
  </si>
  <si>
    <t xml:space="preserve">ívtől ívig hossz</t>
  </si>
  <si>
    <t xml:space="preserve">felület</t>
  </si>
  <si>
    <t xml:space="preserve">bruttó</t>
  </si>
  <si>
    <t xml:space="preserve">nettó</t>
  </si>
  <si>
    <t xml:space="preserve">1 m2-re vetített listaár nettó</t>
  </si>
  <si>
    <t xml:space="preserve">nagyker</t>
  </si>
  <si>
    <t xml:space="preserve">acél igény</t>
  </si>
  <si>
    <t xml:space="preserve">acél kltsg</t>
  </si>
  <si>
    <t xml:space="preserve">akasztófül mennyis</t>
  </si>
  <si>
    <t xml:space="preserve">akasztfül kltsg</t>
  </si>
  <si>
    <t xml:space="preserve">Cső hossza</t>
  </si>
  <si>
    <t xml:space="preserve">cső ára</t>
  </si>
  <si>
    <t xml:space="preserve">Bordáslemez gyártás kltsg</t>
  </si>
  <si>
    <t xml:space="preserve">fül rögzítés kltsg</t>
  </si>
  <si>
    <t xml:space="preserve">becsövezés kltsg</t>
  </si>
  <si>
    <t xml:space="preserve">kész becsövezett panel előállítási költsége</t>
  </si>
  <si>
    <t xml:space="preserve">1 m2 -re vetített előállítási ár</t>
  </si>
  <si>
    <t xml:space="preserve">haszon</t>
  </si>
  <si>
    <t xml:space="preserve">Tipusonkénti ROI ánettó</t>
  </si>
  <si>
    <t xml:space="preserve">F100</t>
  </si>
  <si>
    <t xml:space="preserve">F150</t>
  </si>
  <si>
    <t xml:space="preserve">F200</t>
  </si>
  <si>
    <t xml:space="preserve">F250</t>
  </si>
  <si>
    <t xml:space="preserve">F300</t>
  </si>
  <si>
    <t xml:space="preserve">F350</t>
  </si>
  <si>
    <t xml:space="preserve">F400</t>
  </si>
  <si>
    <t xml:space="preserve">Előállítási önköltségi ár</t>
  </si>
  <si>
    <t xml:space="preserve">Telephelyi ár:</t>
  </si>
  <si>
    <t xml:space="preserve">Ajánlott ár:</t>
  </si>
  <si>
    <t xml:space="preserve">Jelenlegi ár a webshopon:</t>
  </si>
  <si>
    <t xml:space="preserve">netto</t>
  </si>
  <si>
    <t xml:space="preserve">Szigetelt 16 os gerinccső</t>
  </si>
  <si>
    <t xml:space="preserve">/m</t>
  </si>
  <si>
    <t xml:space="preserve">eurókónusz</t>
  </si>
  <si>
    <t xml:space="preserve">/db</t>
  </si>
  <si>
    <t xml:space="preserve">padlófűtés cső 17*2</t>
  </si>
  <si>
    <t xml:space="preserve">F sorozat</t>
  </si>
  <si>
    <t xml:space="preserve">teljes hossz</t>
  </si>
  <si>
    <t xml:space="preserve">szükséges cső ívhez</t>
  </si>
  <si>
    <t xml:space="preserve">szükséges cső panelbe</t>
  </si>
  <si>
    <t xml:space="preserve">szükséges cső össz</t>
  </si>
  <si>
    <t xml:space="preserve">lemezben cső</t>
  </si>
  <si>
    <t xml:space="preserve">ív hossz</t>
  </si>
  <si>
    <t xml:space="preserve">ráhagyás</t>
  </si>
  <si>
    <t xml:space="preserve">Teljes cső hossz (cm)</t>
  </si>
  <si>
    <t xml:space="preserve">Teljes cső hossz (m)</t>
  </si>
  <si>
    <t xml:space="preserve">Kerekített</t>
  </si>
  <si>
    <t xml:space="preserve">hűtés</t>
  </si>
  <si>
    <t xml:space="preserve">fűtés</t>
  </si>
  <si>
    <t xml:space="preserve">Termék név</t>
  </si>
  <si>
    <t xml:space="preserve">darabszám</t>
  </si>
  <si>
    <t xml:space="preserve">össz hűtő teljesítmény</t>
  </si>
  <si>
    <t xml:space="preserve">össz fűtő teljesítmény</t>
  </si>
  <si>
    <t xml:space="preserve">Panelok összesen</t>
  </si>
  <si>
    <t xml:space="preserve">Csőhossz</t>
  </si>
  <si>
    <t xml:space="preserve">nem kell</t>
  </si>
  <si>
    <t xml:space="preserve">2 körös</t>
  </si>
  <si>
    <t xml:space="preserve">3 körös</t>
  </si>
  <si>
    <t xml:space="preserve">4 körös</t>
  </si>
  <si>
    <t xml:space="preserve">5 körös</t>
  </si>
  <si>
    <t xml:space="preserve">6 körös</t>
  </si>
  <si>
    <t xml:space="preserve">7 körös</t>
  </si>
  <si>
    <t xml:space="preserve">8 körös</t>
  </si>
  <si>
    <t xml:space="preserve">9 körös</t>
  </si>
  <si>
    <t xml:space="preserve">előre-vissza</t>
  </si>
  <si>
    <t xml:space="preserve">10 körös</t>
  </si>
  <si>
    <t xml:space="preserve">18-21</t>
  </si>
  <si>
    <t xml:space="preserve">11 körös</t>
  </si>
  <si>
    <t xml:space="preserve">35-30</t>
  </si>
  <si>
    <t xml:space="preserve">ÖSSZESEN</t>
  </si>
  <si>
    <t xml:space="preserve">anyag bruttó:</t>
  </si>
  <si>
    <t xml:space="preserve">mennyezet</t>
  </si>
  <si>
    <t xml:space="preserve">panelok összesen:</t>
  </si>
  <si>
    <t xml:space="preserve">12 körös</t>
  </si>
  <si>
    <t xml:space="preserve">130m/osztókör</t>
  </si>
  <si>
    <t xml:space="preserve">szerelési díj osztóig (azzal együtt)</t>
  </si>
  <si>
    <t xml:space="preserve">idomok PPSU</t>
  </si>
  <si>
    <t xml:space="preserve">Szükséges osztó körök száma:</t>
  </si>
  <si>
    <t xml:space="preserve">Panel terület:</t>
  </si>
  <si>
    <t xml:space="preserve">Összesen bruttó:</t>
  </si>
  <si>
    <t xml:space="preserve">osztógyűjtők </t>
  </si>
  <si>
    <t xml:space="preserve">gerinc cső+héj  16x2</t>
  </si>
  <si>
    <t xml:space="preserve">FBOSZ-1</t>
  </si>
  <si>
    <t xml:space="preserve">Falba oszekrény 2-4</t>
  </si>
  <si>
    <t xml:space="preserve">eurokónusz</t>
  </si>
  <si>
    <t xml:space="preserve">FBOSZ-2</t>
  </si>
  <si>
    <t xml:space="preserve">Falba oszekrény 5-8</t>
  </si>
  <si>
    <t xml:space="preserve">osztószekrény</t>
  </si>
  <si>
    <t xml:space="preserve">FBOSZ-3</t>
  </si>
  <si>
    <t xml:space="preserve">Falba oszekrény 9-10</t>
  </si>
  <si>
    <t xml:space="preserve">FBOSZ-4</t>
  </si>
  <si>
    <t xml:space="preserve">Falba oszekrény 11-12</t>
  </si>
  <si>
    <t xml:space="preserve">FBOSZ-5</t>
  </si>
  <si>
    <t xml:space="preserve">Falba oszekrény 12-14</t>
  </si>
  <si>
    <t xml:space="preserve">FKOSZ-1</t>
  </si>
  <si>
    <t xml:space="preserve">Falon kívüli oszekrény 2-4</t>
  </si>
  <si>
    <t xml:space="preserve">szállítás</t>
  </si>
  <si>
    <t xml:space="preserve">FKOSZ-2</t>
  </si>
  <si>
    <t xml:space="preserve">Falon kívüli oszekrény 5-8</t>
  </si>
  <si>
    <t xml:space="preserve">Összesen bruttó anyag és díj</t>
  </si>
  <si>
    <t xml:space="preserve">FKOSZ-3</t>
  </si>
  <si>
    <t xml:space="preserve">Falon kívüli oszekrény 9-10</t>
  </si>
  <si>
    <t xml:space="preserve">FKOSZ-4</t>
  </si>
  <si>
    <t xml:space="preserve">Falon kívüli oszekrény 11-12</t>
  </si>
  <si>
    <t xml:space="preserve">FKOSZ-5</t>
  </si>
  <si>
    <t xml:space="preserve">Falon kívüli oszekrény 12-14</t>
  </si>
  <si>
    <t xml:space="preserve">kell szerelés</t>
  </si>
</sst>
</file>

<file path=xl/styles.xml><?xml version="1.0" encoding="utf-8"?>
<styleSheet xmlns="http://schemas.openxmlformats.org/spreadsheetml/2006/main">
  <numFmts count="28">
    <numFmt numFmtId="164" formatCode="General"/>
    <numFmt numFmtId="165" formatCode="#,##0\ [$ cm]"/>
    <numFmt numFmtId="166" formatCode="#,##0.0\ [$ m2]"/>
    <numFmt numFmtId="167" formatCode="_-* #,##0&quot; Ft&quot;_-;\-* #,##0&quot; Ft&quot;_-;_-* \-??&quot; Ft&quot;_-;_-@"/>
    <numFmt numFmtId="168" formatCode="#,##0\ [$ Ft/m2]"/>
    <numFmt numFmtId="169" formatCode="#,##0.00\ [$ kg]"/>
    <numFmt numFmtId="170" formatCode="#,##0\ [$ Ft]"/>
    <numFmt numFmtId="171" formatCode="#,##0\ [$ db]"/>
    <numFmt numFmtId="172" formatCode="#,##0.0\ [$ m]"/>
    <numFmt numFmtId="173" formatCode="#,##0\ [$ Ft/db]"/>
    <numFmt numFmtId="174" formatCode="#,##0\ [$ Ft/tipus]"/>
    <numFmt numFmtId="175" formatCode="#,##0\ [$ m]"/>
    <numFmt numFmtId="176" formatCode="#,##0\ [$ Ft/kg]"/>
    <numFmt numFmtId="177" formatCode="mmm/yy"/>
    <numFmt numFmtId="178" formatCode="#,##0\ [$ Ft/m]"/>
    <numFmt numFmtId="179" formatCode="0%"/>
    <numFmt numFmtId="180" formatCode="#,##0.00\ [$ m2]"/>
    <numFmt numFmtId="181" formatCode="#,##0.00\ [$ m]"/>
    <numFmt numFmtId="182" formatCode="#,##0.0\ [$ W]"/>
    <numFmt numFmtId="183" formatCode="#,##0\ [$ W]"/>
    <numFmt numFmtId="184" formatCode="#,##0\ [$ ˇC szoba]"/>
    <numFmt numFmtId="185" formatCode="#,##0.0\ [$ W/m2]"/>
    <numFmt numFmtId="186" formatCode="#,##0\ [$ W/helyiség]"/>
    <numFmt numFmtId="187" formatCode="#,##0&quot; Ft&quot;"/>
    <numFmt numFmtId="188" formatCode="#,##0\ [$ db T]"/>
    <numFmt numFmtId="189" formatCode="#,##0\ [$ db szűkítő]"/>
    <numFmt numFmtId="190" formatCode="#,##0\ [$ körök száma]"/>
    <numFmt numFmtId="191" formatCode="_-* #,##0\ [$Ft-40E]_-;\-* #,##0\ [$Ft-40E]_-;_-* \-??\ [$Ft-40E]_-;_-@"/>
  </numFmts>
  <fonts count="10">
    <font>
      <sz val="11"/>
      <color theme="1"/>
      <name val="Calibri"/>
      <family val="0"/>
      <charset val="1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1"/>
      <color rgb="FFFF0000"/>
      <name val="Calibri"/>
      <family val="0"/>
      <charset val="1"/>
    </font>
    <font>
      <b val="true"/>
      <sz val="11"/>
      <color theme="1"/>
      <name val="Calibri"/>
      <family val="0"/>
      <charset val="1"/>
    </font>
    <font>
      <sz val="12"/>
      <color theme="1"/>
      <name val="Arial"/>
      <family val="0"/>
      <charset val="1"/>
    </font>
    <font>
      <b val="true"/>
      <sz val="11"/>
      <color rgb="FFFF0000"/>
      <name val="Calibri"/>
      <family val="0"/>
      <charset val="1"/>
    </font>
    <font>
      <b val="true"/>
      <sz val="11"/>
      <color rgb="FF0C0C0C"/>
      <name val="Calibri"/>
      <family val="0"/>
      <charset val="1"/>
    </font>
    <font>
      <sz val="11"/>
      <color rgb="FF0C0C0C"/>
      <name val="Calibri"/>
      <family val="0"/>
      <charset val="1"/>
    </font>
  </fonts>
  <fills count="13">
    <fill>
      <patternFill patternType="none"/>
    </fill>
    <fill>
      <patternFill patternType="gray125"/>
    </fill>
    <fill>
      <patternFill patternType="solid">
        <fgColor rgb="FFD8D8D8"/>
        <bgColor rgb="FFBDD6EE"/>
      </patternFill>
    </fill>
    <fill>
      <patternFill patternType="solid">
        <fgColor rgb="FF92D050"/>
        <bgColor rgb="FFA8D08D"/>
      </patternFill>
    </fill>
    <fill>
      <patternFill patternType="solid">
        <fgColor rgb="FFADB9CA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BFBFBF"/>
        <bgColor rgb="FFADB9CA"/>
      </patternFill>
    </fill>
    <fill>
      <patternFill patternType="solid">
        <fgColor theme="0"/>
        <bgColor rgb="FFFFFFCC"/>
      </patternFill>
    </fill>
    <fill>
      <patternFill patternType="solid">
        <fgColor rgb="FFC5E0B3"/>
        <bgColor rgb="FFD8D8D8"/>
      </patternFill>
    </fill>
    <fill>
      <patternFill patternType="solid">
        <fgColor rgb="FFBDD6EE"/>
        <bgColor rgb="FFD8D8D8"/>
      </patternFill>
    </fill>
    <fill>
      <patternFill patternType="solid">
        <fgColor rgb="FFFF0000"/>
        <bgColor rgb="FF993300"/>
      </patternFill>
    </fill>
    <fill>
      <patternFill patternType="solid">
        <fgColor rgb="FFDEEAF6"/>
        <bgColor rgb="FFD8D8D8"/>
      </patternFill>
    </fill>
    <fill>
      <patternFill patternType="solid">
        <fgColor rgb="FFA8D08D"/>
        <bgColor rgb="FF92D050"/>
      </patternFill>
    </fill>
  </fills>
  <borders count="40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thick"/>
      <right style="thick"/>
      <top style="thick"/>
      <bottom style="thick"/>
      <diagonal/>
    </border>
    <border diagonalUp="false" diagonalDown="false">
      <left style="thick"/>
      <right style="thin"/>
      <top style="thick"/>
      <bottom style="thin"/>
      <diagonal/>
    </border>
    <border diagonalUp="false" diagonalDown="false">
      <left style="thin"/>
      <right style="thin"/>
      <top style="thick"/>
      <bottom style="thin"/>
      <diagonal/>
    </border>
    <border diagonalUp="false" diagonalDown="false">
      <left style="thin"/>
      <right style="thick"/>
      <top style="thick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ck"/>
      <right style="thin"/>
      <top style="thin"/>
      <bottom style="thin"/>
      <diagonal/>
    </border>
    <border diagonalUp="false" diagonalDown="false">
      <left style="thin"/>
      <right style="thick"/>
      <top style="thin"/>
      <bottom style="thin"/>
      <diagonal/>
    </border>
    <border diagonalUp="false" diagonalDown="false">
      <left style="thick"/>
      <right style="thin"/>
      <top style="thin"/>
      <bottom style="thick"/>
      <diagonal/>
    </border>
    <border diagonalUp="false" diagonalDown="false">
      <left style="thin"/>
      <right style="thin"/>
      <top style="thin"/>
      <bottom style="thick"/>
      <diagonal/>
    </border>
    <border diagonalUp="false" diagonalDown="false">
      <left style="thin"/>
      <right style="thick"/>
      <top style="thin"/>
      <bottom style="thick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thin"/>
      <bottom style="medium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medium"/>
      <right/>
      <top/>
      <bottom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/>
      <top style="medium"/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0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3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0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3" fontId="0" fillId="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0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5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4" fontId="0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0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0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5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0" fillId="5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0" fillId="5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6" fontId="0" fillId="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7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3" fontId="0" fillId="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8" fontId="0" fillId="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5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8" fontId="0" fillId="4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0" fillId="4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4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9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0" fontId="0" fillId="0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0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5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0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1" fontId="0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0" fillId="0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5" fontId="0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0" fontId="0" fillId="5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5" fontId="0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0" fillId="5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1" fontId="0" fillId="0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0" fillId="0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6" borderId="1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6" borderId="1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6" borderId="2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6" borderId="2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7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2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0" fillId="8" borderId="2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8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80" fontId="0" fillId="8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82" fontId="0" fillId="9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82" fontId="0" fillId="10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0" fillId="0" borderId="2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8" borderId="2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0" fillId="8" borderId="2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8" borderId="2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0" fillId="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82" fontId="0" fillId="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82" fontId="0" fillId="1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5" fontId="0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80" fontId="0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2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80" fontId="0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2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0" fillId="0" borderId="2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2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8" borderId="2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0" fillId="0" borderId="2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0" fillId="8" borderId="2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0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83" fontId="0" fillId="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83" fontId="0" fillId="1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80" fontId="7" fillId="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84" fontId="0" fillId="0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5" fontId="0" fillId="9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86" fontId="0" fillId="11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5" fontId="0" fillId="1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86" fontId="0" fillId="1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2" borderId="1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1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5" fillId="0" borderId="2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80" fontId="0" fillId="0" borderId="1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7" fontId="5" fillId="0" borderId="29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1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7" fontId="5" fillId="0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8" fontId="0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7" fontId="5" fillId="0" borderId="3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0" fillId="0" borderId="3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3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3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9" fontId="0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0" fontId="0" fillId="0" borderId="3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80" fontId="0" fillId="0" borderId="3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36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5" fillId="0" borderId="3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7" fontId="5" fillId="0" borderId="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90" fontId="0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87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87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7" fontId="5" fillId="0" borderId="39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8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75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71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91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DEEAF6"/>
      <rgbColor rgb="FF660066"/>
      <rgbColor rgb="FFFF8080"/>
      <rgbColor rgb="FF0066CC"/>
      <rgbColor rgb="FFBDD6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3"/>
      <rgbColor rgb="FFFFFF99"/>
      <rgbColor rgb="FFADB9CA"/>
      <rgbColor rgb="FFFF99CC"/>
      <rgbColor rgb="FFCC99FF"/>
      <rgbColor rgb="FFD8D8D8"/>
      <rgbColor rgb="FF3366FF"/>
      <rgbColor rgb="FF33CCCC"/>
      <rgbColor rgb="FF92D050"/>
      <rgbColor rgb="FFFFCC00"/>
      <rgbColor rgb="FFFF9900"/>
      <rgbColor rgb="FFFF6600"/>
      <rgbColor rgb="FF666699"/>
      <rgbColor rgb="FFA8D08D"/>
      <rgbColor rgb="FF003366"/>
      <rgbColor rgb="FF339966"/>
      <rgbColor rgb="FF0C0C0C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33</xdr:row>
      <xdr:rowOff>139680</xdr:rowOff>
    </xdr:from>
    <xdr:to>
      <xdr:col>12</xdr:col>
      <xdr:colOff>239400</xdr:colOff>
      <xdr:row>69</xdr:row>
      <xdr:rowOff>33840</xdr:rowOff>
    </xdr:to>
    <xdr:pic>
      <xdr:nvPicPr>
        <xdr:cNvPr id="0" name="image1.png" descr=""/>
        <xdr:cNvPicPr/>
      </xdr:nvPicPr>
      <xdr:blipFill>
        <a:blip r:embed="rId1"/>
        <a:stretch/>
      </xdr:blipFill>
      <xdr:spPr>
        <a:xfrm>
          <a:off x="0" y="6676920"/>
          <a:ext cx="13278600" cy="7095240"/>
        </a:xfrm>
        <a:prstGeom prst="rect">
          <a:avLst/>
        </a:prstGeom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 pitchFamily="0" charset="1"/>
        <a:ea typeface="Calibri" pitchFamily="0" charset="1"/>
        <a:cs typeface="Calibri" pitchFamily="0" charset="1"/>
      </a:majorFont>
      <a:minorFont>
        <a:latin typeface="Calibri" pitchFamily="0" charset="1"/>
        <a:ea typeface="Calibri" pitchFamily="0" charset="1"/>
        <a:cs typeface="Calibri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3" activeCellId="0" sqref="E13"/>
    </sheetView>
  </sheetViews>
  <sheetFormatPr defaultColWidth="14.42578125" defaultRowHeight="15" zeroHeight="false" outlineLevelRow="0" outlineLevelCol="0"/>
  <cols>
    <col collapsed="false" customWidth="true" hidden="false" outlineLevel="0" max="1" min="1" style="1" width="9.14"/>
    <col collapsed="false" customWidth="true" hidden="false" outlineLevel="0" max="2" min="2" style="1" width="22.71"/>
    <col collapsed="false" customWidth="true" hidden="false" outlineLevel="0" max="3" min="3" style="1" width="13.71"/>
    <col collapsed="false" customWidth="true" hidden="false" outlineLevel="0" max="6" min="4" style="1" width="10"/>
    <col collapsed="false" customWidth="true" hidden="false" outlineLevel="0" max="7" min="7" style="1" width="26.42"/>
    <col collapsed="false" customWidth="true" hidden="false" outlineLevel="0" max="8" min="8" style="1" width="13.29"/>
    <col collapsed="false" customWidth="true" hidden="false" outlineLevel="0" max="9" min="9" style="1" width="7.16"/>
    <col collapsed="false" customWidth="true" hidden="false" outlineLevel="0" max="10" min="10" style="1" width="9.86"/>
    <col collapsed="false" customWidth="true" hidden="false" outlineLevel="0" max="11" min="11" style="1" width="8.71"/>
    <col collapsed="false" customWidth="true" hidden="false" outlineLevel="0" max="12" min="12" style="1" width="18.42"/>
    <col collapsed="false" customWidth="true" hidden="false" outlineLevel="0" max="13" min="13" style="1" width="21.14"/>
    <col collapsed="false" customWidth="true" hidden="false" outlineLevel="0" max="14" min="14" style="1" width="17.57"/>
    <col collapsed="false" customWidth="true" hidden="false" outlineLevel="0" max="15" min="15" style="1" width="8.86"/>
    <col collapsed="false" customWidth="true" hidden="false" outlineLevel="0" max="16" min="16" style="1" width="24.14"/>
    <col collapsed="false" customWidth="true" hidden="false" outlineLevel="0" max="17" min="17" style="1" width="15.42"/>
    <col collapsed="false" customWidth="true" hidden="false" outlineLevel="0" max="18" min="18" style="1" width="15.85"/>
    <col collapsed="false" customWidth="true" hidden="false" outlineLevel="0" max="19" min="19" style="1" width="39.42"/>
    <col collapsed="false" customWidth="true" hidden="false" outlineLevel="0" max="20" min="20" style="1" width="26.86"/>
    <col collapsed="false" customWidth="true" hidden="false" outlineLevel="0" max="21" min="21" style="1" width="13.29"/>
    <col collapsed="false" customWidth="true" hidden="false" outlineLevel="0" max="22" min="22" style="1" width="8.71"/>
    <col collapsed="false" customWidth="true" hidden="false" outlineLevel="0" max="23" min="23" style="1" width="22.86"/>
    <col collapsed="false" customWidth="true" hidden="false" outlineLevel="0" max="26" min="24" style="1" width="8.71"/>
  </cols>
  <sheetData>
    <row r="1" customFormat="false" ht="15" hidden="false" customHeight="false" outlineLevel="0" collapsed="false">
      <c r="A1" s="2"/>
      <c r="E1" s="3" t="s">
        <v>0</v>
      </c>
      <c r="F1" s="3"/>
    </row>
    <row r="2" customFormat="false" ht="15" hidden="false" customHeight="false" outlineLevel="0" collapsed="false">
      <c r="A2" s="2"/>
      <c r="B2" s="4" t="s">
        <v>1</v>
      </c>
      <c r="C2" s="4" t="s">
        <v>2</v>
      </c>
      <c r="D2" s="5" t="s">
        <v>3</v>
      </c>
      <c r="E2" s="6" t="s">
        <v>4</v>
      </c>
      <c r="F2" s="7" t="s">
        <v>5</v>
      </c>
      <c r="G2" s="8" t="s">
        <v>6</v>
      </c>
      <c r="H2" s="4" t="s">
        <v>7</v>
      </c>
      <c r="I2" s="2"/>
      <c r="J2" s="4" t="s">
        <v>8</v>
      </c>
      <c r="K2" s="4" t="s">
        <v>9</v>
      </c>
      <c r="L2" s="4" t="s">
        <v>10</v>
      </c>
      <c r="M2" s="4" t="s">
        <v>11</v>
      </c>
      <c r="N2" s="4" t="s">
        <v>12</v>
      </c>
      <c r="O2" s="4" t="s">
        <v>13</v>
      </c>
      <c r="P2" s="4" t="s">
        <v>14</v>
      </c>
      <c r="Q2" s="4" t="s">
        <v>15</v>
      </c>
      <c r="R2" s="4" t="s">
        <v>16</v>
      </c>
      <c r="S2" s="9" t="s">
        <v>17</v>
      </c>
      <c r="T2" s="4" t="s">
        <v>18</v>
      </c>
      <c r="U2" s="9" t="s">
        <v>19</v>
      </c>
      <c r="V2" s="9"/>
      <c r="W2" s="9" t="s">
        <v>20</v>
      </c>
      <c r="X2" s="9"/>
    </row>
    <row r="3" customFormat="false" ht="15" hidden="false" customHeight="false" outlineLevel="0" collapsed="false">
      <c r="A3" s="2" t="s">
        <v>21</v>
      </c>
      <c r="B3" s="10" t="n">
        <v>40</v>
      </c>
      <c r="C3" s="10" t="n">
        <v>100</v>
      </c>
      <c r="D3" s="11" t="n">
        <f aca="false">1*0.4</f>
        <v>0.4</v>
      </c>
      <c r="E3" s="12" t="n">
        <f aca="false">F3*1.27</f>
        <v>6350</v>
      </c>
      <c r="F3" s="13" t="n">
        <f aca="false">G3*D3</f>
        <v>5000</v>
      </c>
      <c r="G3" s="14" t="n">
        <v>12500</v>
      </c>
      <c r="H3" s="15" t="n">
        <f aca="false">G3*0.7</f>
        <v>8750</v>
      </c>
      <c r="J3" s="16" t="n">
        <f aca="false">B3/1000*0.004*0.432*7800</f>
        <v>0.539136</v>
      </c>
      <c r="K3" s="17" t="n">
        <f aca="false">J3*$L$11</f>
        <v>404.756352</v>
      </c>
      <c r="L3" s="18" t="n">
        <v>2</v>
      </c>
      <c r="M3" s="17" t="n">
        <f aca="false">L3*$L$12</f>
        <v>520</v>
      </c>
      <c r="N3" s="19" t="n">
        <f aca="false">9.5</f>
        <v>9.5</v>
      </c>
      <c r="O3" s="17" t="n">
        <f aca="false">N3*$L$13</f>
        <v>1045</v>
      </c>
      <c r="P3" s="20" t="n">
        <f aca="false">B3/100*$L$14</f>
        <v>40</v>
      </c>
      <c r="Q3" s="21" t="n">
        <f aca="false">L3*$L$15</f>
        <v>100</v>
      </c>
      <c r="R3" s="21" t="n">
        <f aca="false">D3*$L$16</f>
        <v>160</v>
      </c>
      <c r="S3" s="22" t="n">
        <f aca="false">K3+M3+O3+P3+Q3+R3</f>
        <v>2269.756352</v>
      </c>
      <c r="T3" s="23" t="n">
        <f aca="false">S3/D3</f>
        <v>5674.39088</v>
      </c>
      <c r="U3" s="24" t="n">
        <f aca="false">$T$15-T3</f>
        <v>6825.60912</v>
      </c>
      <c r="V3" s="25"/>
      <c r="W3" s="26" t="n">
        <f aca="false">F3-S3</f>
        <v>2730.243648</v>
      </c>
      <c r="X3" s="27"/>
    </row>
    <row r="4" customFormat="false" ht="15" hidden="false" customHeight="false" outlineLevel="0" collapsed="false">
      <c r="A4" s="2" t="s">
        <v>22</v>
      </c>
      <c r="B4" s="10" t="n">
        <v>90</v>
      </c>
      <c r="C4" s="10" t="n">
        <v>150</v>
      </c>
      <c r="D4" s="11" t="n">
        <f aca="false">1.5*0.4</f>
        <v>0.6</v>
      </c>
      <c r="E4" s="12" t="n">
        <f aca="false">F4*1.27</f>
        <v>9525</v>
      </c>
      <c r="F4" s="13" t="n">
        <f aca="false">G4*D4</f>
        <v>7500</v>
      </c>
      <c r="G4" s="14" t="n">
        <v>12500</v>
      </c>
      <c r="H4" s="15" t="n">
        <f aca="false">G4*0.7</f>
        <v>8750</v>
      </c>
      <c r="J4" s="16" t="n">
        <f aca="false">B4/1000*0.005*0.495*7800</f>
        <v>1.73745</v>
      </c>
      <c r="K4" s="17" t="n">
        <f aca="false">J4*$L$11</f>
        <v>1304.3905875</v>
      </c>
      <c r="L4" s="18" t="n">
        <v>2</v>
      </c>
      <c r="M4" s="17" t="n">
        <f aca="false">L4*$L$12</f>
        <v>520</v>
      </c>
      <c r="N4" s="19" t="n">
        <v>13.5</v>
      </c>
      <c r="O4" s="17" t="n">
        <f aca="false">N4*$L$13</f>
        <v>1485</v>
      </c>
      <c r="P4" s="20" t="n">
        <f aca="false">B4/100*$L$14</f>
        <v>90</v>
      </c>
      <c r="Q4" s="21" t="n">
        <f aca="false">L4*$L$15</f>
        <v>100</v>
      </c>
      <c r="R4" s="21" t="n">
        <f aca="false">D4*$L$16</f>
        <v>240</v>
      </c>
      <c r="S4" s="22" t="n">
        <f aca="false">K4+M4+O4+P4+Q4+R4</f>
        <v>3739.3905875</v>
      </c>
      <c r="T4" s="23" t="n">
        <f aca="false">S4/D4</f>
        <v>6232.31764583333</v>
      </c>
      <c r="U4" s="24" t="n">
        <f aca="false">$T$15-T4</f>
        <v>6267.68235416667</v>
      </c>
      <c r="V4" s="25"/>
      <c r="W4" s="26" t="n">
        <f aca="false">F4-S4</f>
        <v>3760.6094125</v>
      </c>
      <c r="X4" s="27"/>
    </row>
    <row r="5" customFormat="false" ht="15" hidden="false" customHeight="false" outlineLevel="0" collapsed="false">
      <c r="A5" s="2" t="s">
        <v>23</v>
      </c>
      <c r="B5" s="10" t="n">
        <v>140</v>
      </c>
      <c r="C5" s="10" t="n">
        <v>200</v>
      </c>
      <c r="D5" s="11" t="n">
        <f aca="false">2*0.4</f>
        <v>0.8</v>
      </c>
      <c r="E5" s="12" t="n">
        <f aca="false">F5*1.27</f>
        <v>12700</v>
      </c>
      <c r="F5" s="13" t="n">
        <f aca="false">G5*D5</f>
        <v>10000</v>
      </c>
      <c r="G5" s="14" t="n">
        <v>12500</v>
      </c>
      <c r="H5" s="15" t="n">
        <f aca="false">G5*0.7</f>
        <v>8750</v>
      </c>
      <c r="J5" s="28" t="n">
        <f aca="false">B5/1000*0.004*0.432*7800</f>
        <v>1.886976</v>
      </c>
      <c r="K5" s="29" t="n">
        <f aca="false">J5*$L$11</f>
        <v>1416.647232</v>
      </c>
      <c r="L5" s="30" t="n">
        <v>2</v>
      </c>
      <c r="M5" s="29" t="n">
        <f aca="false">L5*$L$12</f>
        <v>520</v>
      </c>
      <c r="N5" s="19" t="n">
        <v>17.5</v>
      </c>
      <c r="O5" s="29" t="n">
        <f aca="false">N5*$L$13</f>
        <v>1925</v>
      </c>
      <c r="P5" s="31" t="n">
        <f aca="false">B5/100*$L$14</f>
        <v>140</v>
      </c>
      <c r="Q5" s="32" t="n">
        <f aca="false">L5*$L$15</f>
        <v>100</v>
      </c>
      <c r="R5" s="32" t="n">
        <f aca="false">D5*$L$16</f>
        <v>320</v>
      </c>
      <c r="S5" s="33" t="n">
        <f aca="false">K5+M5+O5+P5+Q5+R5</f>
        <v>4421.647232</v>
      </c>
      <c r="T5" s="34" t="n">
        <f aca="false">S5/D5</f>
        <v>5527.05904</v>
      </c>
      <c r="U5" s="35" t="n">
        <f aca="false">$T$15-T5</f>
        <v>6972.94096</v>
      </c>
      <c r="V5" s="25"/>
      <c r="W5" s="26" t="n">
        <f aca="false">F5-S5</f>
        <v>5578.352768</v>
      </c>
      <c r="X5" s="27"/>
    </row>
    <row r="6" customFormat="false" ht="15" hidden="false" customHeight="false" outlineLevel="0" collapsed="false">
      <c r="A6" s="2" t="s">
        <v>24</v>
      </c>
      <c r="B6" s="10" t="n">
        <v>190</v>
      </c>
      <c r="C6" s="10" t="n">
        <v>250</v>
      </c>
      <c r="D6" s="11" t="n">
        <f aca="false">2.5*0.4</f>
        <v>1</v>
      </c>
      <c r="E6" s="12" t="n">
        <f aca="false">F6*1.27</f>
        <v>16510</v>
      </c>
      <c r="F6" s="13" t="n">
        <f aca="false">G6*D6</f>
        <v>13000</v>
      </c>
      <c r="G6" s="14" t="n">
        <v>13000</v>
      </c>
      <c r="H6" s="15" t="n">
        <f aca="false">G6*0.7</f>
        <v>9100</v>
      </c>
      <c r="J6" s="16" t="n">
        <f aca="false">B6/1000*0.005*0.495*7800</f>
        <v>3.66795</v>
      </c>
      <c r="K6" s="17" t="n">
        <f aca="false">J6*$L$11</f>
        <v>2753.7134625</v>
      </c>
      <c r="L6" s="18" t="n">
        <v>3</v>
      </c>
      <c r="M6" s="17" t="n">
        <f aca="false">L6*$L$12</f>
        <v>780</v>
      </c>
      <c r="N6" s="19" t="n">
        <v>21.5</v>
      </c>
      <c r="O6" s="17" t="n">
        <f aca="false">N6*$L$13</f>
        <v>2365</v>
      </c>
      <c r="P6" s="20" t="n">
        <f aca="false">B6/100*$L$14</f>
        <v>190</v>
      </c>
      <c r="Q6" s="21" t="n">
        <f aca="false">L6*$L$15</f>
        <v>150</v>
      </c>
      <c r="R6" s="21" t="n">
        <f aca="false">D6*$L$16</f>
        <v>400</v>
      </c>
      <c r="S6" s="22" t="n">
        <f aca="false">K6+M6+O6+P6+Q6+R6</f>
        <v>6638.7134625</v>
      </c>
      <c r="T6" s="23" t="n">
        <f aca="false">S6/D6</f>
        <v>6638.7134625</v>
      </c>
      <c r="U6" s="24" t="n">
        <f aca="false">$T$15-T6</f>
        <v>5861.2865375</v>
      </c>
      <c r="V6" s="25"/>
      <c r="W6" s="26" t="n">
        <f aca="false">F6-S6</f>
        <v>6361.2865375</v>
      </c>
      <c r="X6" s="27"/>
    </row>
    <row r="7" customFormat="false" ht="15" hidden="false" customHeight="false" outlineLevel="0" collapsed="false">
      <c r="A7" s="2" t="s">
        <v>25</v>
      </c>
      <c r="B7" s="10" t="n">
        <v>240</v>
      </c>
      <c r="C7" s="10" t="n">
        <v>300</v>
      </c>
      <c r="D7" s="11" t="n">
        <f aca="false">3*0.4</f>
        <v>1.2</v>
      </c>
      <c r="E7" s="12" t="n">
        <f aca="false">F7*1.27</f>
        <v>19812</v>
      </c>
      <c r="F7" s="13" t="n">
        <f aca="false">G7*D7</f>
        <v>15600</v>
      </c>
      <c r="G7" s="14" t="n">
        <v>13000</v>
      </c>
      <c r="H7" s="15" t="n">
        <f aca="false">G7*0.7</f>
        <v>9100</v>
      </c>
      <c r="J7" s="16" t="n">
        <f aca="false">B7/1000*0.005*0.495*7800</f>
        <v>4.6332</v>
      </c>
      <c r="K7" s="17" t="n">
        <f aca="false">J7*$L$11</f>
        <v>3478.3749</v>
      </c>
      <c r="L7" s="18" t="n">
        <v>3</v>
      </c>
      <c r="M7" s="17" t="n">
        <f aca="false">L7*$L$12</f>
        <v>780</v>
      </c>
      <c r="N7" s="19" t="n">
        <v>25.5</v>
      </c>
      <c r="O7" s="17" t="n">
        <f aca="false">N7*$L$13</f>
        <v>2805</v>
      </c>
      <c r="P7" s="20" t="n">
        <f aca="false">B7/100*$L$14</f>
        <v>240</v>
      </c>
      <c r="Q7" s="21" t="n">
        <f aca="false">L7*$L$15</f>
        <v>150</v>
      </c>
      <c r="R7" s="21" t="n">
        <f aca="false">D7*$L$16</f>
        <v>480</v>
      </c>
      <c r="S7" s="22" t="n">
        <f aca="false">K7+M7+O7+P7+Q7+R7</f>
        <v>7933.3749</v>
      </c>
      <c r="T7" s="23" t="n">
        <f aca="false">S7/D7</f>
        <v>6611.14575</v>
      </c>
      <c r="U7" s="24" t="n">
        <f aca="false">$T$15-T7</f>
        <v>5888.85425</v>
      </c>
      <c r="V7" s="25"/>
      <c r="W7" s="26" t="n">
        <f aca="false">F7-S7</f>
        <v>7666.6251</v>
      </c>
      <c r="X7" s="27"/>
    </row>
    <row r="8" customFormat="false" ht="15" hidden="false" customHeight="false" outlineLevel="0" collapsed="false">
      <c r="A8" s="2" t="s">
        <v>26</v>
      </c>
      <c r="B8" s="10" t="n">
        <v>290</v>
      </c>
      <c r="C8" s="10" t="n">
        <v>350</v>
      </c>
      <c r="D8" s="11" t="n">
        <f aca="false">3.5*0.4</f>
        <v>1.4</v>
      </c>
      <c r="E8" s="12" t="n">
        <f aca="false">F8*1.27</f>
        <v>23114</v>
      </c>
      <c r="F8" s="13" t="n">
        <f aca="false">G8*D8</f>
        <v>18200</v>
      </c>
      <c r="G8" s="14" t="n">
        <v>13000</v>
      </c>
      <c r="H8" s="15" t="n">
        <f aca="false">G8*0.7</f>
        <v>9100</v>
      </c>
      <c r="J8" s="16" t="n">
        <f aca="false">B8/1000*0.005*0.495*7800</f>
        <v>5.59845</v>
      </c>
      <c r="K8" s="17" t="n">
        <f aca="false">J8*$L$11</f>
        <v>4203.0363375</v>
      </c>
      <c r="L8" s="18" t="n">
        <v>4</v>
      </c>
      <c r="M8" s="17" t="n">
        <f aca="false">L8*$L$12</f>
        <v>1040</v>
      </c>
      <c r="N8" s="19" t="n">
        <v>29.5</v>
      </c>
      <c r="O8" s="17" t="n">
        <f aca="false">N8*$L$13</f>
        <v>3245</v>
      </c>
      <c r="P8" s="20" t="n">
        <f aca="false">B8/100*$L$14</f>
        <v>290</v>
      </c>
      <c r="Q8" s="21" t="n">
        <f aca="false">L8*$L$15</f>
        <v>200</v>
      </c>
      <c r="R8" s="21" t="n">
        <f aca="false">D8*$L$16</f>
        <v>560</v>
      </c>
      <c r="S8" s="22" t="n">
        <f aca="false">K8+M8+O8+P8+Q8+R8</f>
        <v>9538.0363375</v>
      </c>
      <c r="T8" s="23" t="n">
        <f aca="false">S8/D8</f>
        <v>6812.88309821428</v>
      </c>
      <c r="U8" s="24" t="n">
        <f aca="false">$T$15-T8</f>
        <v>5687.11690178572</v>
      </c>
      <c r="V8" s="25"/>
      <c r="W8" s="26" t="n">
        <f aca="false">F8-S8</f>
        <v>8661.9636625</v>
      </c>
      <c r="X8" s="27"/>
    </row>
    <row r="9" customFormat="false" ht="15" hidden="false" customHeight="false" outlineLevel="0" collapsed="false">
      <c r="A9" s="2" t="s">
        <v>27</v>
      </c>
      <c r="B9" s="10" t="n">
        <v>340</v>
      </c>
      <c r="C9" s="10" t="n">
        <v>400</v>
      </c>
      <c r="D9" s="11" t="n">
        <f aca="false">4*0.4</f>
        <v>1.6</v>
      </c>
      <c r="E9" s="12" t="n">
        <f aca="false">F9*1.27</f>
        <v>26416</v>
      </c>
      <c r="F9" s="13" t="n">
        <f aca="false">G9*D9</f>
        <v>20800</v>
      </c>
      <c r="G9" s="14" t="n">
        <v>13000</v>
      </c>
      <c r="H9" s="15" t="n">
        <f aca="false">G9*0.7</f>
        <v>9100</v>
      </c>
      <c r="J9" s="16" t="n">
        <f aca="false">B9/1000*0.005*0.495*7800</f>
        <v>6.5637</v>
      </c>
      <c r="K9" s="17" t="n">
        <f aca="false">J9*$L$11</f>
        <v>4927.697775</v>
      </c>
      <c r="L9" s="18" t="n">
        <v>4</v>
      </c>
      <c r="M9" s="17" t="n">
        <f aca="false">L9*$L$12</f>
        <v>1040</v>
      </c>
      <c r="N9" s="19" t="n">
        <v>33.5</v>
      </c>
      <c r="O9" s="17" t="n">
        <f aca="false">N9*$L$13</f>
        <v>3685</v>
      </c>
      <c r="P9" s="20" t="n">
        <f aca="false">B9/100*$L$14</f>
        <v>340</v>
      </c>
      <c r="Q9" s="21" t="n">
        <f aca="false">L9*$L$15</f>
        <v>200</v>
      </c>
      <c r="R9" s="21" t="n">
        <f aca="false">D9*$L$16</f>
        <v>640</v>
      </c>
      <c r="S9" s="22" t="n">
        <f aca="false">K9+M9+O9+P9+Q9+R9</f>
        <v>10832.697775</v>
      </c>
      <c r="T9" s="23" t="n">
        <f aca="false">S9/D9</f>
        <v>6770.436109375</v>
      </c>
      <c r="U9" s="24" t="n">
        <f aca="false">$T$15-T9</f>
        <v>5729.563890625</v>
      </c>
      <c r="V9" s="25"/>
      <c r="W9" s="26" t="n">
        <f aca="false">F9-S9</f>
        <v>9967.302225</v>
      </c>
      <c r="X9" s="27"/>
    </row>
    <row r="10" customFormat="false" ht="15" hidden="false" customHeight="false" outlineLevel="0" collapsed="false">
      <c r="A10" s="2"/>
      <c r="N10" s="36"/>
      <c r="O10" s="36"/>
      <c r="V10" s="25"/>
      <c r="X10" s="37"/>
    </row>
    <row r="11" customFormat="false" ht="15" hidden="false" customHeight="false" outlineLevel="0" collapsed="false">
      <c r="A11" s="2"/>
      <c r="H11" s="24"/>
      <c r="L11" s="38" t="n">
        <f aca="false">1950*385/1000</f>
        <v>750.75</v>
      </c>
      <c r="R11" s="39" t="n">
        <v>44501</v>
      </c>
      <c r="S11" s="40" t="s">
        <v>28</v>
      </c>
      <c r="T11" s="41" t="n">
        <f aca="false">AVERAGE(T3:T9)</f>
        <v>6323.84942656037</v>
      </c>
      <c r="U11" s="24" t="n">
        <f aca="false">T15-T11</f>
        <v>6176.15057343963</v>
      </c>
      <c r="V11" s="25"/>
    </row>
    <row r="12" customFormat="false" ht="15" hidden="false" customHeight="false" outlineLevel="0" collapsed="false">
      <c r="A12" s="2"/>
      <c r="L12" s="42" t="n">
        <v>260</v>
      </c>
      <c r="S12" s="43" t="s">
        <v>29</v>
      </c>
      <c r="T12" s="41" t="n">
        <f aca="false">T11*(1+L17)</f>
        <v>6640.04189788839</v>
      </c>
      <c r="U12" s="24" t="n">
        <f aca="false">T15-T12</f>
        <v>5859.95810211161</v>
      </c>
      <c r="V12" s="25"/>
      <c r="W12" s="24"/>
      <c r="X12" s="24"/>
    </row>
    <row r="13" customFormat="false" ht="15" hidden="false" customHeight="false" outlineLevel="0" collapsed="false">
      <c r="A13" s="2"/>
      <c r="L13" s="44" t="n">
        <v>110</v>
      </c>
      <c r="S13" s="45" t="s">
        <v>30</v>
      </c>
      <c r="T13" s="46" t="n">
        <f aca="false">T12*L18+T12</f>
        <v>9960.06284683259</v>
      </c>
      <c r="U13" s="24" t="n">
        <f aca="false">T15-T13</f>
        <v>2539.93715316741</v>
      </c>
      <c r="V13" s="25"/>
    </row>
    <row r="14" customFormat="false" ht="15" hidden="false" customHeight="false" outlineLevel="0" collapsed="false">
      <c r="A14" s="2"/>
      <c r="L14" s="47" t="n">
        <v>100</v>
      </c>
      <c r="S14" s="2" t="s">
        <v>31</v>
      </c>
      <c r="T14" s="41" t="n">
        <f aca="false">G4</f>
        <v>12500</v>
      </c>
      <c r="V14" s="25"/>
      <c r="W14" s="43" t="s">
        <v>32</v>
      </c>
    </row>
    <row r="15" customFormat="false" ht="15" hidden="false" customHeight="false" outlineLevel="0" collapsed="false">
      <c r="A15" s="2"/>
      <c r="L15" s="48" t="n">
        <v>50</v>
      </c>
      <c r="S15" s="2" t="s">
        <v>31</v>
      </c>
      <c r="T15" s="41" t="n">
        <f aca="false">G5</f>
        <v>12500</v>
      </c>
      <c r="U15" s="24"/>
      <c r="V15" s="25"/>
    </row>
    <row r="16" customFormat="false" ht="15" hidden="false" customHeight="false" outlineLevel="0" collapsed="false">
      <c r="A16" s="2"/>
      <c r="B16" s="2" t="s">
        <v>33</v>
      </c>
      <c r="C16" s="2" t="n">
        <v>16</v>
      </c>
      <c r="D16" s="2" t="n">
        <v>760</v>
      </c>
      <c r="E16" s="2" t="s">
        <v>34</v>
      </c>
      <c r="L16" s="49" t="n">
        <v>400</v>
      </c>
      <c r="V16" s="25"/>
    </row>
    <row r="17" customFormat="false" ht="15" hidden="false" customHeight="false" outlineLevel="0" collapsed="false">
      <c r="A17" s="2"/>
      <c r="B17" s="2" t="s">
        <v>35</v>
      </c>
      <c r="C17" s="2" t="n">
        <v>16</v>
      </c>
      <c r="D17" s="2" t="n">
        <v>850</v>
      </c>
      <c r="E17" s="2" t="s">
        <v>36</v>
      </c>
      <c r="L17" s="50" t="n">
        <v>0.05</v>
      </c>
      <c r="V17" s="25"/>
    </row>
    <row r="18" customFormat="false" ht="15" hidden="false" customHeight="false" outlineLevel="0" collapsed="false">
      <c r="A18" s="2"/>
      <c r="B18" s="2" t="s">
        <v>37</v>
      </c>
      <c r="C18" s="2" t="n">
        <v>17</v>
      </c>
      <c r="D18" s="2" t="n">
        <v>330</v>
      </c>
      <c r="E18" s="2" t="s">
        <v>34</v>
      </c>
      <c r="L18" s="50" t="n">
        <v>0.5</v>
      </c>
      <c r="Q18" s="24"/>
      <c r="S18" s="37"/>
      <c r="V18" s="25"/>
    </row>
    <row r="19" customFormat="false" ht="15" hidden="false" customHeight="false" outlineLevel="0" collapsed="false">
      <c r="A19" s="2"/>
      <c r="B19" s="2" t="s">
        <v>35</v>
      </c>
      <c r="C19" s="2" t="n">
        <v>17</v>
      </c>
      <c r="D19" s="2" t="n">
        <v>920</v>
      </c>
      <c r="E19" s="2" t="s">
        <v>36</v>
      </c>
      <c r="L19" s="51" t="s">
        <v>38</v>
      </c>
      <c r="M19" s="51"/>
      <c r="N19" s="51"/>
      <c r="O19" s="51"/>
      <c r="P19" s="51"/>
      <c r="Q19" s="51"/>
      <c r="R19" s="51"/>
      <c r="S19" s="51"/>
      <c r="T19" s="51"/>
      <c r="U19" s="51"/>
      <c r="V19" s="25"/>
    </row>
    <row r="20" customFormat="false" ht="15" hidden="false" customHeight="false" outlineLevel="0" collapsed="false">
      <c r="A20" s="2"/>
      <c r="G20" s="2" t="s">
        <v>1</v>
      </c>
      <c r="H20" s="2" t="s">
        <v>39</v>
      </c>
      <c r="I20" s="2" t="s">
        <v>3</v>
      </c>
      <c r="L20" s="52" t="s">
        <v>40</v>
      </c>
      <c r="M20" s="53" t="s">
        <v>41</v>
      </c>
      <c r="N20" s="53" t="s">
        <v>42</v>
      </c>
      <c r="O20" s="53"/>
      <c r="P20" s="53" t="s">
        <v>43</v>
      </c>
      <c r="Q20" s="53" t="s">
        <v>44</v>
      </c>
      <c r="R20" s="53" t="s">
        <v>45</v>
      </c>
      <c r="S20" s="53" t="s">
        <v>46</v>
      </c>
      <c r="T20" s="53" t="s">
        <v>47</v>
      </c>
      <c r="U20" s="54" t="s">
        <v>48</v>
      </c>
    </row>
    <row r="21" customFormat="false" ht="15.75" hidden="false" customHeight="true" outlineLevel="0" collapsed="false">
      <c r="A21" s="2"/>
      <c r="B21" s="10" t="n">
        <v>100</v>
      </c>
      <c r="C21" s="10" t="n">
        <f aca="false">B21+65</f>
        <v>165</v>
      </c>
      <c r="D21" s="55"/>
      <c r="E21" s="56" t="n">
        <v>13.5</v>
      </c>
      <c r="G21" s="57" t="n">
        <v>40</v>
      </c>
      <c r="H21" s="57" t="n">
        <v>100</v>
      </c>
      <c r="I21" s="58" t="n">
        <f aca="false">G21/100*1</f>
        <v>0.4</v>
      </c>
      <c r="L21" s="59" t="n">
        <f aca="false">E21*100-(B21*8)</f>
        <v>550</v>
      </c>
      <c r="M21" s="10" t="n">
        <f aca="false">G21*8</f>
        <v>320</v>
      </c>
      <c r="N21" s="60" t="n">
        <f aca="false">L21/100+M21/100</f>
        <v>8.7</v>
      </c>
      <c r="O21" s="10" t="n">
        <f aca="false">SUM(L21:M21)</f>
        <v>870</v>
      </c>
      <c r="P21" s="10" t="n">
        <f aca="false">8*G21</f>
        <v>320</v>
      </c>
      <c r="Q21" s="10" t="n">
        <v>482</v>
      </c>
      <c r="R21" s="10" t="n">
        <v>120</v>
      </c>
      <c r="S21" s="10" t="n">
        <f aca="false">Q21+R21+P21</f>
        <v>922</v>
      </c>
      <c r="T21" s="61" t="n">
        <f aca="false">S21/100</f>
        <v>9.22</v>
      </c>
      <c r="U21" s="62" t="n">
        <f aca="false">9.5</f>
        <v>9.5</v>
      </c>
    </row>
    <row r="22" customFormat="false" ht="15.75" hidden="false" customHeight="true" outlineLevel="0" collapsed="false">
      <c r="A22" s="2"/>
      <c r="B22" s="10" t="n">
        <v>150</v>
      </c>
      <c r="C22" s="10" t="n">
        <f aca="false">B22+65</f>
        <v>215</v>
      </c>
      <c r="D22" s="55"/>
      <c r="E22" s="63" t="n">
        <v>18</v>
      </c>
      <c r="F22" s="2" t="n">
        <v>8</v>
      </c>
      <c r="G22" s="57" t="n">
        <v>90</v>
      </c>
      <c r="H22" s="57" t="n">
        <v>150</v>
      </c>
      <c r="I22" s="58" t="n">
        <f aca="false">G22/100*1</f>
        <v>0.9</v>
      </c>
      <c r="L22" s="59" t="n">
        <f aca="false">E22*100-(B22*8)</f>
        <v>600</v>
      </c>
      <c r="M22" s="10" t="n">
        <f aca="false">G22*8</f>
        <v>720</v>
      </c>
      <c r="N22" s="60" t="n">
        <f aca="false">L22/100+M22/100</f>
        <v>13.2</v>
      </c>
      <c r="O22" s="10" t="n">
        <f aca="false">SUM(L22:M22)</f>
        <v>1320</v>
      </c>
      <c r="P22" s="10" t="n">
        <f aca="false">8*G22</f>
        <v>720</v>
      </c>
      <c r="Q22" s="10" t="n">
        <v>482</v>
      </c>
      <c r="R22" s="10" t="n">
        <v>120</v>
      </c>
      <c r="S22" s="10" t="n">
        <f aca="false">Q22+R22+P22</f>
        <v>1322</v>
      </c>
      <c r="T22" s="61" t="n">
        <f aca="false">S22/100</f>
        <v>13.22</v>
      </c>
      <c r="U22" s="62" t="n">
        <v>13.5</v>
      </c>
    </row>
    <row r="23" customFormat="false" ht="15.75" hidden="false" customHeight="true" outlineLevel="0" collapsed="false">
      <c r="A23" s="2"/>
      <c r="B23" s="64" t="n">
        <v>200</v>
      </c>
      <c r="C23" s="64" t="n">
        <f aca="false">B23+65</f>
        <v>265</v>
      </c>
      <c r="D23" s="65"/>
      <c r="E23" s="66" t="n">
        <v>22</v>
      </c>
      <c r="F23" s="2" t="n">
        <v>8</v>
      </c>
      <c r="G23" s="57" t="n">
        <v>140</v>
      </c>
      <c r="H23" s="57" t="n">
        <v>200</v>
      </c>
      <c r="I23" s="58" t="n">
        <f aca="false">G23/100*1</f>
        <v>1.4</v>
      </c>
      <c r="L23" s="59" t="n">
        <f aca="false">E23*100-(B23*8)</f>
        <v>600</v>
      </c>
      <c r="M23" s="10" t="n">
        <f aca="false">G23*8</f>
        <v>1120</v>
      </c>
      <c r="N23" s="60" t="n">
        <f aca="false">L23/100+M23/100</f>
        <v>17.2</v>
      </c>
      <c r="O23" s="10" t="n">
        <f aca="false">SUM(L23:M23)</f>
        <v>1720</v>
      </c>
      <c r="P23" s="10" t="n">
        <f aca="false">8*G23</f>
        <v>1120</v>
      </c>
      <c r="Q23" s="10" t="n">
        <v>482</v>
      </c>
      <c r="R23" s="10" t="n">
        <v>120</v>
      </c>
      <c r="S23" s="10" t="n">
        <f aca="false">Q23+R23+P23</f>
        <v>1722</v>
      </c>
      <c r="T23" s="61" t="n">
        <f aca="false">S23/100</f>
        <v>17.22</v>
      </c>
      <c r="U23" s="62" t="n">
        <v>17.5</v>
      </c>
    </row>
    <row r="24" customFormat="false" ht="15.75" hidden="false" customHeight="true" outlineLevel="0" collapsed="false">
      <c r="A24" s="2"/>
      <c r="B24" s="10" t="n">
        <v>250</v>
      </c>
      <c r="C24" s="10" t="n">
        <f aca="false">B24+65</f>
        <v>315</v>
      </c>
      <c r="D24" s="55"/>
      <c r="E24" s="63" t="n">
        <v>27</v>
      </c>
      <c r="F24" s="2" t="n">
        <v>16</v>
      </c>
      <c r="G24" s="57" t="n">
        <v>190</v>
      </c>
      <c r="H24" s="57" t="n">
        <v>250</v>
      </c>
      <c r="I24" s="58" t="n">
        <f aca="false">G24/100*1</f>
        <v>1.9</v>
      </c>
      <c r="L24" s="59" t="n">
        <f aca="false">E24*100-(B24*8)</f>
        <v>700</v>
      </c>
      <c r="M24" s="10" t="n">
        <f aca="false">G24*8</f>
        <v>1520</v>
      </c>
      <c r="N24" s="60" t="n">
        <f aca="false">L24/100+M24/100</f>
        <v>22.2</v>
      </c>
      <c r="O24" s="10" t="n">
        <f aca="false">SUM(L24:M24)</f>
        <v>2220</v>
      </c>
      <c r="P24" s="10" t="n">
        <f aca="false">8*G24</f>
        <v>1520</v>
      </c>
      <c r="Q24" s="10" t="n">
        <v>482</v>
      </c>
      <c r="R24" s="10" t="n">
        <v>120</v>
      </c>
      <c r="S24" s="10" t="n">
        <f aca="false">Q24+R24+P24</f>
        <v>2122</v>
      </c>
      <c r="T24" s="61" t="n">
        <f aca="false">S24/100</f>
        <v>21.22</v>
      </c>
      <c r="U24" s="62" t="n">
        <v>21.5</v>
      </c>
    </row>
    <row r="25" customFormat="false" ht="15.75" hidden="false" customHeight="true" outlineLevel="0" collapsed="false">
      <c r="A25" s="2"/>
      <c r="B25" s="10" t="n">
        <v>300</v>
      </c>
      <c r="C25" s="10" t="n">
        <f aca="false">B25+65</f>
        <v>365</v>
      </c>
      <c r="D25" s="55"/>
      <c r="E25" s="63" t="n">
        <v>32</v>
      </c>
      <c r="F25" s="2" t="n">
        <v>16</v>
      </c>
      <c r="G25" s="57" t="n">
        <v>240</v>
      </c>
      <c r="H25" s="57" t="n">
        <v>300</v>
      </c>
      <c r="I25" s="58" t="n">
        <f aca="false">G25/100*1</f>
        <v>2.4</v>
      </c>
      <c r="L25" s="59" t="n">
        <f aca="false">E25*100-(B25*8)</f>
        <v>800</v>
      </c>
      <c r="M25" s="10" t="n">
        <f aca="false">G25*8</f>
        <v>1920</v>
      </c>
      <c r="N25" s="60" t="n">
        <f aca="false">L25/100+M25/100</f>
        <v>27.2</v>
      </c>
      <c r="O25" s="10" t="n">
        <f aca="false">SUM(L25:M25)</f>
        <v>2720</v>
      </c>
      <c r="P25" s="10" t="n">
        <f aca="false">8*G25</f>
        <v>1920</v>
      </c>
      <c r="Q25" s="10" t="n">
        <v>482</v>
      </c>
      <c r="R25" s="10" t="n">
        <v>120</v>
      </c>
      <c r="S25" s="10" t="n">
        <f aca="false">Q25+R25+P25</f>
        <v>2522</v>
      </c>
      <c r="T25" s="61" t="n">
        <f aca="false">S25/100</f>
        <v>25.22</v>
      </c>
      <c r="U25" s="62" t="n">
        <v>25.5</v>
      </c>
    </row>
    <row r="26" customFormat="false" ht="15.75" hidden="false" customHeight="true" outlineLevel="0" collapsed="false">
      <c r="A26" s="2"/>
      <c r="B26" s="10" t="n">
        <v>350</v>
      </c>
      <c r="C26" s="10" t="n">
        <f aca="false">B26+65</f>
        <v>415</v>
      </c>
      <c r="D26" s="55"/>
      <c r="E26" s="63" t="n">
        <v>36</v>
      </c>
      <c r="F26" s="2" t="n">
        <v>24</v>
      </c>
      <c r="G26" s="57" t="n">
        <v>290</v>
      </c>
      <c r="H26" s="57" t="n">
        <v>350</v>
      </c>
      <c r="I26" s="58" t="n">
        <f aca="false">G26/100*1</f>
        <v>2.9</v>
      </c>
      <c r="L26" s="59" t="n">
        <f aca="false">E26*100-(B26*8)</f>
        <v>800</v>
      </c>
      <c r="M26" s="10" t="n">
        <f aca="false">G26*8</f>
        <v>2320</v>
      </c>
      <c r="N26" s="60" t="n">
        <f aca="false">L26/100+M26/100</f>
        <v>31.2</v>
      </c>
      <c r="O26" s="10" t="n">
        <f aca="false">SUM(L26:M26)</f>
        <v>3120</v>
      </c>
      <c r="P26" s="10" t="n">
        <f aca="false">8*G26</f>
        <v>2320</v>
      </c>
      <c r="Q26" s="10" t="n">
        <v>482</v>
      </c>
      <c r="R26" s="10" t="n">
        <v>120</v>
      </c>
      <c r="S26" s="10" t="n">
        <f aca="false">Q26+R26+P26</f>
        <v>2922</v>
      </c>
      <c r="T26" s="61" t="n">
        <f aca="false">S26/100</f>
        <v>29.22</v>
      </c>
      <c r="U26" s="62" t="n">
        <v>29.5</v>
      </c>
    </row>
    <row r="27" customFormat="false" ht="15.75" hidden="false" customHeight="true" outlineLevel="0" collapsed="false">
      <c r="A27" s="2"/>
      <c r="B27" s="10" t="n">
        <v>400</v>
      </c>
      <c r="C27" s="10" t="n">
        <f aca="false">B27+65</f>
        <v>465</v>
      </c>
      <c r="D27" s="55"/>
      <c r="E27" s="63" t="n">
        <v>41</v>
      </c>
      <c r="F27" s="2" t="n">
        <v>24</v>
      </c>
      <c r="G27" s="57" t="n">
        <v>340</v>
      </c>
      <c r="H27" s="57" t="n">
        <v>400</v>
      </c>
      <c r="I27" s="58" t="n">
        <f aca="false">G27/100*1</f>
        <v>3.4</v>
      </c>
      <c r="L27" s="67" t="n">
        <f aca="false">E27*100-(B27*8)</f>
        <v>900</v>
      </c>
      <c r="M27" s="68" t="n">
        <f aca="false">G27*8</f>
        <v>2720</v>
      </c>
      <c r="N27" s="69" t="n">
        <f aca="false">L27/100+M27/100</f>
        <v>36.2</v>
      </c>
      <c r="O27" s="68" t="n">
        <f aca="false">SUM(L27:M27)</f>
        <v>3620</v>
      </c>
      <c r="P27" s="68" t="n">
        <f aca="false">8*G27</f>
        <v>2720</v>
      </c>
      <c r="Q27" s="68" t="n">
        <v>482</v>
      </c>
      <c r="R27" s="68" t="n">
        <v>120</v>
      </c>
      <c r="S27" s="68" t="n">
        <f aca="false">Q27+R27+P27</f>
        <v>3322</v>
      </c>
      <c r="T27" s="70" t="n">
        <f aca="false">S27/100</f>
        <v>33.22</v>
      </c>
      <c r="U27" s="71" t="n">
        <v>33.5</v>
      </c>
    </row>
    <row r="28" customFormat="false" ht="15.75" hidden="false" customHeight="true" outlineLevel="0" collapsed="false">
      <c r="A28" s="2"/>
    </row>
    <row r="29" customFormat="false" ht="15.75" hidden="false" customHeight="true" outlineLevel="0" collapsed="false">
      <c r="A29" s="2"/>
    </row>
    <row r="30" customFormat="false" ht="15.75" hidden="false" customHeight="true" outlineLevel="0" collapsed="false">
      <c r="A30" s="2"/>
    </row>
    <row r="31" customFormat="false" ht="15.75" hidden="false" customHeight="true" outlineLevel="0" collapsed="false">
      <c r="A31" s="2"/>
    </row>
    <row r="32" customFormat="false" ht="15.75" hidden="false" customHeight="true" outlineLevel="0" collapsed="false">
      <c r="A32" s="2"/>
    </row>
    <row r="33" customFormat="false" ht="15.75" hidden="false" customHeight="true" outlineLevel="0" collapsed="false">
      <c r="A33" s="2"/>
    </row>
    <row r="34" customFormat="false" ht="15.75" hidden="false" customHeight="true" outlineLevel="0" collapsed="false">
      <c r="A34" s="2"/>
      <c r="D34" s="2"/>
      <c r="E34" s="2"/>
      <c r="F34" s="2"/>
    </row>
    <row r="35" customFormat="false" ht="15.75" hidden="false" customHeight="true" outlineLevel="0" collapsed="false">
      <c r="A35" s="2"/>
      <c r="D35" s="72"/>
      <c r="E35" s="72"/>
      <c r="F35" s="2"/>
    </row>
    <row r="36" customFormat="false" ht="15.75" hidden="false" customHeight="true" outlineLevel="0" collapsed="false">
      <c r="A36" s="2"/>
      <c r="D36" s="72"/>
      <c r="E36" s="72"/>
      <c r="F36" s="2"/>
    </row>
    <row r="37" customFormat="false" ht="15.75" hidden="false" customHeight="true" outlineLevel="0" collapsed="false">
      <c r="A37" s="2"/>
      <c r="D37" s="72"/>
      <c r="E37" s="72"/>
      <c r="F37" s="2"/>
    </row>
    <row r="38" customFormat="false" ht="15.75" hidden="false" customHeight="true" outlineLevel="0" collapsed="false">
      <c r="A38" s="2"/>
      <c r="D38" s="72"/>
      <c r="E38" s="72"/>
      <c r="F38" s="2"/>
    </row>
    <row r="39" customFormat="false" ht="15.75" hidden="false" customHeight="true" outlineLevel="0" collapsed="false">
      <c r="A39" s="2"/>
      <c r="D39" s="72"/>
      <c r="E39" s="72"/>
      <c r="F39" s="2"/>
    </row>
    <row r="40" customFormat="false" ht="15.75" hidden="false" customHeight="true" outlineLevel="0" collapsed="false">
      <c r="A40" s="2"/>
      <c r="D40" s="72"/>
      <c r="E40" s="72"/>
      <c r="F40" s="2"/>
    </row>
    <row r="41" customFormat="false" ht="15.75" hidden="false" customHeight="true" outlineLevel="0" collapsed="false">
      <c r="A41" s="2"/>
      <c r="D41" s="72"/>
      <c r="E41" s="72"/>
      <c r="F41" s="2"/>
    </row>
    <row r="42" customFormat="false" ht="15.75" hidden="false" customHeight="true" outlineLevel="0" collapsed="false">
      <c r="A42" s="2"/>
      <c r="D42" s="2"/>
      <c r="E42" s="2"/>
      <c r="F42" s="2"/>
      <c r="L42" s="2" t="n">
        <f aca="false">11000*1.27</f>
        <v>13970</v>
      </c>
    </row>
    <row r="43" customFormat="false" ht="15.75" hidden="false" customHeight="true" outlineLevel="0" collapsed="false">
      <c r="A43" s="2"/>
    </row>
    <row r="44" customFormat="false" ht="15.75" hidden="false" customHeight="true" outlineLevel="0" collapsed="false">
      <c r="A44" s="2"/>
    </row>
    <row r="45" customFormat="false" ht="15.75" hidden="false" customHeight="true" outlineLevel="0" collapsed="false">
      <c r="A45" s="2"/>
    </row>
    <row r="46" customFormat="false" ht="15.75" hidden="false" customHeight="true" outlineLevel="0" collapsed="false">
      <c r="A46" s="2"/>
    </row>
    <row r="47" customFormat="false" ht="15.75" hidden="false" customHeight="true" outlineLevel="0" collapsed="false">
      <c r="A47" s="2"/>
    </row>
    <row r="48" customFormat="false" ht="15.75" hidden="false" customHeight="true" outlineLevel="0" collapsed="false">
      <c r="A48" s="2"/>
    </row>
    <row r="49" customFormat="false" ht="15.75" hidden="false" customHeight="true" outlineLevel="0" collapsed="false">
      <c r="A49" s="2"/>
    </row>
    <row r="50" customFormat="false" ht="15.75" hidden="false" customHeight="true" outlineLevel="0" collapsed="false">
      <c r="A50" s="2"/>
    </row>
    <row r="51" customFormat="false" ht="15.75" hidden="false" customHeight="true" outlineLevel="0" collapsed="false">
      <c r="A51" s="2"/>
    </row>
    <row r="52" customFormat="false" ht="15.75" hidden="false" customHeight="true" outlineLevel="0" collapsed="false">
      <c r="A52" s="2"/>
    </row>
    <row r="53" customFormat="false" ht="15.75" hidden="false" customHeight="true" outlineLevel="0" collapsed="false">
      <c r="A53" s="2"/>
    </row>
    <row r="54" customFormat="false" ht="15.75" hidden="false" customHeight="true" outlineLevel="0" collapsed="false">
      <c r="A54" s="2"/>
    </row>
    <row r="55" customFormat="false" ht="15.75" hidden="false" customHeight="true" outlineLevel="0" collapsed="false">
      <c r="A55" s="2"/>
    </row>
    <row r="56" customFormat="false" ht="15.75" hidden="false" customHeight="true" outlineLevel="0" collapsed="false">
      <c r="A56" s="2"/>
    </row>
    <row r="57" customFormat="false" ht="15.75" hidden="false" customHeight="true" outlineLevel="0" collapsed="false">
      <c r="A57" s="2"/>
    </row>
    <row r="58" customFormat="false" ht="15.75" hidden="false" customHeight="true" outlineLevel="0" collapsed="false">
      <c r="A58" s="2"/>
    </row>
    <row r="59" customFormat="false" ht="15.75" hidden="false" customHeight="true" outlineLevel="0" collapsed="false">
      <c r="A59" s="2"/>
    </row>
    <row r="60" customFormat="false" ht="15.75" hidden="false" customHeight="true" outlineLevel="0" collapsed="false">
      <c r="A60" s="2"/>
    </row>
    <row r="61" customFormat="false" ht="15.75" hidden="false" customHeight="true" outlineLevel="0" collapsed="false">
      <c r="A61" s="2"/>
    </row>
    <row r="62" customFormat="false" ht="15.75" hidden="false" customHeight="true" outlineLevel="0" collapsed="false">
      <c r="A62" s="2"/>
    </row>
    <row r="63" customFormat="false" ht="15.75" hidden="false" customHeight="true" outlineLevel="0" collapsed="false">
      <c r="A63" s="2"/>
    </row>
    <row r="64" customFormat="false" ht="15.75" hidden="false" customHeight="true" outlineLevel="0" collapsed="false">
      <c r="A64" s="2"/>
    </row>
    <row r="65" customFormat="false" ht="15.75" hidden="false" customHeight="true" outlineLevel="0" collapsed="false">
      <c r="A65" s="2"/>
    </row>
    <row r="66" customFormat="false" ht="15.75" hidden="false" customHeight="true" outlineLevel="0" collapsed="false">
      <c r="A66" s="2"/>
    </row>
    <row r="67" customFormat="false" ht="15.75" hidden="false" customHeight="true" outlineLevel="0" collapsed="false">
      <c r="A67" s="2"/>
    </row>
    <row r="68" customFormat="false" ht="15.75" hidden="false" customHeight="true" outlineLevel="0" collapsed="false">
      <c r="A68" s="2"/>
    </row>
    <row r="69" customFormat="false" ht="15.75" hidden="false" customHeight="true" outlineLevel="0" collapsed="false">
      <c r="A69" s="2"/>
    </row>
    <row r="70" customFormat="false" ht="15.75" hidden="false" customHeight="true" outlineLevel="0" collapsed="false">
      <c r="A70" s="2"/>
    </row>
    <row r="71" customFormat="false" ht="15.75" hidden="false" customHeight="true" outlineLevel="0" collapsed="false">
      <c r="A71" s="2"/>
    </row>
    <row r="72" customFormat="false" ht="15.75" hidden="false" customHeight="true" outlineLevel="0" collapsed="false">
      <c r="A72" s="2"/>
    </row>
    <row r="73" customFormat="false" ht="15.75" hidden="false" customHeight="true" outlineLevel="0" collapsed="false">
      <c r="A73" s="2"/>
    </row>
    <row r="74" customFormat="false" ht="15.75" hidden="false" customHeight="true" outlineLevel="0" collapsed="false">
      <c r="A74" s="2"/>
    </row>
    <row r="75" customFormat="false" ht="15.75" hidden="false" customHeight="true" outlineLevel="0" collapsed="false">
      <c r="A75" s="2"/>
    </row>
    <row r="76" customFormat="false" ht="15.75" hidden="false" customHeight="true" outlineLevel="0" collapsed="false">
      <c r="A76" s="2"/>
    </row>
    <row r="77" customFormat="false" ht="15.75" hidden="false" customHeight="true" outlineLevel="0" collapsed="false">
      <c r="A77" s="2"/>
    </row>
    <row r="78" customFormat="false" ht="15.75" hidden="false" customHeight="true" outlineLevel="0" collapsed="false">
      <c r="A78" s="2"/>
    </row>
    <row r="79" customFormat="false" ht="15.75" hidden="false" customHeight="true" outlineLevel="0" collapsed="false">
      <c r="A79" s="2"/>
    </row>
    <row r="80" customFormat="false" ht="15.75" hidden="false" customHeight="true" outlineLevel="0" collapsed="false">
      <c r="A80" s="2"/>
    </row>
    <row r="81" customFormat="false" ht="15.75" hidden="false" customHeight="true" outlineLevel="0" collapsed="false">
      <c r="A81" s="2"/>
    </row>
    <row r="82" customFormat="false" ht="15.75" hidden="false" customHeight="true" outlineLevel="0" collapsed="false">
      <c r="A82" s="2"/>
    </row>
    <row r="83" customFormat="false" ht="15.75" hidden="false" customHeight="true" outlineLevel="0" collapsed="false">
      <c r="A83" s="2"/>
    </row>
    <row r="84" customFormat="false" ht="15.75" hidden="false" customHeight="true" outlineLevel="0" collapsed="false">
      <c r="A84" s="2"/>
    </row>
    <row r="85" customFormat="false" ht="15.75" hidden="false" customHeight="true" outlineLevel="0" collapsed="false">
      <c r="A85" s="2"/>
    </row>
    <row r="86" customFormat="false" ht="15.75" hidden="false" customHeight="true" outlineLevel="0" collapsed="false">
      <c r="A86" s="2"/>
    </row>
    <row r="87" customFormat="false" ht="15.75" hidden="false" customHeight="true" outlineLevel="0" collapsed="false">
      <c r="A87" s="2"/>
    </row>
    <row r="88" customFormat="false" ht="15.75" hidden="false" customHeight="true" outlineLevel="0" collapsed="false">
      <c r="A88" s="2"/>
    </row>
    <row r="89" customFormat="false" ht="15.75" hidden="false" customHeight="true" outlineLevel="0" collapsed="false">
      <c r="A89" s="2"/>
    </row>
    <row r="90" customFormat="false" ht="15.75" hidden="false" customHeight="true" outlineLevel="0" collapsed="false">
      <c r="A90" s="2"/>
    </row>
    <row r="91" customFormat="false" ht="15.75" hidden="false" customHeight="true" outlineLevel="0" collapsed="false">
      <c r="A91" s="2"/>
    </row>
    <row r="92" customFormat="false" ht="15.75" hidden="false" customHeight="true" outlineLevel="0" collapsed="false">
      <c r="A92" s="2"/>
    </row>
    <row r="93" customFormat="false" ht="15.75" hidden="false" customHeight="true" outlineLevel="0" collapsed="false">
      <c r="A93" s="2"/>
    </row>
    <row r="94" customFormat="false" ht="15.75" hidden="false" customHeight="true" outlineLevel="0" collapsed="false">
      <c r="A94" s="2"/>
    </row>
    <row r="95" customFormat="false" ht="15.75" hidden="false" customHeight="true" outlineLevel="0" collapsed="false">
      <c r="A95" s="2"/>
    </row>
    <row r="96" customFormat="false" ht="15.75" hidden="false" customHeight="true" outlineLevel="0" collapsed="false">
      <c r="A96" s="2"/>
    </row>
    <row r="97" customFormat="false" ht="15.75" hidden="false" customHeight="true" outlineLevel="0" collapsed="false">
      <c r="A97" s="2"/>
    </row>
    <row r="98" customFormat="false" ht="15.75" hidden="false" customHeight="true" outlineLevel="0" collapsed="false">
      <c r="A98" s="2"/>
    </row>
    <row r="99" customFormat="false" ht="15.75" hidden="false" customHeight="true" outlineLevel="0" collapsed="false">
      <c r="A99" s="2"/>
    </row>
    <row r="100" customFormat="false" ht="15.75" hidden="false" customHeight="true" outlineLevel="0" collapsed="false">
      <c r="A100" s="2"/>
    </row>
    <row r="101" customFormat="false" ht="15.75" hidden="false" customHeight="true" outlineLevel="0" collapsed="false">
      <c r="A101" s="2"/>
    </row>
    <row r="102" customFormat="false" ht="15.75" hidden="false" customHeight="true" outlineLevel="0" collapsed="false">
      <c r="A102" s="2"/>
    </row>
    <row r="103" customFormat="false" ht="15.75" hidden="false" customHeight="true" outlineLevel="0" collapsed="false">
      <c r="A103" s="2"/>
    </row>
    <row r="104" customFormat="false" ht="15.75" hidden="false" customHeight="true" outlineLevel="0" collapsed="false">
      <c r="A104" s="2"/>
    </row>
    <row r="105" customFormat="false" ht="15.75" hidden="false" customHeight="true" outlineLevel="0" collapsed="false">
      <c r="A105" s="2"/>
    </row>
    <row r="106" customFormat="false" ht="15.75" hidden="false" customHeight="true" outlineLevel="0" collapsed="false">
      <c r="A106" s="2"/>
    </row>
    <row r="107" customFormat="false" ht="15.75" hidden="false" customHeight="true" outlineLevel="0" collapsed="false">
      <c r="A107" s="2"/>
    </row>
    <row r="108" customFormat="false" ht="15.75" hidden="false" customHeight="true" outlineLevel="0" collapsed="false">
      <c r="A108" s="2"/>
    </row>
    <row r="109" customFormat="false" ht="15.75" hidden="false" customHeight="true" outlineLevel="0" collapsed="false">
      <c r="A109" s="2"/>
    </row>
    <row r="110" customFormat="false" ht="15.75" hidden="false" customHeight="true" outlineLevel="0" collapsed="false">
      <c r="A110" s="2"/>
    </row>
    <row r="111" customFormat="false" ht="15.75" hidden="false" customHeight="true" outlineLevel="0" collapsed="false">
      <c r="A111" s="2"/>
    </row>
    <row r="112" customFormat="false" ht="15.75" hidden="false" customHeight="true" outlineLevel="0" collapsed="false">
      <c r="A112" s="2"/>
    </row>
    <row r="113" customFormat="false" ht="15.75" hidden="false" customHeight="true" outlineLevel="0" collapsed="false">
      <c r="A113" s="2"/>
    </row>
    <row r="114" customFormat="false" ht="15.75" hidden="false" customHeight="true" outlineLevel="0" collapsed="false">
      <c r="A114" s="2"/>
    </row>
    <row r="115" customFormat="false" ht="15.75" hidden="false" customHeight="true" outlineLevel="0" collapsed="false">
      <c r="A115" s="2"/>
    </row>
    <row r="116" customFormat="false" ht="15.75" hidden="false" customHeight="true" outlineLevel="0" collapsed="false">
      <c r="A116" s="2"/>
    </row>
    <row r="117" customFormat="false" ht="15.75" hidden="false" customHeight="true" outlineLevel="0" collapsed="false">
      <c r="A117" s="2"/>
    </row>
    <row r="118" customFormat="false" ht="15.75" hidden="false" customHeight="true" outlineLevel="0" collapsed="false">
      <c r="A118" s="2"/>
    </row>
    <row r="119" customFormat="false" ht="15.75" hidden="false" customHeight="true" outlineLevel="0" collapsed="false">
      <c r="A119" s="2"/>
    </row>
    <row r="120" customFormat="false" ht="15.75" hidden="false" customHeight="true" outlineLevel="0" collapsed="false">
      <c r="A120" s="2"/>
    </row>
    <row r="121" customFormat="false" ht="15.75" hidden="false" customHeight="true" outlineLevel="0" collapsed="false">
      <c r="A121" s="2"/>
    </row>
    <row r="122" customFormat="false" ht="15.75" hidden="false" customHeight="true" outlineLevel="0" collapsed="false">
      <c r="A122" s="2"/>
    </row>
    <row r="123" customFormat="false" ht="15.75" hidden="false" customHeight="true" outlineLevel="0" collapsed="false">
      <c r="A123" s="2"/>
    </row>
    <row r="124" customFormat="false" ht="15.75" hidden="false" customHeight="true" outlineLevel="0" collapsed="false">
      <c r="A124" s="2"/>
    </row>
    <row r="125" customFormat="false" ht="15.75" hidden="false" customHeight="true" outlineLevel="0" collapsed="false">
      <c r="A125" s="2"/>
    </row>
    <row r="126" customFormat="false" ht="15.75" hidden="false" customHeight="true" outlineLevel="0" collapsed="false">
      <c r="A126" s="2"/>
    </row>
    <row r="127" customFormat="false" ht="15.75" hidden="false" customHeight="true" outlineLevel="0" collapsed="false">
      <c r="A127" s="2"/>
    </row>
    <row r="128" customFormat="false" ht="15.75" hidden="false" customHeight="true" outlineLevel="0" collapsed="false">
      <c r="A128" s="2"/>
    </row>
    <row r="129" customFormat="false" ht="15.75" hidden="false" customHeight="true" outlineLevel="0" collapsed="false">
      <c r="A129" s="2"/>
    </row>
    <row r="130" customFormat="false" ht="15.75" hidden="false" customHeight="true" outlineLevel="0" collapsed="false">
      <c r="A130" s="2"/>
    </row>
    <row r="131" customFormat="false" ht="15.75" hidden="false" customHeight="true" outlineLevel="0" collapsed="false">
      <c r="A131" s="2"/>
    </row>
    <row r="132" customFormat="false" ht="15.75" hidden="false" customHeight="true" outlineLevel="0" collapsed="false">
      <c r="A132" s="2"/>
    </row>
    <row r="133" customFormat="false" ht="15.75" hidden="false" customHeight="true" outlineLevel="0" collapsed="false">
      <c r="A133" s="2"/>
    </row>
    <row r="134" customFormat="false" ht="15.75" hidden="false" customHeight="true" outlineLevel="0" collapsed="false">
      <c r="A134" s="2"/>
    </row>
    <row r="135" customFormat="false" ht="15.75" hidden="false" customHeight="true" outlineLevel="0" collapsed="false">
      <c r="A135" s="2"/>
    </row>
    <row r="136" customFormat="false" ht="15.75" hidden="false" customHeight="true" outlineLevel="0" collapsed="false">
      <c r="A136" s="2"/>
    </row>
    <row r="137" customFormat="false" ht="15.75" hidden="false" customHeight="true" outlineLevel="0" collapsed="false">
      <c r="A137" s="2"/>
    </row>
    <row r="138" customFormat="false" ht="15.75" hidden="false" customHeight="true" outlineLevel="0" collapsed="false">
      <c r="A138" s="2"/>
    </row>
    <row r="139" customFormat="false" ht="15.75" hidden="false" customHeight="true" outlineLevel="0" collapsed="false">
      <c r="A139" s="2"/>
    </row>
    <row r="140" customFormat="false" ht="15.75" hidden="false" customHeight="true" outlineLevel="0" collapsed="false">
      <c r="A140" s="2"/>
    </row>
    <row r="141" customFormat="false" ht="15.75" hidden="false" customHeight="true" outlineLevel="0" collapsed="false">
      <c r="A141" s="2"/>
    </row>
    <row r="142" customFormat="false" ht="15.75" hidden="false" customHeight="true" outlineLevel="0" collapsed="false">
      <c r="A142" s="2"/>
    </row>
    <row r="143" customFormat="false" ht="15.75" hidden="false" customHeight="true" outlineLevel="0" collapsed="false">
      <c r="A143" s="2"/>
    </row>
    <row r="144" customFormat="false" ht="15.75" hidden="false" customHeight="true" outlineLevel="0" collapsed="false">
      <c r="A144" s="2"/>
    </row>
    <row r="145" customFormat="false" ht="15.75" hidden="false" customHeight="true" outlineLevel="0" collapsed="false">
      <c r="A145" s="2"/>
    </row>
    <row r="146" customFormat="false" ht="15.75" hidden="false" customHeight="true" outlineLevel="0" collapsed="false">
      <c r="A146" s="2"/>
    </row>
    <row r="147" customFormat="false" ht="15.75" hidden="false" customHeight="true" outlineLevel="0" collapsed="false">
      <c r="A147" s="2"/>
    </row>
    <row r="148" customFormat="false" ht="15.75" hidden="false" customHeight="true" outlineLevel="0" collapsed="false">
      <c r="A148" s="2"/>
    </row>
    <row r="149" customFormat="false" ht="15.75" hidden="false" customHeight="true" outlineLevel="0" collapsed="false">
      <c r="A149" s="2"/>
    </row>
    <row r="150" customFormat="false" ht="15.75" hidden="false" customHeight="true" outlineLevel="0" collapsed="false">
      <c r="A150" s="2"/>
    </row>
    <row r="151" customFormat="false" ht="15.75" hidden="false" customHeight="true" outlineLevel="0" collapsed="false">
      <c r="A151" s="2"/>
    </row>
    <row r="152" customFormat="false" ht="15.75" hidden="false" customHeight="true" outlineLevel="0" collapsed="false">
      <c r="A152" s="2"/>
    </row>
    <row r="153" customFormat="false" ht="15.75" hidden="false" customHeight="true" outlineLevel="0" collapsed="false">
      <c r="A153" s="2"/>
    </row>
    <row r="154" customFormat="false" ht="15.75" hidden="false" customHeight="true" outlineLevel="0" collapsed="false">
      <c r="A154" s="2"/>
    </row>
    <row r="155" customFormat="false" ht="15.75" hidden="false" customHeight="true" outlineLevel="0" collapsed="false">
      <c r="A155" s="2"/>
    </row>
    <row r="156" customFormat="false" ht="15.75" hidden="false" customHeight="true" outlineLevel="0" collapsed="false">
      <c r="A156" s="2"/>
    </row>
    <row r="157" customFormat="false" ht="15.75" hidden="false" customHeight="true" outlineLevel="0" collapsed="false">
      <c r="A157" s="2"/>
    </row>
    <row r="158" customFormat="false" ht="15.75" hidden="false" customHeight="true" outlineLevel="0" collapsed="false">
      <c r="A158" s="2"/>
    </row>
    <row r="159" customFormat="false" ht="15.75" hidden="false" customHeight="true" outlineLevel="0" collapsed="false">
      <c r="A159" s="2"/>
    </row>
    <row r="160" customFormat="false" ht="15.75" hidden="false" customHeight="true" outlineLevel="0" collapsed="false">
      <c r="A160" s="2"/>
    </row>
    <row r="161" customFormat="false" ht="15.75" hidden="false" customHeight="true" outlineLevel="0" collapsed="false">
      <c r="A161" s="2"/>
    </row>
    <row r="162" customFormat="false" ht="15.75" hidden="false" customHeight="true" outlineLevel="0" collapsed="false">
      <c r="A162" s="2"/>
    </row>
    <row r="163" customFormat="false" ht="15.75" hidden="false" customHeight="true" outlineLevel="0" collapsed="false">
      <c r="A163" s="2"/>
    </row>
    <row r="164" customFormat="false" ht="15.75" hidden="false" customHeight="true" outlineLevel="0" collapsed="false">
      <c r="A164" s="2"/>
    </row>
    <row r="165" customFormat="false" ht="15.75" hidden="false" customHeight="true" outlineLevel="0" collapsed="false">
      <c r="A165" s="2"/>
    </row>
    <row r="166" customFormat="false" ht="15.75" hidden="false" customHeight="true" outlineLevel="0" collapsed="false">
      <c r="A166" s="2"/>
    </row>
    <row r="167" customFormat="false" ht="15.75" hidden="false" customHeight="true" outlineLevel="0" collapsed="false">
      <c r="A167" s="2"/>
    </row>
    <row r="168" customFormat="false" ht="15.75" hidden="false" customHeight="true" outlineLevel="0" collapsed="false">
      <c r="A168" s="2"/>
    </row>
    <row r="169" customFormat="false" ht="15.75" hidden="false" customHeight="true" outlineLevel="0" collapsed="false">
      <c r="A169" s="2"/>
    </row>
    <row r="170" customFormat="false" ht="15.75" hidden="false" customHeight="true" outlineLevel="0" collapsed="false">
      <c r="A170" s="2"/>
    </row>
    <row r="171" customFormat="false" ht="15.75" hidden="false" customHeight="true" outlineLevel="0" collapsed="false">
      <c r="A171" s="2"/>
    </row>
    <row r="172" customFormat="false" ht="15.75" hidden="false" customHeight="true" outlineLevel="0" collapsed="false">
      <c r="A172" s="2"/>
    </row>
    <row r="173" customFormat="false" ht="15.75" hidden="false" customHeight="true" outlineLevel="0" collapsed="false">
      <c r="A173" s="2"/>
    </row>
    <row r="174" customFormat="false" ht="15.75" hidden="false" customHeight="true" outlineLevel="0" collapsed="false">
      <c r="A174" s="2"/>
    </row>
    <row r="175" customFormat="false" ht="15.75" hidden="false" customHeight="true" outlineLevel="0" collapsed="false">
      <c r="A175" s="2"/>
    </row>
    <row r="176" customFormat="false" ht="15.75" hidden="false" customHeight="true" outlineLevel="0" collapsed="false">
      <c r="A176" s="2"/>
    </row>
    <row r="177" customFormat="false" ht="15.75" hidden="false" customHeight="true" outlineLevel="0" collapsed="false">
      <c r="A177" s="2"/>
    </row>
    <row r="178" customFormat="false" ht="15.75" hidden="false" customHeight="true" outlineLevel="0" collapsed="false">
      <c r="A178" s="2"/>
    </row>
    <row r="179" customFormat="false" ht="15.75" hidden="false" customHeight="true" outlineLevel="0" collapsed="false">
      <c r="A179" s="2"/>
    </row>
    <row r="180" customFormat="false" ht="15.75" hidden="false" customHeight="true" outlineLevel="0" collapsed="false">
      <c r="A180" s="2"/>
    </row>
    <row r="181" customFormat="false" ht="15.75" hidden="false" customHeight="true" outlineLevel="0" collapsed="false">
      <c r="A181" s="2"/>
    </row>
    <row r="182" customFormat="false" ht="15.75" hidden="false" customHeight="true" outlineLevel="0" collapsed="false">
      <c r="A182" s="2"/>
    </row>
    <row r="183" customFormat="false" ht="15.75" hidden="false" customHeight="true" outlineLevel="0" collapsed="false">
      <c r="A183" s="2"/>
    </row>
    <row r="184" customFormat="false" ht="15.75" hidden="false" customHeight="true" outlineLevel="0" collapsed="false">
      <c r="A184" s="2"/>
    </row>
    <row r="185" customFormat="false" ht="15.75" hidden="false" customHeight="true" outlineLevel="0" collapsed="false">
      <c r="A185" s="2"/>
    </row>
    <row r="186" customFormat="false" ht="15.75" hidden="false" customHeight="true" outlineLevel="0" collapsed="false">
      <c r="A186" s="2"/>
    </row>
    <row r="187" customFormat="false" ht="15.75" hidden="false" customHeight="true" outlineLevel="0" collapsed="false">
      <c r="A187" s="2"/>
    </row>
    <row r="188" customFormat="false" ht="15.75" hidden="false" customHeight="true" outlineLevel="0" collapsed="false">
      <c r="A188" s="2"/>
    </row>
    <row r="189" customFormat="false" ht="15.75" hidden="false" customHeight="true" outlineLevel="0" collapsed="false">
      <c r="A189" s="2"/>
    </row>
    <row r="190" customFormat="false" ht="15.75" hidden="false" customHeight="true" outlineLevel="0" collapsed="false">
      <c r="A190" s="2"/>
    </row>
    <row r="191" customFormat="false" ht="15.75" hidden="false" customHeight="true" outlineLevel="0" collapsed="false">
      <c r="A191" s="2"/>
    </row>
    <row r="192" customFormat="false" ht="15.75" hidden="false" customHeight="true" outlineLevel="0" collapsed="false">
      <c r="A192" s="2"/>
    </row>
    <row r="193" customFormat="false" ht="15.75" hidden="false" customHeight="true" outlineLevel="0" collapsed="false">
      <c r="A193" s="2"/>
    </row>
    <row r="194" customFormat="false" ht="15.75" hidden="false" customHeight="true" outlineLevel="0" collapsed="false">
      <c r="A194" s="2"/>
    </row>
    <row r="195" customFormat="false" ht="15.75" hidden="false" customHeight="true" outlineLevel="0" collapsed="false">
      <c r="A195" s="2"/>
    </row>
    <row r="196" customFormat="false" ht="15.75" hidden="false" customHeight="true" outlineLevel="0" collapsed="false">
      <c r="A196" s="2"/>
    </row>
    <row r="197" customFormat="false" ht="15.75" hidden="false" customHeight="true" outlineLevel="0" collapsed="false">
      <c r="A197" s="2"/>
    </row>
    <row r="198" customFormat="false" ht="15.75" hidden="false" customHeight="true" outlineLevel="0" collapsed="false">
      <c r="A198" s="2"/>
    </row>
    <row r="199" customFormat="false" ht="15.75" hidden="false" customHeight="true" outlineLevel="0" collapsed="false">
      <c r="A199" s="2"/>
    </row>
    <row r="200" customFormat="false" ht="15.75" hidden="false" customHeight="true" outlineLevel="0" collapsed="false">
      <c r="A200" s="2"/>
    </row>
    <row r="201" customFormat="false" ht="15.75" hidden="false" customHeight="true" outlineLevel="0" collapsed="false">
      <c r="A201" s="2"/>
    </row>
    <row r="202" customFormat="false" ht="15.75" hidden="false" customHeight="true" outlineLevel="0" collapsed="false">
      <c r="A202" s="2"/>
    </row>
    <row r="203" customFormat="false" ht="15.75" hidden="false" customHeight="true" outlineLevel="0" collapsed="false">
      <c r="A203" s="2"/>
    </row>
    <row r="204" customFormat="false" ht="15.75" hidden="false" customHeight="true" outlineLevel="0" collapsed="false">
      <c r="A204" s="2"/>
    </row>
    <row r="205" customFormat="false" ht="15.75" hidden="false" customHeight="true" outlineLevel="0" collapsed="false">
      <c r="A205" s="2"/>
    </row>
    <row r="206" customFormat="false" ht="15.75" hidden="false" customHeight="true" outlineLevel="0" collapsed="false">
      <c r="A206" s="2"/>
    </row>
    <row r="207" customFormat="false" ht="15.75" hidden="false" customHeight="true" outlineLevel="0" collapsed="false">
      <c r="A207" s="2"/>
    </row>
    <row r="208" customFormat="false" ht="15.75" hidden="false" customHeight="true" outlineLevel="0" collapsed="false">
      <c r="A208" s="2"/>
    </row>
    <row r="209" customFormat="false" ht="15.75" hidden="false" customHeight="true" outlineLevel="0" collapsed="false">
      <c r="A209" s="2"/>
    </row>
    <row r="210" customFormat="false" ht="15.75" hidden="false" customHeight="true" outlineLevel="0" collapsed="false">
      <c r="A210" s="2"/>
    </row>
    <row r="211" customFormat="false" ht="15.75" hidden="false" customHeight="true" outlineLevel="0" collapsed="false">
      <c r="A211" s="2"/>
    </row>
    <row r="212" customFormat="false" ht="15.75" hidden="false" customHeight="true" outlineLevel="0" collapsed="false">
      <c r="A212" s="2"/>
    </row>
    <row r="213" customFormat="false" ht="15.75" hidden="false" customHeight="true" outlineLevel="0" collapsed="false">
      <c r="A213" s="2"/>
    </row>
    <row r="214" customFormat="false" ht="15.75" hidden="false" customHeight="true" outlineLevel="0" collapsed="false">
      <c r="A214" s="2"/>
    </row>
    <row r="215" customFormat="false" ht="15.75" hidden="false" customHeight="true" outlineLevel="0" collapsed="false">
      <c r="A215" s="2"/>
    </row>
    <row r="216" customFormat="false" ht="15.75" hidden="false" customHeight="true" outlineLevel="0" collapsed="false">
      <c r="A216" s="2"/>
    </row>
    <row r="217" customFormat="false" ht="15.75" hidden="false" customHeight="true" outlineLevel="0" collapsed="false">
      <c r="A217" s="2"/>
    </row>
    <row r="218" customFormat="false" ht="15.75" hidden="false" customHeight="true" outlineLevel="0" collapsed="false">
      <c r="A218" s="2"/>
    </row>
    <row r="219" customFormat="false" ht="15.75" hidden="false" customHeight="true" outlineLevel="0" collapsed="false">
      <c r="A219" s="2"/>
    </row>
    <row r="220" customFormat="false" ht="15.75" hidden="false" customHeight="true" outlineLevel="0" collapsed="false">
      <c r="A220" s="2"/>
    </row>
    <row r="221" customFormat="false" ht="15.75" hidden="false" customHeight="true" outlineLevel="0" collapsed="false">
      <c r="A221" s="2"/>
    </row>
    <row r="222" customFormat="false" ht="15.75" hidden="false" customHeight="true" outlineLevel="0" collapsed="false">
      <c r="A222" s="2"/>
    </row>
    <row r="223" customFormat="false" ht="15.75" hidden="false" customHeight="true" outlineLevel="0" collapsed="false">
      <c r="A223" s="2"/>
    </row>
    <row r="224" customFormat="false" ht="15.75" hidden="false" customHeight="true" outlineLevel="0" collapsed="false">
      <c r="A224" s="2"/>
    </row>
    <row r="225" customFormat="false" ht="15.75" hidden="false" customHeight="true" outlineLevel="0" collapsed="false">
      <c r="A225" s="2"/>
    </row>
    <row r="226" customFormat="false" ht="15.75" hidden="false" customHeight="true" outlineLevel="0" collapsed="false">
      <c r="A226" s="2"/>
    </row>
    <row r="227" customFormat="false" ht="15.75" hidden="false" customHeight="true" outlineLevel="0" collapsed="false">
      <c r="A227" s="2"/>
    </row>
    <row r="228" customFormat="false" ht="15.75" hidden="false" customHeight="true" outlineLevel="0" collapsed="false">
      <c r="A228" s="2"/>
    </row>
    <row r="229" customFormat="false" ht="15.75" hidden="false" customHeight="true" outlineLevel="0" collapsed="false">
      <c r="A229" s="2"/>
    </row>
    <row r="230" customFormat="false" ht="15.75" hidden="false" customHeight="true" outlineLevel="0" collapsed="false">
      <c r="A230" s="2"/>
    </row>
    <row r="231" customFormat="false" ht="15.75" hidden="false" customHeight="true" outlineLevel="0" collapsed="false">
      <c r="A231" s="2"/>
    </row>
    <row r="232" customFormat="false" ht="15.75" hidden="false" customHeight="true" outlineLevel="0" collapsed="false">
      <c r="A232" s="2"/>
    </row>
    <row r="233" customFormat="false" ht="15.75" hidden="false" customHeight="true" outlineLevel="0" collapsed="false">
      <c r="A233" s="2"/>
    </row>
    <row r="234" customFormat="false" ht="15.75" hidden="false" customHeight="true" outlineLevel="0" collapsed="false">
      <c r="A234" s="2"/>
    </row>
    <row r="235" customFormat="false" ht="15.75" hidden="false" customHeight="true" outlineLevel="0" collapsed="false">
      <c r="A235" s="2"/>
    </row>
    <row r="236" customFormat="false" ht="15.75" hidden="false" customHeight="true" outlineLevel="0" collapsed="false">
      <c r="A236" s="2"/>
    </row>
    <row r="237" customFormat="false" ht="15.75" hidden="false" customHeight="true" outlineLevel="0" collapsed="false">
      <c r="A237" s="2"/>
    </row>
    <row r="238" customFormat="false" ht="15.75" hidden="false" customHeight="true" outlineLevel="0" collapsed="false">
      <c r="A238" s="2"/>
    </row>
    <row r="239" customFormat="false" ht="15.75" hidden="false" customHeight="true" outlineLevel="0" collapsed="false">
      <c r="A239" s="2"/>
    </row>
    <row r="240" customFormat="false" ht="15.75" hidden="false" customHeight="true" outlineLevel="0" collapsed="false">
      <c r="A240" s="2"/>
    </row>
    <row r="241" customFormat="false" ht="15.75" hidden="false" customHeight="true" outlineLevel="0" collapsed="false">
      <c r="A241" s="2"/>
    </row>
    <row r="242" customFormat="false" ht="15.75" hidden="false" customHeight="true" outlineLevel="0" collapsed="false">
      <c r="A242" s="2"/>
    </row>
    <row r="243" customFormat="false" ht="15.75" hidden="false" customHeight="true" outlineLevel="0" collapsed="false">
      <c r="A243" s="2"/>
    </row>
    <row r="244" customFormat="false" ht="15.75" hidden="false" customHeight="true" outlineLevel="0" collapsed="false">
      <c r="A244" s="2"/>
    </row>
    <row r="245" customFormat="false" ht="15.75" hidden="false" customHeight="true" outlineLevel="0" collapsed="false">
      <c r="A245" s="2"/>
    </row>
    <row r="246" customFormat="false" ht="15.75" hidden="false" customHeight="true" outlineLevel="0" collapsed="false">
      <c r="A246" s="2"/>
    </row>
    <row r="247" customFormat="false" ht="15.75" hidden="false" customHeight="true" outlineLevel="0" collapsed="false">
      <c r="A247" s="2"/>
    </row>
    <row r="248" customFormat="false" ht="15.75" hidden="false" customHeight="true" outlineLevel="0" collapsed="false">
      <c r="A248" s="2"/>
    </row>
    <row r="249" customFormat="false" ht="15.75" hidden="false" customHeight="true" outlineLevel="0" collapsed="false">
      <c r="A249" s="2"/>
    </row>
    <row r="250" customFormat="false" ht="15.75" hidden="false" customHeight="true" outlineLevel="0" collapsed="false">
      <c r="A250" s="2"/>
    </row>
    <row r="251" customFormat="false" ht="15.75" hidden="false" customHeight="true" outlineLevel="0" collapsed="false">
      <c r="A251" s="2"/>
    </row>
    <row r="252" customFormat="false" ht="15.75" hidden="false" customHeight="true" outlineLevel="0" collapsed="false">
      <c r="A252" s="2"/>
    </row>
    <row r="253" customFormat="false" ht="15.75" hidden="false" customHeight="true" outlineLevel="0" collapsed="false">
      <c r="A253" s="2"/>
    </row>
    <row r="254" customFormat="false" ht="15.75" hidden="false" customHeight="true" outlineLevel="0" collapsed="false">
      <c r="A254" s="2"/>
    </row>
    <row r="255" customFormat="false" ht="15.75" hidden="false" customHeight="true" outlineLevel="0" collapsed="false">
      <c r="A255" s="2"/>
    </row>
    <row r="256" customFormat="false" ht="15.75" hidden="false" customHeight="true" outlineLevel="0" collapsed="false">
      <c r="A256" s="2"/>
    </row>
    <row r="257" customFormat="false" ht="15.75" hidden="false" customHeight="true" outlineLevel="0" collapsed="false">
      <c r="A257" s="2"/>
    </row>
    <row r="258" customFormat="false" ht="15.75" hidden="false" customHeight="true" outlineLevel="0" collapsed="false">
      <c r="A258" s="2"/>
    </row>
    <row r="259" customFormat="false" ht="15.75" hidden="false" customHeight="true" outlineLevel="0" collapsed="false">
      <c r="A259" s="2"/>
    </row>
    <row r="260" customFormat="false" ht="15.75" hidden="false" customHeight="true" outlineLevel="0" collapsed="false">
      <c r="A260" s="2"/>
    </row>
    <row r="261" customFormat="false" ht="15.75" hidden="false" customHeight="true" outlineLevel="0" collapsed="false">
      <c r="A261" s="2"/>
    </row>
    <row r="262" customFormat="false" ht="15.75" hidden="false" customHeight="true" outlineLevel="0" collapsed="false">
      <c r="A262" s="2"/>
    </row>
    <row r="263" customFormat="false" ht="15.75" hidden="false" customHeight="true" outlineLevel="0" collapsed="false">
      <c r="A263" s="2"/>
    </row>
    <row r="264" customFormat="false" ht="15.75" hidden="false" customHeight="true" outlineLevel="0" collapsed="false">
      <c r="A264" s="2"/>
    </row>
    <row r="265" customFormat="false" ht="15.75" hidden="false" customHeight="true" outlineLevel="0" collapsed="false">
      <c r="A265" s="2"/>
    </row>
    <row r="266" customFormat="false" ht="15.75" hidden="false" customHeight="true" outlineLevel="0" collapsed="false">
      <c r="A266" s="2"/>
    </row>
    <row r="267" customFormat="false" ht="15.75" hidden="false" customHeight="true" outlineLevel="0" collapsed="false">
      <c r="A267" s="2"/>
    </row>
    <row r="268" customFormat="false" ht="15.75" hidden="false" customHeight="true" outlineLevel="0" collapsed="false">
      <c r="A268" s="2"/>
    </row>
    <row r="269" customFormat="false" ht="15.75" hidden="false" customHeight="true" outlineLevel="0" collapsed="false">
      <c r="A269" s="2"/>
    </row>
    <row r="270" customFormat="false" ht="15.75" hidden="false" customHeight="true" outlineLevel="0" collapsed="false">
      <c r="A270" s="2"/>
    </row>
    <row r="271" customFormat="false" ht="15.75" hidden="false" customHeight="true" outlineLevel="0" collapsed="false">
      <c r="A271" s="2"/>
    </row>
    <row r="272" customFormat="false" ht="15.75" hidden="false" customHeight="true" outlineLevel="0" collapsed="false">
      <c r="A272" s="2"/>
    </row>
    <row r="273" customFormat="false" ht="15.75" hidden="false" customHeight="true" outlineLevel="0" collapsed="false">
      <c r="A273" s="2"/>
    </row>
    <row r="274" customFormat="false" ht="15.75" hidden="false" customHeight="true" outlineLevel="0" collapsed="false">
      <c r="A274" s="2"/>
    </row>
    <row r="275" customFormat="false" ht="15.75" hidden="false" customHeight="true" outlineLevel="0" collapsed="false">
      <c r="A275" s="2"/>
    </row>
    <row r="276" customFormat="false" ht="15.75" hidden="false" customHeight="true" outlineLevel="0" collapsed="false">
      <c r="A276" s="2"/>
    </row>
    <row r="277" customFormat="false" ht="15.75" hidden="false" customHeight="true" outlineLevel="0" collapsed="false">
      <c r="A277" s="2"/>
    </row>
    <row r="278" customFormat="false" ht="15.75" hidden="false" customHeight="true" outlineLevel="0" collapsed="false">
      <c r="A278" s="2"/>
    </row>
    <row r="279" customFormat="false" ht="15.75" hidden="false" customHeight="true" outlineLevel="0" collapsed="false">
      <c r="A279" s="2"/>
    </row>
    <row r="280" customFormat="false" ht="15.75" hidden="false" customHeight="true" outlineLevel="0" collapsed="false">
      <c r="A280" s="2"/>
    </row>
    <row r="281" customFormat="false" ht="15.75" hidden="false" customHeight="true" outlineLevel="0" collapsed="false">
      <c r="A281" s="2"/>
    </row>
    <row r="282" customFormat="false" ht="15.75" hidden="false" customHeight="true" outlineLevel="0" collapsed="false">
      <c r="A282" s="2"/>
    </row>
    <row r="283" customFormat="false" ht="15.75" hidden="false" customHeight="true" outlineLevel="0" collapsed="false">
      <c r="A283" s="2"/>
    </row>
    <row r="284" customFormat="false" ht="15.75" hidden="false" customHeight="true" outlineLevel="0" collapsed="false">
      <c r="A284" s="2"/>
    </row>
    <row r="285" customFormat="false" ht="15.75" hidden="false" customHeight="true" outlineLevel="0" collapsed="false">
      <c r="A285" s="2"/>
    </row>
    <row r="286" customFormat="false" ht="15.75" hidden="false" customHeight="true" outlineLevel="0" collapsed="false">
      <c r="A286" s="2"/>
    </row>
    <row r="287" customFormat="false" ht="15.75" hidden="false" customHeight="true" outlineLevel="0" collapsed="false">
      <c r="A287" s="2"/>
    </row>
    <row r="288" customFormat="false" ht="15.75" hidden="false" customHeight="true" outlineLevel="0" collapsed="false">
      <c r="A288" s="2"/>
    </row>
    <row r="289" customFormat="false" ht="15.75" hidden="false" customHeight="true" outlineLevel="0" collapsed="false">
      <c r="A289" s="2"/>
    </row>
    <row r="290" customFormat="false" ht="15.75" hidden="false" customHeight="true" outlineLevel="0" collapsed="false">
      <c r="A290" s="2"/>
    </row>
    <row r="291" customFormat="false" ht="15.75" hidden="false" customHeight="true" outlineLevel="0" collapsed="false">
      <c r="A291" s="2"/>
    </row>
    <row r="292" customFormat="false" ht="15.75" hidden="false" customHeight="true" outlineLevel="0" collapsed="false">
      <c r="A292" s="2"/>
    </row>
    <row r="293" customFormat="false" ht="15.75" hidden="false" customHeight="true" outlineLevel="0" collapsed="false">
      <c r="A293" s="2"/>
    </row>
    <row r="294" customFormat="false" ht="15.75" hidden="false" customHeight="true" outlineLevel="0" collapsed="false">
      <c r="A294" s="2"/>
    </row>
    <row r="295" customFormat="false" ht="15.75" hidden="false" customHeight="true" outlineLevel="0" collapsed="false">
      <c r="A295" s="2"/>
    </row>
    <row r="296" customFormat="false" ht="15.75" hidden="false" customHeight="true" outlineLevel="0" collapsed="false">
      <c r="A296" s="2"/>
    </row>
    <row r="297" customFormat="false" ht="15.75" hidden="false" customHeight="true" outlineLevel="0" collapsed="false">
      <c r="A297" s="2"/>
    </row>
    <row r="298" customFormat="false" ht="15.75" hidden="false" customHeight="true" outlineLevel="0" collapsed="false">
      <c r="A298" s="2"/>
    </row>
    <row r="299" customFormat="false" ht="15.75" hidden="false" customHeight="true" outlineLevel="0" collapsed="false">
      <c r="A299" s="2"/>
    </row>
    <row r="300" customFormat="false" ht="15.75" hidden="false" customHeight="true" outlineLevel="0" collapsed="false">
      <c r="A300" s="2"/>
    </row>
    <row r="301" customFormat="false" ht="15.75" hidden="false" customHeight="true" outlineLevel="0" collapsed="false">
      <c r="A301" s="2"/>
    </row>
    <row r="302" customFormat="false" ht="15.75" hidden="false" customHeight="true" outlineLevel="0" collapsed="false">
      <c r="A302" s="2"/>
    </row>
    <row r="303" customFormat="false" ht="15.75" hidden="false" customHeight="true" outlineLevel="0" collapsed="false">
      <c r="A303" s="2"/>
    </row>
    <row r="304" customFormat="false" ht="15.75" hidden="false" customHeight="true" outlineLevel="0" collapsed="false">
      <c r="A304" s="2"/>
    </row>
    <row r="305" customFormat="false" ht="15.75" hidden="false" customHeight="true" outlineLevel="0" collapsed="false">
      <c r="A305" s="2"/>
    </row>
    <row r="306" customFormat="false" ht="15.75" hidden="false" customHeight="true" outlineLevel="0" collapsed="false">
      <c r="A306" s="2"/>
    </row>
    <row r="307" customFormat="false" ht="15.75" hidden="false" customHeight="true" outlineLevel="0" collapsed="false">
      <c r="A307" s="2"/>
    </row>
    <row r="308" customFormat="false" ht="15.75" hidden="false" customHeight="true" outlineLevel="0" collapsed="false">
      <c r="A308" s="2"/>
    </row>
    <row r="309" customFormat="false" ht="15.75" hidden="false" customHeight="true" outlineLevel="0" collapsed="false">
      <c r="A309" s="2"/>
    </row>
    <row r="310" customFormat="false" ht="15.75" hidden="false" customHeight="true" outlineLevel="0" collapsed="false">
      <c r="A310" s="2"/>
    </row>
    <row r="311" customFormat="false" ht="15.75" hidden="false" customHeight="true" outlineLevel="0" collapsed="false">
      <c r="A311" s="2"/>
    </row>
    <row r="312" customFormat="false" ht="15.75" hidden="false" customHeight="true" outlineLevel="0" collapsed="false">
      <c r="A312" s="2"/>
    </row>
    <row r="313" customFormat="false" ht="15.75" hidden="false" customHeight="true" outlineLevel="0" collapsed="false">
      <c r="A313" s="2"/>
    </row>
    <row r="314" customFormat="false" ht="15.75" hidden="false" customHeight="true" outlineLevel="0" collapsed="false">
      <c r="A314" s="2"/>
    </row>
    <row r="315" customFormat="false" ht="15.75" hidden="false" customHeight="true" outlineLevel="0" collapsed="false">
      <c r="A315" s="2"/>
    </row>
    <row r="316" customFormat="false" ht="15.75" hidden="false" customHeight="true" outlineLevel="0" collapsed="false">
      <c r="A316" s="2"/>
    </row>
    <row r="317" customFormat="false" ht="15.75" hidden="false" customHeight="true" outlineLevel="0" collapsed="false">
      <c r="A317" s="2"/>
    </row>
    <row r="318" customFormat="false" ht="15.75" hidden="false" customHeight="true" outlineLevel="0" collapsed="false">
      <c r="A318" s="2"/>
    </row>
    <row r="319" customFormat="false" ht="15.75" hidden="false" customHeight="true" outlineLevel="0" collapsed="false">
      <c r="A319" s="2"/>
    </row>
    <row r="320" customFormat="false" ht="15.75" hidden="false" customHeight="true" outlineLevel="0" collapsed="false">
      <c r="A320" s="2"/>
    </row>
    <row r="321" customFormat="false" ht="15.75" hidden="false" customHeight="true" outlineLevel="0" collapsed="false">
      <c r="A321" s="2"/>
    </row>
    <row r="322" customFormat="false" ht="15.75" hidden="false" customHeight="true" outlineLevel="0" collapsed="false">
      <c r="A322" s="2"/>
    </row>
    <row r="323" customFormat="false" ht="15.75" hidden="false" customHeight="true" outlineLevel="0" collapsed="false">
      <c r="A323" s="2"/>
    </row>
    <row r="324" customFormat="false" ht="15.75" hidden="false" customHeight="true" outlineLevel="0" collapsed="false">
      <c r="A324" s="2"/>
    </row>
    <row r="325" customFormat="false" ht="15.75" hidden="false" customHeight="true" outlineLevel="0" collapsed="false">
      <c r="A325" s="2"/>
    </row>
    <row r="326" customFormat="false" ht="15.75" hidden="false" customHeight="true" outlineLevel="0" collapsed="false">
      <c r="A326" s="2"/>
    </row>
    <row r="327" customFormat="false" ht="15.75" hidden="false" customHeight="true" outlineLevel="0" collapsed="false">
      <c r="A327" s="2"/>
    </row>
    <row r="328" customFormat="false" ht="15.75" hidden="false" customHeight="true" outlineLevel="0" collapsed="false">
      <c r="A328" s="2"/>
    </row>
    <row r="329" customFormat="false" ht="15.75" hidden="false" customHeight="true" outlineLevel="0" collapsed="false">
      <c r="A329" s="2"/>
    </row>
    <row r="330" customFormat="false" ht="15.75" hidden="false" customHeight="true" outlineLevel="0" collapsed="false">
      <c r="A330" s="2"/>
    </row>
    <row r="331" customFormat="false" ht="15.75" hidden="false" customHeight="true" outlineLevel="0" collapsed="false">
      <c r="A331" s="2"/>
    </row>
    <row r="332" customFormat="false" ht="15.75" hidden="false" customHeight="true" outlineLevel="0" collapsed="false">
      <c r="A332" s="2"/>
    </row>
    <row r="333" customFormat="false" ht="15.75" hidden="false" customHeight="true" outlineLevel="0" collapsed="false">
      <c r="A333" s="2"/>
    </row>
    <row r="334" customFormat="false" ht="15.75" hidden="false" customHeight="true" outlineLevel="0" collapsed="false">
      <c r="A334" s="2"/>
    </row>
    <row r="335" customFormat="false" ht="15.75" hidden="false" customHeight="true" outlineLevel="0" collapsed="false">
      <c r="A335" s="2"/>
    </row>
    <row r="336" customFormat="false" ht="15.75" hidden="false" customHeight="true" outlineLevel="0" collapsed="false">
      <c r="A336" s="2"/>
    </row>
    <row r="337" customFormat="false" ht="15.75" hidden="false" customHeight="true" outlineLevel="0" collapsed="false">
      <c r="A337" s="2"/>
    </row>
    <row r="338" customFormat="false" ht="15.75" hidden="false" customHeight="true" outlineLevel="0" collapsed="false">
      <c r="A338" s="2"/>
    </row>
    <row r="339" customFormat="false" ht="15.75" hidden="false" customHeight="true" outlineLevel="0" collapsed="false">
      <c r="A339" s="2"/>
    </row>
    <row r="340" customFormat="false" ht="15.75" hidden="false" customHeight="true" outlineLevel="0" collapsed="false">
      <c r="A340" s="2"/>
    </row>
    <row r="341" customFormat="false" ht="15.75" hidden="false" customHeight="true" outlineLevel="0" collapsed="false">
      <c r="A341" s="2"/>
    </row>
    <row r="342" customFormat="false" ht="15.75" hidden="false" customHeight="true" outlineLevel="0" collapsed="false">
      <c r="A342" s="2"/>
    </row>
    <row r="343" customFormat="false" ht="15.75" hidden="false" customHeight="true" outlineLevel="0" collapsed="false">
      <c r="A343" s="2"/>
    </row>
    <row r="344" customFormat="false" ht="15.75" hidden="false" customHeight="true" outlineLevel="0" collapsed="false">
      <c r="A344" s="2"/>
    </row>
    <row r="345" customFormat="false" ht="15.75" hidden="false" customHeight="true" outlineLevel="0" collapsed="false">
      <c r="A345" s="2"/>
    </row>
    <row r="346" customFormat="false" ht="15.75" hidden="false" customHeight="true" outlineLevel="0" collapsed="false">
      <c r="A346" s="2"/>
    </row>
    <row r="347" customFormat="false" ht="15.75" hidden="false" customHeight="true" outlineLevel="0" collapsed="false">
      <c r="A347" s="2"/>
    </row>
    <row r="348" customFormat="false" ht="15.75" hidden="false" customHeight="true" outlineLevel="0" collapsed="false">
      <c r="A348" s="2"/>
    </row>
    <row r="349" customFormat="false" ht="15.75" hidden="false" customHeight="true" outlineLevel="0" collapsed="false">
      <c r="A349" s="2"/>
    </row>
    <row r="350" customFormat="false" ht="15.75" hidden="false" customHeight="true" outlineLevel="0" collapsed="false">
      <c r="A350" s="2"/>
    </row>
    <row r="351" customFormat="false" ht="15.75" hidden="false" customHeight="true" outlineLevel="0" collapsed="false">
      <c r="A351" s="2"/>
    </row>
    <row r="352" customFormat="false" ht="15.75" hidden="false" customHeight="true" outlineLevel="0" collapsed="false">
      <c r="A352" s="2"/>
    </row>
    <row r="353" customFormat="false" ht="15.75" hidden="false" customHeight="true" outlineLevel="0" collapsed="false">
      <c r="A353" s="2"/>
    </row>
    <row r="354" customFormat="false" ht="15.75" hidden="false" customHeight="true" outlineLevel="0" collapsed="false">
      <c r="A354" s="2"/>
    </row>
    <row r="355" customFormat="false" ht="15.75" hidden="false" customHeight="true" outlineLevel="0" collapsed="false">
      <c r="A355" s="2"/>
    </row>
    <row r="356" customFormat="false" ht="15.75" hidden="false" customHeight="true" outlineLevel="0" collapsed="false">
      <c r="A356" s="2"/>
    </row>
    <row r="357" customFormat="false" ht="15.75" hidden="false" customHeight="true" outlineLevel="0" collapsed="false">
      <c r="A357" s="2"/>
    </row>
    <row r="358" customFormat="false" ht="15.75" hidden="false" customHeight="true" outlineLevel="0" collapsed="false">
      <c r="A358" s="2"/>
    </row>
    <row r="359" customFormat="false" ht="15.75" hidden="false" customHeight="true" outlineLevel="0" collapsed="false">
      <c r="A359" s="2"/>
    </row>
    <row r="360" customFormat="false" ht="15.75" hidden="false" customHeight="true" outlineLevel="0" collapsed="false">
      <c r="A360" s="2"/>
    </row>
    <row r="361" customFormat="false" ht="15.75" hidden="false" customHeight="true" outlineLevel="0" collapsed="false">
      <c r="A361" s="2"/>
    </row>
    <row r="362" customFormat="false" ht="15.75" hidden="false" customHeight="true" outlineLevel="0" collapsed="false">
      <c r="A362" s="2"/>
    </row>
    <row r="363" customFormat="false" ht="15.75" hidden="false" customHeight="true" outlineLevel="0" collapsed="false">
      <c r="A363" s="2"/>
    </row>
    <row r="364" customFormat="false" ht="15.75" hidden="false" customHeight="true" outlineLevel="0" collapsed="false">
      <c r="A364" s="2"/>
    </row>
    <row r="365" customFormat="false" ht="15.75" hidden="false" customHeight="true" outlineLevel="0" collapsed="false">
      <c r="A365" s="2"/>
    </row>
    <row r="366" customFormat="false" ht="15.75" hidden="false" customHeight="true" outlineLevel="0" collapsed="false">
      <c r="A366" s="2"/>
    </row>
    <row r="367" customFormat="false" ht="15.75" hidden="false" customHeight="true" outlineLevel="0" collapsed="false">
      <c r="A367" s="2"/>
    </row>
    <row r="368" customFormat="false" ht="15.75" hidden="false" customHeight="true" outlineLevel="0" collapsed="false">
      <c r="A368" s="2"/>
    </row>
    <row r="369" customFormat="false" ht="15.75" hidden="false" customHeight="true" outlineLevel="0" collapsed="false">
      <c r="A369" s="2"/>
    </row>
    <row r="370" customFormat="false" ht="15.75" hidden="false" customHeight="true" outlineLevel="0" collapsed="false">
      <c r="A370" s="2"/>
    </row>
    <row r="371" customFormat="false" ht="15.75" hidden="false" customHeight="true" outlineLevel="0" collapsed="false">
      <c r="A371" s="2"/>
    </row>
    <row r="372" customFormat="false" ht="15.75" hidden="false" customHeight="true" outlineLevel="0" collapsed="false">
      <c r="A372" s="2"/>
    </row>
    <row r="373" customFormat="false" ht="15.75" hidden="false" customHeight="true" outlineLevel="0" collapsed="false">
      <c r="A373" s="2"/>
    </row>
    <row r="374" customFormat="false" ht="15.75" hidden="false" customHeight="true" outlineLevel="0" collapsed="false">
      <c r="A374" s="2"/>
    </row>
    <row r="375" customFormat="false" ht="15.75" hidden="false" customHeight="true" outlineLevel="0" collapsed="false">
      <c r="A375" s="2"/>
    </row>
    <row r="376" customFormat="false" ht="15.75" hidden="false" customHeight="true" outlineLevel="0" collapsed="false">
      <c r="A376" s="2"/>
    </row>
    <row r="377" customFormat="false" ht="15.75" hidden="false" customHeight="true" outlineLevel="0" collapsed="false">
      <c r="A377" s="2"/>
    </row>
    <row r="378" customFormat="false" ht="15.75" hidden="false" customHeight="true" outlineLevel="0" collapsed="false">
      <c r="A378" s="2"/>
    </row>
    <row r="379" customFormat="false" ht="15.75" hidden="false" customHeight="true" outlineLevel="0" collapsed="false">
      <c r="A379" s="2"/>
    </row>
    <row r="380" customFormat="false" ht="15.75" hidden="false" customHeight="true" outlineLevel="0" collapsed="false">
      <c r="A380" s="2"/>
    </row>
    <row r="381" customFormat="false" ht="15.75" hidden="false" customHeight="true" outlineLevel="0" collapsed="false">
      <c r="A381" s="2"/>
    </row>
    <row r="382" customFormat="false" ht="15.75" hidden="false" customHeight="true" outlineLevel="0" collapsed="false">
      <c r="A382" s="2"/>
    </row>
    <row r="383" customFormat="false" ht="15.75" hidden="false" customHeight="true" outlineLevel="0" collapsed="false">
      <c r="A383" s="2"/>
    </row>
    <row r="384" customFormat="false" ht="15.75" hidden="false" customHeight="true" outlineLevel="0" collapsed="false">
      <c r="A384" s="2"/>
    </row>
    <row r="385" customFormat="false" ht="15.75" hidden="false" customHeight="true" outlineLevel="0" collapsed="false">
      <c r="A385" s="2"/>
    </row>
    <row r="386" customFormat="false" ht="15.75" hidden="false" customHeight="true" outlineLevel="0" collapsed="false">
      <c r="A386" s="2"/>
    </row>
    <row r="387" customFormat="false" ht="15.75" hidden="false" customHeight="true" outlineLevel="0" collapsed="false">
      <c r="A387" s="2"/>
    </row>
    <row r="388" customFormat="false" ht="15.75" hidden="false" customHeight="true" outlineLevel="0" collapsed="false">
      <c r="A388" s="2"/>
    </row>
    <row r="389" customFormat="false" ht="15.75" hidden="false" customHeight="true" outlineLevel="0" collapsed="false">
      <c r="A389" s="2"/>
    </row>
    <row r="390" customFormat="false" ht="15.75" hidden="false" customHeight="true" outlineLevel="0" collapsed="false">
      <c r="A390" s="2"/>
    </row>
    <row r="391" customFormat="false" ht="15.75" hidden="false" customHeight="true" outlineLevel="0" collapsed="false">
      <c r="A391" s="2"/>
    </row>
    <row r="392" customFormat="false" ht="15.75" hidden="false" customHeight="true" outlineLevel="0" collapsed="false">
      <c r="A392" s="2"/>
    </row>
    <row r="393" customFormat="false" ht="15.75" hidden="false" customHeight="true" outlineLevel="0" collapsed="false">
      <c r="A393" s="2"/>
    </row>
    <row r="394" customFormat="false" ht="15.75" hidden="false" customHeight="true" outlineLevel="0" collapsed="false">
      <c r="A394" s="2"/>
    </row>
    <row r="395" customFormat="false" ht="15.75" hidden="false" customHeight="true" outlineLevel="0" collapsed="false">
      <c r="A395" s="2"/>
    </row>
    <row r="396" customFormat="false" ht="15.75" hidden="false" customHeight="true" outlineLevel="0" collapsed="false">
      <c r="A396" s="2"/>
    </row>
    <row r="397" customFormat="false" ht="15.75" hidden="false" customHeight="true" outlineLevel="0" collapsed="false">
      <c r="A397" s="2"/>
    </row>
    <row r="398" customFormat="false" ht="15.75" hidden="false" customHeight="true" outlineLevel="0" collapsed="false">
      <c r="A398" s="2"/>
    </row>
    <row r="399" customFormat="false" ht="15.75" hidden="false" customHeight="true" outlineLevel="0" collapsed="false">
      <c r="A399" s="2"/>
    </row>
    <row r="400" customFormat="false" ht="15.75" hidden="false" customHeight="true" outlineLevel="0" collapsed="false">
      <c r="A400" s="2"/>
    </row>
    <row r="401" customFormat="false" ht="15.75" hidden="false" customHeight="true" outlineLevel="0" collapsed="false">
      <c r="A401" s="2"/>
    </row>
    <row r="402" customFormat="false" ht="15.75" hidden="false" customHeight="true" outlineLevel="0" collapsed="false">
      <c r="A402" s="2"/>
    </row>
    <row r="403" customFormat="false" ht="15.75" hidden="false" customHeight="true" outlineLevel="0" collapsed="false">
      <c r="A403" s="2"/>
    </row>
    <row r="404" customFormat="false" ht="15.75" hidden="false" customHeight="true" outlineLevel="0" collapsed="false">
      <c r="A404" s="2"/>
    </row>
    <row r="405" customFormat="false" ht="15.75" hidden="false" customHeight="true" outlineLevel="0" collapsed="false">
      <c r="A405" s="2"/>
    </row>
    <row r="406" customFormat="false" ht="15.75" hidden="false" customHeight="true" outlineLevel="0" collapsed="false">
      <c r="A406" s="2"/>
    </row>
    <row r="407" customFormat="false" ht="15.75" hidden="false" customHeight="true" outlineLevel="0" collapsed="false">
      <c r="A407" s="2"/>
    </row>
    <row r="408" customFormat="false" ht="15.75" hidden="false" customHeight="true" outlineLevel="0" collapsed="false">
      <c r="A408" s="2"/>
    </row>
    <row r="409" customFormat="false" ht="15.75" hidden="false" customHeight="true" outlineLevel="0" collapsed="false">
      <c r="A409" s="2"/>
    </row>
    <row r="410" customFormat="false" ht="15.75" hidden="false" customHeight="true" outlineLevel="0" collapsed="false">
      <c r="A410" s="2"/>
    </row>
    <row r="411" customFormat="false" ht="15.75" hidden="false" customHeight="true" outlineLevel="0" collapsed="false">
      <c r="A411" s="2"/>
    </row>
    <row r="412" customFormat="false" ht="15.75" hidden="false" customHeight="true" outlineLevel="0" collapsed="false">
      <c r="A412" s="2"/>
    </row>
    <row r="413" customFormat="false" ht="15.75" hidden="false" customHeight="true" outlineLevel="0" collapsed="false">
      <c r="A413" s="2"/>
    </row>
    <row r="414" customFormat="false" ht="15.75" hidden="false" customHeight="true" outlineLevel="0" collapsed="false">
      <c r="A414" s="2"/>
    </row>
    <row r="415" customFormat="false" ht="15.75" hidden="false" customHeight="true" outlineLevel="0" collapsed="false">
      <c r="A415" s="2"/>
    </row>
    <row r="416" customFormat="false" ht="15.75" hidden="false" customHeight="true" outlineLevel="0" collapsed="false">
      <c r="A416" s="2"/>
    </row>
    <row r="417" customFormat="false" ht="15.75" hidden="false" customHeight="true" outlineLevel="0" collapsed="false">
      <c r="A417" s="2"/>
    </row>
    <row r="418" customFormat="false" ht="15.75" hidden="false" customHeight="true" outlineLevel="0" collapsed="false">
      <c r="A418" s="2"/>
    </row>
    <row r="419" customFormat="false" ht="15.75" hidden="false" customHeight="true" outlineLevel="0" collapsed="false">
      <c r="A419" s="2"/>
    </row>
    <row r="420" customFormat="false" ht="15.75" hidden="false" customHeight="true" outlineLevel="0" collapsed="false">
      <c r="A420" s="2"/>
    </row>
    <row r="421" customFormat="false" ht="15.75" hidden="false" customHeight="true" outlineLevel="0" collapsed="false">
      <c r="A421" s="2"/>
    </row>
    <row r="422" customFormat="false" ht="15.75" hidden="false" customHeight="true" outlineLevel="0" collapsed="false">
      <c r="A422" s="2"/>
    </row>
    <row r="423" customFormat="false" ht="15.75" hidden="false" customHeight="true" outlineLevel="0" collapsed="false">
      <c r="A423" s="2"/>
    </row>
    <row r="424" customFormat="false" ht="15.75" hidden="false" customHeight="true" outlineLevel="0" collapsed="false">
      <c r="A424" s="2"/>
    </row>
    <row r="425" customFormat="false" ht="15.75" hidden="false" customHeight="true" outlineLevel="0" collapsed="false">
      <c r="A425" s="2"/>
    </row>
    <row r="426" customFormat="false" ht="15.75" hidden="false" customHeight="true" outlineLevel="0" collapsed="false">
      <c r="A426" s="2"/>
    </row>
    <row r="427" customFormat="false" ht="15.75" hidden="false" customHeight="true" outlineLevel="0" collapsed="false">
      <c r="A427" s="2"/>
    </row>
    <row r="428" customFormat="false" ht="15.75" hidden="false" customHeight="true" outlineLevel="0" collapsed="false">
      <c r="A428" s="2"/>
    </row>
    <row r="429" customFormat="false" ht="15.75" hidden="false" customHeight="true" outlineLevel="0" collapsed="false">
      <c r="A429" s="2"/>
    </row>
    <row r="430" customFormat="false" ht="15.75" hidden="false" customHeight="true" outlineLevel="0" collapsed="false">
      <c r="A430" s="2"/>
    </row>
    <row r="431" customFormat="false" ht="15.75" hidden="false" customHeight="true" outlineLevel="0" collapsed="false">
      <c r="A431" s="2"/>
    </row>
    <row r="432" customFormat="false" ht="15.75" hidden="false" customHeight="true" outlineLevel="0" collapsed="false">
      <c r="A432" s="2"/>
    </row>
    <row r="433" customFormat="false" ht="15.75" hidden="false" customHeight="true" outlineLevel="0" collapsed="false">
      <c r="A433" s="2"/>
    </row>
    <row r="434" customFormat="false" ht="15.75" hidden="false" customHeight="true" outlineLevel="0" collapsed="false">
      <c r="A434" s="2"/>
    </row>
    <row r="435" customFormat="false" ht="15.75" hidden="false" customHeight="true" outlineLevel="0" collapsed="false">
      <c r="A435" s="2"/>
    </row>
    <row r="436" customFormat="false" ht="15.75" hidden="false" customHeight="true" outlineLevel="0" collapsed="false">
      <c r="A436" s="2"/>
    </row>
    <row r="437" customFormat="false" ht="15.75" hidden="false" customHeight="true" outlineLevel="0" collapsed="false">
      <c r="A437" s="2"/>
    </row>
    <row r="438" customFormat="false" ht="15.75" hidden="false" customHeight="true" outlineLevel="0" collapsed="false">
      <c r="A438" s="2"/>
    </row>
    <row r="439" customFormat="false" ht="15.75" hidden="false" customHeight="true" outlineLevel="0" collapsed="false">
      <c r="A439" s="2"/>
    </row>
    <row r="440" customFormat="false" ht="15.75" hidden="false" customHeight="true" outlineLevel="0" collapsed="false">
      <c r="A440" s="2"/>
    </row>
    <row r="441" customFormat="false" ht="15.75" hidden="false" customHeight="true" outlineLevel="0" collapsed="false">
      <c r="A441" s="2"/>
    </row>
    <row r="442" customFormat="false" ht="15.75" hidden="false" customHeight="true" outlineLevel="0" collapsed="false">
      <c r="A442" s="2"/>
    </row>
    <row r="443" customFormat="false" ht="15.75" hidden="false" customHeight="true" outlineLevel="0" collapsed="false">
      <c r="A443" s="2"/>
    </row>
    <row r="444" customFormat="false" ht="15.75" hidden="false" customHeight="true" outlineLevel="0" collapsed="false">
      <c r="A444" s="2"/>
    </row>
    <row r="445" customFormat="false" ht="15.75" hidden="false" customHeight="true" outlineLevel="0" collapsed="false">
      <c r="A445" s="2"/>
    </row>
    <row r="446" customFormat="false" ht="15.75" hidden="false" customHeight="true" outlineLevel="0" collapsed="false">
      <c r="A446" s="2"/>
    </row>
    <row r="447" customFormat="false" ht="15.75" hidden="false" customHeight="true" outlineLevel="0" collapsed="false">
      <c r="A447" s="2"/>
    </row>
    <row r="448" customFormat="false" ht="15.75" hidden="false" customHeight="true" outlineLevel="0" collapsed="false">
      <c r="A448" s="2"/>
    </row>
    <row r="449" customFormat="false" ht="15.75" hidden="false" customHeight="true" outlineLevel="0" collapsed="false">
      <c r="A449" s="2"/>
    </row>
    <row r="450" customFormat="false" ht="15.75" hidden="false" customHeight="true" outlineLevel="0" collapsed="false">
      <c r="A450" s="2"/>
    </row>
    <row r="451" customFormat="false" ht="15.75" hidden="false" customHeight="true" outlineLevel="0" collapsed="false">
      <c r="A451" s="2"/>
    </row>
    <row r="452" customFormat="false" ht="15.75" hidden="false" customHeight="true" outlineLevel="0" collapsed="false">
      <c r="A452" s="2"/>
    </row>
    <row r="453" customFormat="false" ht="15.75" hidden="false" customHeight="true" outlineLevel="0" collapsed="false">
      <c r="A453" s="2"/>
    </row>
    <row r="454" customFormat="false" ht="15.75" hidden="false" customHeight="true" outlineLevel="0" collapsed="false">
      <c r="A454" s="2"/>
    </row>
    <row r="455" customFormat="false" ht="15.75" hidden="false" customHeight="true" outlineLevel="0" collapsed="false">
      <c r="A455" s="2"/>
    </row>
    <row r="456" customFormat="false" ht="15.75" hidden="false" customHeight="true" outlineLevel="0" collapsed="false">
      <c r="A456" s="2"/>
    </row>
    <row r="457" customFormat="false" ht="15.75" hidden="false" customHeight="true" outlineLevel="0" collapsed="false">
      <c r="A457" s="2"/>
    </row>
    <row r="458" customFormat="false" ht="15.75" hidden="false" customHeight="true" outlineLevel="0" collapsed="false">
      <c r="A458" s="2"/>
    </row>
    <row r="459" customFormat="false" ht="15.75" hidden="false" customHeight="true" outlineLevel="0" collapsed="false">
      <c r="A459" s="2"/>
    </row>
    <row r="460" customFormat="false" ht="15.75" hidden="false" customHeight="true" outlineLevel="0" collapsed="false">
      <c r="A460" s="2"/>
    </row>
    <row r="461" customFormat="false" ht="15.75" hidden="false" customHeight="true" outlineLevel="0" collapsed="false">
      <c r="A461" s="2"/>
    </row>
    <row r="462" customFormat="false" ht="15.75" hidden="false" customHeight="true" outlineLevel="0" collapsed="false">
      <c r="A462" s="2"/>
    </row>
    <row r="463" customFormat="false" ht="15.75" hidden="false" customHeight="true" outlineLevel="0" collapsed="false">
      <c r="A463" s="2"/>
    </row>
    <row r="464" customFormat="false" ht="15.75" hidden="false" customHeight="true" outlineLevel="0" collapsed="false">
      <c r="A464" s="2"/>
    </row>
    <row r="465" customFormat="false" ht="15.75" hidden="false" customHeight="true" outlineLevel="0" collapsed="false">
      <c r="A465" s="2"/>
    </row>
    <row r="466" customFormat="false" ht="15.75" hidden="false" customHeight="true" outlineLevel="0" collapsed="false">
      <c r="A466" s="2"/>
    </row>
    <row r="467" customFormat="false" ht="15.75" hidden="false" customHeight="true" outlineLevel="0" collapsed="false">
      <c r="A467" s="2"/>
    </row>
    <row r="468" customFormat="false" ht="15.75" hidden="false" customHeight="true" outlineLevel="0" collapsed="false">
      <c r="A468" s="2"/>
    </row>
    <row r="469" customFormat="false" ht="15.75" hidden="false" customHeight="true" outlineLevel="0" collapsed="false">
      <c r="A469" s="2"/>
    </row>
    <row r="470" customFormat="false" ht="15.75" hidden="false" customHeight="true" outlineLevel="0" collapsed="false">
      <c r="A470" s="2"/>
    </row>
    <row r="471" customFormat="false" ht="15.75" hidden="false" customHeight="true" outlineLevel="0" collapsed="false">
      <c r="A471" s="2"/>
    </row>
    <row r="472" customFormat="false" ht="15.75" hidden="false" customHeight="true" outlineLevel="0" collapsed="false">
      <c r="A472" s="2"/>
    </row>
    <row r="473" customFormat="false" ht="15.75" hidden="false" customHeight="true" outlineLevel="0" collapsed="false">
      <c r="A473" s="2"/>
    </row>
    <row r="474" customFormat="false" ht="15.75" hidden="false" customHeight="true" outlineLevel="0" collapsed="false">
      <c r="A474" s="2"/>
    </row>
    <row r="475" customFormat="false" ht="15.75" hidden="false" customHeight="true" outlineLevel="0" collapsed="false">
      <c r="A475" s="2"/>
    </row>
    <row r="476" customFormat="false" ht="15.75" hidden="false" customHeight="true" outlineLevel="0" collapsed="false">
      <c r="A476" s="2"/>
    </row>
    <row r="477" customFormat="false" ht="15.75" hidden="false" customHeight="true" outlineLevel="0" collapsed="false">
      <c r="A477" s="2"/>
    </row>
    <row r="478" customFormat="false" ht="15.75" hidden="false" customHeight="true" outlineLevel="0" collapsed="false">
      <c r="A478" s="2"/>
    </row>
    <row r="479" customFormat="false" ht="15.75" hidden="false" customHeight="true" outlineLevel="0" collapsed="false">
      <c r="A479" s="2"/>
    </row>
    <row r="480" customFormat="false" ht="15.75" hidden="false" customHeight="true" outlineLevel="0" collapsed="false">
      <c r="A480" s="2"/>
    </row>
    <row r="481" customFormat="false" ht="15.75" hidden="false" customHeight="true" outlineLevel="0" collapsed="false">
      <c r="A481" s="2"/>
    </row>
    <row r="482" customFormat="false" ht="15.75" hidden="false" customHeight="true" outlineLevel="0" collapsed="false">
      <c r="A482" s="2"/>
    </row>
    <row r="483" customFormat="false" ht="15.75" hidden="false" customHeight="true" outlineLevel="0" collapsed="false">
      <c r="A483" s="2"/>
    </row>
    <row r="484" customFormat="false" ht="15.75" hidden="false" customHeight="true" outlineLevel="0" collapsed="false">
      <c r="A484" s="2"/>
    </row>
    <row r="485" customFormat="false" ht="15.75" hidden="false" customHeight="true" outlineLevel="0" collapsed="false">
      <c r="A485" s="2"/>
    </row>
    <row r="486" customFormat="false" ht="15.75" hidden="false" customHeight="true" outlineLevel="0" collapsed="false">
      <c r="A486" s="2"/>
    </row>
    <row r="487" customFormat="false" ht="15.75" hidden="false" customHeight="true" outlineLevel="0" collapsed="false">
      <c r="A487" s="2"/>
    </row>
    <row r="488" customFormat="false" ht="15.75" hidden="false" customHeight="true" outlineLevel="0" collapsed="false">
      <c r="A488" s="2"/>
    </row>
    <row r="489" customFormat="false" ht="15.75" hidden="false" customHeight="true" outlineLevel="0" collapsed="false">
      <c r="A489" s="2"/>
    </row>
    <row r="490" customFormat="false" ht="15.75" hidden="false" customHeight="true" outlineLevel="0" collapsed="false">
      <c r="A490" s="2"/>
    </row>
    <row r="491" customFormat="false" ht="15.75" hidden="false" customHeight="true" outlineLevel="0" collapsed="false">
      <c r="A491" s="2"/>
    </row>
    <row r="492" customFormat="false" ht="15.75" hidden="false" customHeight="true" outlineLevel="0" collapsed="false">
      <c r="A492" s="2"/>
    </row>
    <row r="493" customFormat="false" ht="15.75" hidden="false" customHeight="true" outlineLevel="0" collapsed="false">
      <c r="A493" s="2"/>
    </row>
    <row r="494" customFormat="false" ht="15.75" hidden="false" customHeight="true" outlineLevel="0" collapsed="false">
      <c r="A494" s="2"/>
    </row>
    <row r="495" customFormat="false" ht="15.75" hidden="false" customHeight="true" outlineLevel="0" collapsed="false">
      <c r="A495" s="2"/>
    </row>
    <row r="496" customFormat="false" ht="15.75" hidden="false" customHeight="true" outlineLevel="0" collapsed="false">
      <c r="A496" s="2"/>
    </row>
    <row r="497" customFormat="false" ht="15.75" hidden="false" customHeight="true" outlineLevel="0" collapsed="false">
      <c r="A497" s="2"/>
    </row>
    <row r="498" customFormat="false" ht="15.75" hidden="false" customHeight="true" outlineLevel="0" collapsed="false">
      <c r="A498" s="2"/>
    </row>
    <row r="499" customFormat="false" ht="15.75" hidden="false" customHeight="true" outlineLevel="0" collapsed="false">
      <c r="A499" s="2"/>
    </row>
    <row r="500" customFormat="false" ht="15.75" hidden="false" customHeight="true" outlineLevel="0" collapsed="false">
      <c r="A500" s="2"/>
    </row>
    <row r="501" customFormat="false" ht="15.75" hidden="false" customHeight="true" outlineLevel="0" collapsed="false">
      <c r="A501" s="2"/>
    </row>
    <row r="502" customFormat="false" ht="15.75" hidden="false" customHeight="true" outlineLevel="0" collapsed="false">
      <c r="A502" s="2"/>
    </row>
    <row r="503" customFormat="false" ht="15.75" hidden="false" customHeight="true" outlineLevel="0" collapsed="false">
      <c r="A503" s="2"/>
    </row>
    <row r="504" customFormat="false" ht="15.75" hidden="false" customHeight="true" outlineLevel="0" collapsed="false">
      <c r="A504" s="2"/>
    </row>
    <row r="505" customFormat="false" ht="15.75" hidden="false" customHeight="true" outlineLevel="0" collapsed="false">
      <c r="A505" s="2"/>
    </row>
    <row r="506" customFormat="false" ht="15.75" hidden="false" customHeight="true" outlineLevel="0" collapsed="false">
      <c r="A506" s="2"/>
    </row>
    <row r="507" customFormat="false" ht="15.75" hidden="false" customHeight="true" outlineLevel="0" collapsed="false">
      <c r="A507" s="2"/>
    </row>
    <row r="508" customFormat="false" ht="15.75" hidden="false" customHeight="true" outlineLevel="0" collapsed="false">
      <c r="A508" s="2"/>
    </row>
    <row r="509" customFormat="false" ht="15.75" hidden="false" customHeight="true" outlineLevel="0" collapsed="false">
      <c r="A509" s="2"/>
    </row>
    <row r="510" customFormat="false" ht="15.75" hidden="false" customHeight="true" outlineLevel="0" collapsed="false">
      <c r="A510" s="2"/>
    </row>
    <row r="511" customFormat="false" ht="15.75" hidden="false" customHeight="true" outlineLevel="0" collapsed="false">
      <c r="A511" s="2"/>
    </row>
    <row r="512" customFormat="false" ht="15.75" hidden="false" customHeight="true" outlineLevel="0" collapsed="false">
      <c r="A512" s="2"/>
    </row>
    <row r="513" customFormat="false" ht="15.75" hidden="false" customHeight="true" outlineLevel="0" collapsed="false">
      <c r="A513" s="2"/>
    </row>
    <row r="514" customFormat="false" ht="15.75" hidden="false" customHeight="true" outlineLevel="0" collapsed="false">
      <c r="A514" s="2"/>
    </row>
    <row r="515" customFormat="false" ht="15.75" hidden="false" customHeight="true" outlineLevel="0" collapsed="false">
      <c r="A515" s="2"/>
    </row>
    <row r="516" customFormat="false" ht="15.75" hidden="false" customHeight="true" outlineLevel="0" collapsed="false">
      <c r="A516" s="2"/>
    </row>
    <row r="517" customFormat="false" ht="15.75" hidden="false" customHeight="true" outlineLevel="0" collapsed="false">
      <c r="A517" s="2"/>
    </row>
    <row r="518" customFormat="false" ht="15.75" hidden="false" customHeight="true" outlineLevel="0" collapsed="false">
      <c r="A518" s="2"/>
    </row>
    <row r="519" customFormat="false" ht="15.75" hidden="false" customHeight="true" outlineLevel="0" collapsed="false">
      <c r="A519" s="2"/>
    </row>
    <row r="520" customFormat="false" ht="15.75" hidden="false" customHeight="true" outlineLevel="0" collapsed="false">
      <c r="A520" s="2"/>
    </row>
    <row r="521" customFormat="false" ht="15.75" hidden="false" customHeight="true" outlineLevel="0" collapsed="false">
      <c r="A521" s="2"/>
    </row>
    <row r="522" customFormat="false" ht="15.75" hidden="false" customHeight="true" outlineLevel="0" collapsed="false">
      <c r="A522" s="2"/>
    </row>
    <row r="523" customFormat="false" ht="15.75" hidden="false" customHeight="true" outlineLevel="0" collapsed="false">
      <c r="A523" s="2"/>
    </row>
    <row r="524" customFormat="false" ht="15.75" hidden="false" customHeight="true" outlineLevel="0" collapsed="false">
      <c r="A524" s="2"/>
    </row>
    <row r="525" customFormat="false" ht="15.75" hidden="false" customHeight="true" outlineLevel="0" collapsed="false">
      <c r="A525" s="2"/>
    </row>
    <row r="526" customFormat="false" ht="15.75" hidden="false" customHeight="true" outlineLevel="0" collapsed="false">
      <c r="A526" s="2"/>
    </row>
    <row r="527" customFormat="false" ht="15.75" hidden="false" customHeight="true" outlineLevel="0" collapsed="false">
      <c r="A527" s="2"/>
    </row>
    <row r="528" customFormat="false" ht="15.75" hidden="false" customHeight="true" outlineLevel="0" collapsed="false">
      <c r="A528" s="2"/>
    </row>
    <row r="529" customFormat="false" ht="15.75" hidden="false" customHeight="true" outlineLevel="0" collapsed="false">
      <c r="A529" s="2"/>
    </row>
    <row r="530" customFormat="false" ht="15.75" hidden="false" customHeight="true" outlineLevel="0" collapsed="false">
      <c r="A530" s="2"/>
    </row>
    <row r="531" customFormat="false" ht="15.75" hidden="false" customHeight="true" outlineLevel="0" collapsed="false">
      <c r="A531" s="2"/>
    </row>
    <row r="532" customFormat="false" ht="15.75" hidden="false" customHeight="true" outlineLevel="0" collapsed="false">
      <c r="A532" s="2"/>
    </row>
    <row r="533" customFormat="false" ht="15.75" hidden="false" customHeight="true" outlineLevel="0" collapsed="false">
      <c r="A533" s="2"/>
    </row>
    <row r="534" customFormat="false" ht="15.75" hidden="false" customHeight="true" outlineLevel="0" collapsed="false">
      <c r="A534" s="2"/>
    </row>
    <row r="535" customFormat="false" ht="15.75" hidden="false" customHeight="true" outlineLevel="0" collapsed="false">
      <c r="A535" s="2"/>
    </row>
    <row r="536" customFormat="false" ht="15.75" hidden="false" customHeight="true" outlineLevel="0" collapsed="false">
      <c r="A536" s="2"/>
    </row>
    <row r="537" customFormat="false" ht="15.75" hidden="false" customHeight="true" outlineLevel="0" collapsed="false">
      <c r="A537" s="2"/>
    </row>
    <row r="538" customFormat="false" ht="15.75" hidden="false" customHeight="true" outlineLevel="0" collapsed="false">
      <c r="A538" s="2"/>
    </row>
    <row r="539" customFormat="false" ht="15.75" hidden="false" customHeight="true" outlineLevel="0" collapsed="false">
      <c r="A539" s="2"/>
    </row>
    <row r="540" customFormat="false" ht="15.75" hidden="false" customHeight="true" outlineLevel="0" collapsed="false">
      <c r="A540" s="2"/>
    </row>
    <row r="541" customFormat="false" ht="15.75" hidden="false" customHeight="true" outlineLevel="0" collapsed="false">
      <c r="A541" s="2"/>
    </row>
    <row r="542" customFormat="false" ht="15.75" hidden="false" customHeight="true" outlineLevel="0" collapsed="false">
      <c r="A542" s="2"/>
    </row>
    <row r="543" customFormat="false" ht="15.75" hidden="false" customHeight="true" outlineLevel="0" collapsed="false">
      <c r="A543" s="2"/>
    </row>
    <row r="544" customFormat="false" ht="15.75" hidden="false" customHeight="true" outlineLevel="0" collapsed="false">
      <c r="A544" s="2"/>
    </row>
    <row r="545" customFormat="false" ht="15.75" hidden="false" customHeight="true" outlineLevel="0" collapsed="false">
      <c r="A545" s="2"/>
    </row>
    <row r="546" customFormat="false" ht="15.75" hidden="false" customHeight="true" outlineLevel="0" collapsed="false">
      <c r="A546" s="2"/>
    </row>
    <row r="547" customFormat="false" ht="15.75" hidden="false" customHeight="true" outlineLevel="0" collapsed="false">
      <c r="A547" s="2"/>
    </row>
    <row r="548" customFormat="false" ht="15.75" hidden="false" customHeight="true" outlineLevel="0" collapsed="false">
      <c r="A548" s="2"/>
    </row>
    <row r="549" customFormat="false" ht="15.75" hidden="false" customHeight="true" outlineLevel="0" collapsed="false">
      <c r="A549" s="2"/>
    </row>
    <row r="550" customFormat="false" ht="15.75" hidden="false" customHeight="true" outlineLevel="0" collapsed="false">
      <c r="A550" s="2"/>
    </row>
    <row r="551" customFormat="false" ht="15.75" hidden="false" customHeight="true" outlineLevel="0" collapsed="false">
      <c r="A551" s="2"/>
    </row>
    <row r="552" customFormat="false" ht="15.75" hidden="false" customHeight="true" outlineLevel="0" collapsed="false">
      <c r="A552" s="2"/>
    </row>
    <row r="553" customFormat="false" ht="15.75" hidden="false" customHeight="true" outlineLevel="0" collapsed="false">
      <c r="A553" s="2"/>
    </row>
    <row r="554" customFormat="false" ht="15.75" hidden="false" customHeight="true" outlineLevel="0" collapsed="false">
      <c r="A554" s="2"/>
    </row>
    <row r="555" customFormat="false" ht="15.75" hidden="false" customHeight="true" outlineLevel="0" collapsed="false">
      <c r="A555" s="2"/>
    </row>
    <row r="556" customFormat="false" ht="15.75" hidden="false" customHeight="true" outlineLevel="0" collapsed="false">
      <c r="A556" s="2"/>
    </row>
    <row r="557" customFormat="false" ht="15.75" hidden="false" customHeight="true" outlineLevel="0" collapsed="false">
      <c r="A557" s="2"/>
    </row>
    <row r="558" customFormat="false" ht="15.75" hidden="false" customHeight="true" outlineLevel="0" collapsed="false">
      <c r="A558" s="2"/>
    </row>
    <row r="559" customFormat="false" ht="15.75" hidden="false" customHeight="true" outlineLevel="0" collapsed="false">
      <c r="A559" s="2"/>
    </row>
    <row r="560" customFormat="false" ht="15.75" hidden="false" customHeight="true" outlineLevel="0" collapsed="false">
      <c r="A560" s="2"/>
    </row>
    <row r="561" customFormat="false" ht="15.75" hidden="false" customHeight="true" outlineLevel="0" collapsed="false">
      <c r="A561" s="2"/>
    </row>
    <row r="562" customFormat="false" ht="15.75" hidden="false" customHeight="true" outlineLevel="0" collapsed="false">
      <c r="A562" s="2"/>
    </row>
    <row r="563" customFormat="false" ht="15.75" hidden="false" customHeight="true" outlineLevel="0" collapsed="false">
      <c r="A563" s="2"/>
    </row>
    <row r="564" customFormat="false" ht="15.75" hidden="false" customHeight="true" outlineLevel="0" collapsed="false">
      <c r="A564" s="2"/>
    </row>
    <row r="565" customFormat="false" ht="15.75" hidden="false" customHeight="true" outlineLevel="0" collapsed="false">
      <c r="A565" s="2"/>
    </row>
    <row r="566" customFormat="false" ht="15.75" hidden="false" customHeight="true" outlineLevel="0" collapsed="false">
      <c r="A566" s="2"/>
    </row>
    <row r="567" customFormat="false" ht="15.75" hidden="false" customHeight="true" outlineLevel="0" collapsed="false">
      <c r="A567" s="2"/>
    </row>
    <row r="568" customFormat="false" ht="15.75" hidden="false" customHeight="true" outlineLevel="0" collapsed="false">
      <c r="A568" s="2"/>
    </row>
    <row r="569" customFormat="false" ht="15.75" hidden="false" customHeight="true" outlineLevel="0" collapsed="false">
      <c r="A569" s="2"/>
    </row>
    <row r="570" customFormat="false" ht="15.75" hidden="false" customHeight="true" outlineLevel="0" collapsed="false">
      <c r="A570" s="2"/>
    </row>
    <row r="571" customFormat="false" ht="15.75" hidden="false" customHeight="true" outlineLevel="0" collapsed="false">
      <c r="A571" s="2"/>
    </row>
    <row r="572" customFormat="false" ht="15.75" hidden="false" customHeight="true" outlineLevel="0" collapsed="false">
      <c r="A572" s="2"/>
    </row>
    <row r="573" customFormat="false" ht="15.75" hidden="false" customHeight="true" outlineLevel="0" collapsed="false">
      <c r="A573" s="2"/>
    </row>
    <row r="574" customFormat="false" ht="15.75" hidden="false" customHeight="true" outlineLevel="0" collapsed="false">
      <c r="A574" s="2"/>
    </row>
    <row r="575" customFormat="false" ht="15.75" hidden="false" customHeight="true" outlineLevel="0" collapsed="false">
      <c r="A575" s="2"/>
    </row>
    <row r="576" customFormat="false" ht="15.75" hidden="false" customHeight="true" outlineLevel="0" collapsed="false">
      <c r="A576" s="2"/>
    </row>
    <row r="577" customFormat="false" ht="15.75" hidden="false" customHeight="true" outlineLevel="0" collapsed="false">
      <c r="A577" s="2"/>
    </row>
    <row r="578" customFormat="false" ht="15.75" hidden="false" customHeight="true" outlineLevel="0" collapsed="false">
      <c r="A578" s="2"/>
    </row>
    <row r="579" customFormat="false" ht="15.75" hidden="false" customHeight="true" outlineLevel="0" collapsed="false">
      <c r="A579" s="2"/>
    </row>
    <row r="580" customFormat="false" ht="15.75" hidden="false" customHeight="true" outlineLevel="0" collapsed="false">
      <c r="A580" s="2"/>
    </row>
    <row r="581" customFormat="false" ht="15.75" hidden="false" customHeight="true" outlineLevel="0" collapsed="false">
      <c r="A581" s="2"/>
    </row>
    <row r="582" customFormat="false" ht="15.75" hidden="false" customHeight="true" outlineLevel="0" collapsed="false">
      <c r="A582" s="2"/>
    </row>
    <row r="583" customFormat="false" ht="15.75" hidden="false" customHeight="true" outlineLevel="0" collapsed="false">
      <c r="A583" s="2"/>
    </row>
    <row r="584" customFormat="false" ht="15.75" hidden="false" customHeight="true" outlineLevel="0" collapsed="false">
      <c r="A584" s="2"/>
    </row>
    <row r="585" customFormat="false" ht="15.75" hidden="false" customHeight="true" outlineLevel="0" collapsed="false">
      <c r="A585" s="2"/>
    </row>
    <row r="586" customFormat="false" ht="15.75" hidden="false" customHeight="true" outlineLevel="0" collapsed="false">
      <c r="A586" s="2"/>
    </row>
    <row r="587" customFormat="false" ht="15.75" hidden="false" customHeight="true" outlineLevel="0" collapsed="false">
      <c r="A587" s="2"/>
    </row>
    <row r="588" customFormat="false" ht="15.75" hidden="false" customHeight="true" outlineLevel="0" collapsed="false">
      <c r="A588" s="2"/>
    </row>
    <row r="589" customFormat="false" ht="15.75" hidden="false" customHeight="true" outlineLevel="0" collapsed="false">
      <c r="A589" s="2"/>
    </row>
    <row r="590" customFormat="false" ht="15.75" hidden="false" customHeight="true" outlineLevel="0" collapsed="false">
      <c r="A590" s="2"/>
    </row>
    <row r="591" customFormat="false" ht="15.75" hidden="false" customHeight="true" outlineLevel="0" collapsed="false">
      <c r="A591" s="2"/>
    </row>
    <row r="592" customFormat="false" ht="15.75" hidden="false" customHeight="true" outlineLevel="0" collapsed="false">
      <c r="A592" s="2"/>
    </row>
    <row r="593" customFormat="false" ht="15.75" hidden="false" customHeight="true" outlineLevel="0" collapsed="false">
      <c r="A593" s="2"/>
    </row>
    <row r="594" customFormat="false" ht="15.75" hidden="false" customHeight="true" outlineLevel="0" collapsed="false">
      <c r="A594" s="2"/>
    </row>
    <row r="595" customFormat="false" ht="15.75" hidden="false" customHeight="true" outlineLevel="0" collapsed="false">
      <c r="A595" s="2"/>
    </row>
    <row r="596" customFormat="false" ht="15.75" hidden="false" customHeight="true" outlineLevel="0" collapsed="false">
      <c r="A596" s="2"/>
    </row>
    <row r="597" customFormat="false" ht="15.75" hidden="false" customHeight="true" outlineLevel="0" collapsed="false">
      <c r="A597" s="2"/>
    </row>
    <row r="598" customFormat="false" ht="15.75" hidden="false" customHeight="true" outlineLevel="0" collapsed="false">
      <c r="A598" s="2"/>
    </row>
    <row r="599" customFormat="false" ht="15.75" hidden="false" customHeight="true" outlineLevel="0" collapsed="false">
      <c r="A599" s="2"/>
    </row>
    <row r="600" customFormat="false" ht="15.75" hidden="false" customHeight="true" outlineLevel="0" collapsed="false">
      <c r="A600" s="2"/>
    </row>
    <row r="601" customFormat="false" ht="15.75" hidden="false" customHeight="true" outlineLevel="0" collapsed="false">
      <c r="A601" s="2"/>
    </row>
    <row r="602" customFormat="false" ht="15.75" hidden="false" customHeight="true" outlineLevel="0" collapsed="false">
      <c r="A602" s="2"/>
    </row>
    <row r="603" customFormat="false" ht="15.75" hidden="false" customHeight="true" outlineLevel="0" collapsed="false">
      <c r="A603" s="2"/>
    </row>
    <row r="604" customFormat="false" ht="15.75" hidden="false" customHeight="true" outlineLevel="0" collapsed="false">
      <c r="A604" s="2"/>
    </row>
    <row r="605" customFormat="false" ht="15.75" hidden="false" customHeight="true" outlineLevel="0" collapsed="false">
      <c r="A605" s="2"/>
    </row>
    <row r="606" customFormat="false" ht="15.75" hidden="false" customHeight="true" outlineLevel="0" collapsed="false">
      <c r="A606" s="2"/>
    </row>
    <row r="607" customFormat="false" ht="15.75" hidden="false" customHeight="true" outlineLevel="0" collapsed="false">
      <c r="A607" s="2"/>
    </row>
    <row r="608" customFormat="false" ht="15.75" hidden="false" customHeight="true" outlineLevel="0" collapsed="false">
      <c r="A608" s="2"/>
    </row>
    <row r="609" customFormat="false" ht="15.75" hidden="false" customHeight="true" outlineLevel="0" collapsed="false">
      <c r="A609" s="2"/>
    </row>
    <row r="610" customFormat="false" ht="15.75" hidden="false" customHeight="true" outlineLevel="0" collapsed="false">
      <c r="A610" s="2"/>
    </row>
    <row r="611" customFormat="false" ht="15.75" hidden="false" customHeight="true" outlineLevel="0" collapsed="false">
      <c r="A611" s="2"/>
    </row>
    <row r="612" customFormat="false" ht="15.75" hidden="false" customHeight="true" outlineLevel="0" collapsed="false">
      <c r="A612" s="2"/>
    </row>
    <row r="613" customFormat="false" ht="15.75" hidden="false" customHeight="true" outlineLevel="0" collapsed="false">
      <c r="A613" s="2"/>
    </row>
    <row r="614" customFormat="false" ht="15.75" hidden="false" customHeight="true" outlineLevel="0" collapsed="false">
      <c r="A614" s="2"/>
    </row>
    <row r="615" customFormat="false" ht="15.75" hidden="false" customHeight="true" outlineLevel="0" collapsed="false">
      <c r="A615" s="2"/>
    </row>
    <row r="616" customFormat="false" ht="15.75" hidden="false" customHeight="true" outlineLevel="0" collapsed="false">
      <c r="A616" s="2"/>
    </row>
    <row r="617" customFormat="false" ht="15.75" hidden="false" customHeight="true" outlineLevel="0" collapsed="false">
      <c r="A617" s="2"/>
    </row>
    <row r="618" customFormat="false" ht="15.75" hidden="false" customHeight="true" outlineLevel="0" collapsed="false">
      <c r="A618" s="2"/>
    </row>
    <row r="619" customFormat="false" ht="15.75" hidden="false" customHeight="true" outlineLevel="0" collapsed="false">
      <c r="A619" s="2"/>
    </row>
    <row r="620" customFormat="false" ht="15.75" hidden="false" customHeight="true" outlineLevel="0" collapsed="false">
      <c r="A620" s="2"/>
    </row>
    <row r="621" customFormat="false" ht="15.75" hidden="false" customHeight="true" outlineLevel="0" collapsed="false">
      <c r="A621" s="2"/>
    </row>
    <row r="622" customFormat="false" ht="15.75" hidden="false" customHeight="true" outlineLevel="0" collapsed="false">
      <c r="A622" s="2"/>
    </row>
    <row r="623" customFormat="false" ht="15.75" hidden="false" customHeight="true" outlineLevel="0" collapsed="false">
      <c r="A623" s="2"/>
    </row>
    <row r="624" customFormat="false" ht="15.75" hidden="false" customHeight="true" outlineLevel="0" collapsed="false">
      <c r="A624" s="2"/>
    </row>
    <row r="625" customFormat="false" ht="15.75" hidden="false" customHeight="true" outlineLevel="0" collapsed="false">
      <c r="A625" s="2"/>
    </row>
    <row r="626" customFormat="false" ht="15.75" hidden="false" customHeight="true" outlineLevel="0" collapsed="false">
      <c r="A626" s="2"/>
    </row>
    <row r="627" customFormat="false" ht="15.75" hidden="false" customHeight="true" outlineLevel="0" collapsed="false">
      <c r="A627" s="2"/>
    </row>
    <row r="628" customFormat="false" ht="15.75" hidden="false" customHeight="true" outlineLevel="0" collapsed="false">
      <c r="A628" s="2"/>
    </row>
    <row r="629" customFormat="false" ht="15.75" hidden="false" customHeight="true" outlineLevel="0" collapsed="false">
      <c r="A629" s="2"/>
    </row>
    <row r="630" customFormat="false" ht="15.75" hidden="false" customHeight="true" outlineLevel="0" collapsed="false">
      <c r="A630" s="2"/>
    </row>
    <row r="631" customFormat="false" ht="15.75" hidden="false" customHeight="true" outlineLevel="0" collapsed="false">
      <c r="A631" s="2"/>
    </row>
    <row r="632" customFormat="false" ht="15.75" hidden="false" customHeight="true" outlineLevel="0" collapsed="false">
      <c r="A632" s="2"/>
    </row>
    <row r="633" customFormat="false" ht="15.75" hidden="false" customHeight="true" outlineLevel="0" collapsed="false">
      <c r="A633" s="2"/>
    </row>
    <row r="634" customFormat="false" ht="15.75" hidden="false" customHeight="true" outlineLevel="0" collapsed="false">
      <c r="A634" s="2"/>
    </row>
    <row r="635" customFormat="false" ht="15.75" hidden="false" customHeight="true" outlineLevel="0" collapsed="false">
      <c r="A635" s="2"/>
    </row>
    <row r="636" customFormat="false" ht="15.75" hidden="false" customHeight="true" outlineLevel="0" collapsed="false">
      <c r="A636" s="2"/>
    </row>
    <row r="637" customFormat="false" ht="15.75" hidden="false" customHeight="true" outlineLevel="0" collapsed="false">
      <c r="A637" s="2"/>
    </row>
    <row r="638" customFormat="false" ht="15.75" hidden="false" customHeight="true" outlineLevel="0" collapsed="false">
      <c r="A638" s="2"/>
    </row>
    <row r="639" customFormat="false" ht="15.75" hidden="false" customHeight="true" outlineLevel="0" collapsed="false">
      <c r="A639" s="2"/>
    </row>
    <row r="640" customFormat="false" ht="15.75" hidden="false" customHeight="true" outlineLevel="0" collapsed="false">
      <c r="A640" s="2"/>
    </row>
    <row r="641" customFormat="false" ht="15.75" hidden="false" customHeight="true" outlineLevel="0" collapsed="false">
      <c r="A641" s="2"/>
    </row>
    <row r="642" customFormat="false" ht="15.75" hidden="false" customHeight="true" outlineLevel="0" collapsed="false">
      <c r="A642" s="2"/>
    </row>
    <row r="643" customFormat="false" ht="15.75" hidden="false" customHeight="true" outlineLevel="0" collapsed="false">
      <c r="A643" s="2"/>
    </row>
    <row r="644" customFormat="false" ht="15.75" hidden="false" customHeight="true" outlineLevel="0" collapsed="false">
      <c r="A644" s="2"/>
    </row>
    <row r="645" customFormat="false" ht="15.75" hidden="false" customHeight="true" outlineLevel="0" collapsed="false">
      <c r="A645" s="2"/>
    </row>
    <row r="646" customFormat="false" ht="15.75" hidden="false" customHeight="true" outlineLevel="0" collapsed="false">
      <c r="A646" s="2"/>
    </row>
    <row r="647" customFormat="false" ht="15.75" hidden="false" customHeight="true" outlineLevel="0" collapsed="false">
      <c r="A647" s="2"/>
    </row>
    <row r="648" customFormat="false" ht="15.75" hidden="false" customHeight="true" outlineLevel="0" collapsed="false">
      <c r="A648" s="2"/>
    </row>
    <row r="649" customFormat="false" ht="15.75" hidden="false" customHeight="true" outlineLevel="0" collapsed="false">
      <c r="A649" s="2"/>
    </row>
    <row r="650" customFormat="false" ht="15.75" hidden="false" customHeight="true" outlineLevel="0" collapsed="false">
      <c r="A650" s="2"/>
    </row>
    <row r="651" customFormat="false" ht="15.75" hidden="false" customHeight="true" outlineLevel="0" collapsed="false">
      <c r="A651" s="2"/>
    </row>
    <row r="652" customFormat="false" ht="15.75" hidden="false" customHeight="true" outlineLevel="0" collapsed="false">
      <c r="A652" s="2"/>
    </row>
    <row r="653" customFormat="false" ht="15.75" hidden="false" customHeight="true" outlineLevel="0" collapsed="false">
      <c r="A653" s="2"/>
    </row>
    <row r="654" customFormat="false" ht="15.75" hidden="false" customHeight="true" outlineLevel="0" collapsed="false">
      <c r="A654" s="2"/>
    </row>
    <row r="655" customFormat="false" ht="15.75" hidden="false" customHeight="true" outlineLevel="0" collapsed="false">
      <c r="A655" s="2"/>
    </row>
    <row r="656" customFormat="false" ht="15.75" hidden="false" customHeight="true" outlineLevel="0" collapsed="false">
      <c r="A656" s="2"/>
    </row>
    <row r="657" customFormat="false" ht="15.75" hidden="false" customHeight="true" outlineLevel="0" collapsed="false">
      <c r="A657" s="2"/>
    </row>
    <row r="658" customFormat="false" ht="15.75" hidden="false" customHeight="true" outlineLevel="0" collapsed="false">
      <c r="A658" s="2"/>
    </row>
    <row r="659" customFormat="false" ht="15.75" hidden="false" customHeight="true" outlineLevel="0" collapsed="false">
      <c r="A659" s="2"/>
    </row>
    <row r="660" customFormat="false" ht="15.75" hidden="false" customHeight="true" outlineLevel="0" collapsed="false">
      <c r="A660" s="2"/>
    </row>
    <row r="661" customFormat="false" ht="15.75" hidden="false" customHeight="true" outlineLevel="0" collapsed="false">
      <c r="A661" s="2"/>
    </row>
    <row r="662" customFormat="false" ht="15.75" hidden="false" customHeight="true" outlineLevel="0" collapsed="false">
      <c r="A662" s="2"/>
    </row>
    <row r="663" customFormat="false" ht="15.75" hidden="false" customHeight="true" outlineLevel="0" collapsed="false">
      <c r="A663" s="2"/>
    </row>
    <row r="664" customFormat="false" ht="15.75" hidden="false" customHeight="true" outlineLevel="0" collapsed="false">
      <c r="A664" s="2"/>
    </row>
    <row r="665" customFormat="false" ht="15.75" hidden="false" customHeight="true" outlineLevel="0" collapsed="false">
      <c r="A665" s="2"/>
    </row>
    <row r="666" customFormat="false" ht="15.75" hidden="false" customHeight="true" outlineLevel="0" collapsed="false">
      <c r="A666" s="2"/>
    </row>
    <row r="667" customFormat="false" ht="15.75" hidden="false" customHeight="true" outlineLevel="0" collapsed="false">
      <c r="A667" s="2"/>
    </row>
    <row r="668" customFormat="false" ht="15.75" hidden="false" customHeight="true" outlineLevel="0" collapsed="false">
      <c r="A668" s="2"/>
    </row>
    <row r="669" customFormat="false" ht="15.75" hidden="false" customHeight="true" outlineLevel="0" collapsed="false">
      <c r="A669" s="2"/>
    </row>
    <row r="670" customFormat="false" ht="15.75" hidden="false" customHeight="true" outlineLevel="0" collapsed="false">
      <c r="A670" s="2"/>
    </row>
    <row r="671" customFormat="false" ht="15.75" hidden="false" customHeight="true" outlineLevel="0" collapsed="false">
      <c r="A671" s="2"/>
    </row>
    <row r="672" customFormat="false" ht="15.75" hidden="false" customHeight="true" outlineLevel="0" collapsed="false">
      <c r="A672" s="2"/>
    </row>
    <row r="673" customFormat="false" ht="15.75" hidden="false" customHeight="true" outlineLevel="0" collapsed="false">
      <c r="A673" s="2"/>
    </row>
    <row r="674" customFormat="false" ht="15.75" hidden="false" customHeight="true" outlineLevel="0" collapsed="false">
      <c r="A674" s="2"/>
    </row>
    <row r="675" customFormat="false" ht="15.75" hidden="false" customHeight="true" outlineLevel="0" collapsed="false">
      <c r="A675" s="2"/>
    </row>
    <row r="676" customFormat="false" ht="15.75" hidden="false" customHeight="true" outlineLevel="0" collapsed="false">
      <c r="A676" s="2"/>
    </row>
    <row r="677" customFormat="false" ht="15.75" hidden="false" customHeight="true" outlineLevel="0" collapsed="false">
      <c r="A677" s="2"/>
    </row>
    <row r="678" customFormat="false" ht="15.75" hidden="false" customHeight="true" outlineLevel="0" collapsed="false">
      <c r="A678" s="2"/>
    </row>
    <row r="679" customFormat="false" ht="15.75" hidden="false" customHeight="true" outlineLevel="0" collapsed="false">
      <c r="A679" s="2"/>
    </row>
    <row r="680" customFormat="false" ht="15.75" hidden="false" customHeight="true" outlineLevel="0" collapsed="false">
      <c r="A680" s="2"/>
    </row>
    <row r="681" customFormat="false" ht="15.75" hidden="false" customHeight="true" outlineLevel="0" collapsed="false">
      <c r="A681" s="2"/>
    </row>
    <row r="682" customFormat="false" ht="15.75" hidden="false" customHeight="true" outlineLevel="0" collapsed="false">
      <c r="A682" s="2"/>
    </row>
    <row r="683" customFormat="false" ht="15.75" hidden="false" customHeight="true" outlineLevel="0" collapsed="false">
      <c r="A683" s="2"/>
    </row>
    <row r="684" customFormat="false" ht="15.75" hidden="false" customHeight="true" outlineLevel="0" collapsed="false">
      <c r="A684" s="2"/>
    </row>
    <row r="685" customFormat="false" ht="15.75" hidden="false" customHeight="true" outlineLevel="0" collapsed="false">
      <c r="A685" s="2"/>
    </row>
    <row r="686" customFormat="false" ht="15.75" hidden="false" customHeight="true" outlineLevel="0" collapsed="false">
      <c r="A686" s="2"/>
    </row>
    <row r="687" customFormat="false" ht="15.75" hidden="false" customHeight="true" outlineLevel="0" collapsed="false">
      <c r="A687" s="2"/>
    </row>
    <row r="688" customFormat="false" ht="15.75" hidden="false" customHeight="true" outlineLevel="0" collapsed="false">
      <c r="A688" s="2"/>
    </row>
    <row r="689" customFormat="false" ht="15.75" hidden="false" customHeight="true" outlineLevel="0" collapsed="false">
      <c r="A689" s="2"/>
    </row>
    <row r="690" customFormat="false" ht="15.75" hidden="false" customHeight="true" outlineLevel="0" collapsed="false">
      <c r="A690" s="2"/>
    </row>
    <row r="691" customFormat="false" ht="15.75" hidden="false" customHeight="true" outlineLevel="0" collapsed="false">
      <c r="A691" s="2"/>
    </row>
    <row r="692" customFormat="false" ht="15.75" hidden="false" customHeight="true" outlineLevel="0" collapsed="false">
      <c r="A692" s="2"/>
    </row>
    <row r="693" customFormat="false" ht="15.75" hidden="false" customHeight="true" outlineLevel="0" collapsed="false">
      <c r="A693" s="2"/>
    </row>
    <row r="694" customFormat="false" ht="15.75" hidden="false" customHeight="true" outlineLevel="0" collapsed="false">
      <c r="A694" s="2"/>
    </row>
    <row r="695" customFormat="false" ht="15.75" hidden="false" customHeight="true" outlineLevel="0" collapsed="false">
      <c r="A695" s="2"/>
    </row>
    <row r="696" customFormat="false" ht="15.75" hidden="false" customHeight="true" outlineLevel="0" collapsed="false">
      <c r="A696" s="2"/>
    </row>
    <row r="697" customFormat="false" ht="15.75" hidden="false" customHeight="true" outlineLevel="0" collapsed="false">
      <c r="A697" s="2"/>
    </row>
    <row r="698" customFormat="false" ht="15.75" hidden="false" customHeight="true" outlineLevel="0" collapsed="false">
      <c r="A698" s="2"/>
    </row>
    <row r="699" customFormat="false" ht="15.75" hidden="false" customHeight="true" outlineLevel="0" collapsed="false">
      <c r="A699" s="2"/>
    </row>
    <row r="700" customFormat="false" ht="15.75" hidden="false" customHeight="true" outlineLevel="0" collapsed="false">
      <c r="A700" s="2"/>
    </row>
    <row r="701" customFormat="false" ht="15.75" hidden="false" customHeight="true" outlineLevel="0" collapsed="false">
      <c r="A701" s="2"/>
    </row>
    <row r="702" customFormat="false" ht="15.75" hidden="false" customHeight="true" outlineLevel="0" collapsed="false">
      <c r="A702" s="2"/>
    </row>
    <row r="703" customFormat="false" ht="15.75" hidden="false" customHeight="true" outlineLevel="0" collapsed="false">
      <c r="A703" s="2"/>
    </row>
    <row r="704" customFormat="false" ht="15.75" hidden="false" customHeight="true" outlineLevel="0" collapsed="false">
      <c r="A704" s="2"/>
    </row>
    <row r="705" customFormat="false" ht="15.75" hidden="false" customHeight="true" outlineLevel="0" collapsed="false">
      <c r="A705" s="2"/>
    </row>
    <row r="706" customFormat="false" ht="15.75" hidden="false" customHeight="true" outlineLevel="0" collapsed="false">
      <c r="A706" s="2"/>
    </row>
    <row r="707" customFormat="false" ht="15.75" hidden="false" customHeight="true" outlineLevel="0" collapsed="false">
      <c r="A707" s="2"/>
    </row>
    <row r="708" customFormat="false" ht="15.75" hidden="false" customHeight="true" outlineLevel="0" collapsed="false">
      <c r="A708" s="2"/>
    </row>
    <row r="709" customFormat="false" ht="15.75" hidden="false" customHeight="true" outlineLevel="0" collapsed="false">
      <c r="A709" s="2"/>
    </row>
    <row r="710" customFormat="false" ht="15.75" hidden="false" customHeight="true" outlineLevel="0" collapsed="false">
      <c r="A710" s="2"/>
    </row>
    <row r="711" customFormat="false" ht="15.75" hidden="false" customHeight="true" outlineLevel="0" collapsed="false">
      <c r="A711" s="2"/>
    </row>
    <row r="712" customFormat="false" ht="15.75" hidden="false" customHeight="true" outlineLevel="0" collapsed="false">
      <c r="A712" s="2"/>
    </row>
    <row r="713" customFormat="false" ht="15.75" hidden="false" customHeight="true" outlineLevel="0" collapsed="false">
      <c r="A713" s="2"/>
    </row>
    <row r="714" customFormat="false" ht="15.75" hidden="false" customHeight="true" outlineLevel="0" collapsed="false">
      <c r="A714" s="2"/>
    </row>
    <row r="715" customFormat="false" ht="15.75" hidden="false" customHeight="true" outlineLevel="0" collapsed="false">
      <c r="A715" s="2"/>
    </row>
    <row r="716" customFormat="false" ht="15.75" hidden="false" customHeight="true" outlineLevel="0" collapsed="false">
      <c r="A716" s="2"/>
    </row>
    <row r="717" customFormat="false" ht="15.75" hidden="false" customHeight="true" outlineLevel="0" collapsed="false">
      <c r="A717" s="2"/>
    </row>
    <row r="718" customFormat="false" ht="15.75" hidden="false" customHeight="true" outlineLevel="0" collapsed="false">
      <c r="A718" s="2"/>
    </row>
    <row r="719" customFormat="false" ht="15.75" hidden="false" customHeight="true" outlineLevel="0" collapsed="false">
      <c r="A719" s="2"/>
    </row>
    <row r="720" customFormat="false" ht="15.75" hidden="false" customHeight="true" outlineLevel="0" collapsed="false">
      <c r="A720" s="2"/>
    </row>
    <row r="721" customFormat="false" ht="15.75" hidden="false" customHeight="true" outlineLevel="0" collapsed="false">
      <c r="A721" s="2"/>
    </row>
    <row r="722" customFormat="false" ht="15.75" hidden="false" customHeight="true" outlineLevel="0" collapsed="false">
      <c r="A722" s="2"/>
    </row>
    <row r="723" customFormat="false" ht="15.75" hidden="false" customHeight="true" outlineLevel="0" collapsed="false">
      <c r="A723" s="2"/>
    </row>
    <row r="724" customFormat="false" ht="15.75" hidden="false" customHeight="true" outlineLevel="0" collapsed="false">
      <c r="A724" s="2"/>
    </row>
    <row r="725" customFormat="false" ht="15.75" hidden="false" customHeight="true" outlineLevel="0" collapsed="false">
      <c r="A725" s="2"/>
    </row>
    <row r="726" customFormat="false" ht="15.75" hidden="false" customHeight="true" outlineLevel="0" collapsed="false">
      <c r="A726" s="2"/>
    </row>
    <row r="727" customFormat="false" ht="15.75" hidden="false" customHeight="true" outlineLevel="0" collapsed="false">
      <c r="A727" s="2"/>
    </row>
    <row r="728" customFormat="false" ht="15.75" hidden="false" customHeight="true" outlineLevel="0" collapsed="false">
      <c r="A728" s="2"/>
    </row>
    <row r="729" customFormat="false" ht="15.75" hidden="false" customHeight="true" outlineLevel="0" collapsed="false">
      <c r="A729" s="2"/>
    </row>
    <row r="730" customFormat="false" ht="15.75" hidden="false" customHeight="true" outlineLevel="0" collapsed="false">
      <c r="A730" s="2"/>
    </row>
    <row r="731" customFormat="false" ht="15.75" hidden="false" customHeight="true" outlineLevel="0" collapsed="false">
      <c r="A731" s="2"/>
    </row>
    <row r="732" customFormat="false" ht="15.75" hidden="false" customHeight="true" outlineLevel="0" collapsed="false">
      <c r="A732" s="2"/>
    </row>
    <row r="733" customFormat="false" ht="15.75" hidden="false" customHeight="true" outlineLevel="0" collapsed="false">
      <c r="A733" s="2"/>
    </row>
    <row r="734" customFormat="false" ht="15.75" hidden="false" customHeight="true" outlineLevel="0" collapsed="false">
      <c r="A734" s="2"/>
    </row>
    <row r="735" customFormat="false" ht="15.75" hidden="false" customHeight="true" outlineLevel="0" collapsed="false">
      <c r="A735" s="2"/>
    </row>
    <row r="736" customFormat="false" ht="15.75" hidden="false" customHeight="true" outlineLevel="0" collapsed="false">
      <c r="A736" s="2"/>
    </row>
    <row r="737" customFormat="false" ht="15.75" hidden="false" customHeight="true" outlineLevel="0" collapsed="false">
      <c r="A737" s="2"/>
    </row>
    <row r="738" customFormat="false" ht="15.75" hidden="false" customHeight="true" outlineLevel="0" collapsed="false">
      <c r="A738" s="2"/>
    </row>
    <row r="739" customFormat="false" ht="15.75" hidden="false" customHeight="true" outlineLevel="0" collapsed="false">
      <c r="A739" s="2"/>
    </row>
    <row r="740" customFormat="false" ht="15.75" hidden="false" customHeight="true" outlineLevel="0" collapsed="false">
      <c r="A740" s="2"/>
    </row>
    <row r="741" customFormat="false" ht="15.75" hidden="false" customHeight="true" outlineLevel="0" collapsed="false">
      <c r="A741" s="2"/>
    </row>
    <row r="742" customFormat="false" ht="15.75" hidden="false" customHeight="true" outlineLevel="0" collapsed="false">
      <c r="A742" s="2"/>
    </row>
    <row r="743" customFormat="false" ht="15.75" hidden="false" customHeight="true" outlineLevel="0" collapsed="false">
      <c r="A743" s="2"/>
    </row>
    <row r="744" customFormat="false" ht="15.75" hidden="false" customHeight="true" outlineLevel="0" collapsed="false">
      <c r="A744" s="2"/>
    </row>
    <row r="745" customFormat="false" ht="15.75" hidden="false" customHeight="true" outlineLevel="0" collapsed="false">
      <c r="A745" s="2"/>
    </row>
    <row r="746" customFormat="false" ht="15.75" hidden="false" customHeight="true" outlineLevel="0" collapsed="false">
      <c r="A746" s="2"/>
    </row>
    <row r="747" customFormat="false" ht="15.75" hidden="false" customHeight="true" outlineLevel="0" collapsed="false">
      <c r="A747" s="2"/>
    </row>
    <row r="748" customFormat="false" ht="15.75" hidden="false" customHeight="true" outlineLevel="0" collapsed="false">
      <c r="A748" s="2"/>
    </row>
    <row r="749" customFormat="false" ht="15.75" hidden="false" customHeight="true" outlineLevel="0" collapsed="false">
      <c r="A749" s="2"/>
    </row>
    <row r="750" customFormat="false" ht="15.75" hidden="false" customHeight="true" outlineLevel="0" collapsed="false">
      <c r="A750" s="2"/>
    </row>
    <row r="751" customFormat="false" ht="15.75" hidden="false" customHeight="true" outlineLevel="0" collapsed="false">
      <c r="A751" s="2"/>
    </row>
    <row r="752" customFormat="false" ht="15.75" hidden="false" customHeight="true" outlineLevel="0" collapsed="false">
      <c r="A752" s="2"/>
    </row>
    <row r="753" customFormat="false" ht="15.75" hidden="false" customHeight="true" outlineLevel="0" collapsed="false">
      <c r="A753" s="2"/>
    </row>
    <row r="754" customFormat="false" ht="15.75" hidden="false" customHeight="true" outlineLevel="0" collapsed="false">
      <c r="A754" s="2"/>
    </row>
    <row r="755" customFormat="false" ht="15.75" hidden="false" customHeight="true" outlineLevel="0" collapsed="false">
      <c r="A755" s="2"/>
    </row>
    <row r="756" customFormat="false" ht="15.75" hidden="false" customHeight="true" outlineLevel="0" collapsed="false">
      <c r="A756" s="2"/>
    </row>
    <row r="757" customFormat="false" ht="15.75" hidden="false" customHeight="true" outlineLevel="0" collapsed="false">
      <c r="A757" s="2"/>
    </row>
    <row r="758" customFormat="false" ht="15.75" hidden="false" customHeight="true" outlineLevel="0" collapsed="false">
      <c r="A758" s="2"/>
    </row>
    <row r="759" customFormat="false" ht="15.75" hidden="false" customHeight="true" outlineLevel="0" collapsed="false">
      <c r="A759" s="2"/>
    </row>
    <row r="760" customFormat="false" ht="15.75" hidden="false" customHeight="true" outlineLevel="0" collapsed="false">
      <c r="A760" s="2"/>
    </row>
    <row r="761" customFormat="false" ht="15.75" hidden="false" customHeight="true" outlineLevel="0" collapsed="false">
      <c r="A761" s="2"/>
    </row>
    <row r="762" customFormat="false" ht="15.75" hidden="false" customHeight="true" outlineLevel="0" collapsed="false">
      <c r="A762" s="2"/>
    </row>
    <row r="763" customFormat="false" ht="15.75" hidden="false" customHeight="true" outlineLevel="0" collapsed="false">
      <c r="A763" s="2"/>
    </row>
    <row r="764" customFormat="false" ht="15.75" hidden="false" customHeight="true" outlineLevel="0" collapsed="false">
      <c r="A764" s="2"/>
    </row>
    <row r="765" customFormat="false" ht="15.75" hidden="false" customHeight="true" outlineLevel="0" collapsed="false">
      <c r="A765" s="2"/>
    </row>
    <row r="766" customFormat="false" ht="15.75" hidden="false" customHeight="true" outlineLevel="0" collapsed="false">
      <c r="A766" s="2"/>
    </row>
    <row r="767" customFormat="false" ht="15.75" hidden="false" customHeight="true" outlineLevel="0" collapsed="false">
      <c r="A767" s="2"/>
    </row>
    <row r="768" customFormat="false" ht="15.75" hidden="false" customHeight="true" outlineLevel="0" collapsed="false">
      <c r="A768" s="2"/>
    </row>
    <row r="769" customFormat="false" ht="15.75" hidden="false" customHeight="true" outlineLevel="0" collapsed="false">
      <c r="A769" s="2"/>
    </row>
    <row r="770" customFormat="false" ht="15.75" hidden="false" customHeight="true" outlineLevel="0" collapsed="false">
      <c r="A770" s="2"/>
    </row>
    <row r="771" customFormat="false" ht="15.75" hidden="false" customHeight="true" outlineLevel="0" collapsed="false">
      <c r="A771" s="2"/>
    </row>
    <row r="772" customFormat="false" ht="15.75" hidden="false" customHeight="true" outlineLevel="0" collapsed="false">
      <c r="A772" s="2"/>
    </row>
    <row r="773" customFormat="false" ht="15.75" hidden="false" customHeight="true" outlineLevel="0" collapsed="false">
      <c r="A773" s="2"/>
    </row>
    <row r="774" customFormat="false" ht="15.75" hidden="false" customHeight="true" outlineLevel="0" collapsed="false">
      <c r="A774" s="2"/>
    </row>
    <row r="775" customFormat="false" ht="15.75" hidden="false" customHeight="true" outlineLevel="0" collapsed="false">
      <c r="A775" s="2"/>
    </row>
    <row r="776" customFormat="false" ht="15.75" hidden="false" customHeight="true" outlineLevel="0" collapsed="false">
      <c r="A776" s="2"/>
    </row>
    <row r="777" customFormat="false" ht="15.75" hidden="false" customHeight="true" outlineLevel="0" collapsed="false">
      <c r="A777" s="2"/>
    </row>
    <row r="778" customFormat="false" ht="15.75" hidden="false" customHeight="true" outlineLevel="0" collapsed="false">
      <c r="A778" s="2"/>
    </row>
    <row r="779" customFormat="false" ht="15.75" hidden="false" customHeight="true" outlineLevel="0" collapsed="false">
      <c r="A779" s="2"/>
    </row>
    <row r="780" customFormat="false" ht="15.75" hidden="false" customHeight="true" outlineLevel="0" collapsed="false">
      <c r="A780" s="2"/>
    </row>
    <row r="781" customFormat="false" ht="15.75" hidden="false" customHeight="true" outlineLevel="0" collapsed="false">
      <c r="A781" s="2"/>
    </row>
    <row r="782" customFormat="false" ht="15.75" hidden="false" customHeight="true" outlineLevel="0" collapsed="false">
      <c r="A782" s="2"/>
    </row>
    <row r="783" customFormat="false" ht="15.75" hidden="false" customHeight="true" outlineLevel="0" collapsed="false">
      <c r="A783" s="2"/>
    </row>
    <row r="784" customFormat="false" ht="15.75" hidden="false" customHeight="true" outlineLevel="0" collapsed="false">
      <c r="A784" s="2"/>
    </row>
    <row r="785" customFormat="false" ht="15.75" hidden="false" customHeight="true" outlineLevel="0" collapsed="false">
      <c r="A785" s="2"/>
    </row>
    <row r="786" customFormat="false" ht="15.75" hidden="false" customHeight="true" outlineLevel="0" collapsed="false">
      <c r="A786" s="2"/>
    </row>
    <row r="787" customFormat="false" ht="15.75" hidden="false" customHeight="true" outlineLevel="0" collapsed="false">
      <c r="A787" s="2"/>
    </row>
    <row r="788" customFormat="false" ht="15.75" hidden="false" customHeight="true" outlineLevel="0" collapsed="false">
      <c r="A788" s="2"/>
    </row>
    <row r="789" customFormat="false" ht="15.75" hidden="false" customHeight="true" outlineLevel="0" collapsed="false">
      <c r="A789" s="2"/>
    </row>
    <row r="790" customFormat="false" ht="15.75" hidden="false" customHeight="true" outlineLevel="0" collapsed="false">
      <c r="A790" s="2"/>
    </row>
    <row r="791" customFormat="false" ht="15.75" hidden="false" customHeight="true" outlineLevel="0" collapsed="false">
      <c r="A791" s="2"/>
    </row>
    <row r="792" customFormat="false" ht="15.75" hidden="false" customHeight="true" outlineLevel="0" collapsed="false">
      <c r="A792" s="2"/>
    </row>
    <row r="793" customFormat="false" ht="15.75" hidden="false" customHeight="true" outlineLevel="0" collapsed="false">
      <c r="A793" s="2"/>
    </row>
    <row r="794" customFormat="false" ht="15.75" hidden="false" customHeight="true" outlineLevel="0" collapsed="false">
      <c r="A794" s="2"/>
    </row>
    <row r="795" customFormat="false" ht="15.75" hidden="false" customHeight="true" outlineLevel="0" collapsed="false">
      <c r="A795" s="2"/>
    </row>
    <row r="796" customFormat="false" ht="15.75" hidden="false" customHeight="true" outlineLevel="0" collapsed="false">
      <c r="A796" s="2"/>
    </row>
    <row r="797" customFormat="false" ht="15.75" hidden="false" customHeight="true" outlineLevel="0" collapsed="false">
      <c r="A797" s="2"/>
    </row>
    <row r="798" customFormat="false" ht="15.75" hidden="false" customHeight="true" outlineLevel="0" collapsed="false">
      <c r="A798" s="2"/>
    </row>
    <row r="799" customFormat="false" ht="15.75" hidden="false" customHeight="true" outlineLevel="0" collapsed="false">
      <c r="A799" s="2"/>
    </row>
    <row r="800" customFormat="false" ht="15.75" hidden="false" customHeight="true" outlineLevel="0" collapsed="false">
      <c r="A800" s="2"/>
    </row>
    <row r="801" customFormat="false" ht="15.75" hidden="false" customHeight="true" outlineLevel="0" collapsed="false">
      <c r="A801" s="2"/>
    </row>
    <row r="802" customFormat="false" ht="15.75" hidden="false" customHeight="true" outlineLevel="0" collapsed="false">
      <c r="A802" s="2"/>
    </row>
    <row r="803" customFormat="false" ht="15.75" hidden="false" customHeight="true" outlineLevel="0" collapsed="false">
      <c r="A803" s="2"/>
    </row>
    <row r="804" customFormat="false" ht="15.75" hidden="false" customHeight="true" outlineLevel="0" collapsed="false">
      <c r="A804" s="2"/>
    </row>
    <row r="805" customFormat="false" ht="15.75" hidden="false" customHeight="true" outlineLevel="0" collapsed="false">
      <c r="A805" s="2"/>
    </row>
    <row r="806" customFormat="false" ht="15.75" hidden="false" customHeight="true" outlineLevel="0" collapsed="false">
      <c r="A806" s="2"/>
    </row>
    <row r="807" customFormat="false" ht="15.75" hidden="false" customHeight="true" outlineLevel="0" collapsed="false">
      <c r="A807" s="2"/>
    </row>
    <row r="808" customFormat="false" ht="15.75" hidden="false" customHeight="true" outlineLevel="0" collapsed="false">
      <c r="A808" s="2"/>
    </row>
    <row r="809" customFormat="false" ht="15.75" hidden="false" customHeight="true" outlineLevel="0" collapsed="false">
      <c r="A809" s="2"/>
    </row>
    <row r="810" customFormat="false" ht="15.75" hidden="false" customHeight="true" outlineLevel="0" collapsed="false">
      <c r="A810" s="2"/>
    </row>
    <row r="811" customFormat="false" ht="15.75" hidden="false" customHeight="true" outlineLevel="0" collapsed="false">
      <c r="A811" s="2"/>
    </row>
    <row r="812" customFormat="false" ht="15.75" hidden="false" customHeight="true" outlineLevel="0" collapsed="false">
      <c r="A812" s="2"/>
    </row>
    <row r="813" customFormat="false" ht="15.75" hidden="false" customHeight="true" outlineLevel="0" collapsed="false">
      <c r="A813" s="2"/>
    </row>
    <row r="814" customFormat="false" ht="15.75" hidden="false" customHeight="true" outlineLevel="0" collapsed="false">
      <c r="A814" s="2"/>
    </row>
    <row r="815" customFormat="false" ht="15.75" hidden="false" customHeight="true" outlineLevel="0" collapsed="false">
      <c r="A815" s="2"/>
    </row>
    <row r="816" customFormat="false" ht="15.75" hidden="false" customHeight="true" outlineLevel="0" collapsed="false">
      <c r="A816" s="2"/>
    </row>
    <row r="817" customFormat="false" ht="15.75" hidden="false" customHeight="true" outlineLevel="0" collapsed="false">
      <c r="A817" s="2"/>
    </row>
    <row r="818" customFormat="false" ht="15.75" hidden="false" customHeight="true" outlineLevel="0" collapsed="false">
      <c r="A818" s="2"/>
    </row>
    <row r="819" customFormat="false" ht="15.75" hidden="false" customHeight="true" outlineLevel="0" collapsed="false">
      <c r="A819" s="2"/>
    </row>
    <row r="820" customFormat="false" ht="15.75" hidden="false" customHeight="true" outlineLevel="0" collapsed="false">
      <c r="A820" s="2"/>
    </row>
    <row r="821" customFormat="false" ht="15.75" hidden="false" customHeight="true" outlineLevel="0" collapsed="false">
      <c r="A821" s="2"/>
    </row>
    <row r="822" customFormat="false" ht="15.75" hidden="false" customHeight="true" outlineLevel="0" collapsed="false">
      <c r="A822" s="2"/>
    </row>
    <row r="823" customFormat="false" ht="15.75" hidden="false" customHeight="true" outlineLevel="0" collapsed="false">
      <c r="A823" s="2"/>
    </row>
    <row r="824" customFormat="false" ht="15.75" hidden="false" customHeight="true" outlineLevel="0" collapsed="false">
      <c r="A824" s="2"/>
    </row>
    <row r="825" customFormat="false" ht="15.75" hidden="false" customHeight="true" outlineLevel="0" collapsed="false">
      <c r="A825" s="2"/>
    </row>
    <row r="826" customFormat="false" ht="15.75" hidden="false" customHeight="true" outlineLevel="0" collapsed="false">
      <c r="A826" s="2"/>
    </row>
    <row r="827" customFormat="false" ht="15.75" hidden="false" customHeight="true" outlineLevel="0" collapsed="false">
      <c r="A827" s="2"/>
    </row>
    <row r="828" customFormat="false" ht="15.75" hidden="false" customHeight="true" outlineLevel="0" collapsed="false">
      <c r="A828" s="2"/>
    </row>
    <row r="829" customFormat="false" ht="15.75" hidden="false" customHeight="true" outlineLevel="0" collapsed="false">
      <c r="A829" s="2"/>
    </row>
    <row r="830" customFormat="false" ht="15.75" hidden="false" customHeight="true" outlineLevel="0" collapsed="false">
      <c r="A830" s="2"/>
    </row>
    <row r="831" customFormat="false" ht="15.75" hidden="false" customHeight="true" outlineLevel="0" collapsed="false">
      <c r="A831" s="2"/>
    </row>
    <row r="832" customFormat="false" ht="15.75" hidden="false" customHeight="true" outlineLevel="0" collapsed="false">
      <c r="A832" s="2"/>
    </row>
    <row r="833" customFormat="false" ht="15.75" hidden="false" customHeight="true" outlineLevel="0" collapsed="false">
      <c r="A833" s="2"/>
    </row>
    <row r="834" customFormat="false" ht="15.75" hidden="false" customHeight="true" outlineLevel="0" collapsed="false">
      <c r="A834" s="2"/>
    </row>
    <row r="835" customFormat="false" ht="15.75" hidden="false" customHeight="true" outlineLevel="0" collapsed="false">
      <c r="A835" s="2"/>
    </row>
    <row r="836" customFormat="false" ht="15.75" hidden="false" customHeight="true" outlineLevel="0" collapsed="false">
      <c r="A836" s="2"/>
    </row>
    <row r="837" customFormat="false" ht="15.75" hidden="false" customHeight="true" outlineLevel="0" collapsed="false">
      <c r="A837" s="2"/>
    </row>
    <row r="838" customFormat="false" ht="15.75" hidden="false" customHeight="true" outlineLevel="0" collapsed="false">
      <c r="A838" s="2"/>
    </row>
    <row r="839" customFormat="false" ht="15.75" hidden="false" customHeight="true" outlineLevel="0" collapsed="false">
      <c r="A839" s="2"/>
    </row>
    <row r="840" customFormat="false" ht="15.75" hidden="false" customHeight="true" outlineLevel="0" collapsed="false">
      <c r="A840" s="2"/>
    </row>
    <row r="841" customFormat="false" ht="15.75" hidden="false" customHeight="true" outlineLevel="0" collapsed="false">
      <c r="A841" s="2"/>
    </row>
    <row r="842" customFormat="false" ht="15.75" hidden="false" customHeight="true" outlineLevel="0" collapsed="false">
      <c r="A842" s="2"/>
    </row>
    <row r="843" customFormat="false" ht="15.75" hidden="false" customHeight="true" outlineLevel="0" collapsed="false">
      <c r="A843" s="2"/>
    </row>
    <row r="844" customFormat="false" ht="15.75" hidden="false" customHeight="true" outlineLevel="0" collapsed="false">
      <c r="A844" s="2"/>
    </row>
    <row r="845" customFormat="false" ht="15.75" hidden="false" customHeight="true" outlineLevel="0" collapsed="false">
      <c r="A845" s="2"/>
    </row>
    <row r="846" customFormat="false" ht="15.75" hidden="false" customHeight="true" outlineLevel="0" collapsed="false">
      <c r="A846" s="2"/>
    </row>
    <row r="847" customFormat="false" ht="15.75" hidden="false" customHeight="true" outlineLevel="0" collapsed="false">
      <c r="A847" s="2"/>
    </row>
    <row r="848" customFormat="false" ht="15.75" hidden="false" customHeight="true" outlineLevel="0" collapsed="false">
      <c r="A848" s="2"/>
    </row>
    <row r="849" customFormat="false" ht="15.75" hidden="false" customHeight="true" outlineLevel="0" collapsed="false">
      <c r="A849" s="2"/>
    </row>
    <row r="850" customFormat="false" ht="15.75" hidden="false" customHeight="true" outlineLevel="0" collapsed="false">
      <c r="A850" s="2"/>
    </row>
    <row r="851" customFormat="false" ht="15.75" hidden="false" customHeight="true" outlineLevel="0" collapsed="false">
      <c r="A851" s="2"/>
    </row>
    <row r="852" customFormat="false" ht="15.75" hidden="false" customHeight="true" outlineLevel="0" collapsed="false">
      <c r="A852" s="2"/>
    </row>
    <row r="853" customFormat="false" ht="15.75" hidden="false" customHeight="true" outlineLevel="0" collapsed="false">
      <c r="A853" s="2"/>
    </row>
    <row r="854" customFormat="false" ht="15.75" hidden="false" customHeight="true" outlineLevel="0" collapsed="false">
      <c r="A854" s="2"/>
    </row>
    <row r="855" customFormat="false" ht="15.75" hidden="false" customHeight="true" outlineLevel="0" collapsed="false">
      <c r="A855" s="2"/>
    </row>
    <row r="856" customFormat="false" ht="15.75" hidden="false" customHeight="true" outlineLevel="0" collapsed="false">
      <c r="A856" s="2"/>
    </row>
    <row r="857" customFormat="false" ht="15.75" hidden="false" customHeight="true" outlineLevel="0" collapsed="false">
      <c r="A857" s="2"/>
    </row>
    <row r="858" customFormat="false" ht="15.75" hidden="false" customHeight="true" outlineLevel="0" collapsed="false">
      <c r="A858" s="2"/>
    </row>
    <row r="859" customFormat="false" ht="15.75" hidden="false" customHeight="true" outlineLevel="0" collapsed="false">
      <c r="A859" s="2"/>
    </row>
    <row r="860" customFormat="false" ht="15.75" hidden="false" customHeight="true" outlineLevel="0" collapsed="false">
      <c r="A860" s="2"/>
    </row>
    <row r="861" customFormat="false" ht="15.75" hidden="false" customHeight="true" outlineLevel="0" collapsed="false">
      <c r="A861" s="2"/>
    </row>
    <row r="862" customFormat="false" ht="15.75" hidden="false" customHeight="true" outlineLevel="0" collapsed="false">
      <c r="A862" s="2"/>
    </row>
    <row r="863" customFormat="false" ht="15.75" hidden="false" customHeight="true" outlineLevel="0" collapsed="false">
      <c r="A863" s="2"/>
    </row>
    <row r="864" customFormat="false" ht="15.75" hidden="false" customHeight="true" outlineLevel="0" collapsed="false">
      <c r="A864" s="2"/>
    </row>
    <row r="865" customFormat="false" ht="15.75" hidden="false" customHeight="true" outlineLevel="0" collapsed="false">
      <c r="A865" s="2"/>
    </row>
    <row r="866" customFormat="false" ht="15.75" hidden="false" customHeight="true" outlineLevel="0" collapsed="false">
      <c r="A866" s="2"/>
    </row>
    <row r="867" customFormat="false" ht="15.75" hidden="false" customHeight="true" outlineLevel="0" collapsed="false">
      <c r="A867" s="2"/>
    </row>
    <row r="868" customFormat="false" ht="15.75" hidden="false" customHeight="true" outlineLevel="0" collapsed="false">
      <c r="A868" s="2"/>
    </row>
    <row r="869" customFormat="false" ht="15.75" hidden="false" customHeight="true" outlineLevel="0" collapsed="false">
      <c r="A869" s="2"/>
    </row>
    <row r="870" customFormat="false" ht="15.75" hidden="false" customHeight="true" outlineLevel="0" collapsed="false">
      <c r="A870" s="2"/>
    </row>
    <row r="871" customFormat="false" ht="15.75" hidden="false" customHeight="true" outlineLevel="0" collapsed="false">
      <c r="A871" s="2"/>
    </row>
    <row r="872" customFormat="false" ht="15.75" hidden="false" customHeight="true" outlineLevel="0" collapsed="false">
      <c r="A872" s="2"/>
    </row>
    <row r="873" customFormat="false" ht="15.75" hidden="false" customHeight="true" outlineLevel="0" collapsed="false">
      <c r="A873" s="2"/>
    </row>
    <row r="874" customFormat="false" ht="15.75" hidden="false" customHeight="true" outlineLevel="0" collapsed="false">
      <c r="A874" s="2"/>
    </row>
    <row r="875" customFormat="false" ht="15.75" hidden="false" customHeight="true" outlineLevel="0" collapsed="false">
      <c r="A875" s="2"/>
    </row>
    <row r="876" customFormat="false" ht="15.75" hidden="false" customHeight="true" outlineLevel="0" collapsed="false">
      <c r="A876" s="2"/>
    </row>
    <row r="877" customFormat="false" ht="15.75" hidden="false" customHeight="true" outlineLevel="0" collapsed="false">
      <c r="A877" s="2"/>
    </row>
    <row r="878" customFormat="false" ht="15.75" hidden="false" customHeight="true" outlineLevel="0" collapsed="false">
      <c r="A878" s="2"/>
    </row>
    <row r="879" customFormat="false" ht="15.75" hidden="false" customHeight="true" outlineLevel="0" collapsed="false">
      <c r="A879" s="2"/>
    </row>
    <row r="880" customFormat="false" ht="15.75" hidden="false" customHeight="true" outlineLevel="0" collapsed="false">
      <c r="A880" s="2"/>
    </row>
    <row r="881" customFormat="false" ht="15.75" hidden="false" customHeight="true" outlineLevel="0" collapsed="false">
      <c r="A881" s="2"/>
    </row>
    <row r="882" customFormat="false" ht="15.75" hidden="false" customHeight="true" outlineLevel="0" collapsed="false">
      <c r="A882" s="2"/>
    </row>
    <row r="883" customFormat="false" ht="15.75" hidden="false" customHeight="true" outlineLevel="0" collapsed="false">
      <c r="A883" s="2"/>
    </row>
    <row r="884" customFormat="false" ht="15.75" hidden="false" customHeight="true" outlineLevel="0" collapsed="false">
      <c r="A884" s="2"/>
    </row>
    <row r="885" customFormat="false" ht="15.75" hidden="false" customHeight="true" outlineLevel="0" collapsed="false">
      <c r="A885" s="2"/>
    </row>
    <row r="886" customFormat="false" ht="15.75" hidden="false" customHeight="true" outlineLevel="0" collapsed="false">
      <c r="A886" s="2"/>
    </row>
    <row r="887" customFormat="false" ht="15.75" hidden="false" customHeight="true" outlineLevel="0" collapsed="false">
      <c r="A887" s="2"/>
    </row>
    <row r="888" customFormat="false" ht="15.75" hidden="false" customHeight="true" outlineLevel="0" collapsed="false">
      <c r="A888" s="2"/>
    </row>
    <row r="889" customFormat="false" ht="15.75" hidden="false" customHeight="true" outlineLevel="0" collapsed="false">
      <c r="A889" s="2"/>
    </row>
    <row r="890" customFormat="false" ht="15.75" hidden="false" customHeight="true" outlineLevel="0" collapsed="false">
      <c r="A890" s="2"/>
    </row>
    <row r="891" customFormat="false" ht="15.75" hidden="false" customHeight="true" outlineLevel="0" collapsed="false">
      <c r="A891" s="2"/>
    </row>
    <row r="892" customFormat="false" ht="15.75" hidden="false" customHeight="true" outlineLevel="0" collapsed="false">
      <c r="A892" s="2"/>
    </row>
    <row r="893" customFormat="false" ht="15.75" hidden="false" customHeight="true" outlineLevel="0" collapsed="false">
      <c r="A893" s="2"/>
    </row>
    <row r="894" customFormat="false" ht="15.75" hidden="false" customHeight="true" outlineLevel="0" collapsed="false">
      <c r="A894" s="2"/>
    </row>
    <row r="895" customFormat="false" ht="15.75" hidden="false" customHeight="true" outlineLevel="0" collapsed="false">
      <c r="A895" s="2"/>
    </row>
    <row r="896" customFormat="false" ht="15.75" hidden="false" customHeight="true" outlineLevel="0" collapsed="false">
      <c r="A896" s="2"/>
    </row>
    <row r="897" customFormat="false" ht="15.75" hidden="false" customHeight="true" outlineLevel="0" collapsed="false">
      <c r="A897" s="2"/>
    </row>
    <row r="898" customFormat="false" ht="15.75" hidden="false" customHeight="true" outlineLevel="0" collapsed="false">
      <c r="A898" s="2"/>
    </row>
    <row r="899" customFormat="false" ht="15.75" hidden="false" customHeight="true" outlineLevel="0" collapsed="false">
      <c r="A899" s="2"/>
    </row>
    <row r="900" customFormat="false" ht="15.75" hidden="false" customHeight="true" outlineLevel="0" collapsed="false">
      <c r="A900" s="2"/>
    </row>
    <row r="901" customFormat="false" ht="15.75" hidden="false" customHeight="true" outlineLevel="0" collapsed="false">
      <c r="A901" s="2"/>
    </row>
    <row r="902" customFormat="false" ht="15.75" hidden="false" customHeight="true" outlineLevel="0" collapsed="false">
      <c r="A902" s="2"/>
    </row>
    <row r="903" customFormat="false" ht="15.75" hidden="false" customHeight="true" outlineLevel="0" collapsed="false">
      <c r="A903" s="2"/>
    </row>
    <row r="904" customFormat="false" ht="15.75" hidden="false" customHeight="true" outlineLevel="0" collapsed="false">
      <c r="A904" s="2"/>
    </row>
    <row r="905" customFormat="false" ht="15.75" hidden="false" customHeight="true" outlineLevel="0" collapsed="false">
      <c r="A905" s="2"/>
    </row>
    <row r="906" customFormat="false" ht="15.75" hidden="false" customHeight="true" outlineLevel="0" collapsed="false">
      <c r="A906" s="2"/>
    </row>
    <row r="907" customFormat="false" ht="15.75" hidden="false" customHeight="true" outlineLevel="0" collapsed="false">
      <c r="A907" s="2"/>
    </row>
    <row r="908" customFormat="false" ht="15.75" hidden="false" customHeight="true" outlineLevel="0" collapsed="false">
      <c r="A908" s="2"/>
    </row>
    <row r="909" customFormat="false" ht="15.75" hidden="false" customHeight="true" outlineLevel="0" collapsed="false">
      <c r="A909" s="2"/>
    </row>
    <row r="910" customFormat="false" ht="15.75" hidden="false" customHeight="true" outlineLevel="0" collapsed="false">
      <c r="A910" s="2"/>
    </row>
    <row r="911" customFormat="false" ht="15.75" hidden="false" customHeight="true" outlineLevel="0" collapsed="false">
      <c r="A911" s="2"/>
    </row>
    <row r="912" customFormat="false" ht="15.75" hidden="false" customHeight="true" outlineLevel="0" collapsed="false">
      <c r="A912" s="2"/>
    </row>
    <row r="913" customFormat="false" ht="15.75" hidden="false" customHeight="true" outlineLevel="0" collapsed="false">
      <c r="A913" s="2"/>
    </row>
    <row r="914" customFormat="false" ht="15.75" hidden="false" customHeight="true" outlineLevel="0" collapsed="false">
      <c r="A914" s="2"/>
    </row>
    <row r="915" customFormat="false" ht="15.75" hidden="false" customHeight="true" outlineLevel="0" collapsed="false">
      <c r="A915" s="2"/>
    </row>
    <row r="916" customFormat="false" ht="15.75" hidden="false" customHeight="true" outlineLevel="0" collapsed="false">
      <c r="A916" s="2"/>
    </row>
    <row r="917" customFormat="false" ht="15.75" hidden="false" customHeight="true" outlineLevel="0" collapsed="false">
      <c r="A917" s="2"/>
    </row>
    <row r="918" customFormat="false" ht="15.75" hidden="false" customHeight="true" outlineLevel="0" collapsed="false">
      <c r="A918" s="2"/>
    </row>
    <row r="919" customFormat="false" ht="15.75" hidden="false" customHeight="true" outlineLevel="0" collapsed="false">
      <c r="A919" s="2"/>
    </row>
    <row r="920" customFormat="false" ht="15.75" hidden="false" customHeight="true" outlineLevel="0" collapsed="false">
      <c r="A920" s="2"/>
    </row>
    <row r="921" customFormat="false" ht="15.75" hidden="false" customHeight="true" outlineLevel="0" collapsed="false">
      <c r="A921" s="2"/>
    </row>
    <row r="922" customFormat="false" ht="15.75" hidden="false" customHeight="true" outlineLevel="0" collapsed="false">
      <c r="A922" s="2"/>
    </row>
    <row r="923" customFormat="false" ht="15.75" hidden="false" customHeight="true" outlineLevel="0" collapsed="false">
      <c r="A923" s="2"/>
    </row>
    <row r="924" customFormat="false" ht="15.75" hidden="false" customHeight="true" outlineLevel="0" collapsed="false">
      <c r="A924" s="2"/>
    </row>
    <row r="925" customFormat="false" ht="15.75" hidden="false" customHeight="true" outlineLevel="0" collapsed="false">
      <c r="A925" s="2"/>
    </row>
    <row r="926" customFormat="false" ht="15.75" hidden="false" customHeight="true" outlineLevel="0" collapsed="false">
      <c r="A926" s="2"/>
    </row>
    <row r="927" customFormat="false" ht="15.75" hidden="false" customHeight="true" outlineLevel="0" collapsed="false">
      <c r="A927" s="2"/>
    </row>
    <row r="928" customFormat="false" ht="15.75" hidden="false" customHeight="true" outlineLevel="0" collapsed="false">
      <c r="A928" s="2"/>
    </row>
    <row r="929" customFormat="false" ht="15.75" hidden="false" customHeight="true" outlineLevel="0" collapsed="false">
      <c r="A929" s="2"/>
    </row>
    <row r="930" customFormat="false" ht="15.75" hidden="false" customHeight="true" outlineLevel="0" collapsed="false">
      <c r="A930" s="2"/>
    </row>
    <row r="931" customFormat="false" ht="15.75" hidden="false" customHeight="true" outlineLevel="0" collapsed="false">
      <c r="A931" s="2"/>
    </row>
    <row r="932" customFormat="false" ht="15.75" hidden="false" customHeight="true" outlineLevel="0" collapsed="false">
      <c r="A932" s="2"/>
    </row>
    <row r="933" customFormat="false" ht="15.75" hidden="false" customHeight="true" outlineLevel="0" collapsed="false">
      <c r="A933" s="2"/>
    </row>
    <row r="934" customFormat="false" ht="15.75" hidden="false" customHeight="true" outlineLevel="0" collapsed="false">
      <c r="A934" s="2"/>
    </row>
    <row r="935" customFormat="false" ht="15.75" hidden="false" customHeight="true" outlineLevel="0" collapsed="false">
      <c r="A935" s="2"/>
    </row>
    <row r="936" customFormat="false" ht="15.75" hidden="false" customHeight="true" outlineLevel="0" collapsed="false">
      <c r="A936" s="2"/>
    </row>
    <row r="937" customFormat="false" ht="15.75" hidden="false" customHeight="true" outlineLevel="0" collapsed="false">
      <c r="A937" s="2"/>
    </row>
    <row r="938" customFormat="false" ht="15.75" hidden="false" customHeight="true" outlineLevel="0" collapsed="false">
      <c r="A938" s="2"/>
    </row>
    <row r="939" customFormat="false" ht="15.75" hidden="false" customHeight="true" outlineLevel="0" collapsed="false">
      <c r="A939" s="2"/>
    </row>
    <row r="940" customFormat="false" ht="15.75" hidden="false" customHeight="true" outlineLevel="0" collapsed="false">
      <c r="A940" s="2"/>
    </row>
    <row r="941" customFormat="false" ht="15.75" hidden="false" customHeight="true" outlineLevel="0" collapsed="false">
      <c r="A941" s="2"/>
    </row>
    <row r="942" customFormat="false" ht="15.75" hidden="false" customHeight="true" outlineLevel="0" collapsed="false">
      <c r="A942" s="2"/>
    </row>
    <row r="943" customFormat="false" ht="15.75" hidden="false" customHeight="true" outlineLevel="0" collapsed="false">
      <c r="A943" s="2"/>
    </row>
    <row r="944" customFormat="false" ht="15.75" hidden="false" customHeight="true" outlineLevel="0" collapsed="false">
      <c r="A944" s="2"/>
    </row>
    <row r="945" customFormat="false" ht="15.75" hidden="false" customHeight="true" outlineLevel="0" collapsed="false">
      <c r="A945" s="2"/>
    </row>
    <row r="946" customFormat="false" ht="15.75" hidden="false" customHeight="true" outlineLevel="0" collapsed="false">
      <c r="A946" s="2"/>
    </row>
    <row r="947" customFormat="false" ht="15.75" hidden="false" customHeight="true" outlineLevel="0" collapsed="false">
      <c r="A947" s="2"/>
    </row>
    <row r="948" customFormat="false" ht="15.75" hidden="false" customHeight="true" outlineLevel="0" collapsed="false">
      <c r="A948" s="2"/>
    </row>
    <row r="949" customFormat="false" ht="15.75" hidden="false" customHeight="true" outlineLevel="0" collapsed="false">
      <c r="A949" s="2"/>
    </row>
    <row r="950" customFormat="false" ht="15.75" hidden="false" customHeight="true" outlineLevel="0" collapsed="false">
      <c r="A950" s="2"/>
    </row>
    <row r="951" customFormat="false" ht="15.75" hidden="false" customHeight="true" outlineLevel="0" collapsed="false">
      <c r="A951" s="2"/>
    </row>
    <row r="952" customFormat="false" ht="15.75" hidden="false" customHeight="true" outlineLevel="0" collapsed="false">
      <c r="A952" s="2"/>
    </row>
    <row r="953" customFormat="false" ht="15.75" hidden="false" customHeight="true" outlineLevel="0" collapsed="false">
      <c r="A953" s="2"/>
    </row>
    <row r="954" customFormat="false" ht="15.75" hidden="false" customHeight="true" outlineLevel="0" collapsed="false">
      <c r="A954" s="2"/>
    </row>
    <row r="955" customFormat="false" ht="15.75" hidden="false" customHeight="true" outlineLevel="0" collapsed="false">
      <c r="A955" s="2"/>
    </row>
    <row r="956" customFormat="false" ht="15.75" hidden="false" customHeight="true" outlineLevel="0" collapsed="false">
      <c r="A956" s="2"/>
    </row>
    <row r="957" customFormat="false" ht="15.75" hidden="false" customHeight="true" outlineLevel="0" collapsed="false">
      <c r="A957" s="2"/>
    </row>
    <row r="958" customFormat="false" ht="15.75" hidden="false" customHeight="true" outlineLevel="0" collapsed="false">
      <c r="A958" s="2"/>
    </row>
    <row r="959" customFormat="false" ht="15.75" hidden="false" customHeight="true" outlineLevel="0" collapsed="false">
      <c r="A959" s="2"/>
    </row>
    <row r="960" customFormat="false" ht="15.75" hidden="false" customHeight="true" outlineLevel="0" collapsed="false">
      <c r="A960" s="2"/>
    </row>
    <row r="961" customFormat="false" ht="15.75" hidden="false" customHeight="true" outlineLevel="0" collapsed="false">
      <c r="A961" s="2"/>
    </row>
    <row r="962" customFormat="false" ht="15.75" hidden="false" customHeight="true" outlineLevel="0" collapsed="false">
      <c r="A962" s="2"/>
    </row>
    <row r="963" customFormat="false" ht="15.75" hidden="false" customHeight="true" outlineLevel="0" collapsed="false">
      <c r="A963" s="2"/>
    </row>
    <row r="964" customFormat="false" ht="15.75" hidden="false" customHeight="true" outlineLevel="0" collapsed="false">
      <c r="A964" s="2"/>
    </row>
    <row r="965" customFormat="false" ht="15.75" hidden="false" customHeight="true" outlineLevel="0" collapsed="false">
      <c r="A965" s="2"/>
    </row>
    <row r="966" customFormat="false" ht="15.75" hidden="false" customHeight="true" outlineLevel="0" collapsed="false">
      <c r="A966" s="2"/>
    </row>
    <row r="967" customFormat="false" ht="15.75" hidden="false" customHeight="true" outlineLevel="0" collapsed="false">
      <c r="A967" s="2"/>
    </row>
    <row r="968" customFormat="false" ht="15.75" hidden="false" customHeight="true" outlineLevel="0" collapsed="false">
      <c r="A968" s="2"/>
    </row>
    <row r="969" customFormat="false" ht="15.75" hidden="false" customHeight="true" outlineLevel="0" collapsed="false">
      <c r="A969" s="2"/>
    </row>
    <row r="970" customFormat="false" ht="15.75" hidden="false" customHeight="true" outlineLevel="0" collapsed="false">
      <c r="A970" s="2"/>
    </row>
    <row r="971" customFormat="false" ht="15.75" hidden="false" customHeight="true" outlineLevel="0" collapsed="false">
      <c r="A971" s="2"/>
    </row>
    <row r="972" customFormat="false" ht="15.75" hidden="false" customHeight="true" outlineLevel="0" collapsed="false">
      <c r="A972" s="2"/>
    </row>
    <row r="973" customFormat="false" ht="15.75" hidden="false" customHeight="true" outlineLevel="0" collapsed="false">
      <c r="A973" s="2"/>
    </row>
    <row r="974" customFormat="false" ht="15.75" hidden="false" customHeight="true" outlineLevel="0" collapsed="false">
      <c r="A974" s="2"/>
    </row>
    <row r="975" customFormat="false" ht="15.75" hidden="false" customHeight="true" outlineLevel="0" collapsed="false">
      <c r="A975" s="2"/>
    </row>
    <row r="976" customFormat="false" ht="15.75" hidden="false" customHeight="true" outlineLevel="0" collapsed="false">
      <c r="A976" s="2"/>
    </row>
    <row r="977" customFormat="false" ht="15.75" hidden="false" customHeight="true" outlineLevel="0" collapsed="false">
      <c r="A977" s="2"/>
    </row>
    <row r="978" customFormat="false" ht="15.75" hidden="false" customHeight="true" outlineLevel="0" collapsed="false">
      <c r="A978" s="2"/>
    </row>
    <row r="979" customFormat="false" ht="15.75" hidden="false" customHeight="true" outlineLevel="0" collapsed="false">
      <c r="A979" s="2"/>
    </row>
    <row r="980" customFormat="false" ht="15.75" hidden="false" customHeight="true" outlineLevel="0" collapsed="false">
      <c r="A980" s="2"/>
    </row>
    <row r="981" customFormat="false" ht="15.75" hidden="false" customHeight="true" outlineLevel="0" collapsed="false">
      <c r="A981" s="2"/>
    </row>
    <row r="982" customFormat="false" ht="15.75" hidden="false" customHeight="true" outlineLevel="0" collapsed="false">
      <c r="A982" s="2"/>
    </row>
    <row r="983" customFormat="false" ht="15.75" hidden="false" customHeight="true" outlineLevel="0" collapsed="false">
      <c r="A983" s="2"/>
    </row>
    <row r="984" customFormat="false" ht="15.75" hidden="false" customHeight="true" outlineLevel="0" collapsed="false">
      <c r="A984" s="2"/>
    </row>
    <row r="985" customFormat="false" ht="15.75" hidden="false" customHeight="true" outlineLevel="0" collapsed="false">
      <c r="A985" s="2"/>
    </row>
    <row r="986" customFormat="false" ht="15.75" hidden="false" customHeight="true" outlineLevel="0" collapsed="false">
      <c r="A986" s="2"/>
    </row>
    <row r="987" customFormat="false" ht="15.75" hidden="false" customHeight="true" outlineLevel="0" collapsed="false">
      <c r="A987" s="2"/>
    </row>
    <row r="988" customFormat="false" ht="15.75" hidden="false" customHeight="true" outlineLevel="0" collapsed="false">
      <c r="A988" s="2"/>
    </row>
    <row r="989" customFormat="false" ht="15.75" hidden="false" customHeight="true" outlineLevel="0" collapsed="false">
      <c r="A989" s="2"/>
    </row>
    <row r="990" customFormat="false" ht="15.75" hidden="false" customHeight="true" outlineLevel="0" collapsed="false">
      <c r="A990" s="2"/>
    </row>
    <row r="991" customFormat="false" ht="15.75" hidden="false" customHeight="true" outlineLevel="0" collapsed="false">
      <c r="A991" s="2"/>
    </row>
    <row r="992" customFormat="false" ht="15.75" hidden="false" customHeight="true" outlineLevel="0" collapsed="false">
      <c r="A992" s="2"/>
    </row>
    <row r="993" customFormat="false" ht="15.75" hidden="false" customHeight="true" outlineLevel="0" collapsed="false">
      <c r="A993" s="2"/>
    </row>
    <row r="994" customFormat="false" ht="15.75" hidden="false" customHeight="true" outlineLevel="0" collapsed="false">
      <c r="A994" s="2"/>
    </row>
    <row r="995" customFormat="false" ht="15.75" hidden="false" customHeight="true" outlineLevel="0" collapsed="false">
      <c r="A995" s="2"/>
    </row>
    <row r="996" customFormat="false" ht="15.75" hidden="false" customHeight="true" outlineLevel="0" collapsed="false">
      <c r="A996" s="2"/>
    </row>
    <row r="997" customFormat="false" ht="15.75" hidden="false" customHeight="true" outlineLevel="0" collapsed="false">
      <c r="A997" s="2"/>
    </row>
    <row r="998" customFormat="false" ht="15.75" hidden="false" customHeight="true" outlineLevel="0" collapsed="false">
      <c r="A998" s="2"/>
    </row>
    <row r="999" customFormat="false" ht="15.75" hidden="false" customHeight="true" outlineLevel="0" collapsed="false">
      <c r="A999" s="2"/>
    </row>
    <row r="1000" customFormat="false" ht="15.75" hidden="false" customHeight="true" outlineLevel="0" collapsed="false">
      <c r="A1000" s="2"/>
    </row>
  </sheetData>
  <mergeCells count="3">
    <mergeCell ref="E1:F1"/>
    <mergeCell ref="V3:V19"/>
    <mergeCell ref="L19:U19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G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14.42578125" defaultRowHeight="15" zeroHeight="false" outlineLevelRow="0" outlineLevelCol="0"/>
  <cols>
    <col collapsed="false" customWidth="true" hidden="false" outlineLevel="0" max="1" min="1" style="1" width="11.43"/>
    <col collapsed="false" customWidth="true" hidden="false" outlineLevel="0" max="2" min="2" style="1" width="11.29"/>
    <col collapsed="false" customWidth="true" hidden="false" outlineLevel="0" max="3" min="3" style="1" width="12.42"/>
    <col collapsed="false" customWidth="true" hidden="false" outlineLevel="0" max="4" min="4" style="1" width="14.86"/>
    <col collapsed="false" customWidth="true" hidden="false" outlineLevel="0" max="5" min="5" style="1" width="12.42"/>
    <col collapsed="false" customWidth="true" hidden="false" outlineLevel="0" max="6" min="6" style="1" width="27.57"/>
    <col collapsed="false" customWidth="true" hidden="false" outlineLevel="0" max="7" min="7" style="1" width="14.29"/>
    <col collapsed="false" customWidth="true" hidden="false" outlineLevel="0" max="8" min="8" style="1" width="15.14"/>
    <col collapsed="false" customWidth="true" hidden="false" outlineLevel="0" max="9" min="9" style="1" width="11.43"/>
    <col collapsed="false" customWidth="true" hidden="false" outlineLevel="0" max="10" min="10" style="1" width="10.42"/>
    <col collapsed="false" customWidth="true" hidden="false" outlineLevel="0" max="11" min="11" style="1" width="31.29"/>
    <col collapsed="false" customWidth="true" hidden="false" outlineLevel="0" max="13" min="12" style="1" width="12.42"/>
    <col collapsed="false" customWidth="true" hidden="false" outlineLevel="0" max="14" min="14" style="1" width="26.57"/>
    <col collapsed="false" customWidth="true" hidden="false" outlineLevel="0" max="15" min="15" style="1" width="14.86"/>
    <col collapsed="false" customWidth="true" hidden="false" outlineLevel="0" max="16" min="16" style="1" width="12.42"/>
    <col collapsed="false" customWidth="true" hidden="false" outlineLevel="0" max="17" min="17" style="1" width="8.71"/>
    <col collapsed="false" customWidth="true" hidden="false" outlineLevel="0" max="18" min="18" style="1" width="7.16"/>
    <col collapsed="false" customWidth="true" hidden="false" outlineLevel="0" max="19" min="19" style="1" width="7.29"/>
    <col collapsed="false" customWidth="true" hidden="false" outlineLevel="0" max="33" min="20" style="1" width="8.71"/>
  </cols>
  <sheetData>
    <row r="1" customFormat="false" ht="15" hidden="false" customHeight="false" outlineLevel="0" collapsed="false">
      <c r="G1" s="73"/>
      <c r="H1" s="74"/>
      <c r="I1" s="75"/>
      <c r="J1" s="73"/>
    </row>
    <row r="2" customFormat="false" ht="25" hidden="false" customHeight="false" outlineLevel="0" collapsed="false">
      <c r="A2" s="76" t="s">
        <v>1</v>
      </c>
      <c r="B2" s="77" t="s">
        <v>2</v>
      </c>
      <c r="C2" s="77" t="s">
        <v>3</v>
      </c>
      <c r="D2" s="77" t="s">
        <v>49</v>
      </c>
      <c r="E2" s="78" t="s">
        <v>50</v>
      </c>
      <c r="F2" s="79" t="s">
        <v>12</v>
      </c>
      <c r="G2" s="80" t="s">
        <v>51</v>
      </c>
      <c r="H2" s="81"/>
      <c r="I2" s="82" t="s">
        <v>51</v>
      </c>
      <c r="J2" s="83" t="s">
        <v>52</v>
      </c>
      <c r="K2" s="84" t="s">
        <v>53</v>
      </c>
      <c r="L2" s="84" t="s">
        <v>54</v>
      </c>
      <c r="M2" s="84" t="s">
        <v>55</v>
      </c>
      <c r="N2" s="4" t="s">
        <v>56</v>
      </c>
      <c r="O2" s="4" t="s">
        <v>3</v>
      </c>
      <c r="AE2" s="2" t="s">
        <v>57</v>
      </c>
      <c r="AF2" s="2" t="n">
        <v>0</v>
      </c>
      <c r="AG2" s="2"/>
    </row>
    <row r="3" customFormat="false" ht="15" hidden="false" customHeight="false" outlineLevel="0" collapsed="false">
      <c r="A3" s="85" t="n">
        <v>40</v>
      </c>
      <c r="B3" s="86" t="n">
        <v>100</v>
      </c>
      <c r="C3" s="87" t="n">
        <v>0.4</v>
      </c>
      <c r="D3" s="88" t="n">
        <f aca="false">C3*$E$12</f>
        <v>24.28</v>
      </c>
      <c r="E3" s="89" t="n">
        <f aca="false">C3*$E$13</f>
        <v>29.44</v>
      </c>
      <c r="F3" s="90" t="n">
        <f aca="false">9.5</f>
        <v>9.5</v>
      </c>
      <c r="G3" s="91" t="s">
        <v>21</v>
      </c>
      <c r="H3" s="92"/>
      <c r="I3" s="93" t="s">
        <v>21</v>
      </c>
      <c r="J3" s="94"/>
      <c r="K3" s="95"/>
      <c r="L3" s="96"/>
      <c r="M3" s="27"/>
      <c r="N3" s="97"/>
      <c r="O3" s="98"/>
      <c r="AE3" s="2" t="s">
        <v>58</v>
      </c>
      <c r="AF3" s="99" t="n">
        <v>32000</v>
      </c>
      <c r="AG3" s="2"/>
    </row>
    <row r="4" customFormat="false" ht="15" hidden="false" customHeight="false" outlineLevel="0" collapsed="false">
      <c r="A4" s="100" t="n">
        <v>90</v>
      </c>
      <c r="B4" s="101" t="n">
        <v>150</v>
      </c>
      <c r="C4" s="102" t="n">
        <v>0.6</v>
      </c>
      <c r="D4" s="88" t="n">
        <f aca="false">C4*$E$12</f>
        <v>36.42</v>
      </c>
      <c r="E4" s="89" t="n">
        <f aca="false">C4*$E$13</f>
        <v>44.16</v>
      </c>
      <c r="F4" s="90" t="n">
        <v>13.5</v>
      </c>
      <c r="G4" s="103" t="s">
        <v>22</v>
      </c>
      <c r="H4" s="104"/>
      <c r="I4" s="105" t="s">
        <v>22</v>
      </c>
      <c r="J4" s="94"/>
      <c r="K4" s="95"/>
      <c r="L4" s="96"/>
      <c r="M4" s="27"/>
      <c r="N4" s="97"/>
      <c r="O4" s="98"/>
      <c r="AE4" s="2" t="s">
        <v>59</v>
      </c>
      <c r="AF4" s="99" t="n">
        <v>38000</v>
      </c>
      <c r="AG4" s="2"/>
    </row>
    <row r="5" customFormat="false" ht="15" hidden="false" customHeight="false" outlineLevel="0" collapsed="false">
      <c r="A5" s="85" t="n">
        <v>140</v>
      </c>
      <c r="B5" s="86" t="n">
        <v>200</v>
      </c>
      <c r="C5" s="87" t="n">
        <v>0.8</v>
      </c>
      <c r="D5" s="88" t="n">
        <f aca="false">C5*$E$12</f>
        <v>48.56</v>
      </c>
      <c r="E5" s="89" t="n">
        <f aca="false">C5*$E$13</f>
        <v>58.88</v>
      </c>
      <c r="F5" s="90" t="n">
        <v>17.5</v>
      </c>
      <c r="G5" s="91" t="s">
        <v>23</v>
      </c>
      <c r="H5" s="92"/>
      <c r="I5" s="106" t="s">
        <v>23</v>
      </c>
      <c r="J5" s="94"/>
      <c r="K5" s="95"/>
      <c r="L5" s="96"/>
      <c r="M5" s="27"/>
      <c r="N5" s="97"/>
      <c r="O5" s="98"/>
      <c r="AE5" s="2" t="s">
        <v>60</v>
      </c>
      <c r="AF5" s="99" t="n">
        <v>42000</v>
      </c>
      <c r="AG5" s="2"/>
    </row>
    <row r="6" customFormat="false" ht="15" hidden="false" customHeight="false" outlineLevel="0" collapsed="false">
      <c r="A6" s="100" t="n">
        <v>190</v>
      </c>
      <c r="B6" s="101" t="n">
        <v>250</v>
      </c>
      <c r="C6" s="102" t="n">
        <v>1</v>
      </c>
      <c r="D6" s="88" t="n">
        <f aca="false">C6*$E$12</f>
        <v>60.7</v>
      </c>
      <c r="E6" s="89" t="n">
        <f aca="false">C6*$E$13</f>
        <v>73.6</v>
      </c>
      <c r="F6" s="90" t="n">
        <v>21.5</v>
      </c>
      <c r="G6" s="103" t="s">
        <v>24</v>
      </c>
      <c r="H6" s="104"/>
      <c r="I6" s="105" t="s">
        <v>24</v>
      </c>
      <c r="J6" s="94"/>
      <c r="K6" s="95"/>
      <c r="L6" s="96"/>
      <c r="M6" s="27"/>
      <c r="N6" s="97"/>
      <c r="O6" s="98"/>
      <c r="AE6" s="2" t="s">
        <v>61</v>
      </c>
      <c r="AF6" s="99" t="n">
        <v>48000</v>
      </c>
      <c r="AG6" s="2"/>
    </row>
    <row r="7" customFormat="false" ht="15" hidden="false" customHeight="false" outlineLevel="0" collapsed="false">
      <c r="A7" s="85" t="n">
        <v>240</v>
      </c>
      <c r="B7" s="86" t="n">
        <v>300</v>
      </c>
      <c r="C7" s="87" t="n">
        <v>1.2</v>
      </c>
      <c r="D7" s="88" t="n">
        <f aca="false">C7*$E$12</f>
        <v>72.84</v>
      </c>
      <c r="E7" s="89" t="n">
        <f aca="false">C7*$E$13</f>
        <v>88.32</v>
      </c>
      <c r="F7" s="90" t="n">
        <v>25.5</v>
      </c>
      <c r="G7" s="91" t="s">
        <v>25</v>
      </c>
      <c r="H7" s="92"/>
      <c r="I7" s="106" t="s">
        <v>25</v>
      </c>
      <c r="J7" s="94"/>
      <c r="K7" s="95"/>
      <c r="L7" s="96"/>
      <c r="M7" s="27"/>
      <c r="N7" s="97"/>
      <c r="O7" s="98"/>
      <c r="AE7" s="2" t="s">
        <v>62</v>
      </c>
      <c r="AF7" s="99" t="n">
        <v>55000</v>
      </c>
      <c r="AG7" s="2"/>
    </row>
    <row r="8" customFormat="false" ht="15" hidden="false" customHeight="false" outlineLevel="0" collapsed="false">
      <c r="A8" s="100" t="n">
        <v>290</v>
      </c>
      <c r="B8" s="101" t="n">
        <v>350</v>
      </c>
      <c r="C8" s="102" t="n">
        <v>1.4</v>
      </c>
      <c r="D8" s="88" t="n">
        <f aca="false">C8*$E$12</f>
        <v>84.98</v>
      </c>
      <c r="E8" s="89" t="n">
        <f aca="false">C8*$E$13</f>
        <v>103.04</v>
      </c>
      <c r="F8" s="90" t="n">
        <v>29.5</v>
      </c>
      <c r="G8" s="103" t="s">
        <v>26</v>
      </c>
      <c r="H8" s="104"/>
      <c r="I8" s="105" t="s">
        <v>26</v>
      </c>
      <c r="J8" s="94"/>
      <c r="K8" s="95"/>
      <c r="L8" s="96"/>
      <c r="M8" s="27"/>
      <c r="N8" s="97"/>
      <c r="O8" s="98"/>
      <c r="AE8" s="2" t="s">
        <v>63</v>
      </c>
      <c r="AF8" s="99" t="n">
        <v>65000</v>
      </c>
      <c r="AG8" s="2"/>
    </row>
    <row r="9" customFormat="false" ht="15" hidden="false" customHeight="false" outlineLevel="0" collapsed="false">
      <c r="A9" s="85" t="n">
        <v>340</v>
      </c>
      <c r="B9" s="86" t="n">
        <v>400</v>
      </c>
      <c r="C9" s="87" t="n">
        <v>1.6</v>
      </c>
      <c r="D9" s="88" t="n">
        <f aca="false">C9*$E$12</f>
        <v>97.12</v>
      </c>
      <c r="E9" s="89" t="n">
        <f aca="false">C9*$E$13</f>
        <v>117.76</v>
      </c>
      <c r="F9" s="107" t="n">
        <v>33.5</v>
      </c>
      <c r="G9" s="91" t="s">
        <v>27</v>
      </c>
      <c r="H9" s="108"/>
      <c r="I9" s="106" t="s">
        <v>27</v>
      </c>
      <c r="J9" s="94"/>
      <c r="K9" s="95"/>
      <c r="L9" s="96"/>
      <c r="M9" s="27"/>
      <c r="N9" s="97"/>
      <c r="O9" s="98"/>
      <c r="AE9" s="2" t="s">
        <v>64</v>
      </c>
      <c r="AF9" s="99" t="n">
        <v>72000</v>
      </c>
      <c r="AG9" s="2"/>
    </row>
    <row r="10" customFormat="false" ht="15" hidden="false" customHeight="false" outlineLevel="0" collapsed="false">
      <c r="F10" s="8"/>
      <c r="G10" s="73"/>
      <c r="I10" s="2"/>
      <c r="J10" s="2"/>
      <c r="K10" s="2"/>
      <c r="L10" s="2"/>
      <c r="M10" s="2"/>
      <c r="N10" s="2"/>
      <c r="O10" s="2"/>
      <c r="AE10" s="2" t="s">
        <v>65</v>
      </c>
      <c r="AF10" s="99" t="n">
        <v>80000</v>
      </c>
      <c r="AG10" s="2"/>
    </row>
    <row r="11" customFormat="false" ht="15" hidden="false" customHeight="false" outlineLevel="0" collapsed="false">
      <c r="D11" s="73" t="s">
        <v>66</v>
      </c>
      <c r="G11" s="73"/>
      <c r="J11" s="109"/>
      <c r="K11" s="110"/>
      <c r="L11" s="111"/>
      <c r="M11" s="112"/>
      <c r="N11" s="97"/>
      <c r="O11" s="113"/>
      <c r="AE11" s="2" t="s">
        <v>67</v>
      </c>
      <c r="AF11" s="99" t="n">
        <v>88000</v>
      </c>
      <c r="AG11" s="2"/>
    </row>
    <row r="12" customFormat="false" ht="15" hidden="false" customHeight="false" outlineLevel="0" collapsed="false">
      <c r="B12" s="114" t="n">
        <v>26</v>
      </c>
      <c r="C12" s="115" t="s">
        <v>49</v>
      </c>
      <c r="D12" s="9" t="s">
        <v>68</v>
      </c>
      <c r="E12" s="116" t="n">
        <v>60.7</v>
      </c>
      <c r="G12" s="73"/>
      <c r="H12" s="117" t="n">
        <f aca="false">H3*$D$3+H4*$D$4+H5*$D$5+H6*$D$6+H7*$D$7+H8*$D$8+H9*$D$9</f>
        <v>0</v>
      </c>
      <c r="AE12" s="2" t="s">
        <v>69</v>
      </c>
      <c r="AF12" s="99" t="n">
        <v>94000</v>
      </c>
      <c r="AG12" s="2"/>
    </row>
    <row r="13" customFormat="false" ht="15" hidden="false" customHeight="false" outlineLevel="0" collapsed="false">
      <c r="B13" s="114" t="n">
        <v>22</v>
      </c>
      <c r="C13" s="115" t="s">
        <v>50</v>
      </c>
      <c r="D13" s="9" t="s">
        <v>70</v>
      </c>
      <c r="E13" s="118" t="n">
        <v>73.6</v>
      </c>
      <c r="G13" s="73"/>
      <c r="H13" s="119" t="n">
        <f aca="false">H3*$E$3+H4*$E$4+H5*$E$5+H6*$E$6+H7*$E$7+H8*$E$8+H9*$E$9</f>
        <v>0</v>
      </c>
      <c r="J13" s="120" t="s">
        <v>71</v>
      </c>
      <c r="K13" s="121" t="s">
        <v>72</v>
      </c>
      <c r="L13" s="122"/>
      <c r="M13" s="123" t="s">
        <v>73</v>
      </c>
      <c r="N13" s="124" t="s">
        <v>74</v>
      </c>
      <c r="O13" s="125"/>
      <c r="P13" s="126"/>
      <c r="R13" s="127"/>
      <c r="AE13" s="2" t="s">
        <v>75</v>
      </c>
      <c r="AF13" s="99" t="n">
        <v>102000</v>
      </c>
      <c r="AG13" s="2"/>
    </row>
    <row r="14" customFormat="false" ht="15" hidden="false" customHeight="false" outlineLevel="0" collapsed="false">
      <c r="G14" s="73" t="s">
        <v>76</v>
      </c>
      <c r="J14" s="120"/>
      <c r="K14" s="128" t="s">
        <v>77</v>
      </c>
      <c r="L14" s="129"/>
      <c r="M14" s="130" t="s">
        <v>73</v>
      </c>
      <c r="N14" s="4" t="s">
        <v>78</v>
      </c>
      <c r="O14" s="131"/>
      <c r="P14" s="132"/>
      <c r="R14" s="127"/>
      <c r="AE14" s="2"/>
      <c r="AF14" s="2"/>
      <c r="AG14" s="2"/>
    </row>
    <row r="15" customFormat="false" ht="15" hidden="false" customHeight="false" outlineLevel="0" collapsed="false">
      <c r="F15" s="133" t="s">
        <v>79</v>
      </c>
      <c r="G15" s="134"/>
      <c r="H15" s="135"/>
      <c r="J15" s="136"/>
      <c r="K15" s="2"/>
      <c r="L15" s="2"/>
      <c r="M15" s="130" t="s">
        <v>73</v>
      </c>
      <c r="N15" s="4"/>
      <c r="O15" s="137"/>
      <c r="P15" s="132"/>
      <c r="AE15" s="2"/>
      <c r="AF15" s="2"/>
      <c r="AG15" s="2"/>
    </row>
    <row r="16" customFormat="false" ht="15" hidden="false" customHeight="false" outlineLevel="0" collapsed="false">
      <c r="F16" s="138" t="s">
        <v>80</v>
      </c>
      <c r="G16" s="139"/>
      <c r="H16" s="140"/>
      <c r="J16" s="141"/>
      <c r="K16" s="142" t="s">
        <v>81</v>
      </c>
      <c r="L16" s="143"/>
      <c r="M16" s="130" t="s">
        <v>73</v>
      </c>
      <c r="N16" s="115" t="s">
        <v>82</v>
      </c>
      <c r="O16" s="115"/>
      <c r="P16" s="144"/>
      <c r="AE16" s="2"/>
      <c r="AF16" s="2"/>
      <c r="AG16" s="2"/>
    </row>
    <row r="17" customFormat="false" ht="15" hidden="false" customHeight="false" outlineLevel="0" collapsed="false">
      <c r="A17" s="2"/>
      <c r="B17" s="2"/>
      <c r="C17" s="2"/>
      <c r="D17" s="2"/>
      <c r="E17" s="2"/>
      <c r="F17" s="2"/>
      <c r="G17" s="73"/>
      <c r="H17" s="2"/>
      <c r="I17" s="2"/>
      <c r="M17" s="130" t="s">
        <v>73</v>
      </c>
      <c r="N17" s="115" t="s">
        <v>82</v>
      </c>
      <c r="O17" s="145"/>
      <c r="P17" s="144"/>
      <c r="AE17" s="2"/>
      <c r="AF17" s="2" t="s">
        <v>57</v>
      </c>
      <c r="AG17" s="2" t="n">
        <v>0</v>
      </c>
    </row>
    <row r="18" customFormat="false" ht="15" hidden="false" customHeight="false" outlineLevel="0" collapsed="false">
      <c r="A18" s="2"/>
      <c r="B18" s="2"/>
      <c r="C18" s="2"/>
      <c r="D18" s="2"/>
      <c r="E18" s="2"/>
      <c r="F18" s="99"/>
      <c r="G18" s="73"/>
      <c r="H18" s="2"/>
      <c r="I18" s="2"/>
      <c r="M18" s="130" t="s">
        <v>73</v>
      </c>
      <c r="N18" s="115" t="s">
        <v>83</v>
      </c>
      <c r="O18" s="63"/>
      <c r="P18" s="144"/>
      <c r="AE18" s="2" t="s">
        <v>84</v>
      </c>
      <c r="AF18" s="2" t="s">
        <v>85</v>
      </c>
      <c r="AG18" s="99" t="n">
        <v>21717</v>
      </c>
    </row>
    <row r="19" customFormat="false" ht="15" hidden="false" customHeight="false" outlineLevel="0" collapsed="false">
      <c r="A19" s="146"/>
      <c r="B19" s="146"/>
      <c r="C19" s="146"/>
      <c r="D19" s="146"/>
      <c r="E19" s="147"/>
      <c r="F19" s="2"/>
      <c r="G19" s="73"/>
      <c r="H19" s="2"/>
      <c r="I19" s="72"/>
      <c r="M19" s="130" t="s">
        <v>73</v>
      </c>
      <c r="N19" s="115" t="s">
        <v>86</v>
      </c>
      <c r="O19" s="18"/>
      <c r="P19" s="144"/>
      <c r="AE19" s="2" t="s">
        <v>87</v>
      </c>
      <c r="AF19" s="2" t="s">
        <v>88</v>
      </c>
      <c r="AG19" s="99" t="n">
        <v>23503</v>
      </c>
    </row>
    <row r="20" customFormat="false" ht="15" hidden="false" customHeight="false" outlineLevel="0" collapsed="false">
      <c r="A20" s="8"/>
      <c r="B20" s="8"/>
      <c r="C20" s="8"/>
      <c r="D20" s="8"/>
      <c r="E20" s="8"/>
      <c r="F20" s="8"/>
      <c r="G20" s="8"/>
      <c r="H20" s="8"/>
      <c r="I20" s="148"/>
      <c r="K20" s="148"/>
      <c r="M20" s="130" t="s">
        <v>73</v>
      </c>
      <c r="N20" s="115" t="s">
        <v>89</v>
      </c>
      <c r="O20" s="115"/>
      <c r="P20" s="144"/>
      <c r="AE20" s="2" t="s">
        <v>90</v>
      </c>
      <c r="AF20" s="2" t="s">
        <v>91</v>
      </c>
      <c r="AG20" s="99" t="n">
        <v>26181</v>
      </c>
    </row>
    <row r="21" customFormat="false" ht="15.75" hidden="false" customHeight="true" outlineLevel="0" collapsed="false">
      <c r="A21" s="8"/>
      <c r="B21" s="8"/>
      <c r="C21" s="8"/>
      <c r="D21" s="8"/>
      <c r="E21" s="8"/>
      <c r="F21" s="8"/>
      <c r="G21" s="8"/>
      <c r="H21" s="8"/>
      <c r="I21" s="148"/>
      <c r="K21" s="148"/>
      <c r="M21" s="130" t="s">
        <v>73</v>
      </c>
      <c r="N21" s="115" t="s">
        <v>89</v>
      </c>
      <c r="O21" s="115"/>
      <c r="P21" s="144"/>
      <c r="AE21" s="2" t="s">
        <v>92</v>
      </c>
      <c r="AF21" s="2" t="s">
        <v>93</v>
      </c>
      <c r="AG21" s="99" t="n">
        <v>27918</v>
      </c>
    </row>
    <row r="22" customFormat="false" ht="15.75" hidden="false" customHeight="true" outlineLevel="0" collapsed="false">
      <c r="A22" s="8"/>
      <c r="B22" s="8"/>
      <c r="C22" s="8"/>
      <c r="D22" s="8"/>
      <c r="E22" s="8"/>
      <c r="F22" s="8"/>
      <c r="G22" s="8"/>
      <c r="H22" s="8"/>
      <c r="I22" s="149"/>
      <c r="K22" s="148"/>
      <c r="M22" s="130"/>
      <c r="N22" s="115"/>
      <c r="O22" s="115"/>
      <c r="P22" s="144"/>
      <c r="AE22" s="2" t="s">
        <v>94</v>
      </c>
      <c r="AF22" s="2" t="s">
        <v>95</v>
      </c>
      <c r="AG22" s="99" t="n">
        <v>29566</v>
      </c>
    </row>
    <row r="23" customFormat="false" ht="15.75" hidden="false" customHeight="true" outlineLevel="0" collapsed="false">
      <c r="A23" s="8"/>
      <c r="B23" s="8"/>
      <c r="C23" s="8"/>
      <c r="D23" s="8"/>
      <c r="E23" s="8"/>
      <c r="F23" s="8"/>
      <c r="G23" s="8"/>
      <c r="H23" s="8"/>
      <c r="I23" s="2"/>
      <c r="J23" s="2"/>
      <c r="K23" s="2"/>
      <c r="M23" s="130"/>
      <c r="N23" s="115"/>
      <c r="O23" s="115"/>
      <c r="P23" s="144"/>
      <c r="AE23" s="2" t="s">
        <v>96</v>
      </c>
      <c r="AF23" s="2" t="s">
        <v>97</v>
      </c>
      <c r="AG23" s="99" t="n">
        <v>19881</v>
      </c>
    </row>
    <row r="24" customFormat="false" ht="15.75" hidden="false" customHeight="true" outlineLevel="0" collapsed="false">
      <c r="A24" s="8"/>
      <c r="B24" s="8"/>
      <c r="C24" s="8"/>
      <c r="D24" s="8"/>
      <c r="E24" s="8"/>
      <c r="F24" s="8"/>
      <c r="G24" s="8"/>
      <c r="H24" s="8"/>
      <c r="I24" s="2"/>
      <c r="J24" s="127"/>
      <c r="M24" s="150"/>
      <c r="N24" s="151" t="s">
        <v>98</v>
      </c>
      <c r="O24" s="151"/>
      <c r="P24" s="152"/>
      <c r="AE24" s="2" t="s">
        <v>99</v>
      </c>
      <c r="AF24" s="2" t="s">
        <v>100</v>
      </c>
      <c r="AG24" s="99" t="n">
        <v>21576</v>
      </c>
    </row>
    <row r="25" customFormat="false" ht="15.75" hidden="false" customHeight="true" outlineLevel="0" collapsed="false">
      <c r="A25" s="8"/>
      <c r="B25" s="8"/>
      <c r="C25" s="8"/>
      <c r="D25" s="8"/>
      <c r="E25" s="8"/>
      <c r="F25" s="8"/>
      <c r="G25" s="8"/>
      <c r="H25" s="8"/>
      <c r="I25" s="127"/>
      <c r="N25" s="99" t="s">
        <v>101</v>
      </c>
      <c r="P25" s="153"/>
      <c r="AE25" s="2" t="s">
        <v>102</v>
      </c>
      <c r="AF25" s="2" t="s">
        <v>103</v>
      </c>
      <c r="AG25" s="99" t="n">
        <v>24260</v>
      </c>
    </row>
    <row r="26" customFormat="false" ht="15.75" hidden="false" customHeight="true" outlineLevel="0" collapsed="false">
      <c r="A26" s="8"/>
      <c r="B26" s="8"/>
      <c r="C26" s="8"/>
      <c r="D26" s="8"/>
      <c r="E26" s="8"/>
      <c r="F26" s="8"/>
      <c r="G26" s="8"/>
      <c r="H26" s="8"/>
      <c r="I26" s="127"/>
      <c r="L26" s="2"/>
      <c r="M26" s="2"/>
      <c r="AE26" s="2" t="s">
        <v>104</v>
      </c>
      <c r="AF26" s="2" t="s">
        <v>105</v>
      </c>
      <c r="AG26" s="99" t="n">
        <v>25633</v>
      </c>
    </row>
    <row r="27" customFormat="false" ht="15.75" hidden="false" customHeight="true" outlineLevel="0" collapsed="false">
      <c r="A27" s="8"/>
      <c r="B27" s="8"/>
      <c r="C27" s="8"/>
      <c r="D27" s="8"/>
      <c r="E27" s="8"/>
      <c r="F27" s="8"/>
      <c r="G27" s="8"/>
      <c r="H27" s="8"/>
      <c r="I27" s="127"/>
      <c r="L27" s="154"/>
      <c r="M27" s="155"/>
      <c r="N27" s="156"/>
      <c r="O27" s="37"/>
      <c r="AE27" s="2" t="s">
        <v>106</v>
      </c>
      <c r="AF27" s="2" t="s">
        <v>107</v>
      </c>
      <c r="AG27" s="99" t="n">
        <v>27642</v>
      </c>
    </row>
    <row r="28" customFormat="false" ht="15.75" hidden="false" customHeight="true" outlineLevel="0" collapsed="false">
      <c r="A28" s="8"/>
      <c r="B28" s="8"/>
      <c r="C28" s="8"/>
      <c r="D28" s="8"/>
      <c r="E28" s="8"/>
      <c r="F28" s="8"/>
      <c r="G28" s="8"/>
      <c r="H28" s="8"/>
      <c r="I28" s="127"/>
      <c r="L28" s="157"/>
      <c r="M28" s="2"/>
      <c r="N28" s="158"/>
      <c r="O28" s="37"/>
      <c r="AE28" s="2"/>
      <c r="AF28" s="2"/>
      <c r="AG28" s="99"/>
    </row>
    <row r="29" customFormat="false" ht="15.75" hidden="false" customHeight="true" outlineLevel="0" collapsed="false">
      <c r="A29" s="8"/>
      <c r="B29" s="8"/>
      <c r="C29" s="8"/>
      <c r="D29" s="8"/>
      <c r="E29" s="8"/>
      <c r="F29" s="8"/>
      <c r="G29" s="8"/>
      <c r="H29" s="8"/>
      <c r="I29" s="127"/>
      <c r="L29" s="2"/>
      <c r="M29" s="2"/>
      <c r="N29" s="158"/>
      <c r="O29" s="37"/>
      <c r="P29" s="2"/>
      <c r="Q29" s="2"/>
      <c r="AE29" s="2"/>
      <c r="AF29" s="2"/>
      <c r="AG29" s="2"/>
    </row>
    <row r="30" customFormat="false" ht="15.75" hidden="false" customHeight="true" outlineLevel="0" collapsed="false">
      <c r="A30" s="8"/>
      <c r="B30" s="8"/>
      <c r="C30" s="8"/>
      <c r="D30" s="8"/>
      <c r="E30" s="8"/>
      <c r="F30" s="8"/>
      <c r="G30" s="8"/>
      <c r="H30" s="8"/>
      <c r="I30" s="127"/>
      <c r="L30" s="2"/>
      <c r="M30" s="2"/>
      <c r="N30" s="2"/>
      <c r="O30" s="159"/>
      <c r="P30" s="2"/>
      <c r="Q30" s="2"/>
      <c r="AE30" s="2"/>
      <c r="AF30" s="2"/>
      <c r="AG30" s="2"/>
    </row>
    <row r="31" customFormat="false" ht="15.75" hidden="false" customHeight="true" outlineLevel="0" collapsed="false">
      <c r="A31" s="8"/>
      <c r="B31" s="8"/>
      <c r="C31" s="8"/>
      <c r="D31" s="8"/>
      <c r="E31" s="8"/>
      <c r="F31" s="8"/>
      <c r="G31" s="8"/>
      <c r="H31" s="8"/>
      <c r="I31" s="127"/>
      <c r="L31" s="2"/>
      <c r="M31" s="2"/>
      <c r="N31" s="2"/>
      <c r="O31" s="160"/>
      <c r="P31" s="2"/>
      <c r="Q31" s="2"/>
      <c r="AE31" s="2"/>
      <c r="AF31" s="2" t="s">
        <v>57</v>
      </c>
      <c r="AG31" s="99" t="n">
        <v>0</v>
      </c>
    </row>
    <row r="32" customFormat="false" ht="15.75" hidden="false" customHeight="true" outlineLevel="0" collapsed="false">
      <c r="A32" s="8"/>
      <c r="B32" s="8"/>
      <c r="C32" s="8"/>
      <c r="D32" s="8"/>
      <c r="E32" s="8"/>
      <c r="F32" s="8"/>
      <c r="G32" s="8"/>
      <c r="H32" s="8"/>
      <c r="I32" s="127"/>
      <c r="L32" s="2"/>
      <c r="M32" s="2"/>
      <c r="N32" s="2"/>
      <c r="O32" s="160"/>
      <c r="P32" s="2"/>
      <c r="Q32" s="2"/>
      <c r="AE32" s="2"/>
      <c r="AF32" s="2" t="s">
        <v>108</v>
      </c>
      <c r="AG32" s="161" t="n">
        <v>931860</v>
      </c>
    </row>
    <row r="33" customFormat="false" ht="15.75" hidden="false" customHeight="true" outlineLevel="0" collapsed="false">
      <c r="G33" s="73"/>
      <c r="I33" s="127"/>
      <c r="L33" s="2"/>
      <c r="M33" s="2"/>
      <c r="N33" s="2"/>
      <c r="O33" s="2"/>
      <c r="P33" s="2"/>
      <c r="Q33" s="2"/>
    </row>
    <row r="34" customFormat="false" ht="15.75" hidden="false" customHeight="true" outlineLevel="0" collapsed="false">
      <c r="N34" s="2"/>
      <c r="O34" s="99"/>
      <c r="P34" s="2"/>
      <c r="Q34" s="2"/>
    </row>
    <row r="35" customFormat="false" ht="15.75" hidden="false" customHeight="true" outlineLevel="0" collapsed="false">
      <c r="M35" s="99"/>
      <c r="N35" s="2"/>
      <c r="O35" s="2"/>
      <c r="P35" s="2"/>
      <c r="Q35" s="2"/>
    </row>
    <row r="36" customFormat="false" ht="15.75" hidden="false" customHeight="true" outlineLevel="0" collapsed="false">
      <c r="N36" s="2"/>
      <c r="O36" s="2"/>
      <c r="P36" s="2"/>
      <c r="Q36" s="2"/>
    </row>
    <row r="37" customFormat="false" ht="15.75" hidden="false" customHeight="true" outlineLevel="0" collapsed="false">
      <c r="N37" s="2"/>
      <c r="O37" s="2"/>
      <c r="P37" s="2"/>
      <c r="Q37" s="2"/>
    </row>
    <row r="38" customFormat="false" ht="15.75" hidden="false" customHeight="true" outlineLevel="0" collapsed="false">
      <c r="N38" s="2"/>
      <c r="O38" s="2"/>
      <c r="P38" s="2"/>
      <c r="Q38" s="2"/>
    </row>
    <row r="39" customFormat="false" ht="15.75" hidden="false" customHeight="true" outlineLevel="0" collapsed="false">
      <c r="N39" s="2"/>
      <c r="O39" s="2"/>
      <c r="P39" s="2"/>
      <c r="Q39" s="2"/>
    </row>
    <row r="40" customFormat="false" ht="15.75" hidden="false" customHeight="true" outlineLevel="0" collapsed="false">
      <c r="N40" s="2"/>
      <c r="O40" s="2"/>
      <c r="P40" s="2"/>
      <c r="Q40" s="2"/>
    </row>
    <row r="41" customFormat="false" ht="15.75" hidden="false" customHeight="true" outlineLevel="0" collapsed="false">
      <c r="N41" s="2"/>
      <c r="O41" s="2"/>
      <c r="P41" s="2"/>
      <c r="Q41" s="2"/>
    </row>
    <row r="42" customFormat="false" ht="15.75" hidden="false" customHeight="true" outlineLevel="0" collapsed="false">
      <c r="N42" s="2"/>
      <c r="O42" s="2"/>
      <c r="P42" s="2"/>
      <c r="Q42" s="2"/>
    </row>
    <row r="43" customFormat="false" ht="15.75" hidden="false" customHeight="true" outlineLevel="0" collapsed="false">
      <c r="N43" s="2"/>
      <c r="O43" s="2"/>
      <c r="P43" s="2"/>
      <c r="Q43" s="2"/>
    </row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3">
    <mergeCell ref="J13:J14"/>
    <mergeCell ref="N14:N15"/>
    <mergeCell ref="P14:P15"/>
  </mergeCells>
  <dataValidations count="2">
    <dataValidation allowBlank="true" errorStyle="stop" operator="between" showDropDown="false" showErrorMessage="true" showInputMessage="false" sqref="O20:O21" type="list">
      <formula1>$AF$17:$AF$27</formula1>
      <formula2>0</formula2>
    </dataValidation>
    <dataValidation allowBlank="true" errorStyle="stop" operator="between" showDropDown="false" showErrorMessage="true" showInputMessage="false" sqref="O16:O17" type="list">
      <formula1>$AE$2:$AE$13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45312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LibreOffice/24.8.0.3$Windows_X86_64 LibreOffice_project/0bdf1299c94fe897b119f97f3c613e9dca6be583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2023-02-13T11:01:24Z</dcterms:created>
  <dc:creator>Sandor Benedek</dc:creator>
  <dc:description/>
  <dc:language>hu-HU</dc:language>
  <cp:lastModifiedBy/>
  <dcterms:modified xsi:type="dcterms:W3CDTF">2025-02-20T16:41:34Z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